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19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8" i="19" l="1"/>
  <c r="J138" i="6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J79" i="13" l="1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F57" i="19"/>
  <c r="G57" i="19"/>
  <c r="H57" i="19"/>
  <c r="F58" i="19"/>
  <c r="G58" i="19"/>
  <c r="H58" i="19"/>
  <c r="F59" i="19"/>
  <c r="G59" i="19"/>
  <c r="H59" i="19"/>
  <c r="F60" i="19"/>
  <c r="G60" i="19"/>
  <c r="H60" i="19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E61" i="19" s="1"/>
  <c r="J61" i="19" s="1"/>
  <c r="R1736" i="18"/>
  <c r="V1680" i="18"/>
  <c r="Y1680" i="18" s="1"/>
  <c r="U1680" i="18"/>
  <c r="X1680" i="18" s="1"/>
  <c r="S1680" i="18"/>
  <c r="E60" i="19" s="1"/>
  <c r="J60" i="19" s="1"/>
  <c r="R1680" i="18"/>
  <c r="D60" i="19" s="1"/>
  <c r="V1624" i="18"/>
  <c r="Y1624" i="18" s="1"/>
  <c r="U1624" i="18"/>
  <c r="X1624" i="18" s="1"/>
  <c r="S1624" i="18"/>
  <c r="E59" i="19" s="1"/>
  <c r="J59" i="19" s="1"/>
  <c r="R1624" i="18"/>
  <c r="D59" i="19" s="1"/>
  <c r="V1568" i="18"/>
  <c r="Y1568" i="18" s="1"/>
  <c r="U1568" i="18"/>
  <c r="X1568" i="18" s="1"/>
  <c r="S1568" i="18"/>
  <c r="E58" i="19" s="1"/>
  <c r="J58" i="19" s="1"/>
  <c r="R1568" i="18"/>
  <c r="V1512" i="18"/>
  <c r="Y1512" i="18" s="1"/>
  <c r="U1512" i="18"/>
  <c r="X1512" i="18" s="1"/>
  <c r="S1512" i="18"/>
  <c r="E57" i="19" s="1"/>
  <c r="J57" i="19" s="1"/>
  <c r="R1512" i="18"/>
  <c r="D57" i="19" s="1"/>
  <c r="V1456" i="18"/>
  <c r="Y1456" i="18" s="1"/>
  <c r="U1456" i="18"/>
  <c r="X1456" i="18" s="1"/>
  <c r="S1456" i="18"/>
  <c r="E56" i="19" s="1"/>
  <c r="J56" i="19" s="1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R728" i="18"/>
  <c r="V672" i="18"/>
  <c r="Y672" i="18" s="1"/>
  <c r="U672" i="18"/>
  <c r="X672" i="18" s="1"/>
  <c r="S672" i="18"/>
  <c r="E42" i="19" s="1"/>
  <c r="J42" i="19" s="1"/>
  <c r="R672" i="18"/>
  <c r="V616" i="18"/>
  <c r="Y616" i="18" s="1"/>
  <c r="U616" i="18"/>
  <c r="X616" i="18" s="1"/>
  <c r="S616" i="18"/>
  <c r="E41" i="19" s="1"/>
  <c r="J41" i="19" s="1"/>
  <c r="R616" i="18"/>
  <c r="V560" i="18"/>
  <c r="Y560" i="18" s="1"/>
  <c r="U560" i="18"/>
  <c r="X560" i="18" s="1"/>
  <c r="S560" i="18"/>
  <c r="E40" i="19" s="1"/>
  <c r="J40" i="19" s="1"/>
  <c r="H12" i="9" s="1"/>
  <c r="R560" i="18"/>
  <c r="V504" i="18"/>
  <c r="Y504" i="18" s="1"/>
  <c r="U504" i="18"/>
  <c r="X504" i="18" s="1"/>
  <c r="S504" i="18"/>
  <c r="E39" i="19" s="1"/>
  <c r="J39" i="19" s="1"/>
  <c r="H11" i="9" s="1"/>
  <c r="R504" i="18"/>
  <c r="D39" i="19" s="1"/>
  <c r="V448" i="18"/>
  <c r="Y448" i="18" s="1"/>
  <c r="U448" i="18"/>
  <c r="X448" i="18" s="1"/>
  <c r="S448" i="18"/>
  <c r="E38" i="19" s="1"/>
  <c r="J38" i="19" s="1"/>
  <c r="H10" i="9" s="1"/>
  <c r="R448" i="18"/>
  <c r="V392" i="18"/>
  <c r="Y392" i="18" s="1"/>
  <c r="U392" i="18"/>
  <c r="X392" i="18" s="1"/>
  <c r="S392" i="18"/>
  <c r="E37" i="19" s="1"/>
  <c r="J37" i="19" s="1"/>
  <c r="H9" i="9" s="1"/>
  <c r="R392" i="18"/>
  <c r="V336" i="18"/>
  <c r="Y336" i="18" s="1"/>
  <c r="U336" i="18"/>
  <c r="X336" i="18" s="1"/>
  <c r="S336" i="18"/>
  <c r="E36" i="19" s="1"/>
  <c r="J36" i="19" s="1"/>
  <c r="H8" i="9" s="1"/>
  <c r="R336" i="18"/>
  <c r="D36" i="19" s="1"/>
  <c r="V280" i="18"/>
  <c r="Y280" i="18" s="1"/>
  <c r="U280" i="18"/>
  <c r="X280" i="18" s="1"/>
  <c r="S280" i="18"/>
  <c r="E35" i="19" s="1"/>
  <c r="J35" i="19" s="1"/>
  <c r="H7" i="9" s="1"/>
  <c r="R280" i="18"/>
  <c r="V224" i="18"/>
  <c r="Y224" i="18" s="1"/>
  <c r="U224" i="18"/>
  <c r="X224" i="18" s="1"/>
  <c r="S224" i="18"/>
  <c r="E34" i="19" s="1"/>
  <c r="J34" i="19" s="1"/>
  <c r="R224" i="18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R112" i="18"/>
  <c r="V56" i="18"/>
  <c r="Y56" i="18" s="1"/>
  <c r="U56" i="18"/>
  <c r="X56" i="18" s="1"/>
  <c r="S56" i="18"/>
  <c r="R56" i="18"/>
  <c r="D58" i="19" l="1"/>
  <c r="D61" i="19"/>
  <c r="D56" i="19"/>
  <c r="D32" i="19"/>
  <c r="D38" i="19"/>
  <c r="D41" i="19"/>
  <c r="D45" i="19"/>
  <c r="D48" i="19"/>
  <c r="D51" i="19"/>
  <c r="D34" i="19"/>
  <c r="D37" i="19"/>
  <c r="D40" i="19"/>
  <c r="D43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38" i="27" l="1"/>
  <c r="J138" i="23"/>
  <c r="J138" i="13"/>
  <c r="V2072" i="15"/>
  <c r="Y2072" i="15" s="1"/>
  <c r="U2072" i="15"/>
  <c r="X2072" i="15" s="1"/>
  <c r="S2072" i="15"/>
  <c r="R2072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4" i="15"/>
  <c r="U1514" i="15"/>
  <c r="V1512" i="15"/>
  <c r="Y1512" i="15" s="1"/>
  <c r="U1512" i="15"/>
  <c r="X1512" i="15" s="1"/>
  <c r="S1512" i="15"/>
  <c r="R1512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E50" i="16" s="1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E48" i="16" s="1"/>
  <c r="R1008" i="15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V2520" i="2"/>
  <c r="E182" i="12" s="1"/>
  <c r="U2520" i="2"/>
  <c r="D182" i="12" s="1"/>
  <c r="S2520" i="2"/>
  <c r="R2520" i="2"/>
  <c r="V2464" i="2"/>
  <c r="U2464" i="2"/>
  <c r="S2464" i="2"/>
  <c r="R2464" i="2"/>
  <c r="V2408" i="2"/>
  <c r="E180" i="12" s="1"/>
  <c r="U2408" i="2"/>
  <c r="S2408" i="2"/>
  <c r="R2408" i="2"/>
  <c r="V2352" i="2"/>
  <c r="E179" i="12" s="1"/>
  <c r="U2352" i="2"/>
  <c r="D179" i="12" s="1"/>
  <c r="S2352" i="2"/>
  <c r="E72" i="12" s="1"/>
  <c r="R2352" i="2"/>
  <c r="D72" i="12" s="1"/>
  <c r="V2296" i="2"/>
  <c r="E178" i="12" s="1"/>
  <c r="U2296" i="2"/>
  <c r="D178" i="12" s="1"/>
  <c r="S2296" i="2"/>
  <c r="R2296" i="2"/>
  <c r="V2240" i="2"/>
  <c r="E177" i="12" s="1"/>
  <c r="U2240" i="2"/>
  <c r="S2240" i="2"/>
  <c r="E70" i="12" s="1"/>
  <c r="R2240" i="2"/>
  <c r="V2184" i="2"/>
  <c r="U2184" i="2"/>
  <c r="S2184" i="2"/>
  <c r="R2184" i="2"/>
  <c r="V2128" i="2"/>
  <c r="U2128" i="2"/>
  <c r="S2128" i="2"/>
  <c r="R2128" i="2"/>
  <c r="D121" i="12" s="1"/>
  <c r="V2072" i="2"/>
  <c r="U2072" i="2"/>
  <c r="S2072" i="2"/>
  <c r="R2072" i="2"/>
  <c r="V2016" i="2"/>
  <c r="U2016" i="2"/>
  <c r="S2016" i="2"/>
  <c r="E66" i="12" s="1"/>
  <c r="R2016" i="2"/>
  <c r="D66" i="12" s="1"/>
  <c r="V1962" i="2"/>
  <c r="U1962" i="2"/>
  <c r="V1960" i="2"/>
  <c r="U1960" i="2"/>
  <c r="S1960" i="2"/>
  <c r="R1960" i="2"/>
  <c r="V1904" i="2"/>
  <c r="U1904" i="2"/>
  <c r="S1904" i="2"/>
  <c r="E64" i="12" s="1"/>
  <c r="R1904" i="2"/>
  <c r="D64" i="12" s="1"/>
  <c r="V1848" i="2"/>
  <c r="E170" i="12" s="1"/>
  <c r="U1848" i="2"/>
  <c r="S1848" i="2"/>
  <c r="R1848" i="2"/>
  <c r="V1792" i="2"/>
  <c r="U1792" i="2"/>
  <c r="S1792" i="2"/>
  <c r="E62" i="12" s="1"/>
  <c r="R1792" i="2"/>
  <c r="V1736" i="2"/>
  <c r="U1736" i="2"/>
  <c r="S1736" i="2"/>
  <c r="E61" i="12" s="1"/>
  <c r="R1736" i="2"/>
  <c r="D61" i="12" s="1"/>
  <c r="V1680" i="2"/>
  <c r="E167" i="12" s="1"/>
  <c r="U1680" i="2"/>
  <c r="S1680" i="2"/>
  <c r="E113" i="12" s="1"/>
  <c r="R1680" i="2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E47" i="12" s="1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520" i="11"/>
  <c r="Y2520" i="11" s="1"/>
  <c r="U2520" i="11"/>
  <c r="D184" i="13" s="1"/>
  <c r="S2520" i="11"/>
  <c r="E75" i="13" s="1"/>
  <c r="R2520" i="11"/>
  <c r="D75" i="13" s="1"/>
  <c r="V2464" i="11"/>
  <c r="Y2464" i="11" s="1"/>
  <c r="U2464" i="11"/>
  <c r="S2464" i="11"/>
  <c r="E74" i="13" s="1"/>
  <c r="R2464" i="11"/>
  <c r="V2408" i="11"/>
  <c r="Y2408" i="11" s="1"/>
  <c r="U2408" i="11"/>
  <c r="D182" i="13" s="1"/>
  <c r="S2408" i="11"/>
  <c r="E73" i="13" s="1"/>
  <c r="R2408" i="11"/>
  <c r="D73" i="13" s="1"/>
  <c r="V2352" i="11"/>
  <c r="E181" i="13" s="1"/>
  <c r="U2352" i="11"/>
  <c r="D181" i="13" s="1"/>
  <c r="S2352" i="11"/>
  <c r="R2352" i="11"/>
  <c r="V2296" i="11"/>
  <c r="Y2296" i="11" s="1"/>
  <c r="U2296" i="11"/>
  <c r="S2296" i="11"/>
  <c r="E71" i="13" s="1"/>
  <c r="R2296" i="11"/>
  <c r="V2240" i="11"/>
  <c r="Y2240" i="11" s="1"/>
  <c r="U2240" i="11"/>
  <c r="D179" i="13" s="1"/>
  <c r="S2240" i="11"/>
  <c r="E70" i="13" s="1"/>
  <c r="R2240" i="11"/>
  <c r="V2184" i="11"/>
  <c r="Y2184" i="11" s="1"/>
  <c r="U2184" i="11"/>
  <c r="D178" i="13" s="1"/>
  <c r="S2184" i="11"/>
  <c r="E69" i="13" s="1"/>
  <c r="R2184" i="11"/>
  <c r="D69" i="13" s="1"/>
  <c r="V2128" i="11"/>
  <c r="U2128" i="11"/>
  <c r="S2128" i="11"/>
  <c r="E68" i="13" s="1"/>
  <c r="R2128" i="11"/>
  <c r="V2072" i="11"/>
  <c r="Y2072" i="11" s="1"/>
  <c r="U2072" i="11"/>
  <c r="D176" i="13" s="1"/>
  <c r="S2072" i="11"/>
  <c r="E67" i="13" s="1"/>
  <c r="R2072" i="11"/>
  <c r="D67" i="13" s="1"/>
  <c r="V2016" i="11"/>
  <c r="E175" i="13" s="1"/>
  <c r="U2016" i="11"/>
  <c r="D175" i="13" s="1"/>
  <c r="S2016" i="11"/>
  <c r="R2016" i="11"/>
  <c r="V1962" i="11"/>
  <c r="U1962" i="11"/>
  <c r="V1960" i="11"/>
  <c r="Y1960" i="11" s="1"/>
  <c r="U1960" i="11"/>
  <c r="S1960" i="11"/>
  <c r="E65" i="13" s="1"/>
  <c r="R1960" i="11"/>
  <c r="D65" i="13" s="1"/>
  <c r="V1904" i="11"/>
  <c r="Y1904" i="11" s="1"/>
  <c r="U1904" i="11"/>
  <c r="D173" i="13" s="1"/>
  <c r="S1904" i="11"/>
  <c r="R1904" i="11"/>
  <c r="D64" i="13" s="1"/>
  <c r="V1848" i="11"/>
  <c r="Y1848" i="11" s="1"/>
  <c r="U1848" i="11"/>
  <c r="D172" i="13" s="1"/>
  <c r="S1848" i="11"/>
  <c r="E63" i="13" s="1"/>
  <c r="R1848" i="11"/>
  <c r="V1792" i="11"/>
  <c r="U1792" i="11"/>
  <c r="S1792" i="11"/>
  <c r="E62" i="13" s="1"/>
  <c r="R1792" i="11"/>
  <c r="V1736" i="11"/>
  <c r="Y1736" i="11" s="1"/>
  <c r="U1736" i="11"/>
  <c r="D170" i="13" s="1"/>
  <c r="S1736" i="11"/>
  <c r="E61" i="13" s="1"/>
  <c r="R1736" i="11"/>
  <c r="V1680" i="11"/>
  <c r="Y1680" i="11" s="1"/>
  <c r="U1680" i="11"/>
  <c r="D169" i="13" s="1"/>
  <c r="S1680" i="11"/>
  <c r="E60" i="13" s="1"/>
  <c r="R1680" i="11"/>
  <c r="V1624" i="11"/>
  <c r="Y1624" i="11" s="1"/>
  <c r="U1624" i="11"/>
  <c r="S1624" i="11"/>
  <c r="E59" i="13" s="1"/>
  <c r="R1624" i="11"/>
  <c r="V1568" i="11"/>
  <c r="Y1568" i="11" s="1"/>
  <c r="U1568" i="11"/>
  <c r="X1568" i="11" s="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V1456" i="11"/>
  <c r="Y1456" i="11" s="1"/>
  <c r="U1456" i="11"/>
  <c r="X1456" i="11" s="1"/>
  <c r="S1456" i="11"/>
  <c r="E56" i="13" s="1"/>
  <c r="R1456" i="11"/>
  <c r="V1400" i="11"/>
  <c r="Y1400" i="11" s="1"/>
  <c r="U1400" i="11"/>
  <c r="X1400" i="11" s="1"/>
  <c r="S1400" i="11"/>
  <c r="E55" i="13" s="1"/>
  <c r="R1400" i="11"/>
  <c r="D55" i="13" s="1"/>
  <c r="V1344" i="11"/>
  <c r="Y1344" i="11" s="1"/>
  <c r="U1344" i="11"/>
  <c r="X1344" i="11" s="1"/>
  <c r="S1344" i="11"/>
  <c r="E54" i="13" s="1"/>
  <c r="R1344" i="11"/>
  <c r="V1288" i="11"/>
  <c r="Y1288" i="11" s="1"/>
  <c r="U1288" i="11"/>
  <c r="X1288" i="11" s="1"/>
  <c r="S1288" i="11"/>
  <c r="E53" i="13" s="1"/>
  <c r="R1288" i="11"/>
  <c r="D53" i="13" s="1"/>
  <c r="V1232" i="11"/>
  <c r="Y1232" i="11" s="1"/>
  <c r="U1232" i="11"/>
  <c r="X1232" i="11" s="1"/>
  <c r="S1232" i="11"/>
  <c r="E52" i="13" s="1"/>
  <c r="R1232" i="11"/>
  <c r="D52" i="13" s="1"/>
  <c r="V1176" i="11"/>
  <c r="Y1176" i="11" s="1"/>
  <c r="U1176" i="11"/>
  <c r="X1176" i="11" s="1"/>
  <c r="S1176" i="11"/>
  <c r="E51" i="13" s="1"/>
  <c r="R1176" i="11"/>
  <c r="D51" i="13" s="1"/>
  <c r="V1120" i="11"/>
  <c r="Y1120" i="11" s="1"/>
  <c r="U1120" i="11"/>
  <c r="X1120" i="11" s="1"/>
  <c r="S1120" i="11"/>
  <c r="E50" i="13" s="1"/>
  <c r="R1120" i="11"/>
  <c r="D50" i="13" s="1"/>
  <c r="V1064" i="11"/>
  <c r="Y1064" i="11" s="1"/>
  <c r="U1064" i="11"/>
  <c r="X1064" i="11" s="1"/>
  <c r="S1064" i="11"/>
  <c r="E49" i="13" s="1"/>
  <c r="R1064" i="11"/>
  <c r="D49" i="13" s="1"/>
  <c r="V1008" i="11"/>
  <c r="Y1008" i="11" s="1"/>
  <c r="U1008" i="11"/>
  <c r="X1008" i="11" s="1"/>
  <c r="S1008" i="11"/>
  <c r="E48" i="13" s="1"/>
  <c r="R1008" i="11"/>
  <c r="D48" i="13" s="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D46" i="13" s="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D43" i="13" s="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D40" i="13" s="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D37" i="13" s="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D35" i="13" s="1"/>
  <c r="V224" i="11"/>
  <c r="Y224" i="11" s="1"/>
  <c r="U224" i="11"/>
  <c r="X224" i="11" s="1"/>
  <c r="S224" i="11"/>
  <c r="E34" i="13" s="1"/>
  <c r="R224" i="11"/>
  <c r="D34" i="13" s="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J75" i="6" s="1"/>
  <c r="R2520" i="4"/>
  <c r="D129" i="6" s="1"/>
  <c r="V2464" i="4"/>
  <c r="Y2464" i="4" s="1"/>
  <c r="U2464" i="4"/>
  <c r="X2464" i="4" s="1"/>
  <c r="S2464" i="4"/>
  <c r="R2464" i="4"/>
  <c r="V2408" i="4"/>
  <c r="U2408" i="4"/>
  <c r="D181" i="6" s="1"/>
  <c r="S2408" i="4"/>
  <c r="E73" i="6" s="1"/>
  <c r="J73" i="6" s="1"/>
  <c r="R2408" i="4"/>
  <c r="D127" i="6" s="1"/>
  <c r="V2352" i="4"/>
  <c r="Y2352" i="4" s="1"/>
  <c r="U2352" i="4"/>
  <c r="X2352" i="4" s="1"/>
  <c r="S2352" i="4"/>
  <c r="E126" i="6" s="1"/>
  <c r="R2352" i="4"/>
  <c r="D72" i="6" s="1"/>
  <c r="V2296" i="4"/>
  <c r="U2296" i="4"/>
  <c r="D179" i="6" s="1"/>
  <c r="S2296" i="4"/>
  <c r="E125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J69" i="6" s="1"/>
  <c r="R2184" i="4"/>
  <c r="D123" i="6" s="1"/>
  <c r="V2128" i="4"/>
  <c r="U2128" i="4"/>
  <c r="S2128" i="4"/>
  <c r="E122" i="6" s="1"/>
  <c r="R2128" i="4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S2016" i="4"/>
  <c r="E120" i="6" s="1"/>
  <c r="R2016" i="4"/>
  <c r="D66" i="6" s="1"/>
  <c r="V1960" i="4"/>
  <c r="E173" i="6" s="1"/>
  <c r="J173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D64" i="6" s="1"/>
  <c r="V1848" i="4"/>
  <c r="E171" i="6" s="1"/>
  <c r="J171" i="6" s="1"/>
  <c r="U1848" i="4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E129" i="19"/>
  <c r="D75" i="19"/>
  <c r="E128" i="19"/>
  <c r="D128" i="19"/>
  <c r="D181" i="19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U2576" i="21"/>
  <c r="X2576" i="21" s="1"/>
  <c r="S2576" i="21"/>
  <c r="R2576" i="21"/>
  <c r="D130" i="23" s="1"/>
  <c r="V2520" i="21"/>
  <c r="E183" i="23" s="1"/>
  <c r="U2520" i="21"/>
  <c r="D183" i="23" s="1"/>
  <c r="S2520" i="21"/>
  <c r="E129" i="23" s="1"/>
  <c r="R2520" i="21"/>
  <c r="D129" i="23" s="1"/>
  <c r="V2464" i="21"/>
  <c r="Y2464" i="21" s="1"/>
  <c r="U2464" i="21"/>
  <c r="X2464" i="21" s="1"/>
  <c r="S2464" i="21"/>
  <c r="E74" i="23" s="1"/>
  <c r="J74" i="23" s="1"/>
  <c r="R2464" i="21"/>
  <c r="V2408" i="21"/>
  <c r="E181" i="23" s="1"/>
  <c r="U2408" i="21"/>
  <c r="D181" i="23" s="1"/>
  <c r="S2408" i="21"/>
  <c r="E127" i="23" s="1"/>
  <c r="R2408" i="21"/>
  <c r="V2352" i="21"/>
  <c r="Y2352" i="21" s="1"/>
  <c r="U2352" i="21"/>
  <c r="X2352" i="21" s="1"/>
  <c r="S2352" i="21"/>
  <c r="E126" i="23" s="1"/>
  <c r="R2352" i="21"/>
  <c r="D126" i="23" s="1"/>
  <c r="V2296" i="21"/>
  <c r="E179" i="23" s="1"/>
  <c r="U2296" i="21"/>
  <c r="D179" i="23" s="1"/>
  <c r="S2296" i="21"/>
  <c r="E125" i="23" s="1"/>
  <c r="R2296" i="2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U2184" i="21"/>
  <c r="D177" i="23" s="1"/>
  <c r="S2184" i="21"/>
  <c r="E123" i="23" s="1"/>
  <c r="R2184" i="21"/>
  <c r="V2128" i="21"/>
  <c r="Y2128" i="21" s="1"/>
  <c r="U2128" i="21"/>
  <c r="S2128" i="21"/>
  <c r="R2128" i="2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J171" i="23" s="1"/>
  <c r="U1848" i="21"/>
  <c r="D171" i="23" s="1"/>
  <c r="S1848" i="21"/>
  <c r="E117" i="23" s="1"/>
  <c r="R1848" i="21"/>
  <c r="V1792" i="21"/>
  <c r="U1792" i="21"/>
  <c r="X1792" i="21" s="1"/>
  <c r="S1792" i="21"/>
  <c r="R1792" i="21"/>
  <c r="D116" i="23" s="1"/>
  <c r="V1736" i="21"/>
  <c r="E169" i="23" s="1"/>
  <c r="U1736" i="21"/>
  <c r="D169" i="23" s="1"/>
  <c r="S1736" i="21"/>
  <c r="E115" i="23" s="1"/>
  <c r="R1736" i="21"/>
  <c r="D115" i="23" s="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R2576" i="26"/>
  <c r="V2520" i="26"/>
  <c r="E183" i="27" s="1"/>
  <c r="U2520" i="26"/>
  <c r="D183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D128" i="27" s="1"/>
  <c r="V2408" i="26"/>
  <c r="E181" i="27" s="1"/>
  <c r="U2408" i="26"/>
  <c r="D181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E65" i="27" s="1"/>
  <c r="J65" i="27" s="1"/>
  <c r="R1960" i="26"/>
  <c r="D65" i="27" s="1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F168" i="27"/>
  <c r="G168" i="27"/>
  <c r="H168" i="27"/>
  <c r="C169" i="27"/>
  <c r="F169" i="27"/>
  <c r="G169" i="27"/>
  <c r="H169" i="27"/>
  <c r="C170" i="27"/>
  <c r="F170" i="27"/>
  <c r="G170" i="27"/>
  <c r="H170" i="27"/>
  <c r="C171" i="27"/>
  <c r="F171" i="27"/>
  <c r="G171" i="27"/>
  <c r="H171" i="27"/>
  <c r="C172" i="27"/>
  <c r="F172" i="27"/>
  <c r="G172" i="27"/>
  <c r="H172" i="27"/>
  <c r="C173" i="27"/>
  <c r="F173" i="27"/>
  <c r="G173" i="27"/>
  <c r="H173" i="27"/>
  <c r="C174" i="27"/>
  <c r="F174" i="27"/>
  <c r="G174" i="27"/>
  <c r="H174" i="27"/>
  <c r="C175" i="27"/>
  <c r="F175" i="27"/>
  <c r="G175" i="27"/>
  <c r="H175" i="27"/>
  <c r="C176" i="27"/>
  <c r="F176" i="27"/>
  <c r="G176" i="27"/>
  <c r="H176" i="27"/>
  <c r="C177" i="27"/>
  <c r="F177" i="27"/>
  <c r="G177" i="27"/>
  <c r="H177" i="27"/>
  <c r="C178" i="27"/>
  <c r="F178" i="27"/>
  <c r="G178" i="27"/>
  <c r="H178" i="27"/>
  <c r="C179" i="27"/>
  <c r="F179" i="27"/>
  <c r="G179" i="27"/>
  <c r="H179" i="27"/>
  <c r="C180" i="27"/>
  <c r="D180" i="27"/>
  <c r="E180" i="27"/>
  <c r="F180" i="27"/>
  <c r="G180" i="27"/>
  <c r="H180" i="27"/>
  <c r="C181" i="27"/>
  <c r="F181" i="27"/>
  <c r="G181" i="27"/>
  <c r="H181" i="27"/>
  <c r="C182" i="27"/>
  <c r="D182" i="27"/>
  <c r="F182" i="27"/>
  <c r="G182" i="27"/>
  <c r="H182" i="27"/>
  <c r="C183" i="27"/>
  <c r="F183" i="27"/>
  <c r="G183" i="27"/>
  <c r="H183" i="27"/>
  <c r="C184" i="27"/>
  <c r="F184" i="27"/>
  <c r="G184" i="27"/>
  <c r="H184" i="27"/>
  <c r="C185" i="27"/>
  <c r="D185" i="27"/>
  <c r="E185" i="27"/>
  <c r="F185" i="27"/>
  <c r="G185" i="27"/>
  <c r="H185" i="27"/>
  <c r="C186" i="27"/>
  <c r="D186" i="27"/>
  <c r="E186" i="27"/>
  <c r="F186" i="27"/>
  <c r="G186" i="27"/>
  <c r="H186" i="27"/>
  <c r="C187" i="27"/>
  <c r="D187" i="27"/>
  <c r="E187" i="27"/>
  <c r="F187" i="27"/>
  <c r="G187" i="27"/>
  <c r="H187" i="27"/>
  <c r="C188" i="27"/>
  <c r="D188" i="27"/>
  <c r="E188" i="27"/>
  <c r="F188" i="27"/>
  <c r="G188" i="27"/>
  <c r="H188" i="27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F128" i="27"/>
  <c r="G128" i="27"/>
  <c r="H128" i="27"/>
  <c r="C129" i="27"/>
  <c r="F129" i="27"/>
  <c r="G129" i="27"/>
  <c r="H129" i="27"/>
  <c r="C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G168" i="23"/>
  <c r="H168" i="23"/>
  <c r="C169" i="23"/>
  <c r="F169" i="23"/>
  <c r="G169" i="23"/>
  <c r="H169" i="23"/>
  <c r="C170" i="23"/>
  <c r="F170" i="23"/>
  <c r="G170" i="23"/>
  <c r="H170" i="23"/>
  <c r="C171" i="23"/>
  <c r="F171" i="23"/>
  <c r="G171" i="23"/>
  <c r="H171" i="23"/>
  <c r="C172" i="23"/>
  <c r="D172" i="23"/>
  <c r="E172" i="23"/>
  <c r="F172" i="23"/>
  <c r="G172" i="23"/>
  <c r="H172" i="23"/>
  <c r="C173" i="23"/>
  <c r="F173" i="23"/>
  <c r="G173" i="23"/>
  <c r="H173" i="23"/>
  <c r="C174" i="23"/>
  <c r="D174" i="23"/>
  <c r="E174" i="23"/>
  <c r="F174" i="23"/>
  <c r="G174" i="23"/>
  <c r="H174" i="23"/>
  <c r="C175" i="23"/>
  <c r="F175" i="23"/>
  <c r="G175" i="23"/>
  <c r="H175" i="23"/>
  <c r="C176" i="23"/>
  <c r="F176" i="23"/>
  <c r="G176" i="23"/>
  <c r="H176" i="23"/>
  <c r="C177" i="23"/>
  <c r="F177" i="23"/>
  <c r="G177" i="23"/>
  <c r="H177" i="23"/>
  <c r="C178" i="23"/>
  <c r="D178" i="23"/>
  <c r="F178" i="23"/>
  <c r="G178" i="23"/>
  <c r="H178" i="23"/>
  <c r="C179" i="23"/>
  <c r="F179" i="23"/>
  <c r="G179" i="23"/>
  <c r="H179" i="23"/>
  <c r="C180" i="23"/>
  <c r="D180" i="23"/>
  <c r="F180" i="23"/>
  <c r="G180" i="23"/>
  <c r="H180" i="23"/>
  <c r="C181" i="23"/>
  <c r="F181" i="23"/>
  <c r="G181" i="23"/>
  <c r="H181" i="23"/>
  <c r="C182" i="23"/>
  <c r="E182" i="23"/>
  <c r="F182" i="23"/>
  <c r="G182" i="23"/>
  <c r="H182" i="23"/>
  <c r="C183" i="23"/>
  <c r="F183" i="23"/>
  <c r="G183" i="23"/>
  <c r="H183" i="23"/>
  <c r="C184" i="23"/>
  <c r="F184" i="23"/>
  <c r="G184" i="23"/>
  <c r="H184" i="23"/>
  <c r="C185" i="23"/>
  <c r="D185" i="23"/>
  <c r="E185" i="23"/>
  <c r="F185" i="23"/>
  <c r="G185" i="23"/>
  <c r="H185" i="23"/>
  <c r="C186" i="23"/>
  <c r="D186" i="23"/>
  <c r="E186" i="23"/>
  <c r="F186" i="23"/>
  <c r="G186" i="23"/>
  <c r="H186" i="23"/>
  <c r="C187" i="23"/>
  <c r="D187" i="23"/>
  <c r="E187" i="23"/>
  <c r="F187" i="23"/>
  <c r="G187" i="23"/>
  <c r="H187" i="23"/>
  <c r="C188" i="23"/>
  <c r="D188" i="23"/>
  <c r="E188" i="23"/>
  <c r="F188" i="23"/>
  <c r="G188" i="23"/>
  <c r="H188" i="23"/>
  <c r="C114" i="23"/>
  <c r="F114" i="23"/>
  <c r="G114" i="23"/>
  <c r="H114" i="23"/>
  <c r="C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D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F125" i="23"/>
  <c r="G125" i="23"/>
  <c r="H125" i="23"/>
  <c r="C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F61" i="23"/>
  <c r="G61" i="23"/>
  <c r="H61" i="23"/>
  <c r="C62" i="23"/>
  <c r="E62" i="23"/>
  <c r="F62" i="23"/>
  <c r="G62" i="23"/>
  <c r="H62" i="23"/>
  <c r="C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F168" i="19"/>
  <c r="G168" i="19"/>
  <c r="H168" i="19"/>
  <c r="C169" i="19"/>
  <c r="F169" i="19"/>
  <c r="G169" i="19"/>
  <c r="H169" i="19"/>
  <c r="C170" i="19"/>
  <c r="D170" i="19"/>
  <c r="E170" i="19"/>
  <c r="F170" i="19"/>
  <c r="G170" i="19"/>
  <c r="H170" i="19"/>
  <c r="C171" i="19"/>
  <c r="F171" i="19"/>
  <c r="G171" i="19"/>
  <c r="H171" i="19"/>
  <c r="C172" i="19"/>
  <c r="D172" i="19"/>
  <c r="E172" i="19"/>
  <c r="J172" i="19" s="1"/>
  <c r="F172" i="19"/>
  <c r="G172" i="19"/>
  <c r="H172" i="19"/>
  <c r="C173" i="19"/>
  <c r="F173" i="19"/>
  <c r="G173" i="19"/>
  <c r="H173" i="19"/>
  <c r="C174" i="19"/>
  <c r="D174" i="19"/>
  <c r="E174" i="19"/>
  <c r="J174" i="19" s="1"/>
  <c r="F174" i="19"/>
  <c r="G174" i="19"/>
  <c r="H174" i="19"/>
  <c r="C175" i="19"/>
  <c r="F175" i="19"/>
  <c r="G175" i="19"/>
  <c r="H175" i="19"/>
  <c r="C176" i="19"/>
  <c r="D176" i="19"/>
  <c r="E176" i="19"/>
  <c r="J176" i="19" s="1"/>
  <c r="F176" i="19"/>
  <c r="G176" i="19"/>
  <c r="H176" i="19"/>
  <c r="C177" i="19"/>
  <c r="F177" i="19"/>
  <c r="G177" i="19"/>
  <c r="H177" i="19"/>
  <c r="C178" i="19"/>
  <c r="D178" i="19"/>
  <c r="E178" i="19"/>
  <c r="J178" i="19" s="1"/>
  <c r="F178" i="19"/>
  <c r="G178" i="19"/>
  <c r="H178" i="19"/>
  <c r="C179" i="19"/>
  <c r="F179" i="19"/>
  <c r="G179" i="19"/>
  <c r="H179" i="19"/>
  <c r="C180" i="19"/>
  <c r="D180" i="19"/>
  <c r="E180" i="19"/>
  <c r="J180" i="19" s="1"/>
  <c r="F180" i="19"/>
  <c r="G180" i="19"/>
  <c r="H180" i="19"/>
  <c r="C181" i="19"/>
  <c r="F181" i="19"/>
  <c r="G181" i="19"/>
  <c r="H181" i="19"/>
  <c r="C182" i="19"/>
  <c r="D182" i="19"/>
  <c r="E182" i="19"/>
  <c r="J182" i="19" s="1"/>
  <c r="F182" i="19"/>
  <c r="G182" i="19"/>
  <c r="H182" i="19"/>
  <c r="C183" i="19"/>
  <c r="F183" i="19"/>
  <c r="G183" i="19"/>
  <c r="H183" i="19"/>
  <c r="C184" i="19"/>
  <c r="D184" i="19"/>
  <c r="E184" i="19"/>
  <c r="J184" i="19" s="1"/>
  <c r="F184" i="19"/>
  <c r="G184" i="19"/>
  <c r="H184" i="19"/>
  <c r="C185" i="19"/>
  <c r="D185" i="19"/>
  <c r="E185" i="19"/>
  <c r="F185" i="19"/>
  <c r="G185" i="19"/>
  <c r="H185" i="19"/>
  <c r="C186" i="19"/>
  <c r="D186" i="19"/>
  <c r="E186" i="19"/>
  <c r="F186" i="19"/>
  <c r="G186" i="19"/>
  <c r="H186" i="19"/>
  <c r="C187" i="19"/>
  <c r="D187" i="19"/>
  <c r="E187" i="19"/>
  <c r="F187" i="19"/>
  <c r="G187" i="19"/>
  <c r="H187" i="19"/>
  <c r="C188" i="19"/>
  <c r="D188" i="19"/>
  <c r="E188" i="19"/>
  <c r="F188" i="19"/>
  <c r="G188" i="19"/>
  <c r="H188" i="19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G168" i="6"/>
  <c r="H168" i="6"/>
  <c r="C169" i="6"/>
  <c r="F169" i="6"/>
  <c r="G169" i="6"/>
  <c r="H169" i="6"/>
  <c r="C170" i="6"/>
  <c r="D170" i="6"/>
  <c r="F170" i="6"/>
  <c r="G170" i="6"/>
  <c r="H170" i="6"/>
  <c r="C171" i="6"/>
  <c r="F171" i="6"/>
  <c r="G171" i="6"/>
  <c r="H171" i="6"/>
  <c r="C172" i="6"/>
  <c r="D172" i="6"/>
  <c r="E172" i="6"/>
  <c r="J172" i="6" s="1"/>
  <c r="F172" i="6"/>
  <c r="G172" i="6"/>
  <c r="H172" i="6"/>
  <c r="C173" i="6"/>
  <c r="F173" i="6"/>
  <c r="G173" i="6"/>
  <c r="H173" i="6"/>
  <c r="C174" i="6"/>
  <c r="F174" i="6"/>
  <c r="G174" i="6"/>
  <c r="H174" i="6"/>
  <c r="C175" i="6"/>
  <c r="F175" i="6"/>
  <c r="G175" i="6"/>
  <c r="H175" i="6"/>
  <c r="C176" i="6"/>
  <c r="F176" i="6"/>
  <c r="G176" i="6"/>
  <c r="H176" i="6"/>
  <c r="C177" i="6"/>
  <c r="F177" i="6"/>
  <c r="G177" i="6"/>
  <c r="H177" i="6"/>
  <c r="C178" i="6"/>
  <c r="D178" i="6"/>
  <c r="E178" i="6"/>
  <c r="J178" i="6" s="1"/>
  <c r="F178" i="6"/>
  <c r="G178" i="6"/>
  <c r="H178" i="6"/>
  <c r="C179" i="6"/>
  <c r="F179" i="6"/>
  <c r="G179" i="6"/>
  <c r="H179" i="6"/>
  <c r="C180" i="6"/>
  <c r="D180" i="6"/>
  <c r="E180" i="6"/>
  <c r="J180" i="6" s="1"/>
  <c r="F180" i="6"/>
  <c r="G180" i="6"/>
  <c r="H180" i="6"/>
  <c r="C181" i="6"/>
  <c r="F181" i="6"/>
  <c r="G181" i="6"/>
  <c r="H181" i="6"/>
  <c r="C182" i="6"/>
  <c r="D182" i="6"/>
  <c r="E182" i="6"/>
  <c r="J182" i="6" s="1"/>
  <c r="F182" i="6"/>
  <c r="G182" i="6"/>
  <c r="H182" i="6"/>
  <c r="C183" i="6"/>
  <c r="F183" i="6"/>
  <c r="G183" i="6"/>
  <c r="H183" i="6"/>
  <c r="C184" i="6"/>
  <c r="D184" i="6"/>
  <c r="E184" i="6"/>
  <c r="J184" i="6" s="1"/>
  <c r="F184" i="6"/>
  <c r="G184" i="6"/>
  <c r="H184" i="6"/>
  <c r="C185" i="6"/>
  <c r="D185" i="6"/>
  <c r="E185" i="6"/>
  <c r="F185" i="6"/>
  <c r="G185" i="6"/>
  <c r="H185" i="6"/>
  <c r="C186" i="6"/>
  <c r="D186" i="6"/>
  <c r="E186" i="6"/>
  <c r="F186" i="6"/>
  <c r="G186" i="6"/>
  <c r="H186" i="6"/>
  <c r="C187" i="6"/>
  <c r="D187" i="6"/>
  <c r="E187" i="6"/>
  <c r="F187" i="6"/>
  <c r="G187" i="6"/>
  <c r="H187" i="6"/>
  <c r="C188" i="6"/>
  <c r="D188" i="6"/>
  <c r="E188" i="6"/>
  <c r="F188" i="6"/>
  <c r="G188" i="6"/>
  <c r="H188" i="6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D68" i="6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F74" i="6"/>
  <c r="G74" i="6"/>
  <c r="H74" i="6"/>
  <c r="C75" i="6"/>
  <c r="D75" i="6"/>
  <c r="F75" i="6"/>
  <c r="G75" i="6"/>
  <c r="H75" i="6"/>
  <c r="C76" i="6"/>
  <c r="D76" i="6"/>
  <c r="E76" i="6"/>
  <c r="J76" i="6" s="1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G168" i="13"/>
  <c r="H168" i="13"/>
  <c r="C169" i="13"/>
  <c r="F169" i="13"/>
  <c r="G169" i="13"/>
  <c r="H169" i="13"/>
  <c r="C170" i="13"/>
  <c r="F170" i="13"/>
  <c r="G170" i="13"/>
  <c r="H170" i="13"/>
  <c r="C171" i="13"/>
  <c r="F171" i="13"/>
  <c r="G171" i="13"/>
  <c r="H171" i="13"/>
  <c r="C172" i="13"/>
  <c r="F172" i="13"/>
  <c r="G172" i="13"/>
  <c r="H172" i="13"/>
  <c r="C173" i="13"/>
  <c r="F173" i="13"/>
  <c r="G173" i="13"/>
  <c r="H173" i="13"/>
  <c r="C174" i="13"/>
  <c r="F174" i="13"/>
  <c r="G174" i="13"/>
  <c r="H174" i="13"/>
  <c r="C175" i="13"/>
  <c r="F175" i="13"/>
  <c r="G175" i="13"/>
  <c r="H175" i="13"/>
  <c r="C176" i="13"/>
  <c r="F176" i="13"/>
  <c r="G176" i="13"/>
  <c r="H176" i="13"/>
  <c r="C177" i="13"/>
  <c r="F177" i="13"/>
  <c r="G177" i="13"/>
  <c r="H177" i="13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G181" i="13"/>
  <c r="H181" i="13"/>
  <c r="C182" i="13"/>
  <c r="F182" i="13"/>
  <c r="G182" i="13"/>
  <c r="H182" i="13"/>
  <c r="C183" i="13"/>
  <c r="F183" i="13"/>
  <c r="G183" i="13"/>
  <c r="H183" i="13"/>
  <c r="C184" i="13"/>
  <c r="F184" i="13"/>
  <c r="G184" i="13"/>
  <c r="H184" i="13"/>
  <c r="C185" i="13"/>
  <c r="D185" i="13"/>
  <c r="E185" i="13"/>
  <c r="F185" i="13"/>
  <c r="G185" i="13"/>
  <c r="H185" i="13"/>
  <c r="C186" i="13"/>
  <c r="D186" i="13"/>
  <c r="E186" i="13"/>
  <c r="F186" i="13"/>
  <c r="G186" i="13"/>
  <c r="H186" i="13"/>
  <c r="C187" i="13"/>
  <c r="D187" i="13"/>
  <c r="E187" i="13"/>
  <c r="F187" i="13"/>
  <c r="G187" i="13"/>
  <c r="H187" i="13"/>
  <c r="C188" i="13"/>
  <c r="D188" i="13"/>
  <c r="E188" i="13"/>
  <c r="F188" i="13"/>
  <c r="G188" i="13"/>
  <c r="L80" i="13" s="1"/>
  <c r="H188" i="13"/>
  <c r="C114" i="13"/>
  <c r="F114" i="13"/>
  <c r="G114" i="13"/>
  <c r="H114" i="13"/>
  <c r="C115" i="13"/>
  <c r="F115" i="13"/>
  <c r="G115" i="13"/>
  <c r="H115" i="13"/>
  <c r="C116" i="13"/>
  <c r="E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D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G167" i="12"/>
  <c r="H167" i="12"/>
  <c r="C168" i="12"/>
  <c r="F168" i="12"/>
  <c r="G168" i="12"/>
  <c r="H168" i="12"/>
  <c r="C169" i="12"/>
  <c r="F169" i="12"/>
  <c r="G169" i="12"/>
  <c r="H169" i="12"/>
  <c r="C170" i="12"/>
  <c r="F170" i="12"/>
  <c r="G170" i="12"/>
  <c r="H170" i="12"/>
  <c r="C171" i="12"/>
  <c r="F171" i="12"/>
  <c r="G171" i="12"/>
  <c r="H171" i="12"/>
  <c r="C172" i="12"/>
  <c r="E172" i="12"/>
  <c r="F172" i="12"/>
  <c r="G172" i="12"/>
  <c r="H172" i="12"/>
  <c r="C173" i="12"/>
  <c r="E173" i="12"/>
  <c r="F173" i="12"/>
  <c r="G173" i="12"/>
  <c r="H173" i="12"/>
  <c r="C174" i="12"/>
  <c r="F174" i="12"/>
  <c r="G174" i="12"/>
  <c r="H174" i="12"/>
  <c r="C175" i="12"/>
  <c r="F175" i="12"/>
  <c r="G175" i="12"/>
  <c r="H175" i="12"/>
  <c r="C176" i="12"/>
  <c r="D176" i="12"/>
  <c r="E176" i="12"/>
  <c r="F176" i="12"/>
  <c r="G176" i="12"/>
  <c r="H176" i="12"/>
  <c r="C177" i="12"/>
  <c r="F177" i="12"/>
  <c r="G177" i="12"/>
  <c r="H177" i="12"/>
  <c r="C178" i="12"/>
  <c r="F178" i="12"/>
  <c r="G178" i="12"/>
  <c r="H178" i="12"/>
  <c r="C179" i="12"/>
  <c r="F179" i="12"/>
  <c r="G179" i="12"/>
  <c r="H179" i="12"/>
  <c r="C180" i="12"/>
  <c r="F180" i="12"/>
  <c r="G180" i="12"/>
  <c r="H180" i="12"/>
  <c r="C181" i="12"/>
  <c r="F181" i="12"/>
  <c r="G181" i="12"/>
  <c r="H181" i="12"/>
  <c r="C182" i="12"/>
  <c r="F182" i="12"/>
  <c r="G182" i="12"/>
  <c r="H182" i="12"/>
  <c r="C183" i="12"/>
  <c r="D183" i="12"/>
  <c r="E183" i="12"/>
  <c r="F183" i="12"/>
  <c r="G183" i="12"/>
  <c r="H183" i="12"/>
  <c r="C184" i="12"/>
  <c r="D184" i="12"/>
  <c r="E184" i="12"/>
  <c r="F184" i="12"/>
  <c r="G184" i="12"/>
  <c r="H184" i="12"/>
  <c r="C185" i="12"/>
  <c r="D185" i="12"/>
  <c r="E185" i="12"/>
  <c r="F185" i="12"/>
  <c r="G185" i="12"/>
  <c r="H185" i="12"/>
  <c r="C186" i="12"/>
  <c r="D186" i="12"/>
  <c r="E186" i="12"/>
  <c r="F186" i="12"/>
  <c r="G186" i="12"/>
  <c r="H186" i="12"/>
  <c r="C187" i="12"/>
  <c r="D187" i="12"/>
  <c r="E187" i="12"/>
  <c r="F187" i="12"/>
  <c r="G187" i="12"/>
  <c r="H187" i="12"/>
  <c r="C113" i="12"/>
  <c r="F113" i="12"/>
  <c r="G113" i="12"/>
  <c r="H113" i="12"/>
  <c r="C114" i="12"/>
  <c r="D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62" i="23" l="1"/>
  <c r="J62" i="19"/>
  <c r="H34" i="9" s="1"/>
  <c r="Z34" i="9" s="1"/>
  <c r="E61" i="23"/>
  <c r="J61" i="23" s="1"/>
  <c r="I33" i="9" s="1"/>
  <c r="AA33" i="9" s="1"/>
  <c r="D61" i="23"/>
  <c r="J169" i="6"/>
  <c r="J170" i="19"/>
  <c r="J168" i="19"/>
  <c r="E62" i="6"/>
  <c r="J62" i="6" s="1"/>
  <c r="K62" i="6" s="1"/>
  <c r="G191" i="9" s="1"/>
  <c r="E168" i="6"/>
  <c r="J168" i="6" s="1"/>
  <c r="J61" i="6"/>
  <c r="K61" i="6" s="1"/>
  <c r="D56" i="13"/>
  <c r="D59" i="13"/>
  <c r="D62" i="13"/>
  <c r="E114" i="13"/>
  <c r="E114" i="12"/>
  <c r="D128" i="6"/>
  <c r="D291" i="6" s="1"/>
  <c r="D74" i="6"/>
  <c r="D60" i="12"/>
  <c r="D113" i="12"/>
  <c r="D60" i="6"/>
  <c r="D114" i="6"/>
  <c r="E127" i="13"/>
  <c r="E290" i="13" s="1"/>
  <c r="E72" i="13"/>
  <c r="E63" i="6"/>
  <c r="J63" i="6" s="1"/>
  <c r="K63" i="6" s="1"/>
  <c r="E117" i="6"/>
  <c r="E280" i="6" s="1"/>
  <c r="X1848" i="4"/>
  <c r="D171" i="6"/>
  <c r="X2296" i="4"/>
  <c r="D168" i="6"/>
  <c r="E76" i="27"/>
  <c r="J76" i="27" s="1"/>
  <c r="E130" i="27"/>
  <c r="Y1792" i="21"/>
  <c r="E170" i="23"/>
  <c r="E68" i="23"/>
  <c r="J68" i="23" s="1"/>
  <c r="E122" i="23"/>
  <c r="N69" i="13"/>
  <c r="J69" i="13"/>
  <c r="K69" i="13" s="1"/>
  <c r="E114" i="6"/>
  <c r="E60" i="6"/>
  <c r="J60" i="6" s="1"/>
  <c r="D61" i="13"/>
  <c r="D115" i="13"/>
  <c r="D278" i="13" s="1"/>
  <c r="X2016" i="4"/>
  <c r="D174" i="6"/>
  <c r="D283" i="6" s="1"/>
  <c r="E118" i="13"/>
  <c r="E64" i="13"/>
  <c r="E170" i="6"/>
  <c r="D114" i="23"/>
  <c r="D60" i="23"/>
  <c r="D117" i="23"/>
  <c r="D280" i="23" s="1"/>
  <c r="D63" i="23"/>
  <c r="X2128" i="21"/>
  <c r="D176" i="23"/>
  <c r="E71" i="6"/>
  <c r="J71" i="6" s="1"/>
  <c r="D71" i="6"/>
  <c r="D127" i="13"/>
  <c r="D290" i="13" s="1"/>
  <c r="D72" i="13"/>
  <c r="Y2128" i="4"/>
  <c r="E176" i="6"/>
  <c r="J176" i="6" s="1"/>
  <c r="D128" i="23"/>
  <c r="D74" i="23"/>
  <c r="N58" i="13"/>
  <c r="J58" i="13"/>
  <c r="K58" i="13" s="1"/>
  <c r="E114" i="23"/>
  <c r="E60" i="23"/>
  <c r="J60" i="23" s="1"/>
  <c r="K60" i="23" s="1"/>
  <c r="I189" i="9" s="1"/>
  <c r="D121" i="13"/>
  <c r="D284" i="13" s="1"/>
  <c r="D66" i="13"/>
  <c r="N75" i="13"/>
  <c r="J75" i="13"/>
  <c r="K75" i="13" s="1"/>
  <c r="D122" i="23"/>
  <c r="D68" i="23"/>
  <c r="E66" i="6"/>
  <c r="J66" i="6" s="1"/>
  <c r="K66" i="6" s="1"/>
  <c r="D182" i="23"/>
  <c r="D117" i="6"/>
  <c r="D63" i="6"/>
  <c r="X2128" i="4"/>
  <c r="D176" i="6"/>
  <c r="D285" i="6" s="1"/>
  <c r="E128" i="6"/>
  <c r="E291" i="6" s="1"/>
  <c r="E74" i="6"/>
  <c r="J74" i="6" s="1"/>
  <c r="E121" i="13"/>
  <c r="E284" i="13" s="1"/>
  <c r="E66" i="13"/>
  <c r="E60" i="12"/>
  <c r="N60" i="12" s="1"/>
  <c r="D65" i="23"/>
  <c r="E119" i="23"/>
  <c r="E282" i="23" s="1"/>
  <c r="Y2576" i="21"/>
  <c r="E184" i="23"/>
  <c r="D76" i="27"/>
  <c r="D130" i="27"/>
  <c r="D71" i="23"/>
  <c r="D125" i="23"/>
  <c r="D288" i="23" s="1"/>
  <c r="J61" i="13"/>
  <c r="K61" i="13" s="1"/>
  <c r="N61" i="13"/>
  <c r="E68" i="6"/>
  <c r="J68" i="6" s="1"/>
  <c r="E124" i="27"/>
  <c r="E119" i="27"/>
  <c r="J67" i="13"/>
  <c r="K67" i="13" s="1"/>
  <c r="N67" i="13"/>
  <c r="D63" i="27"/>
  <c r="J59" i="13"/>
  <c r="K59" i="13" s="1"/>
  <c r="N59" i="13"/>
  <c r="N62" i="13"/>
  <c r="J62" i="13"/>
  <c r="K62" i="13" s="1"/>
  <c r="F191" i="9" s="1"/>
  <c r="J65" i="13"/>
  <c r="N65" i="13"/>
  <c r="D125" i="13"/>
  <c r="D288" i="13" s="1"/>
  <c r="D70" i="13"/>
  <c r="E176" i="23"/>
  <c r="J176" i="23" s="1"/>
  <c r="D183" i="6"/>
  <c r="E72" i="23"/>
  <c r="J72" i="23" s="1"/>
  <c r="E168" i="23"/>
  <c r="J168" i="23" s="1"/>
  <c r="D176" i="27"/>
  <c r="D72" i="27"/>
  <c r="Y1736" i="4"/>
  <c r="D122" i="13"/>
  <c r="D285" i="13" s="1"/>
  <c r="D68" i="13"/>
  <c r="D71" i="13"/>
  <c r="D74" i="13"/>
  <c r="D126" i="6"/>
  <c r="D289" i="6" s="1"/>
  <c r="D169" i="6"/>
  <c r="D278" i="6" s="1"/>
  <c r="D72" i="23"/>
  <c r="D168" i="23"/>
  <c r="E170" i="27"/>
  <c r="J170" i="27" s="1"/>
  <c r="N68" i="13"/>
  <c r="J68" i="13"/>
  <c r="K68" i="13" s="1"/>
  <c r="N71" i="13"/>
  <c r="J71" i="13"/>
  <c r="K71" i="13" s="1"/>
  <c r="N74" i="13"/>
  <c r="J74" i="13"/>
  <c r="K74" i="13" s="1"/>
  <c r="N70" i="13"/>
  <c r="J70" i="13"/>
  <c r="K70" i="13" s="1"/>
  <c r="D170" i="27"/>
  <c r="D54" i="13"/>
  <c r="D57" i="13"/>
  <c r="D60" i="13"/>
  <c r="D63" i="13"/>
  <c r="N73" i="13"/>
  <c r="J73" i="13"/>
  <c r="K73" i="13" s="1"/>
  <c r="E174" i="6"/>
  <c r="J174" i="6" s="1"/>
  <c r="E128" i="27"/>
  <c r="Y1848" i="21"/>
  <c r="E64" i="6"/>
  <c r="J64" i="6" s="1"/>
  <c r="K64" i="6" s="1"/>
  <c r="G193" i="9" s="1"/>
  <c r="J57" i="13"/>
  <c r="K57" i="13" s="1"/>
  <c r="N57" i="13"/>
  <c r="N60" i="13"/>
  <c r="J60" i="13"/>
  <c r="N63" i="13"/>
  <c r="J63" i="13"/>
  <c r="N39" i="13"/>
  <c r="J39" i="13"/>
  <c r="K39" i="13" s="1"/>
  <c r="N45" i="13"/>
  <c r="J45" i="13"/>
  <c r="K45" i="13" s="1"/>
  <c r="N54" i="13"/>
  <c r="J54" i="13"/>
  <c r="K54" i="13" s="1"/>
  <c r="J37" i="13"/>
  <c r="K37" i="13" s="1"/>
  <c r="N37" i="13"/>
  <c r="J52" i="13"/>
  <c r="K52" i="13" s="1"/>
  <c r="N52" i="13"/>
  <c r="N32" i="13"/>
  <c r="J32" i="13"/>
  <c r="K32" i="13" s="1"/>
  <c r="J41" i="13"/>
  <c r="K41" i="13" s="1"/>
  <c r="N41" i="13"/>
  <c r="J36" i="13"/>
  <c r="K36" i="13" s="1"/>
  <c r="N36" i="13"/>
  <c r="J48" i="13"/>
  <c r="K48" i="13" s="1"/>
  <c r="N48" i="13"/>
  <c r="J40" i="13"/>
  <c r="K40" i="13" s="1"/>
  <c r="N40" i="13"/>
  <c r="J46" i="13"/>
  <c r="K46" i="13" s="1"/>
  <c r="N46" i="13"/>
  <c r="J55" i="13"/>
  <c r="K55" i="13" s="1"/>
  <c r="N55" i="13"/>
  <c r="J38" i="13"/>
  <c r="K38" i="13" s="1"/>
  <c r="N38" i="13"/>
  <c r="J44" i="13"/>
  <c r="K44" i="13" s="1"/>
  <c r="N44" i="13"/>
  <c r="J47" i="13"/>
  <c r="K47" i="13" s="1"/>
  <c r="N47" i="13"/>
  <c r="N50" i="13"/>
  <c r="J50" i="13"/>
  <c r="K50" i="13" s="1"/>
  <c r="J53" i="13"/>
  <c r="K53" i="13" s="1"/>
  <c r="N53" i="13"/>
  <c r="J33" i="13"/>
  <c r="K33" i="13" s="1"/>
  <c r="N33" i="13"/>
  <c r="N42" i="13"/>
  <c r="J42" i="13"/>
  <c r="K42" i="13" s="1"/>
  <c r="N51" i="13"/>
  <c r="J51" i="13"/>
  <c r="K51" i="13" s="1"/>
  <c r="N34" i="13"/>
  <c r="J34" i="13"/>
  <c r="K34" i="13" s="1"/>
  <c r="J43" i="13"/>
  <c r="K43" i="13" s="1"/>
  <c r="N43" i="13"/>
  <c r="J49" i="13"/>
  <c r="K49" i="13" s="1"/>
  <c r="N49" i="13"/>
  <c r="J35" i="13"/>
  <c r="K35" i="13" s="1"/>
  <c r="N35" i="13"/>
  <c r="D33" i="13"/>
  <c r="D36" i="13"/>
  <c r="D39" i="13"/>
  <c r="D42" i="13"/>
  <c r="E178" i="23"/>
  <c r="E180" i="23"/>
  <c r="E289" i="23" s="1"/>
  <c r="D69" i="23"/>
  <c r="D75" i="23"/>
  <c r="D170" i="23"/>
  <c r="E65" i="23"/>
  <c r="J65" i="23" s="1"/>
  <c r="K65" i="23" s="1"/>
  <c r="X1736" i="21"/>
  <c r="D67" i="23"/>
  <c r="X2520" i="21"/>
  <c r="D184" i="23"/>
  <c r="D293" i="23" s="1"/>
  <c r="E174" i="27"/>
  <c r="J174" i="27" s="1"/>
  <c r="D174" i="27"/>
  <c r="E176" i="27"/>
  <c r="E178" i="27"/>
  <c r="E114" i="27"/>
  <c r="D178" i="27"/>
  <c r="E116" i="27"/>
  <c r="E168" i="27"/>
  <c r="D60" i="27"/>
  <c r="D66" i="27"/>
  <c r="E120" i="27"/>
  <c r="E182" i="27"/>
  <c r="E63" i="27"/>
  <c r="J63" i="27" s="1"/>
  <c r="J35" i="9" s="1"/>
  <c r="AB35" i="9" s="1"/>
  <c r="E184" i="27"/>
  <c r="E172" i="27"/>
  <c r="D184" i="27"/>
  <c r="D172" i="27"/>
  <c r="D68" i="27"/>
  <c r="D74" i="27"/>
  <c r="J185" i="19"/>
  <c r="J77" i="19"/>
  <c r="J186" i="19"/>
  <c r="J79" i="19"/>
  <c r="J80" i="19"/>
  <c r="J78" i="19"/>
  <c r="J187" i="19"/>
  <c r="J79" i="6"/>
  <c r="J185" i="6"/>
  <c r="J186" i="6"/>
  <c r="J78" i="6"/>
  <c r="J187" i="6"/>
  <c r="J77" i="6"/>
  <c r="J80" i="6"/>
  <c r="J56" i="13"/>
  <c r="K56" i="13" s="1"/>
  <c r="N56" i="13"/>
  <c r="E126" i="13"/>
  <c r="D168" i="13"/>
  <c r="E115" i="13"/>
  <c r="E177" i="13"/>
  <c r="D126" i="13"/>
  <c r="E120" i="13"/>
  <c r="D171" i="13"/>
  <c r="D280" i="13" s="1"/>
  <c r="D174" i="13"/>
  <c r="D123" i="13"/>
  <c r="D129" i="13"/>
  <c r="E171" i="13"/>
  <c r="E280" i="13" s="1"/>
  <c r="E123" i="13"/>
  <c r="E129" i="13"/>
  <c r="D177" i="13"/>
  <c r="D180" i="13"/>
  <c r="D183" i="13"/>
  <c r="X1008" i="2"/>
  <c r="X1176" i="2"/>
  <c r="X1344" i="2"/>
  <c r="X1512" i="2"/>
  <c r="X1680" i="2"/>
  <c r="X1848" i="2"/>
  <c r="D120" i="12"/>
  <c r="D126" i="12"/>
  <c r="X1400" i="2"/>
  <c r="X1736" i="2"/>
  <c r="D124" i="12"/>
  <c r="Y1064" i="2"/>
  <c r="Y1568" i="2"/>
  <c r="X2240" i="2"/>
  <c r="Y2072" i="2"/>
  <c r="X1456" i="2"/>
  <c r="X1960" i="2"/>
  <c r="D128" i="12"/>
  <c r="D115" i="12"/>
  <c r="Y1288" i="2"/>
  <c r="Y1792" i="2"/>
  <c r="E122" i="12"/>
  <c r="X2128" i="2"/>
  <c r="Y2296" i="2"/>
  <c r="E63" i="12"/>
  <c r="N63" i="12" s="1"/>
  <c r="D65" i="12"/>
  <c r="Y1008" i="2"/>
  <c r="Y1176" i="2"/>
  <c r="Y1344" i="2"/>
  <c r="Y1512" i="2"/>
  <c r="Y1680" i="2"/>
  <c r="Y1848" i="2"/>
  <c r="E120" i="12"/>
  <c r="E126" i="12"/>
  <c r="X1064" i="2"/>
  <c r="X1568" i="2"/>
  <c r="X1904" i="2"/>
  <c r="Y1232" i="2"/>
  <c r="Y1736" i="2"/>
  <c r="X2072" i="2"/>
  <c r="X2408" i="2"/>
  <c r="Y2408" i="2"/>
  <c r="E174" i="12"/>
  <c r="J174" i="12" s="1"/>
  <c r="X1288" i="2"/>
  <c r="D170" i="12"/>
  <c r="D68" i="12"/>
  <c r="Y1120" i="2"/>
  <c r="Y1624" i="2"/>
  <c r="Y1960" i="2"/>
  <c r="E128" i="12"/>
  <c r="E121" i="12"/>
  <c r="E169" i="12"/>
  <c r="X2296" i="2"/>
  <c r="D70" i="12"/>
  <c r="Y2128" i="2"/>
  <c r="Y2464" i="2"/>
  <c r="E65" i="12"/>
  <c r="N65" i="12" s="1"/>
  <c r="D123" i="12"/>
  <c r="E74" i="12"/>
  <c r="N74" i="12" s="1"/>
  <c r="E118" i="12"/>
  <c r="E116" i="12"/>
  <c r="E181" i="12"/>
  <c r="E175" i="12"/>
  <c r="J175" i="12" s="1"/>
  <c r="D92" i="9" s="1"/>
  <c r="X2016" i="2"/>
  <c r="X2184" i="2"/>
  <c r="X2352" i="2"/>
  <c r="X2520" i="2"/>
  <c r="X1232" i="2"/>
  <c r="Y1400" i="2"/>
  <c r="Y1904" i="2"/>
  <c r="E124" i="12"/>
  <c r="D62" i="12"/>
  <c r="Y2240" i="2"/>
  <c r="E115" i="12"/>
  <c r="X1120" i="2"/>
  <c r="X1624" i="2"/>
  <c r="D122" i="12"/>
  <c r="D180" i="12"/>
  <c r="D174" i="12"/>
  <c r="Y1456" i="2"/>
  <c r="X2464" i="2"/>
  <c r="E123" i="12"/>
  <c r="E171" i="12"/>
  <c r="D63" i="12"/>
  <c r="D74" i="12"/>
  <c r="D118" i="12"/>
  <c r="D116" i="12"/>
  <c r="D181" i="12"/>
  <c r="D177" i="12"/>
  <c r="D175" i="12"/>
  <c r="E168" i="12"/>
  <c r="J168" i="12" s="1"/>
  <c r="Y2016" i="2"/>
  <c r="Y2184" i="2"/>
  <c r="Y2352" i="2"/>
  <c r="Y2520" i="2"/>
  <c r="J34" i="9"/>
  <c r="AB34" i="9" s="1"/>
  <c r="U28" i="9"/>
  <c r="U27" i="9"/>
  <c r="U26" i="9"/>
  <c r="J40" i="9"/>
  <c r="AB40" i="9" s="1"/>
  <c r="J183" i="16"/>
  <c r="J175" i="16"/>
  <c r="J181" i="16"/>
  <c r="J32" i="9"/>
  <c r="AB32" i="9" s="1"/>
  <c r="J38" i="9"/>
  <c r="AB38" i="9" s="1"/>
  <c r="G37" i="9"/>
  <c r="Y37" i="9" s="1"/>
  <c r="I35" i="9"/>
  <c r="AA35" i="9" s="1"/>
  <c r="J181" i="27"/>
  <c r="J80" i="27"/>
  <c r="J187" i="27"/>
  <c r="J180" i="27"/>
  <c r="J78" i="27"/>
  <c r="J173" i="27"/>
  <c r="J179" i="27"/>
  <c r="J37" i="9"/>
  <c r="AB37" i="9" s="1"/>
  <c r="J169" i="27"/>
  <c r="J185" i="27"/>
  <c r="J33" i="9"/>
  <c r="AB33" i="9" s="1"/>
  <c r="J171" i="27"/>
  <c r="J183" i="27"/>
  <c r="J79" i="27"/>
  <c r="J77" i="27"/>
  <c r="J186" i="27"/>
  <c r="J36" i="9"/>
  <c r="AB36" i="9" s="1"/>
  <c r="J80" i="23"/>
  <c r="J182" i="23"/>
  <c r="J79" i="23"/>
  <c r="J77" i="23"/>
  <c r="J173" i="23"/>
  <c r="J169" i="23"/>
  <c r="J185" i="23"/>
  <c r="J181" i="23"/>
  <c r="J172" i="23"/>
  <c r="J179" i="23"/>
  <c r="J78" i="23"/>
  <c r="J183" i="23"/>
  <c r="J187" i="23"/>
  <c r="J175" i="23"/>
  <c r="J186" i="23"/>
  <c r="J174" i="23"/>
  <c r="H37" i="9"/>
  <c r="Z37" i="9" s="1"/>
  <c r="H35" i="9"/>
  <c r="Z35" i="9" s="1"/>
  <c r="H33" i="9"/>
  <c r="Z33" i="9" s="1"/>
  <c r="H38" i="9"/>
  <c r="Z38" i="9" s="1"/>
  <c r="H36" i="9"/>
  <c r="Z36" i="9" s="1"/>
  <c r="H32" i="9"/>
  <c r="Z32" i="9" s="1"/>
  <c r="J79" i="16"/>
  <c r="J154" i="16"/>
  <c r="H40" i="9"/>
  <c r="Z40" i="9" s="1"/>
  <c r="J77" i="16"/>
  <c r="J172" i="16"/>
  <c r="J186" i="13"/>
  <c r="J187" i="13"/>
  <c r="J185" i="13"/>
  <c r="J175" i="13"/>
  <c r="J181" i="13"/>
  <c r="J187" i="16"/>
  <c r="J185" i="16"/>
  <c r="J151" i="16"/>
  <c r="N74" i="16"/>
  <c r="J74" i="16"/>
  <c r="J142" i="16"/>
  <c r="N69" i="16"/>
  <c r="J69" i="16"/>
  <c r="J167" i="16"/>
  <c r="N76" i="16"/>
  <c r="J76" i="16"/>
  <c r="J146" i="16"/>
  <c r="J186" i="16"/>
  <c r="J180" i="16"/>
  <c r="J174" i="16"/>
  <c r="N73" i="16"/>
  <c r="J73" i="16"/>
  <c r="J168" i="16"/>
  <c r="N70" i="16"/>
  <c r="J70" i="16"/>
  <c r="J60" i="16"/>
  <c r="J64" i="16"/>
  <c r="J80" i="16"/>
  <c r="J61" i="16"/>
  <c r="J148" i="16"/>
  <c r="J182" i="16"/>
  <c r="J176" i="16"/>
  <c r="N68" i="16"/>
  <c r="J68" i="16"/>
  <c r="K68" i="16" s="1"/>
  <c r="E197" i="9" s="1"/>
  <c r="J152" i="16"/>
  <c r="J170" i="16"/>
  <c r="J62" i="16"/>
  <c r="N72" i="16"/>
  <c r="J72" i="16"/>
  <c r="J138" i="16"/>
  <c r="J179" i="16"/>
  <c r="J177" i="16"/>
  <c r="N67" i="16"/>
  <c r="J67" i="16"/>
  <c r="E39" i="9" s="1"/>
  <c r="W39" i="9" s="1"/>
  <c r="J140" i="16"/>
  <c r="J153" i="16"/>
  <c r="J144" i="16"/>
  <c r="J78" i="16"/>
  <c r="N71" i="16"/>
  <c r="J71" i="16"/>
  <c r="J63" i="16"/>
  <c r="E35" i="9" s="1"/>
  <c r="W35" i="9" s="1"/>
  <c r="J150" i="16"/>
  <c r="J184" i="16"/>
  <c r="J178" i="16"/>
  <c r="J169" i="16"/>
  <c r="J65" i="16"/>
  <c r="N75" i="16"/>
  <c r="J75" i="16"/>
  <c r="J171" i="16"/>
  <c r="N79" i="16"/>
  <c r="N77" i="16"/>
  <c r="J186" i="12"/>
  <c r="J180" i="12"/>
  <c r="J167" i="12"/>
  <c r="J187" i="12"/>
  <c r="J177" i="12"/>
  <c r="J170" i="12"/>
  <c r="D87" i="9" s="1"/>
  <c r="J184" i="12"/>
  <c r="J178" i="12"/>
  <c r="J185" i="12"/>
  <c r="J179" i="12"/>
  <c r="J182" i="12"/>
  <c r="J176" i="12"/>
  <c r="J183" i="12"/>
  <c r="J173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J79" i="12"/>
  <c r="N72" i="12"/>
  <c r="J72" i="12"/>
  <c r="N61" i="16"/>
  <c r="N80" i="16"/>
  <c r="N60" i="16"/>
  <c r="N64" i="16"/>
  <c r="N65" i="16"/>
  <c r="N62" i="16"/>
  <c r="N78" i="16"/>
  <c r="N63" i="16"/>
  <c r="X224" i="2"/>
  <c r="Y56" i="2"/>
  <c r="Y392" i="2"/>
  <c r="Y728" i="2"/>
  <c r="Y896" i="2"/>
  <c r="Y224" i="2"/>
  <c r="Y560" i="2"/>
  <c r="X896" i="2"/>
  <c r="X112" i="2"/>
  <c r="X280" i="2"/>
  <c r="X448" i="2"/>
  <c r="X616" i="2"/>
  <c r="X728" i="2"/>
  <c r="Y280" i="2"/>
  <c r="X952" i="2"/>
  <c r="Y784" i="2"/>
  <c r="Y952" i="2"/>
  <c r="X392" i="2"/>
  <c r="Y448" i="2"/>
  <c r="X168" i="2"/>
  <c r="X336" i="2"/>
  <c r="X504" i="2"/>
  <c r="X672" i="2"/>
  <c r="X560" i="2"/>
  <c r="Y616" i="2"/>
  <c r="Y168" i="2"/>
  <c r="Y336" i="2"/>
  <c r="Y504" i="2"/>
  <c r="Y672" i="2"/>
  <c r="X56" i="2"/>
  <c r="Y112" i="2"/>
  <c r="X784" i="2"/>
  <c r="X840" i="2"/>
  <c r="Y840" i="2"/>
  <c r="N79" i="12"/>
  <c r="N80" i="12"/>
  <c r="N78" i="12"/>
  <c r="N77" i="12"/>
  <c r="I87" i="9"/>
  <c r="D172" i="12"/>
  <c r="D168" i="12"/>
  <c r="X1792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169" i="12"/>
  <c r="D167" i="12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904" i="11"/>
  <c r="E179" i="13"/>
  <c r="E169" i="13"/>
  <c r="X2016" i="11"/>
  <c r="X2128" i="11"/>
  <c r="X2464" i="11"/>
  <c r="D118" i="13"/>
  <c r="D281" i="13" s="1"/>
  <c r="D114" i="13"/>
  <c r="Y2016" i="11"/>
  <c r="Y2128" i="11"/>
  <c r="X1680" i="11"/>
  <c r="X1792" i="11"/>
  <c r="E183" i="13"/>
  <c r="E173" i="13"/>
  <c r="X2240" i="11"/>
  <c r="D116" i="13"/>
  <c r="D279" i="13" s="1"/>
  <c r="Y2352" i="11"/>
  <c r="X1624" i="11"/>
  <c r="X1736" i="11"/>
  <c r="X1848" i="11"/>
  <c r="X1960" i="11"/>
  <c r="E125" i="13"/>
  <c r="E184" i="13"/>
  <c r="E182" i="13"/>
  <c r="E180" i="13"/>
  <c r="E178" i="13"/>
  <c r="E176" i="13"/>
  <c r="E174" i="13"/>
  <c r="E172" i="13"/>
  <c r="E170" i="13"/>
  <c r="E168" i="13"/>
  <c r="X2072" i="11"/>
  <c r="X2184" i="11"/>
  <c r="X2296" i="11"/>
  <c r="X2408" i="11"/>
  <c r="X2520" i="11"/>
  <c r="Y1792" i="11"/>
  <c r="X2352" i="11"/>
  <c r="D120" i="13"/>
  <c r="D69" i="6"/>
  <c r="D177" i="6"/>
  <c r="E181" i="6"/>
  <c r="J181" i="6" s="1"/>
  <c r="Y2408" i="4"/>
  <c r="E179" i="6"/>
  <c r="J179" i="6" s="1"/>
  <c r="Y2296" i="4"/>
  <c r="E123" i="6"/>
  <c r="D116" i="6"/>
  <c r="D279" i="6" s="1"/>
  <c r="E177" i="6"/>
  <c r="J177" i="6" s="1"/>
  <c r="Y2184" i="4"/>
  <c r="E67" i="6"/>
  <c r="J67" i="6" s="1"/>
  <c r="E121" i="6"/>
  <c r="E175" i="6"/>
  <c r="J175" i="6" s="1"/>
  <c r="Y2072" i="4"/>
  <c r="E183" i="6"/>
  <c r="J183" i="6" s="1"/>
  <c r="Y2520" i="4"/>
  <c r="D173" i="6"/>
  <c r="X2072" i="4"/>
  <c r="D67" i="6"/>
  <c r="E129" i="6"/>
  <c r="Y1960" i="4"/>
  <c r="Y1848" i="4"/>
  <c r="X2408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E179" i="19"/>
  <c r="J179" i="19" s="1"/>
  <c r="E177" i="19"/>
  <c r="J177" i="19" s="1"/>
  <c r="E175" i="19"/>
  <c r="J175" i="19" s="1"/>
  <c r="E173" i="19"/>
  <c r="J173" i="19" s="1"/>
  <c r="E171" i="19"/>
  <c r="J171" i="19" s="1"/>
  <c r="E169" i="19"/>
  <c r="J169" i="19" s="1"/>
  <c r="D129" i="19"/>
  <c r="D127" i="19"/>
  <c r="D123" i="19"/>
  <c r="D71" i="19"/>
  <c r="D183" i="19"/>
  <c r="E73" i="23"/>
  <c r="J73" i="23" s="1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Y1736" i="26"/>
  <c r="Y1848" i="26"/>
  <c r="Y1960" i="26"/>
  <c r="E71" i="27"/>
  <c r="J71" i="27" s="1"/>
  <c r="X2296" i="26"/>
  <c r="D75" i="27"/>
  <c r="D120" i="27"/>
  <c r="D116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F278" i="23"/>
  <c r="E278" i="23"/>
  <c r="D296" i="23"/>
  <c r="D294" i="23"/>
  <c r="D292" i="23"/>
  <c r="D290" i="23"/>
  <c r="D286" i="23"/>
  <c r="D282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3" i="23"/>
  <c r="E281" i="23"/>
  <c r="D297" i="23"/>
  <c r="D295" i="23"/>
  <c r="D287" i="23"/>
  <c r="D283" i="23"/>
  <c r="D281" i="23"/>
  <c r="K63" i="23"/>
  <c r="K64" i="19"/>
  <c r="H193" i="9" s="1"/>
  <c r="K68" i="19"/>
  <c r="K65" i="19"/>
  <c r="K63" i="19"/>
  <c r="K61" i="19"/>
  <c r="K60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D287" i="6"/>
  <c r="D293" i="6"/>
  <c r="F279" i="6"/>
  <c r="H284" i="6"/>
  <c r="H294" i="6"/>
  <c r="H277" i="6"/>
  <c r="G277" i="6"/>
  <c r="H292" i="6"/>
  <c r="H279" i="6"/>
  <c r="F277" i="6"/>
  <c r="G279" i="6"/>
  <c r="F296" i="6"/>
  <c r="F294" i="6"/>
  <c r="F290" i="6"/>
  <c r="G292" i="6"/>
  <c r="G290" i="6"/>
  <c r="G288" i="6"/>
  <c r="G286" i="6"/>
  <c r="G284" i="6"/>
  <c r="G282" i="6"/>
  <c r="G294" i="6"/>
  <c r="H286" i="6"/>
  <c r="F292" i="6"/>
  <c r="E296" i="6"/>
  <c r="H282" i="6"/>
  <c r="E297" i="6"/>
  <c r="E295" i="6"/>
  <c r="E293" i="6"/>
  <c r="E289" i="6"/>
  <c r="E287" i="6"/>
  <c r="E281" i="6"/>
  <c r="F288" i="6"/>
  <c r="F286" i="6"/>
  <c r="F284" i="6"/>
  <c r="F282" i="6"/>
  <c r="E294" i="6"/>
  <c r="E282" i="6"/>
  <c r="D296" i="6"/>
  <c r="D294" i="6"/>
  <c r="D290" i="6"/>
  <c r="D288" i="6"/>
  <c r="D284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81" i="6"/>
  <c r="D296" i="13"/>
  <c r="D282" i="13"/>
  <c r="H288" i="13"/>
  <c r="D294" i="13"/>
  <c r="D287" i="13"/>
  <c r="D291" i="13"/>
  <c r="K65" i="6"/>
  <c r="G194" i="9" s="1"/>
  <c r="F294" i="13"/>
  <c r="G284" i="13"/>
  <c r="G288" i="13"/>
  <c r="F288" i="13"/>
  <c r="H282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96" i="13"/>
  <c r="H294" i="13"/>
  <c r="H290" i="13"/>
  <c r="H284" i="13"/>
  <c r="H280" i="13"/>
  <c r="H297" i="13"/>
  <c r="G297" i="13"/>
  <c r="H295" i="13"/>
  <c r="H293" i="13"/>
  <c r="H291" i="13"/>
  <c r="H289" i="13"/>
  <c r="H287" i="13"/>
  <c r="H285" i="13"/>
  <c r="H283" i="13"/>
  <c r="F297" i="13"/>
  <c r="G295" i="13"/>
  <c r="G293" i="13"/>
  <c r="G291" i="13"/>
  <c r="G289" i="13"/>
  <c r="G287" i="13"/>
  <c r="G285" i="13"/>
  <c r="G283" i="13"/>
  <c r="H281" i="13"/>
  <c r="E297" i="13"/>
  <c r="F295" i="13"/>
  <c r="F293" i="13"/>
  <c r="F291" i="13"/>
  <c r="F289" i="13"/>
  <c r="F287" i="13"/>
  <c r="F285" i="13"/>
  <c r="F283" i="13"/>
  <c r="G281" i="13"/>
  <c r="H279" i="13"/>
  <c r="H277" i="13"/>
  <c r="G279" i="13"/>
  <c r="G277" i="13"/>
  <c r="F281" i="13"/>
  <c r="F279" i="13"/>
  <c r="F277" i="13"/>
  <c r="E295" i="13"/>
  <c r="D297" i="13"/>
  <c r="D295" i="13"/>
  <c r="D293" i="13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E29" i="29"/>
  <c r="G29" i="29"/>
  <c r="M29" i="29"/>
  <c r="N29" i="29"/>
  <c r="B31" i="29"/>
  <c r="C31" i="29"/>
  <c r="D31" i="29"/>
  <c r="G31" i="29"/>
  <c r="H32" i="29"/>
  <c r="I32" i="29"/>
  <c r="T32" i="29"/>
  <c r="U32" i="29"/>
  <c r="C34" i="29"/>
  <c r="D34" i="29"/>
  <c r="E34" i="29"/>
  <c r="F34" i="29"/>
  <c r="S35" i="29"/>
  <c r="T35" i="29"/>
  <c r="U35" i="29"/>
  <c r="V35" i="29"/>
  <c r="D37" i="29"/>
  <c r="O37" i="29"/>
  <c r="P37" i="29"/>
  <c r="Q37" i="29"/>
  <c r="T38" i="29"/>
  <c r="V38" i="29"/>
  <c r="B39" i="29"/>
  <c r="M39" i="29"/>
  <c r="K40" i="29"/>
  <c r="N40" i="29"/>
  <c r="R40" i="29"/>
  <c r="S40" i="29"/>
  <c r="F42" i="29"/>
  <c r="G42" i="29"/>
  <c r="H42" i="29"/>
  <c r="L42" i="29"/>
  <c r="J43" i="29"/>
  <c r="K43" i="29"/>
  <c r="P43" i="29"/>
  <c r="T43" i="29"/>
  <c r="P44" i="29"/>
  <c r="S44" i="29"/>
  <c r="T44" i="29"/>
  <c r="V44" i="29"/>
  <c r="E46" i="29"/>
  <c r="F46" i="29"/>
  <c r="G46" i="29"/>
  <c r="H46" i="29"/>
  <c r="G47" i="29"/>
  <c r="H47" i="29"/>
  <c r="K47" i="29"/>
  <c r="P47" i="29"/>
  <c r="K48" i="29"/>
  <c r="L48" i="29"/>
  <c r="M48" i="29"/>
  <c r="N48" i="29"/>
  <c r="O48" i="29"/>
  <c r="M49" i="29"/>
  <c r="N49" i="29"/>
  <c r="Q49" i="29"/>
  <c r="V49" i="29"/>
  <c r="R50" i="29"/>
  <c r="S50" i="29"/>
  <c r="T50" i="29"/>
  <c r="U50" i="29"/>
  <c r="S51" i="29"/>
  <c r="T51" i="29"/>
  <c r="B52" i="29"/>
  <c r="G52" i="29"/>
  <c r="C53" i="29"/>
  <c r="D53" i="29"/>
  <c r="E53" i="29"/>
  <c r="F53" i="29"/>
  <c r="D54" i="29"/>
  <c r="E54" i="29"/>
  <c r="H54" i="29"/>
  <c r="M54" i="29"/>
  <c r="I55" i="29"/>
  <c r="J55" i="29"/>
  <c r="K55" i="29"/>
  <c r="L55" i="29"/>
  <c r="J56" i="29"/>
  <c r="K56" i="29"/>
  <c r="N56" i="29"/>
  <c r="S56" i="29"/>
  <c r="O57" i="29"/>
  <c r="P57" i="29"/>
  <c r="Q57" i="29"/>
  <c r="R57" i="29"/>
  <c r="O58" i="29"/>
  <c r="P58" i="29"/>
  <c r="S58" i="29"/>
  <c r="V58" i="29"/>
  <c r="R59" i="29"/>
  <c r="S59" i="29"/>
  <c r="T59" i="29"/>
  <c r="U59" i="29"/>
  <c r="O60" i="29"/>
  <c r="P60" i="29"/>
  <c r="T60" i="29"/>
  <c r="B61" i="29"/>
  <c r="P61" i="29"/>
  <c r="Q61" i="29"/>
  <c r="R61" i="29"/>
  <c r="S61" i="29"/>
  <c r="M62" i="29"/>
  <c r="N62" i="29"/>
  <c r="Q62" i="29"/>
  <c r="T62" i="29"/>
  <c r="M63" i="29"/>
  <c r="O63" i="29"/>
  <c r="P63" i="29"/>
  <c r="Q63" i="29"/>
  <c r="J64" i="29"/>
  <c r="K64" i="29"/>
  <c r="N64" i="29"/>
  <c r="R64" i="29"/>
  <c r="K65" i="29"/>
  <c r="L65" i="29"/>
  <c r="M65" i="29"/>
  <c r="N65" i="29"/>
  <c r="G66" i="29"/>
  <c r="H66" i="29"/>
  <c r="L66" i="29"/>
  <c r="O66" i="29"/>
  <c r="G67" i="29"/>
  <c r="H67" i="29"/>
  <c r="I67" i="29"/>
  <c r="J67" i="29"/>
  <c r="B68" i="29"/>
  <c r="C68" i="29"/>
  <c r="D68" i="29"/>
  <c r="F68" i="29"/>
  <c r="S68" i="29"/>
  <c r="V68" i="29"/>
  <c r="C69" i="29"/>
  <c r="D69" i="29"/>
  <c r="Q69" i="29"/>
  <c r="R69" i="29"/>
  <c r="S69" i="29"/>
  <c r="U69" i="29"/>
  <c r="M70" i="29"/>
  <c r="N70" i="29"/>
  <c r="O70" i="29"/>
  <c r="P70" i="29"/>
  <c r="H71" i="29"/>
  <c r="K71" i="29"/>
  <c r="M71" i="29"/>
  <c r="O71" i="29"/>
  <c r="G72" i="29"/>
  <c r="H72" i="29"/>
  <c r="I72" i="29"/>
  <c r="J72" i="29"/>
  <c r="B73" i="29"/>
  <c r="C73" i="29"/>
  <c r="D73" i="29"/>
  <c r="E73" i="29"/>
  <c r="R73" i="29"/>
  <c r="V73" i="29"/>
  <c r="C74" i="29"/>
  <c r="D74" i="29"/>
  <c r="Q74" i="29"/>
  <c r="R74" i="29"/>
  <c r="S74" i="29"/>
  <c r="T74" i="29"/>
  <c r="L75" i="29"/>
  <c r="M75" i="29"/>
  <c r="N75" i="29"/>
  <c r="O75" i="29"/>
  <c r="F76" i="29"/>
  <c r="I76" i="29"/>
  <c r="K76" i="29"/>
  <c r="L76" i="29"/>
  <c r="C77" i="29"/>
  <c r="D77" i="29"/>
  <c r="E77" i="29"/>
  <c r="F77" i="29"/>
  <c r="Q77" i="29"/>
  <c r="R77" i="29"/>
  <c r="S77" i="29"/>
  <c r="T77" i="29"/>
  <c r="K28" i="29"/>
  <c r="L28" i="29"/>
  <c r="M28" i="29"/>
  <c r="P28" i="29"/>
  <c r="O3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11" i="29"/>
  <c r="F11" i="29"/>
  <c r="G11" i="29" s="1"/>
  <c r="E15" i="29"/>
  <c r="F15" i="29" s="1"/>
  <c r="G15" i="29"/>
  <c r="E16" i="29"/>
  <c r="F16" i="29"/>
  <c r="G16" i="29" s="1"/>
  <c r="E20" i="29"/>
  <c r="F20" i="29"/>
  <c r="G20" i="29"/>
  <c r="E21" i="29"/>
  <c r="F21" i="29" s="1"/>
  <c r="G21" i="29" s="1"/>
  <c r="K61" i="23" l="1"/>
  <c r="K62" i="19"/>
  <c r="L62" i="19" s="1"/>
  <c r="H280" i="9" s="1"/>
  <c r="E277" i="6"/>
  <c r="G34" i="9"/>
  <c r="Y34" i="9" s="1"/>
  <c r="G33" i="9"/>
  <c r="Y33" i="9" s="1"/>
  <c r="G36" i="9"/>
  <c r="Y36" i="9" s="1"/>
  <c r="AA32" i="9"/>
  <c r="D291" i="23"/>
  <c r="D285" i="23"/>
  <c r="E283" i="6"/>
  <c r="E277" i="23"/>
  <c r="D277" i="6"/>
  <c r="J60" i="12"/>
  <c r="K60" i="12" s="1"/>
  <c r="D189" i="9" s="1"/>
  <c r="G38" i="9"/>
  <c r="Y38" i="9" s="1"/>
  <c r="G35" i="9"/>
  <c r="Y35" i="9" s="1"/>
  <c r="F40" i="9"/>
  <c r="X40" i="9" s="1"/>
  <c r="E285" i="6"/>
  <c r="E285" i="23"/>
  <c r="D277" i="23"/>
  <c r="F29" i="29"/>
  <c r="R29" i="29"/>
  <c r="I30" i="29"/>
  <c r="U30" i="29"/>
  <c r="L31" i="29"/>
  <c r="C32" i="29"/>
  <c r="O32" i="29"/>
  <c r="F33" i="29"/>
  <c r="R33" i="29"/>
  <c r="I34" i="29"/>
  <c r="U34" i="29"/>
  <c r="L35" i="29"/>
  <c r="C36" i="29"/>
  <c r="O36" i="29"/>
  <c r="F37" i="29"/>
  <c r="R37" i="29"/>
  <c r="I38" i="29"/>
  <c r="U38" i="29"/>
  <c r="L39" i="29"/>
  <c r="C40" i="29"/>
  <c r="O40" i="29"/>
  <c r="F41" i="29"/>
  <c r="R41" i="29"/>
  <c r="I42" i="29"/>
  <c r="U42" i="29"/>
  <c r="H29" i="29"/>
  <c r="U29" i="29"/>
  <c r="M30" i="29"/>
  <c r="E31" i="29"/>
  <c r="R31" i="29"/>
  <c r="J32" i="29"/>
  <c r="B33" i="29"/>
  <c r="O33" i="29"/>
  <c r="G34" i="29"/>
  <c r="T34" i="29"/>
  <c r="M35" i="29"/>
  <c r="E36" i="29"/>
  <c r="R36" i="29"/>
  <c r="J37" i="29"/>
  <c r="B38" i="29"/>
  <c r="O38" i="29"/>
  <c r="G39" i="29"/>
  <c r="T39" i="29"/>
  <c r="L40" i="29"/>
  <c r="D41" i="29"/>
  <c r="Q41" i="29"/>
  <c r="J42" i="29"/>
  <c r="B43" i="29"/>
  <c r="N43" i="29"/>
  <c r="E44" i="29"/>
  <c r="Q44" i="29"/>
  <c r="H45" i="29"/>
  <c r="T45" i="29"/>
  <c r="K46" i="29"/>
  <c r="B47" i="29"/>
  <c r="N47" i="29"/>
  <c r="E48" i="29"/>
  <c r="Q48" i="29"/>
  <c r="H49" i="29"/>
  <c r="T49" i="29"/>
  <c r="K50" i="29"/>
  <c r="B51" i="29"/>
  <c r="N51" i="29"/>
  <c r="E52" i="29"/>
  <c r="Q52" i="29"/>
  <c r="H53" i="29"/>
  <c r="T53" i="29"/>
  <c r="K54" i="29"/>
  <c r="B55" i="29"/>
  <c r="N55" i="29"/>
  <c r="E56" i="29"/>
  <c r="Q56" i="29"/>
  <c r="H57" i="29"/>
  <c r="T57" i="29"/>
  <c r="K58" i="29"/>
  <c r="B59" i="29"/>
  <c r="N59" i="29"/>
  <c r="E60" i="29"/>
  <c r="Q60" i="29"/>
  <c r="H61" i="29"/>
  <c r="T61" i="29"/>
  <c r="K62" i="29"/>
  <c r="B63" i="29"/>
  <c r="N63" i="29"/>
  <c r="E64" i="29"/>
  <c r="Q64" i="29"/>
  <c r="H65" i="29"/>
  <c r="T65" i="29"/>
  <c r="K66" i="29"/>
  <c r="B67" i="29"/>
  <c r="N67" i="29"/>
  <c r="E68" i="29"/>
  <c r="Q68" i="29"/>
  <c r="H69" i="29"/>
  <c r="T69" i="29"/>
  <c r="K70" i="29"/>
  <c r="B71" i="29"/>
  <c r="N71" i="29"/>
  <c r="E72" i="29"/>
  <c r="Q72" i="29"/>
  <c r="H73" i="29"/>
  <c r="T73" i="29"/>
  <c r="K74" i="29"/>
  <c r="B75" i="29"/>
  <c r="I29" i="29"/>
  <c r="V29" i="29"/>
  <c r="N30" i="29"/>
  <c r="F31" i="29"/>
  <c r="S31" i="29"/>
  <c r="K32" i="29"/>
  <c r="C33" i="29"/>
  <c r="P33" i="29"/>
  <c r="H34" i="29"/>
  <c r="V34" i="29"/>
  <c r="N35" i="29"/>
  <c r="F36" i="29"/>
  <c r="S36" i="29"/>
  <c r="K37" i="29"/>
  <c r="C38" i="29"/>
  <c r="P38" i="29"/>
  <c r="H39" i="29"/>
  <c r="U39" i="29"/>
  <c r="M40" i="29"/>
  <c r="E41" i="29"/>
  <c r="S41" i="29"/>
  <c r="K42" i="29"/>
  <c r="C43" i="29"/>
  <c r="O43" i="29"/>
  <c r="F44" i="29"/>
  <c r="R44" i="29"/>
  <c r="I45" i="29"/>
  <c r="U45" i="29"/>
  <c r="L46" i="29"/>
  <c r="C47" i="29"/>
  <c r="O47" i="29"/>
  <c r="F48" i="29"/>
  <c r="R48" i="29"/>
  <c r="I49" i="29"/>
  <c r="U49" i="29"/>
  <c r="L50" i="29"/>
  <c r="C51" i="29"/>
  <c r="O51" i="29"/>
  <c r="F52" i="29"/>
  <c r="R52" i="29"/>
  <c r="I53" i="29"/>
  <c r="U53" i="29"/>
  <c r="L54" i="29"/>
  <c r="C55" i="29"/>
  <c r="O55" i="29"/>
  <c r="F56" i="29"/>
  <c r="R56" i="29"/>
  <c r="I57" i="29"/>
  <c r="U57" i="29"/>
  <c r="L58" i="29"/>
  <c r="C59" i="29"/>
  <c r="O59" i="29"/>
  <c r="F60" i="29"/>
  <c r="J29" i="29"/>
  <c r="K29" i="29"/>
  <c r="C30" i="29"/>
  <c r="P30" i="29"/>
  <c r="H31" i="29"/>
  <c r="U31" i="29"/>
  <c r="M32" i="29"/>
  <c r="E33" i="29"/>
  <c r="S33" i="29"/>
  <c r="K34" i="29"/>
  <c r="C35" i="29"/>
  <c r="P35" i="29"/>
  <c r="H36" i="29"/>
  <c r="U36" i="29"/>
  <c r="M37" i="29"/>
  <c r="E38" i="29"/>
  <c r="R38" i="29"/>
  <c r="J39" i="29"/>
  <c r="B40" i="29"/>
  <c r="P40" i="29"/>
  <c r="H41" i="29"/>
  <c r="U41" i="29"/>
  <c r="L29" i="29"/>
  <c r="D30" i="29"/>
  <c r="Q30" i="29"/>
  <c r="I31" i="29"/>
  <c r="V31" i="29"/>
  <c r="N32" i="29"/>
  <c r="G33" i="29"/>
  <c r="T33" i="29"/>
  <c r="L34" i="29"/>
  <c r="D35" i="29"/>
  <c r="Q35" i="29"/>
  <c r="I36" i="29"/>
  <c r="V36" i="29"/>
  <c r="N37" i="29"/>
  <c r="F38" i="29"/>
  <c r="S38" i="29"/>
  <c r="K39" i="29"/>
  <c r="D40" i="29"/>
  <c r="Q40" i="29"/>
  <c r="I41" i="29"/>
  <c r="V41" i="29"/>
  <c r="N42" i="29"/>
  <c r="F43" i="29"/>
  <c r="R43" i="29"/>
  <c r="I44" i="29"/>
  <c r="U44" i="29"/>
  <c r="L45" i="29"/>
  <c r="C46" i="29"/>
  <c r="O46" i="29"/>
  <c r="F47" i="29"/>
  <c r="R47" i="29"/>
  <c r="I48" i="29"/>
  <c r="U48" i="29"/>
  <c r="L49" i="29"/>
  <c r="C50" i="29"/>
  <c r="O50" i="29"/>
  <c r="F51" i="29"/>
  <c r="R51" i="29"/>
  <c r="I52" i="29"/>
  <c r="U52" i="29"/>
  <c r="L53" i="29"/>
  <c r="C54" i="29"/>
  <c r="O54" i="29"/>
  <c r="F55" i="29"/>
  <c r="R55" i="29"/>
  <c r="I56" i="29"/>
  <c r="U56" i="29"/>
  <c r="L57" i="29"/>
  <c r="C58" i="29"/>
  <c r="P29" i="29"/>
  <c r="O30" i="29"/>
  <c r="N31" i="29"/>
  <c r="L32" i="29"/>
  <c r="K33" i="29"/>
  <c r="J34" i="29"/>
  <c r="H35" i="29"/>
  <c r="G36" i="29"/>
  <c r="E37" i="29"/>
  <c r="D38" i="29"/>
  <c r="C39" i="29"/>
  <c r="V39" i="29"/>
  <c r="U40" i="29"/>
  <c r="T41" i="29"/>
  <c r="Q42" i="29"/>
  <c r="L43" i="29"/>
  <c r="H44" i="29"/>
  <c r="C45" i="29"/>
  <c r="R45" i="29"/>
  <c r="N46" i="29"/>
  <c r="I47" i="29"/>
  <c r="C48" i="29"/>
  <c r="T48" i="29"/>
  <c r="O49" i="29"/>
  <c r="I50" i="29"/>
  <c r="E51" i="29"/>
  <c r="U51" i="29"/>
  <c r="O52" i="29"/>
  <c r="K53" i="29"/>
  <c r="F54" i="29"/>
  <c r="U54" i="29"/>
  <c r="Q55" i="29"/>
  <c r="L56" i="29"/>
  <c r="F57" i="29"/>
  <c r="B58" i="29"/>
  <c r="Q58" i="29"/>
  <c r="J59" i="29"/>
  <c r="C60" i="29"/>
  <c r="R60" i="29"/>
  <c r="J61" i="29"/>
  <c r="B62" i="29"/>
  <c r="O62" i="29"/>
  <c r="G63" i="29"/>
  <c r="T63" i="29"/>
  <c r="L64" i="29"/>
  <c r="D65" i="29"/>
  <c r="Q65" i="29"/>
  <c r="I66" i="29"/>
  <c r="V66" i="29"/>
  <c r="O67" i="29"/>
  <c r="G68" i="29"/>
  <c r="T68" i="29"/>
  <c r="L69" i="29"/>
  <c r="D70" i="29"/>
  <c r="Q70" i="29"/>
  <c r="I71" i="29"/>
  <c r="V71" i="29"/>
  <c r="N72" i="29"/>
  <c r="F73" i="29"/>
  <c r="S73" i="29"/>
  <c r="L74" i="29"/>
  <c r="D75" i="29"/>
  <c r="P75" i="29"/>
  <c r="G76" i="29"/>
  <c r="S76" i="29"/>
  <c r="J77" i="29"/>
  <c r="V77" i="29"/>
  <c r="N28" i="29"/>
  <c r="E18" i="29"/>
  <c r="F18" i="29" s="1"/>
  <c r="G18" i="29" s="1"/>
  <c r="S29" i="29"/>
  <c r="Q32" i="29"/>
  <c r="M33" i="29"/>
  <c r="K36" i="29"/>
  <c r="H38" i="29"/>
  <c r="F40" i="29"/>
  <c r="C42" i="29"/>
  <c r="K44" i="29"/>
  <c r="V45" i="29"/>
  <c r="Q29" i="29"/>
  <c r="R30" i="29"/>
  <c r="O31" i="29"/>
  <c r="P32" i="29"/>
  <c r="L33" i="29"/>
  <c r="M34" i="29"/>
  <c r="I35" i="29"/>
  <c r="J36" i="29"/>
  <c r="G37" i="29"/>
  <c r="G38" i="29"/>
  <c r="D39" i="29"/>
  <c r="E40" i="29"/>
  <c r="V40" i="29"/>
  <c r="B42" i="29"/>
  <c r="R42" i="29"/>
  <c r="M43" i="29"/>
  <c r="J44" i="29"/>
  <c r="D45" i="29"/>
  <c r="S45" i="29"/>
  <c r="P46" i="29"/>
  <c r="J47" i="29"/>
  <c r="D48" i="29"/>
  <c r="V48" i="29"/>
  <c r="P49" i="29"/>
  <c r="J50" i="29"/>
  <c r="G51" i="29"/>
  <c r="V51" i="29"/>
  <c r="P52" i="29"/>
  <c r="M53" i="29"/>
  <c r="G54" i="29"/>
  <c r="V54" i="29"/>
  <c r="S55" i="29"/>
  <c r="M56" i="29"/>
  <c r="G57" i="29"/>
  <c r="D58" i="29"/>
  <c r="R58" i="29"/>
  <c r="K59" i="29"/>
  <c r="D60" i="29"/>
  <c r="S60" i="29"/>
  <c r="K61" i="29"/>
  <c r="C62" i="29"/>
  <c r="P62" i="29"/>
  <c r="H63" i="29"/>
  <c r="U63" i="29"/>
  <c r="M64" i="29"/>
  <c r="E65" i="29"/>
  <c r="R65" i="29"/>
  <c r="J66" i="29"/>
  <c r="C67" i="29"/>
  <c r="P67" i="29"/>
  <c r="H68" i="29"/>
  <c r="U68" i="29"/>
  <c r="M69" i="29"/>
  <c r="E70" i="29"/>
  <c r="R70" i="29"/>
  <c r="J71" i="29"/>
  <c r="B72" i="29"/>
  <c r="O72" i="29"/>
  <c r="G73" i="29"/>
  <c r="U73" i="29"/>
  <c r="M74" i="29"/>
  <c r="E75" i="29"/>
  <c r="Q75" i="29"/>
  <c r="H76" i="29"/>
  <c r="T76" i="29"/>
  <c r="K77" i="29"/>
  <c r="C28" i="29"/>
  <c r="O28" i="29"/>
  <c r="P31" i="29"/>
  <c r="N34" i="29"/>
  <c r="H37" i="29"/>
  <c r="E39" i="29"/>
  <c r="B41" i="29"/>
  <c r="S42" i="29"/>
  <c r="E45" i="29"/>
  <c r="Q46" i="29"/>
  <c r="S30" i="29"/>
  <c r="J35" i="29"/>
  <c r="B28" i="29"/>
  <c r="T29" i="29"/>
  <c r="T30" i="29"/>
  <c r="Q31" i="29"/>
  <c r="R32" i="29"/>
  <c r="N33" i="29"/>
  <c r="O34" i="29"/>
  <c r="K35" i="29"/>
  <c r="L36" i="29"/>
  <c r="I37" i="29"/>
  <c r="J38" i="29"/>
  <c r="F39" i="29"/>
  <c r="G40" i="29"/>
  <c r="C41" i="29"/>
  <c r="D42" i="29"/>
  <c r="T42" i="29"/>
  <c r="Q43" i="29"/>
  <c r="L44" i="29"/>
  <c r="F45" i="29"/>
  <c r="B46" i="29"/>
  <c r="R46" i="29"/>
  <c r="L47" i="29"/>
  <c r="H48" i="29"/>
  <c r="C49" i="29"/>
  <c r="R49" i="29"/>
  <c r="N50" i="29"/>
  <c r="I51" i="29"/>
  <c r="C52" i="29"/>
  <c r="T52" i="29"/>
  <c r="O53" i="29"/>
  <c r="I54" i="29"/>
  <c r="E55" i="29"/>
  <c r="U55" i="29"/>
  <c r="O56" i="29"/>
  <c r="K57" i="29"/>
  <c r="F58" i="29"/>
  <c r="T58" i="29"/>
  <c r="M59" i="29"/>
  <c r="H60" i="29"/>
  <c r="U60" i="29"/>
  <c r="M61" i="29"/>
  <c r="E62" i="29"/>
  <c r="R62" i="29"/>
  <c r="J63" i="29"/>
  <c r="B64" i="29"/>
  <c r="O64" i="29"/>
  <c r="G65" i="29"/>
  <c r="U65" i="29"/>
  <c r="M66" i="29"/>
  <c r="E67" i="29"/>
  <c r="R67" i="29"/>
  <c r="J68" i="29"/>
  <c r="B69" i="29"/>
  <c r="O69" i="29"/>
  <c r="G70" i="29"/>
  <c r="T70" i="29"/>
  <c r="L71" i="29"/>
  <c r="D72" i="29"/>
  <c r="R72" i="29"/>
  <c r="J73" i="29"/>
  <c r="B74" i="29"/>
  <c r="O74" i="29"/>
  <c r="G75" i="29"/>
  <c r="S75" i="29"/>
  <c r="J76" i="29"/>
  <c r="V76" i="29"/>
  <c r="B29" i="29"/>
  <c r="B30" i="29"/>
  <c r="V30" i="29"/>
  <c r="T31" i="29"/>
  <c r="S32" i="29"/>
  <c r="Q33" i="29"/>
  <c r="P34" i="29"/>
  <c r="O35" i="29"/>
  <c r="M36" i="29"/>
  <c r="L37" i="29"/>
  <c r="K38" i="29"/>
  <c r="I39" i="29"/>
  <c r="H40" i="29"/>
  <c r="G41" i="29"/>
  <c r="E42" i="29"/>
  <c r="V42" i="29"/>
  <c r="S43" i="29"/>
  <c r="M44" i="29"/>
  <c r="G45" i="29"/>
  <c r="D46" i="29"/>
  <c r="S46" i="29"/>
  <c r="M47" i="29"/>
  <c r="J48" i="29"/>
  <c r="D49" i="29"/>
  <c r="S49" i="29"/>
  <c r="P50" i="29"/>
  <c r="J51" i="29"/>
  <c r="D52" i="29"/>
  <c r="V52" i="29"/>
  <c r="P53" i="29"/>
  <c r="J54" i="29"/>
  <c r="G55" i="29"/>
  <c r="V55" i="29"/>
  <c r="P56" i="29"/>
  <c r="M57" i="29"/>
  <c r="G58" i="29"/>
  <c r="U58" i="29"/>
  <c r="P59" i="29"/>
  <c r="I60" i="29"/>
  <c r="V60" i="29"/>
  <c r="N61" i="29"/>
  <c r="F62" i="29"/>
  <c r="S62" i="29"/>
  <c r="K63" i="29"/>
  <c r="C64" i="29"/>
  <c r="P64" i="29"/>
  <c r="I65" i="29"/>
  <c r="V65" i="29"/>
  <c r="N66" i="29"/>
  <c r="B77" i="29"/>
  <c r="Q73" i="29"/>
  <c r="L70" i="29"/>
  <c r="F67" i="29"/>
  <c r="I64" i="29"/>
  <c r="N60" i="29"/>
  <c r="H56" i="29"/>
  <c r="Q51" i="29"/>
  <c r="Q45" i="29"/>
  <c r="Q38" i="29"/>
  <c r="D29" i="29"/>
  <c r="D292" i="6"/>
  <c r="E6" i="29"/>
  <c r="F6" i="29" s="1"/>
  <c r="G6" i="29" s="1"/>
  <c r="U76" i="29"/>
  <c r="P73" i="29"/>
  <c r="J70" i="29"/>
  <c r="U67" i="29"/>
  <c r="H64" i="29"/>
  <c r="J62" i="29"/>
  <c r="M58" i="29"/>
  <c r="G56" i="29"/>
  <c r="S52" i="29"/>
  <c r="J49" i="29"/>
  <c r="D47" i="29"/>
  <c r="H43" i="29"/>
  <c r="N38" i="29"/>
  <c r="V33" i="29"/>
  <c r="C29" i="29"/>
  <c r="E14" i="29"/>
  <c r="F14" i="29" s="1"/>
  <c r="G14" i="29" s="1"/>
  <c r="H28" i="29"/>
  <c r="I75" i="29"/>
  <c r="T72" i="29"/>
  <c r="O68" i="29"/>
  <c r="C65" i="29"/>
  <c r="I62" i="29"/>
  <c r="J58" i="29"/>
  <c r="S53" i="29"/>
  <c r="G49" i="29"/>
  <c r="N41" i="29"/>
  <c r="U33" i="29"/>
  <c r="N73" i="29"/>
  <c r="B65" i="29"/>
  <c r="K60" i="29"/>
  <c r="D57" i="29"/>
  <c r="S54" i="29"/>
  <c r="M52" i="29"/>
  <c r="G50" i="29"/>
  <c r="V47" i="29"/>
  <c r="U46" i="29"/>
  <c r="N45" i="29"/>
  <c r="D44" i="29"/>
  <c r="E43" i="29"/>
  <c r="M41" i="29"/>
  <c r="R39" i="29"/>
  <c r="L38" i="29"/>
  <c r="Q36" i="29"/>
  <c r="E35" i="29"/>
  <c r="J33" i="29"/>
  <c r="D32" i="29"/>
  <c r="H30" i="29"/>
  <c r="E76" i="29"/>
  <c r="F72" i="29"/>
  <c r="R68" i="29"/>
  <c r="J65" i="29"/>
  <c r="O61" i="29"/>
  <c r="N57" i="29"/>
  <c r="B53" i="29"/>
  <c r="E47" i="29"/>
  <c r="P41" i="29"/>
  <c r="C37" i="29"/>
  <c r="G32" i="29"/>
  <c r="E9" i="29"/>
  <c r="F9" i="29" s="1"/>
  <c r="G9" i="29" s="1"/>
  <c r="D76" i="29"/>
  <c r="F71" i="29"/>
  <c r="E66" i="29"/>
  <c r="L59" i="29"/>
  <c r="P51" i="29"/>
  <c r="O41" i="29"/>
  <c r="R76" i="29"/>
  <c r="U71" i="29"/>
  <c r="T67" i="29"/>
  <c r="F63" i="29"/>
  <c r="I59" i="29"/>
  <c r="T54" i="29"/>
  <c r="H50" i="29"/>
  <c r="G44" i="29"/>
  <c r="S39" i="29"/>
  <c r="F35" i="29"/>
  <c r="E32" i="29"/>
  <c r="Q76" i="29"/>
  <c r="I74" i="29"/>
  <c r="D71" i="29"/>
  <c r="S67" i="29"/>
  <c r="F64" i="29"/>
  <c r="C56" i="29"/>
  <c r="L77" i="29"/>
  <c r="S71" i="29"/>
  <c r="M68" i="29"/>
  <c r="S66" i="29"/>
  <c r="V64" i="29"/>
  <c r="D64" i="29"/>
  <c r="D63" i="29"/>
  <c r="G62" i="29"/>
  <c r="F61" i="29"/>
  <c r="J60" i="29"/>
  <c r="G59" i="29"/>
  <c r="H58" i="29"/>
  <c r="C57" i="29"/>
  <c r="B56" i="29"/>
  <c r="R54" i="29"/>
  <c r="Q53" i="29"/>
  <c r="L52" i="29"/>
  <c r="K51" i="29"/>
  <c r="F50" i="29"/>
  <c r="E49" i="29"/>
  <c r="U47" i="29"/>
  <c r="T46" i="29"/>
  <c r="M45" i="29"/>
  <c r="C44" i="29"/>
  <c r="D43" i="29"/>
  <c r="L41" i="29"/>
  <c r="Q39" i="29"/>
  <c r="V37" i="29"/>
  <c r="P36" i="29"/>
  <c r="B35" i="29"/>
  <c r="I33" i="29"/>
  <c r="B32" i="29"/>
  <c r="G30" i="29"/>
  <c r="U72" i="29"/>
  <c r="F32" i="29"/>
  <c r="K69" i="29"/>
  <c r="V46" i="29"/>
  <c r="G28" i="29"/>
  <c r="H70" i="29"/>
  <c r="R53" i="29"/>
  <c r="F75" i="29"/>
  <c r="C75" i="29"/>
  <c r="L68" i="29"/>
  <c r="V63" i="29"/>
  <c r="E61" i="29"/>
  <c r="F59" i="29"/>
  <c r="E58" i="29"/>
  <c r="B57" i="29"/>
  <c r="T55" i="29"/>
  <c r="Q54" i="29"/>
  <c r="K52" i="29"/>
  <c r="H51" i="29"/>
  <c r="E50" i="29"/>
  <c r="B49" i="29"/>
  <c r="T47" i="29"/>
  <c r="M46" i="29"/>
  <c r="K45" i="29"/>
  <c r="B44" i="29"/>
  <c r="P42" i="29"/>
  <c r="K41" i="29"/>
  <c r="P39" i="29"/>
  <c r="U37" i="29"/>
  <c r="N36" i="29"/>
  <c r="S34" i="29"/>
  <c r="H33" i="29"/>
  <c r="M31" i="29"/>
  <c r="F30" i="29"/>
  <c r="K68" i="6"/>
  <c r="G197" i="9" s="1"/>
  <c r="G40" i="9"/>
  <c r="Y40" i="9" s="1"/>
  <c r="E10" i="29"/>
  <c r="F10" i="29" s="1"/>
  <c r="G10" i="29" s="1"/>
  <c r="P77" i="29"/>
  <c r="K75" i="29"/>
  <c r="V72" i="29"/>
  <c r="P69" i="29"/>
  <c r="F66" i="29"/>
  <c r="L62" i="29"/>
  <c r="N58" i="29"/>
  <c r="B54" i="29"/>
  <c r="K49" i="29"/>
  <c r="I43" i="29"/>
  <c r="B34" i="29"/>
  <c r="O77" i="29"/>
  <c r="J75" i="29"/>
  <c r="C72" i="29"/>
  <c r="P68" i="29"/>
  <c r="D67" i="29"/>
  <c r="I63" i="29"/>
  <c r="L61" i="29"/>
  <c r="J57" i="29"/>
  <c r="D55" i="29"/>
  <c r="M50" i="29"/>
  <c r="G48" i="29"/>
  <c r="N44" i="29"/>
  <c r="I40" i="29"/>
  <c r="B37" i="29"/>
  <c r="K30" i="29"/>
  <c r="N77" i="29"/>
  <c r="C76" i="29"/>
  <c r="O73" i="29"/>
  <c r="I70" i="29"/>
  <c r="U66" i="29"/>
  <c r="G64" i="29"/>
  <c r="L60" i="29"/>
  <c r="D56" i="29"/>
  <c r="N52" i="29"/>
  <c r="B48" i="29"/>
  <c r="G43" i="29"/>
  <c r="M38" i="29"/>
  <c r="J30" i="29"/>
  <c r="E13" i="29"/>
  <c r="F13" i="29" s="1"/>
  <c r="G13" i="29" s="1"/>
  <c r="U28" i="29"/>
  <c r="B76" i="29"/>
  <c r="S72" i="29"/>
  <c r="J69" i="29"/>
  <c r="T66" i="29"/>
  <c r="E63" i="29"/>
  <c r="G61" i="29"/>
  <c r="I58" i="29"/>
  <c r="F49" i="29"/>
  <c r="T28" i="29"/>
  <c r="P76" i="29"/>
  <c r="H74" i="29"/>
  <c r="P72" i="29"/>
  <c r="F70" i="29"/>
  <c r="Q67" i="29"/>
  <c r="E28" i="29"/>
  <c r="O76" i="29"/>
  <c r="G74" i="29"/>
  <c r="M72" i="29"/>
  <c r="V70" i="29"/>
  <c r="C70" i="29"/>
  <c r="M67" i="29"/>
  <c r="R66" i="29"/>
  <c r="S65" i="29"/>
  <c r="U64" i="29"/>
  <c r="C63" i="29"/>
  <c r="G60" i="29"/>
  <c r="N53" i="29"/>
  <c r="E17" i="29"/>
  <c r="F17" i="29" s="1"/>
  <c r="G17" i="29" s="1"/>
  <c r="E12" i="29"/>
  <c r="F12" i="29" s="1"/>
  <c r="G12" i="29" s="1"/>
  <c r="E7" i="29"/>
  <c r="F7" i="29" s="1"/>
  <c r="G7" i="29" s="1"/>
  <c r="R28" i="29"/>
  <c r="D28" i="29"/>
  <c r="H77" i="29"/>
  <c r="N76" i="29"/>
  <c r="T75" i="29"/>
  <c r="V74" i="29"/>
  <c r="F74" i="29"/>
  <c r="K73" i="29"/>
  <c r="L72" i="29"/>
  <c r="Q71" i="29"/>
  <c r="U70" i="29"/>
  <c r="B70" i="29"/>
  <c r="F69" i="29"/>
  <c r="K68" i="29"/>
  <c r="L67" i="29"/>
  <c r="Q66" i="29"/>
  <c r="P65" i="29"/>
  <c r="T64" i="29"/>
  <c r="S63" i="29"/>
  <c r="V62" i="29"/>
  <c r="V61" i="29"/>
  <c r="D61" i="29"/>
  <c r="B60" i="29"/>
  <c r="E59" i="29"/>
  <c r="V57" i="29"/>
  <c r="V56" i="29"/>
  <c r="P55" i="29"/>
  <c r="P54" i="29"/>
  <c r="J53" i="29"/>
  <c r="J52" i="29"/>
  <c r="D51" i="29"/>
  <c r="D50" i="29"/>
  <c r="S48" i="29"/>
  <c r="S47" i="29"/>
  <c r="J46" i="29"/>
  <c r="J45" i="29"/>
  <c r="V43" i="29"/>
  <c r="O42" i="29"/>
  <c r="J41" i="29"/>
  <c r="O39" i="29"/>
  <c r="T37" i="29"/>
  <c r="D36" i="29"/>
  <c r="R34" i="29"/>
  <c r="D33" i="29"/>
  <c r="K31" i="29"/>
  <c r="E30" i="29"/>
  <c r="J170" i="6"/>
  <c r="L62" i="6" s="1"/>
  <c r="G280" i="9" s="1"/>
  <c r="E279" i="6"/>
  <c r="D280" i="6"/>
  <c r="J28" i="29"/>
  <c r="P74" i="29"/>
  <c r="G71" i="29"/>
  <c r="V67" i="29"/>
  <c r="L63" i="29"/>
  <c r="Q59" i="29"/>
  <c r="H55" i="29"/>
  <c r="Q50" i="29"/>
  <c r="O44" i="29"/>
  <c r="J40" i="29"/>
  <c r="R35" i="29"/>
  <c r="L30" i="29"/>
  <c r="I28" i="29"/>
  <c r="N74" i="29"/>
  <c r="N69" i="29"/>
  <c r="F65" i="29"/>
  <c r="M60" i="29"/>
  <c r="V53" i="29"/>
  <c r="P45" i="29"/>
  <c r="G35" i="29"/>
  <c r="G32" i="9"/>
  <c r="Y32" i="9" s="1"/>
  <c r="K60" i="6"/>
  <c r="G189" i="9" s="1"/>
  <c r="E19" i="29"/>
  <c r="F19" i="29" s="1"/>
  <c r="G19" i="29" s="1"/>
  <c r="V28" i="29"/>
  <c r="J74" i="29"/>
  <c r="E71" i="29"/>
  <c r="D66" i="29"/>
  <c r="I61" i="29"/>
  <c r="E57" i="29"/>
  <c r="M51" i="29"/>
  <c r="O45" i="29"/>
  <c r="T36" i="29"/>
  <c r="M77" i="29"/>
  <c r="H75" i="29"/>
  <c r="T71" i="29"/>
  <c r="N68" i="29"/>
  <c r="C66" i="29"/>
  <c r="H62" i="29"/>
  <c r="H59" i="29"/>
  <c r="L51" i="29"/>
  <c r="E8" i="29"/>
  <c r="F8" i="29" s="1"/>
  <c r="G8" i="29" s="1"/>
  <c r="F28" i="29"/>
  <c r="V75" i="29"/>
  <c r="M73" i="29"/>
  <c r="C71" i="29"/>
  <c r="I69" i="29"/>
  <c r="B66" i="29"/>
  <c r="S28" i="29"/>
  <c r="I77" i="29"/>
  <c r="U75" i="29"/>
  <c r="L73" i="29"/>
  <c r="R71" i="29"/>
  <c r="G69" i="29"/>
  <c r="D62" i="29"/>
  <c r="Q28" i="29"/>
  <c r="U77" i="29"/>
  <c r="G77" i="29"/>
  <c r="M76" i="29"/>
  <c r="R75" i="29"/>
  <c r="U74" i="29"/>
  <c r="E74" i="29"/>
  <c r="I73" i="29"/>
  <c r="K72" i="29"/>
  <c r="P71" i="29"/>
  <c r="S70" i="29"/>
  <c r="V69" i="29"/>
  <c r="E69" i="29"/>
  <c r="I68" i="29"/>
  <c r="K67" i="29"/>
  <c r="P66" i="29"/>
  <c r="O65" i="29"/>
  <c r="S64" i="29"/>
  <c r="R63" i="29"/>
  <c r="U62" i="29"/>
  <c r="U61" i="29"/>
  <c r="C61" i="29"/>
  <c r="V59" i="29"/>
  <c r="D59" i="29"/>
  <c r="S57" i="29"/>
  <c r="T56" i="29"/>
  <c r="M55" i="29"/>
  <c r="N54" i="29"/>
  <c r="G53" i="29"/>
  <c r="H52" i="29"/>
  <c r="V50" i="29"/>
  <c r="B50" i="29"/>
  <c r="P48" i="29"/>
  <c r="Q47" i="29"/>
  <c r="I46" i="29"/>
  <c r="B45" i="29"/>
  <c r="U43" i="29"/>
  <c r="M42" i="29"/>
  <c r="T40" i="29"/>
  <c r="N39" i="29"/>
  <c r="S37" i="29"/>
  <c r="B36" i="29"/>
  <c r="Q34" i="29"/>
  <c r="V32" i="29"/>
  <c r="J31" i="29"/>
  <c r="O29" i="29"/>
  <c r="K60" i="13"/>
  <c r="F189" i="9" s="1"/>
  <c r="F32" i="9"/>
  <c r="X32" i="9" s="1"/>
  <c r="J170" i="23"/>
  <c r="I86" i="9" s="1"/>
  <c r="E279" i="23"/>
  <c r="N66" i="13"/>
  <c r="J66" i="13"/>
  <c r="K66" i="13" s="1"/>
  <c r="F195" i="9" s="1"/>
  <c r="J184" i="23"/>
  <c r="E293" i="23"/>
  <c r="N72" i="13"/>
  <c r="J72" i="13"/>
  <c r="K72" i="13" s="1"/>
  <c r="K63" i="13"/>
  <c r="F192" i="9" s="1"/>
  <c r="F35" i="9"/>
  <c r="X35" i="9" s="1"/>
  <c r="K65" i="13"/>
  <c r="F194" i="9" s="1"/>
  <c r="F37" i="9"/>
  <c r="X37" i="9" s="1"/>
  <c r="N64" i="13"/>
  <c r="J64" i="13"/>
  <c r="K68" i="23"/>
  <c r="L68" i="23" s="1"/>
  <c r="I286" i="9" s="1"/>
  <c r="I40" i="9"/>
  <c r="AA40" i="9" s="1"/>
  <c r="E287" i="23"/>
  <c r="J172" i="27"/>
  <c r="J180" i="23"/>
  <c r="J178" i="23"/>
  <c r="J178" i="27"/>
  <c r="K63" i="27"/>
  <c r="J192" i="9" s="1"/>
  <c r="I37" i="9"/>
  <c r="AA37" i="9" s="1"/>
  <c r="D279" i="23"/>
  <c r="J184" i="27"/>
  <c r="J182" i="27"/>
  <c r="J176" i="27"/>
  <c r="J168" i="27"/>
  <c r="J67" i="19"/>
  <c r="K67" i="19" s="1"/>
  <c r="L78" i="13"/>
  <c r="D277" i="13"/>
  <c r="J171" i="13"/>
  <c r="F87" i="9" s="1"/>
  <c r="L67" i="13"/>
  <c r="L77" i="13"/>
  <c r="E286" i="13"/>
  <c r="J177" i="13"/>
  <c r="F93" i="9" s="1"/>
  <c r="L73" i="13"/>
  <c r="L79" i="13"/>
  <c r="D289" i="13"/>
  <c r="F33" i="9"/>
  <c r="X33" i="9" s="1"/>
  <c r="D286" i="13"/>
  <c r="D283" i="13"/>
  <c r="D292" i="13"/>
  <c r="D33" i="9"/>
  <c r="V33" i="9" s="1"/>
  <c r="J181" i="12"/>
  <c r="J171" i="12"/>
  <c r="J169" i="12"/>
  <c r="J63" i="12"/>
  <c r="D35" i="9" s="1"/>
  <c r="V35" i="9" s="1"/>
  <c r="J65" i="12"/>
  <c r="K65" i="12" s="1"/>
  <c r="D194" i="9" s="1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J175" i="27"/>
  <c r="I90" i="9"/>
  <c r="J85" i="9"/>
  <c r="J177" i="27"/>
  <c r="G92" i="9"/>
  <c r="I91" i="9"/>
  <c r="G90" i="9"/>
  <c r="G85" i="9"/>
  <c r="H92" i="9"/>
  <c r="I85" i="9"/>
  <c r="H84" i="9"/>
  <c r="L63" i="19"/>
  <c r="H281" i="9" s="1"/>
  <c r="F190" i="9"/>
  <c r="E40" i="9"/>
  <c r="W40" i="9" s="1"/>
  <c r="L61" i="19"/>
  <c r="H279" i="9" s="1"/>
  <c r="K67" i="16"/>
  <c r="E196" i="9" s="1"/>
  <c r="G87" i="9"/>
  <c r="F91" i="9"/>
  <c r="F34" i="9"/>
  <c r="X34" i="9" s="1"/>
  <c r="J170" i="13"/>
  <c r="J176" i="13"/>
  <c r="L68" i="13" s="1"/>
  <c r="J178" i="13"/>
  <c r="J182" i="13"/>
  <c r="J173" i="13"/>
  <c r="J184" i="13"/>
  <c r="J183" i="13"/>
  <c r="J169" i="13"/>
  <c r="J180" i="13"/>
  <c r="J179" i="13"/>
  <c r="F41" i="9"/>
  <c r="X41" i="9" s="1"/>
  <c r="J172" i="13"/>
  <c r="J174" i="13"/>
  <c r="J168" i="13"/>
  <c r="F47" i="9"/>
  <c r="X47" i="9" s="1"/>
  <c r="N66" i="16"/>
  <c r="J66" i="16"/>
  <c r="D91" i="9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6" i="19"/>
  <c r="H284" i="9" s="1"/>
  <c r="H195" i="9"/>
  <c r="L68" i="19"/>
  <c r="H286" i="9" s="1"/>
  <c r="H197" i="9"/>
  <c r="L61" i="6"/>
  <c r="G279" i="9" s="1"/>
  <c r="G190" i="9"/>
  <c r="L63" i="6"/>
  <c r="G281" i="9" s="1"/>
  <c r="G192" i="9"/>
  <c r="G104" i="9"/>
  <c r="H104" i="9"/>
  <c r="I104" i="9"/>
  <c r="J96" i="9"/>
  <c r="E94" i="9"/>
  <c r="E98" i="9"/>
  <c r="G103" i="9"/>
  <c r="J97" i="9"/>
  <c r="J99" i="9"/>
  <c r="J87" i="9"/>
  <c r="D90" i="9"/>
  <c r="D85" i="9"/>
  <c r="E100" i="9"/>
  <c r="G96" i="9"/>
  <c r="G101" i="9"/>
  <c r="J101" i="9"/>
  <c r="D89" i="9"/>
  <c r="E102" i="9"/>
  <c r="E96" i="9"/>
  <c r="D94" i="9"/>
  <c r="F101" i="9"/>
  <c r="G98" i="9"/>
  <c r="H100" i="9"/>
  <c r="I103" i="9"/>
  <c r="J104" i="9"/>
  <c r="E87" i="9"/>
  <c r="D101" i="9"/>
  <c r="H101" i="9"/>
  <c r="J103" i="9"/>
  <c r="E85" i="9"/>
  <c r="D93" i="9"/>
  <c r="G100" i="9"/>
  <c r="H88" i="9"/>
  <c r="H103" i="9"/>
  <c r="I98" i="9"/>
  <c r="I93" i="9"/>
  <c r="E90" i="9"/>
  <c r="D95" i="9"/>
  <c r="G84" i="9"/>
  <c r="E95" i="9"/>
  <c r="E89" i="9"/>
  <c r="D96" i="9"/>
  <c r="F102" i="9"/>
  <c r="H98" i="9"/>
  <c r="I97" i="9"/>
  <c r="I95" i="9"/>
  <c r="J95" i="9"/>
  <c r="F97" i="9"/>
  <c r="I99" i="9"/>
  <c r="I101" i="9"/>
  <c r="J102" i="9"/>
  <c r="D102" i="9"/>
  <c r="D100" i="9"/>
  <c r="E103" i="9"/>
  <c r="D104" i="9"/>
  <c r="D103" i="9"/>
  <c r="F104" i="9"/>
  <c r="D99" i="9"/>
  <c r="I84" i="9"/>
  <c r="E97" i="9"/>
  <c r="E101" i="9"/>
  <c r="D97" i="9"/>
  <c r="G102" i="9"/>
  <c r="H94" i="9"/>
  <c r="G89" i="9"/>
  <c r="E104" i="9"/>
  <c r="E99" i="9"/>
  <c r="E91" i="9"/>
  <c r="H96" i="9"/>
  <c r="J86" i="9"/>
  <c r="E93" i="9"/>
  <c r="F103" i="9"/>
  <c r="G94" i="9"/>
  <c r="G88" i="9"/>
  <c r="H102" i="9"/>
  <c r="I102" i="9"/>
  <c r="I88" i="9"/>
  <c r="E290" i="6"/>
  <c r="E292" i="6"/>
  <c r="E286" i="6"/>
  <c r="D276" i="16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F43" i="9"/>
  <c r="X43" i="9" s="1"/>
  <c r="E278" i="13"/>
  <c r="E277" i="13"/>
  <c r="E279" i="13"/>
  <c r="L65" i="6"/>
  <c r="G283" i="9" s="1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L60" i="23"/>
  <c r="I278" i="9" s="1"/>
  <c r="L64" i="19"/>
  <c r="H282" i="9" s="1"/>
  <c r="L64" i="6"/>
  <c r="G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H191" i="9" l="1"/>
  <c r="F38" i="9"/>
  <c r="X38" i="9" s="1"/>
  <c r="D32" i="9"/>
  <c r="V32" i="9" s="1"/>
  <c r="L60" i="6"/>
  <c r="G278" i="9" s="1"/>
  <c r="F44" i="9"/>
  <c r="X44" i="9" s="1"/>
  <c r="I197" i="9"/>
  <c r="L68" i="6"/>
  <c r="G286" i="9" s="1"/>
  <c r="J224" i="27"/>
  <c r="J137" i="9" s="1"/>
  <c r="J236" i="23"/>
  <c r="I149" i="9" s="1"/>
  <c r="J226" i="23"/>
  <c r="I139" i="9" s="1"/>
  <c r="J240" i="23"/>
  <c r="I153" i="9" s="1"/>
  <c r="J231" i="27"/>
  <c r="J144" i="9" s="1"/>
  <c r="I100" i="9"/>
  <c r="J232" i="27"/>
  <c r="J145" i="9" s="1"/>
  <c r="K64" i="13"/>
  <c r="F193" i="9" s="1"/>
  <c r="F36" i="9"/>
  <c r="X36" i="9" s="1"/>
  <c r="J228" i="27"/>
  <c r="J141" i="9" s="1"/>
  <c r="G86" i="9"/>
  <c r="L65" i="13"/>
  <c r="F283" i="9" s="1"/>
  <c r="J238" i="27"/>
  <c r="J151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L63" i="13"/>
  <c r="F281" i="9" s="1"/>
  <c r="L60" i="13"/>
  <c r="F278" i="9" s="1"/>
  <c r="L76" i="13"/>
  <c r="F294" i="9" s="1"/>
  <c r="L71" i="13"/>
  <c r="F289" i="9" s="1"/>
  <c r="L69" i="13"/>
  <c r="F287" i="9" s="1"/>
  <c r="L70" i="13"/>
  <c r="F288" i="9" s="1"/>
  <c r="L66" i="13"/>
  <c r="F284" i="9" s="1"/>
  <c r="L62" i="13"/>
  <c r="F280" i="9" s="1"/>
  <c r="D37" i="9"/>
  <c r="V37" i="9" s="1"/>
  <c r="L61" i="13"/>
  <c r="F279" i="9" s="1"/>
  <c r="L75" i="13"/>
  <c r="F293" i="9" s="1"/>
  <c r="L72" i="13"/>
  <c r="F290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89" i="9"/>
  <c r="L65" i="19"/>
  <c r="H283" i="9" s="1"/>
  <c r="G95" i="9"/>
  <c r="H85" i="9"/>
  <c r="H91" i="9"/>
  <c r="F85" i="9"/>
  <c r="H87" i="9"/>
  <c r="G91" i="9"/>
  <c r="F92" i="9"/>
  <c r="F45" i="9"/>
  <c r="X45" i="9" s="1"/>
  <c r="F90" i="9"/>
  <c r="F84" i="9"/>
  <c r="F88" i="9"/>
  <c r="F39" i="9"/>
  <c r="X39" i="9" s="1"/>
  <c r="F100" i="9"/>
  <c r="F94" i="9"/>
  <c r="F98" i="9"/>
  <c r="F96" i="9"/>
  <c r="D47" i="9"/>
  <c r="V47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D206" i="9"/>
  <c r="F295" i="9"/>
  <c r="F206" i="9"/>
  <c r="L71" i="27"/>
  <c r="J289" i="9" s="1"/>
  <c r="J200" i="9"/>
  <c r="L72" i="6"/>
  <c r="G290" i="9" s="1"/>
  <c r="G201" i="9"/>
  <c r="F203" i="9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91" i="9"/>
  <c r="F202" i="9"/>
  <c r="G93" i="9"/>
  <c r="E88" i="9"/>
  <c r="E84" i="9"/>
  <c r="D84" i="9"/>
  <c r="D88" i="9"/>
  <c r="D86" i="9"/>
  <c r="E86" i="9"/>
  <c r="H99" i="9"/>
  <c r="L75" i="19"/>
  <c r="H293" i="9" s="1"/>
  <c r="L69" i="6"/>
  <c r="G287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149" i="27"/>
  <c r="H150" i="27"/>
  <c r="H151" i="27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161" i="27"/>
  <c r="H162" i="27"/>
  <c r="H163" i="27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158" i="27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40" i="27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151" i="27"/>
  <c r="F152" i="27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163" i="27"/>
  <c r="F218" i="27" s="1"/>
  <c r="F164" i="27"/>
  <c r="F165" i="27"/>
  <c r="F166" i="27"/>
  <c r="F221" i="27" s="1"/>
  <c r="F167" i="27"/>
  <c r="F222" i="27" s="1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E192" i="27"/>
  <c r="J233" i="27" s="1"/>
  <c r="J146" i="9" s="1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R952" i="26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150" i="23"/>
  <c r="H205" i="23" s="1"/>
  <c r="H151" i="23"/>
  <c r="H206" i="23" s="1"/>
  <c r="H152" i="23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162" i="23"/>
  <c r="H217" i="23" s="1"/>
  <c r="H163" i="23"/>
  <c r="H218" i="23" s="1"/>
  <c r="H164" i="23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40" i="23"/>
  <c r="F195" i="23" s="1"/>
  <c r="F141" i="23"/>
  <c r="F142" i="23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152" i="23"/>
  <c r="F207" i="23" s="1"/>
  <c r="F153" i="23"/>
  <c r="F154" i="23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E140" i="19"/>
  <c r="F140" i="19"/>
  <c r="G140" i="19"/>
  <c r="H140" i="19"/>
  <c r="C141" i="19"/>
  <c r="D141" i="19"/>
  <c r="E141" i="19"/>
  <c r="F141" i="19"/>
  <c r="G141" i="19"/>
  <c r="H141" i="19"/>
  <c r="C142" i="19"/>
  <c r="D142" i="19"/>
  <c r="E142" i="19"/>
  <c r="F142" i="19"/>
  <c r="G142" i="19"/>
  <c r="H142" i="19"/>
  <c r="C143" i="19"/>
  <c r="D143" i="19"/>
  <c r="E143" i="19"/>
  <c r="F143" i="19"/>
  <c r="G143" i="19"/>
  <c r="H143" i="19"/>
  <c r="C144" i="19"/>
  <c r="D144" i="19"/>
  <c r="E144" i="19"/>
  <c r="F144" i="19"/>
  <c r="G144" i="19"/>
  <c r="H144" i="19"/>
  <c r="C145" i="19"/>
  <c r="D145" i="19"/>
  <c r="E145" i="19"/>
  <c r="F145" i="19"/>
  <c r="G145" i="19"/>
  <c r="H145" i="19"/>
  <c r="C146" i="19"/>
  <c r="D146" i="19"/>
  <c r="E146" i="19"/>
  <c r="F146" i="19"/>
  <c r="G146" i="19"/>
  <c r="H146" i="19"/>
  <c r="C147" i="19"/>
  <c r="D147" i="19"/>
  <c r="E147" i="19"/>
  <c r="F147" i="19"/>
  <c r="G147" i="19"/>
  <c r="H147" i="19"/>
  <c r="C148" i="19"/>
  <c r="D148" i="19"/>
  <c r="E148" i="19"/>
  <c r="F148" i="19"/>
  <c r="G148" i="19"/>
  <c r="H148" i="19"/>
  <c r="C149" i="19"/>
  <c r="D149" i="19"/>
  <c r="E149" i="19"/>
  <c r="F149" i="19"/>
  <c r="G149" i="19"/>
  <c r="H149" i="19"/>
  <c r="C150" i="19"/>
  <c r="D150" i="19"/>
  <c r="E150" i="19"/>
  <c r="F150" i="19"/>
  <c r="G150" i="19"/>
  <c r="H150" i="19"/>
  <c r="C151" i="19"/>
  <c r="D151" i="19"/>
  <c r="E151" i="19"/>
  <c r="F151" i="19"/>
  <c r="G151" i="19"/>
  <c r="H151" i="19"/>
  <c r="C152" i="19"/>
  <c r="D152" i="19"/>
  <c r="E152" i="19"/>
  <c r="F152" i="19"/>
  <c r="G152" i="19"/>
  <c r="H152" i="19"/>
  <c r="C153" i="19"/>
  <c r="D153" i="19"/>
  <c r="E153" i="19"/>
  <c r="F153" i="19"/>
  <c r="G153" i="19"/>
  <c r="H153" i="19"/>
  <c r="C154" i="19"/>
  <c r="D154" i="19"/>
  <c r="E154" i="19"/>
  <c r="F154" i="19"/>
  <c r="G154" i="19"/>
  <c r="H154" i="19"/>
  <c r="C155" i="19"/>
  <c r="D155" i="19"/>
  <c r="E155" i="19"/>
  <c r="F155" i="19"/>
  <c r="G155" i="19"/>
  <c r="H155" i="19"/>
  <c r="C156" i="19"/>
  <c r="D156" i="19"/>
  <c r="E156" i="19"/>
  <c r="F156" i="19"/>
  <c r="G156" i="19"/>
  <c r="H156" i="19"/>
  <c r="C157" i="19"/>
  <c r="D157" i="19"/>
  <c r="E157" i="19"/>
  <c r="F157" i="19"/>
  <c r="G157" i="19"/>
  <c r="H157" i="19"/>
  <c r="C158" i="19"/>
  <c r="D158" i="19"/>
  <c r="E158" i="19"/>
  <c r="F158" i="19"/>
  <c r="G158" i="19"/>
  <c r="H158" i="19"/>
  <c r="C159" i="19"/>
  <c r="D159" i="19"/>
  <c r="E159" i="19"/>
  <c r="F159" i="19"/>
  <c r="G159" i="19"/>
  <c r="H159" i="19"/>
  <c r="C160" i="19"/>
  <c r="D160" i="19"/>
  <c r="E160" i="19"/>
  <c r="F160" i="19"/>
  <c r="G160" i="19"/>
  <c r="H160" i="19"/>
  <c r="C161" i="19"/>
  <c r="D161" i="19"/>
  <c r="E161" i="19"/>
  <c r="F161" i="19"/>
  <c r="G161" i="19"/>
  <c r="H161" i="19"/>
  <c r="C162" i="19"/>
  <c r="D162" i="19"/>
  <c r="E162" i="19"/>
  <c r="F162" i="19"/>
  <c r="G162" i="19"/>
  <c r="H162" i="19"/>
  <c r="C163" i="19"/>
  <c r="D163" i="19"/>
  <c r="E163" i="19"/>
  <c r="F163" i="19"/>
  <c r="G163" i="19"/>
  <c r="H163" i="19"/>
  <c r="C164" i="19"/>
  <c r="D164" i="19"/>
  <c r="E164" i="19"/>
  <c r="F164" i="19"/>
  <c r="G164" i="19"/>
  <c r="H164" i="19"/>
  <c r="C165" i="19"/>
  <c r="D165" i="19"/>
  <c r="E165" i="19"/>
  <c r="F165" i="19"/>
  <c r="G165" i="19"/>
  <c r="H165" i="19"/>
  <c r="C166" i="19"/>
  <c r="D166" i="19"/>
  <c r="E166" i="19"/>
  <c r="F166" i="19"/>
  <c r="G166" i="19"/>
  <c r="H166" i="19"/>
  <c r="C167" i="19"/>
  <c r="D167" i="19"/>
  <c r="E167" i="19"/>
  <c r="F167" i="19"/>
  <c r="G167" i="19"/>
  <c r="H167" i="19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E140" i="6"/>
  <c r="F140" i="6"/>
  <c r="G140" i="6"/>
  <c r="H140" i="6"/>
  <c r="C141" i="6"/>
  <c r="D141" i="6"/>
  <c r="E141" i="6"/>
  <c r="F141" i="6"/>
  <c r="G141" i="6"/>
  <c r="H141" i="6"/>
  <c r="C142" i="6"/>
  <c r="D142" i="6"/>
  <c r="E142" i="6"/>
  <c r="F142" i="6"/>
  <c r="G142" i="6"/>
  <c r="H142" i="6"/>
  <c r="C143" i="6"/>
  <c r="D143" i="6"/>
  <c r="E143" i="6"/>
  <c r="F143" i="6"/>
  <c r="G143" i="6"/>
  <c r="H143" i="6"/>
  <c r="C144" i="6"/>
  <c r="D144" i="6"/>
  <c r="E144" i="6"/>
  <c r="F144" i="6"/>
  <c r="G144" i="6"/>
  <c r="H144" i="6"/>
  <c r="C145" i="6"/>
  <c r="D145" i="6"/>
  <c r="E145" i="6"/>
  <c r="F145" i="6"/>
  <c r="G145" i="6"/>
  <c r="H145" i="6"/>
  <c r="C146" i="6"/>
  <c r="D146" i="6"/>
  <c r="E146" i="6"/>
  <c r="F146" i="6"/>
  <c r="G146" i="6"/>
  <c r="H146" i="6"/>
  <c r="C147" i="6"/>
  <c r="D147" i="6"/>
  <c r="E147" i="6"/>
  <c r="F147" i="6"/>
  <c r="G147" i="6"/>
  <c r="H147" i="6"/>
  <c r="C148" i="6"/>
  <c r="D148" i="6"/>
  <c r="E148" i="6"/>
  <c r="F148" i="6"/>
  <c r="G148" i="6"/>
  <c r="H148" i="6"/>
  <c r="C149" i="6"/>
  <c r="D149" i="6"/>
  <c r="E149" i="6"/>
  <c r="F149" i="6"/>
  <c r="G149" i="6"/>
  <c r="H149" i="6"/>
  <c r="C150" i="6"/>
  <c r="D150" i="6"/>
  <c r="E150" i="6"/>
  <c r="F150" i="6"/>
  <c r="G150" i="6"/>
  <c r="H150" i="6"/>
  <c r="C151" i="6"/>
  <c r="D151" i="6"/>
  <c r="E151" i="6"/>
  <c r="F151" i="6"/>
  <c r="G151" i="6"/>
  <c r="H151" i="6"/>
  <c r="C152" i="6"/>
  <c r="D152" i="6"/>
  <c r="E152" i="6"/>
  <c r="F152" i="6"/>
  <c r="G152" i="6"/>
  <c r="H152" i="6"/>
  <c r="C153" i="6"/>
  <c r="D153" i="6"/>
  <c r="E153" i="6"/>
  <c r="F153" i="6"/>
  <c r="G153" i="6"/>
  <c r="H153" i="6"/>
  <c r="C154" i="6"/>
  <c r="D154" i="6"/>
  <c r="E154" i="6"/>
  <c r="F154" i="6"/>
  <c r="G154" i="6"/>
  <c r="H154" i="6"/>
  <c r="C155" i="6"/>
  <c r="D155" i="6"/>
  <c r="E155" i="6"/>
  <c r="F155" i="6"/>
  <c r="G155" i="6"/>
  <c r="H155" i="6"/>
  <c r="C156" i="6"/>
  <c r="D156" i="6"/>
  <c r="E156" i="6"/>
  <c r="F156" i="6"/>
  <c r="G156" i="6"/>
  <c r="H156" i="6"/>
  <c r="C157" i="6"/>
  <c r="D157" i="6"/>
  <c r="E157" i="6"/>
  <c r="F157" i="6"/>
  <c r="G157" i="6"/>
  <c r="H157" i="6"/>
  <c r="C158" i="6"/>
  <c r="D158" i="6"/>
  <c r="E158" i="6"/>
  <c r="F158" i="6"/>
  <c r="G158" i="6"/>
  <c r="H158" i="6"/>
  <c r="C159" i="6"/>
  <c r="D159" i="6"/>
  <c r="E159" i="6"/>
  <c r="F159" i="6"/>
  <c r="G159" i="6"/>
  <c r="H159" i="6"/>
  <c r="C160" i="6"/>
  <c r="D160" i="6"/>
  <c r="E160" i="6"/>
  <c r="F160" i="6"/>
  <c r="G160" i="6"/>
  <c r="H160" i="6"/>
  <c r="C161" i="6"/>
  <c r="D161" i="6"/>
  <c r="E161" i="6"/>
  <c r="F161" i="6"/>
  <c r="G161" i="6"/>
  <c r="H161" i="6"/>
  <c r="C162" i="6"/>
  <c r="D162" i="6"/>
  <c r="E162" i="6"/>
  <c r="F162" i="6"/>
  <c r="G162" i="6"/>
  <c r="H162" i="6"/>
  <c r="C163" i="6"/>
  <c r="D163" i="6"/>
  <c r="E163" i="6"/>
  <c r="F163" i="6"/>
  <c r="G163" i="6"/>
  <c r="H163" i="6"/>
  <c r="C164" i="6"/>
  <c r="D164" i="6"/>
  <c r="E164" i="6"/>
  <c r="F164" i="6"/>
  <c r="G164" i="6"/>
  <c r="H164" i="6"/>
  <c r="C165" i="6"/>
  <c r="D165" i="6"/>
  <c r="E165" i="6"/>
  <c r="F165" i="6"/>
  <c r="G165" i="6"/>
  <c r="H165" i="6"/>
  <c r="C166" i="6"/>
  <c r="D166" i="6"/>
  <c r="E166" i="6"/>
  <c r="F166" i="6"/>
  <c r="G166" i="6"/>
  <c r="H166" i="6"/>
  <c r="C167" i="6"/>
  <c r="D167" i="6"/>
  <c r="E167" i="6"/>
  <c r="F167" i="6"/>
  <c r="G167" i="6"/>
  <c r="H167" i="6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G140" i="13"/>
  <c r="H140" i="13"/>
  <c r="C141" i="13"/>
  <c r="D141" i="13"/>
  <c r="E141" i="13"/>
  <c r="F141" i="13"/>
  <c r="G141" i="13"/>
  <c r="H141" i="13"/>
  <c r="C142" i="13"/>
  <c r="D142" i="13"/>
  <c r="E142" i="13"/>
  <c r="F142" i="13"/>
  <c r="G142" i="13"/>
  <c r="H142" i="13"/>
  <c r="C143" i="13"/>
  <c r="D143" i="13"/>
  <c r="E143" i="13"/>
  <c r="F143" i="13"/>
  <c r="G143" i="13"/>
  <c r="H143" i="13"/>
  <c r="C144" i="13"/>
  <c r="D144" i="13"/>
  <c r="E144" i="13"/>
  <c r="F144" i="13"/>
  <c r="G144" i="13"/>
  <c r="H144" i="13"/>
  <c r="C145" i="13"/>
  <c r="D145" i="13"/>
  <c r="E145" i="13"/>
  <c r="F145" i="13"/>
  <c r="G145" i="13"/>
  <c r="H145" i="13"/>
  <c r="C146" i="13"/>
  <c r="D146" i="13"/>
  <c r="E146" i="13"/>
  <c r="F146" i="13"/>
  <c r="G146" i="13"/>
  <c r="H146" i="13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G152" i="13"/>
  <c r="H152" i="13"/>
  <c r="C153" i="13"/>
  <c r="D153" i="13"/>
  <c r="E153" i="13"/>
  <c r="F153" i="13"/>
  <c r="G153" i="13"/>
  <c r="H153" i="13"/>
  <c r="C154" i="13"/>
  <c r="D154" i="13"/>
  <c r="E154" i="13"/>
  <c r="F154" i="13"/>
  <c r="G154" i="13"/>
  <c r="H154" i="13"/>
  <c r="C155" i="13"/>
  <c r="D155" i="13"/>
  <c r="E155" i="13"/>
  <c r="F155" i="13"/>
  <c r="G155" i="13"/>
  <c r="H155" i="13"/>
  <c r="C156" i="13"/>
  <c r="D156" i="13"/>
  <c r="E156" i="13"/>
  <c r="F156" i="13"/>
  <c r="G156" i="13"/>
  <c r="H156" i="13"/>
  <c r="C157" i="13"/>
  <c r="D157" i="13"/>
  <c r="E157" i="13"/>
  <c r="F157" i="13"/>
  <c r="G157" i="13"/>
  <c r="H157" i="13"/>
  <c r="C158" i="13"/>
  <c r="D158" i="13"/>
  <c r="E158" i="13"/>
  <c r="F158" i="13"/>
  <c r="G158" i="13"/>
  <c r="H158" i="13"/>
  <c r="C159" i="13"/>
  <c r="D159" i="13"/>
  <c r="E159" i="13"/>
  <c r="F159" i="13"/>
  <c r="G159" i="13"/>
  <c r="H159" i="13"/>
  <c r="C160" i="13"/>
  <c r="D160" i="13"/>
  <c r="E160" i="13"/>
  <c r="F160" i="13"/>
  <c r="G160" i="13"/>
  <c r="H160" i="13"/>
  <c r="C161" i="13"/>
  <c r="D161" i="13"/>
  <c r="E161" i="13"/>
  <c r="F161" i="13"/>
  <c r="G161" i="13"/>
  <c r="H161" i="13"/>
  <c r="C162" i="13"/>
  <c r="D162" i="13"/>
  <c r="E162" i="13"/>
  <c r="F162" i="13"/>
  <c r="G162" i="13"/>
  <c r="H162" i="13"/>
  <c r="C163" i="13"/>
  <c r="D163" i="13"/>
  <c r="E163" i="13"/>
  <c r="F163" i="13"/>
  <c r="G163" i="13"/>
  <c r="H163" i="13"/>
  <c r="C164" i="13"/>
  <c r="D164" i="13"/>
  <c r="E164" i="13"/>
  <c r="F164" i="13"/>
  <c r="G164" i="13"/>
  <c r="H164" i="13"/>
  <c r="C165" i="13"/>
  <c r="D165" i="13"/>
  <c r="E165" i="13"/>
  <c r="F165" i="13"/>
  <c r="G165" i="13"/>
  <c r="H165" i="13"/>
  <c r="C166" i="13"/>
  <c r="D166" i="13"/>
  <c r="E166" i="13"/>
  <c r="F166" i="13"/>
  <c r="G166" i="13"/>
  <c r="H166" i="13"/>
  <c r="C167" i="13"/>
  <c r="D167" i="13"/>
  <c r="E167" i="13"/>
  <c r="F167" i="13"/>
  <c r="G167" i="13"/>
  <c r="H167" i="13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E157" i="12"/>
  <c r="F157" i="12"/>
  <c r="G157" i="12"/>
  <c r="H157" i="12"/>
  <c r="C158" i="12"/>
  <c r="D158" i="12"/>
  <c r="E158" i="12"/>
  <c r="F158" i="12"/>
  <c r="G158" i="12"/>
  <c r="H158" i="12"/>
  <c r="C159" i="12"/>
  <c r="D159" i="12"/>
  <c r="E159" i="12"/>
  <c r="F159" i="12"/>
  <c r="G159" i="12"/>
  <c r="H159" i="12"/>
  <c r="C160" i="12"/>
  <c r="D160" i="12"/>
  <c r="E160" i="12"/>
  <c r="F160" i="12"/>
  <c r="G160" i="12"/>
  <c r="H160" i="12"/>
  <c r="C161" i="12"/>
  <c r="D161" i="12"/>
  <c r="E161" i="12"/>
  <c r="F161" i="12"/>
  <c r="G161" i="12"/>
  <c r="H161" i="12"/>
  <c r="C162" i="12"/>
  <c r="D162" i="12"/>
  <c r="E162" i="12"/>
  <c r="F162" i="12"/>
  <c r="G162" i="12"/>
  <c r="H162" i="12"/>
  <c r="C163" i="12"/>
  <c r="D163" i="12"/>
  <c r="E163" i="12"/>
  <c r="F163" i="12"/>
  <c r="G163" i="12"/>
  <c r="H163" i="12"/>
  <c r="C164" i="12"/>
  <c r="D164" i="12"/>
  <c r="E164" i="12"/>
  <c r="F164" i="12"/>
  <c r="G164" i="12"/>
  <c r="H164" i="12"/>
  <c r="C165" i="12"/>
  <c r="D165" i="12"/>
  <c r="E165" i="12"/>
  <c r="F165" i="12"/>
  <c r="G165" i="12"/>
  <c r="H165" i="12"/>
  <c r="C166" i="12"/>
  <c r="D166" i="12"/>
  <c r="E166" i="12"/>
  <c r="F166" i="12"/>
  <c r="G166" i="12"/>
  <c r="H166" i="12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J58" i="23" l="1"/>
  <c r="I30" i="9" s="1"/>
  <c r="AA30" i="9" s="1"/>
  <c r="J56" i="23"/>
  <c r="AA28" i="9" s="1"/>
  <c r="J167" i="23"/>
  <c r="J223" i="23" s="1"/>
  <c r="I136" i="9" s="1"/>
  <c r="J57" i="23"/>
  <c r="K57" i="23" s="1"/>
  <c r="I186" i="9" s="1"/>
  <c r="J165" i="23"/>
  <c r="J221" i="23" s="1"/>
  <c r="J59" i="23"/>
  <c r="K59" i="23" s="1"/>
  <c r="I188" i="9" s="1"/>
  <c r="J166" i="23"/>
  <c r="J222" i="23" s="1"/>
  <c r="J167" i="19"/>
  <c r="J166" i="19"/>
  <c r="J165" i="19"/>
  <c r="J164" i="19"/>
  <c r="J56" i="6"/>
  <c r="G28" i="9" s="1"/>
  <c r="Y28" i="9" s="1"/>
  <c r="J164" i="6"/>
  <c r="J166" i="6"/>
  <c r="J58" i="6"/>
  <c r="G30" i="9" s="1"/>
  <c r="Y30" i="9" s="1"/>
  <c r="J59" i="6"/>
  <c r="G31" i="9" s="1"/>
  <c r="Y31" i="9" s="1"/>
  <c r="J57" i="6"/>
  <c r="G29" i="9" s="1"/>
  <c r="Y29" i="9" s="1"/>
  <c r="J167" i="6"/>
  <c r="J165" i="6"/>
  <c r="L64" i="13"/>
  <c r="F282" i="9" s="1"/>
  <c r="J194" i="23"/>
  <c r="F229" i="23"/>
  <c r="H224" i="23"/>
  <c r="F223" i="23"/>
  <c r="D238" i="23"/>
  <c r="F228" i="23"/>
  <c r="F236" i="23"/>
  <c r="E242" i="23"/>
  <c r="F239" i="23"/>
  <c r="D227" i="23"/>
  <c r="D234" i="23"/>
  <c r="H225" i="23"/>
  <c r="G223" i="23"/>
  <c r="J227" i="23"/>
  <c r="I140" i="9" s="1"/>
  <c r="F241" i="23"/>
  <c r="F224" i="23"/>
  <c r="H234" i="23"/>
  <c r="G233" i="23"/>
  <c r="E227" i="23"/>
  <c r="E223" i="23"/>
  <c r="F226" i="23"/>
  <c r="E226" i="23"/>
  <c r="G229" i="23"/>
  <c r="H243" i="23"/>
  <c r="G243" i="23"/>
  <c r="G236" i="23"/>
  <c r="H237" i="23"/>
  <c r="E228" i="23"/>
  <c r="E234" i="23"/>
  <c r="E230" i="23"/>
  <c r="D231" i="23"/>
  <c r="H239" i="23"/>
  <c r="D226" i="23"/>
  <c r="H233" i="23"/>
  <c r="F233" i="23"/>
  <c r="G242" i="23"/>
  <c r="F235" i="23"/>
  <c r="D229" i="23"/>
  <c r="F227" i="23"/>
  <c r="G226" i="23"/>
  <c r="G228" i="23"/>
  <c r="D243" i="23"/>
  <c r="G240" i="23"/>
  <c r="J233" i="23"/>
  <c r="I146" i="9" s="1"/>
  <c r="H238" i="23"/>
  <c r="H232" i="23"/>
  <c r="E236" i="23"/>
  <c r="D230" i="23"/>
  <c r="H241" i="23"/>
  <c r="F238" i="23"/>
  <c r="F230" i="23"/>
  <c r="D242" i="23"/>
  <c r="E237" i="23"/>
  <c r="E241" i="23"/>
  <c r="D235" i="23"/>
  <c r="H235" i="23"/>
  <c r="H227" i="23"/>
  <c r="D240" i="23"/>
  <c r="D224" i="23"/>
  <c r="G234" i="23"/>
  <c r="D233" i="23"/>
  <c r="F225" i="23"/>
  <c r="G237" i="23"/>
  <c r="E229" i="23"/>
  <c r="G238" i="23"/>
  <c r="H226" i="23"/>
  <c r="E238" i="23"/>
  <c r="E224" i="23"/>
  <c r="H230" i="23"/>
  <c r="F243" i="23"/>
  <c r="H236" i="23"/>
  <c r="H228" i="23"/>
  <c r="E240" i="23"/>
  <c r="F231" i="23"/>
  <c r="D232" i="23"/>
  <c r="E243" i="23"/>
  <c r="F242" i="23"/>
  <c r="G231" i="23"/>
  <c r="G227" i="23"/>
  <c r="H229" i="23"/>
  <c r="G232" i="23"/>
  <c r="H223" i="23"/>
  <c r="F237" i="23"/>
  <c r="F232" i="23"/>
  <c r="H242" i="23"/>
  <c r="E231" i="23"/>
  <c r="E232" i="23"/>
  <c r="D228" i="23"/>
  <c r="F240" i="23"/>
  <c r="G235" i="23"/>
  <c r="D236" i="23"/>
  <c r="G239" i="23"/>
  <c r="G225" i="23"/>
  <c r="F234" i="23"/>
  <c r="H240" i="23"/>
  <c r="H231" i="23"/>
  <c r="D241" i="23"/>
  <c r="G224" i="23"/>
  <c r="G241" i="23"/>
  <c r="G230" i="23"/>
  <c r="D225" i="23"/>
  <c r="D223" i="23"/>
  <c r="J229" i="23"/>
  <c r="I142" i="9" s="1"/>
  <c r="J225" i="23"/>
  <c r="I138" i="9" s="1"/>
  <c r="D239" i="23"/>
  <c r="J230" i="23"/>
  <c r="I143" i="9" s="1"/>
  <c r="E239" i="23"/>
  <c r="J231" i="23"/>
  <c r="I144" i="9" s="1"/>
  <c r="J241" i="23"/>
  <c r="I154" i="9" s="1"/>
  <c r="E233" i="23"/>
  <c r="J228" i="23"/>
  <c r="I141" i="9" s="1"/>
  <c r="J232" i="23"/>
  <c r="I145" i="9" s="1"/>
  <c r="D237" i="23"/>
  <c r="J243" i="23"/>
  <c r="I156" i="9" s="1"/>
  <c r="E225" i="23"/>
  <c r="J235" i="23"/>
  <c r="I148" i="9" s="1"/>
  <c r="J242" i="23"/>
  <c r="I155" i="9" s="1"/>
  <c r="J224" i="23"/>
  <c r="I137" i="9" s="1"/>
  <c r="J238" i="23"/>
  <c r="I151" i="9" s="1"/>
  <c r="E235" i="23"/>
  <c r="J239" i="23"/>
  <c r="I152" i="9" s="1"/>
  <c r="J237" i="23"/>
  <c r="I150" i="9" s="1"/>
  <c r="F209" i="23"/>
  <c r="F197" i="23"/>
  <c r="H219" i="23"/>
  <c r="H207" i="23"/>
  <c r="D218" i="27"/>
  <c r="G213" i="27"/>
  <c r="G201" i="27"/>
  <c r="H218" i="27"/>
  <c r="H206" i="27"/>
  <c r="H194" i="27"/>
  <c r="E39" i="27"/>
  <c r="J39" i="27" s="1"/>
  <c r="J11" i="9" s="1"/>
  <c r="D10" i="7"/>
  <c r="D20" i="7" s="1"/>
  <c r="D50" i="27"/>
  <c r="D53" i="27"/>
  <c r="F219" i="27"/>
  <c r="F207" i="27"/>
  <c r="F195" i="27"/>
  <c r="G212" i="27"/>
  <c r="J234" i="23"/>
  <c r="I147" i="9" s="1"/>
  <c r="E10" i="7"/>
  <c r="E20" i="7" s="1"/>
  <c r="J194" i="27"/>
  <c r="H232" i="27"/>
  <c r="F240" i="27"/>
  <c r="H223" i="27"/>
  <c r="F236" i="27"/>
  <c r="H238" i="27"/>
  <c r="G223" i="27"/>
  <c r="G238" i="27"/>
  <c r="D242" i="27"/>
  <c r="D235" i="27"/>
  <c r="H224" i="27"/>
  <c r="H229" i="27"/>
  <c r="H237" i="27"/>
  <c r="G243" i="27"/>
  <c r="H233" i="27"/>
  <c r="G233" i="27"/>
  <c r="H241" i="27"/>
  <c r="H235" i="27"/>
  <c r="E234" i="27"/>
  <c r="E225" i="27"/>
  <c r="D240" i="27"/>
  <c r="D224" i="27"/>
  <c r="H226" i="27"/>
  <c r="G232" i="27"/>
  <c r="G241" i="27"/>
  <c r="H239" i="27"/>
  <c r="H243" i="27"/>
  <c r="H230" i="27"/>
  <c r="G234" i="27"/>
  <c r="F233" i="27"/>
  <c r="G237" i="27"/>
  <c r="F230" i="27"/>
  <c r="H242" i="27"/>
  <c r="G229" i="27"/>
  <c r="G239" i="27"/>
  <c r="H225" i="27"/>
  <c r="F243" i="27"/>
  <c r="H228" i="27"/>
  <c r="H227" i="27"/>
  <c r="F223" i="27"/>
  <c r="G230" i="27"/>
  <c r="E236" i="27"/>
  <c r="D234" i="27"/>
  <c r="D228" i="27"/>
  <c r="F227" i="27"/>
  <c r="H240" i="27"/>
  <c r="G226" i="27"/>
  <c r="G231" i="27"/>
  <c r="H236" i="27"/>
  <c r="F241" i="27"/>
  <c r="G227" i="27"/>
  <c r="E224" i="27"/>
  <c r="D232" i="27"/>
  <c r="E240" i="27"/>
  <c r="F242" i="27"/>
  <c r="H231" i="27"/>
  <c r="F234" i="27"/>
  <c r="E242" i="27"/>
  <c r="F231" i="27"/>
  <c r="E226" i="27"/>
  <c r="G228" i="27"/>
  <c r="E235" i="27"/>
  <c r="G242" i="27"/>
  <c r="G240" i="27"/>
  <c r="G225" i="27"/>
  <c r="F235" i="27"/>
  <c r="D223" i="27"/>
  <c r="D237" i="27"/>
  <c r="E228" i="27"/>
  <c r="F232" i="27"/>
  <c r="F239" i="27"/>
  <c r="E241" i="27"/>
  <c r="G236" i="27"/>
  <c r="E243" i="27"/>
  <c r="D243" i="27"/>
  <c r="F229" i="27"/>
  <c r="D226" i="27"/>
  <c r="F228" i="27"/>
  <c r="D236" i="27"/>
  <c r="D238" i="27"/>
  <c r="F238" i="27"/>
  <c r="F237" i="27"/>
  <c r="F225" i="27"/>
  <c r="D241" i="27"/>
  <c r="E238" i="27"/>
  <c r="F224" i="27"/>
  <c r="G235" i="27"/>
  <c r="F226" i="27"/>
  <c r="H234" i="27"/>
  <c r="G224" i="27"/>
  <c r="D225" i="27"/>
  <c r="J235" i="27"/>
  <c r="J148" i="9" s="1"/>
  <c r="E237" i="27"/>
  <c r="E232" i="27"/>
  <c r="D239" i="27"/>
  <c r="J237" i="27"/>
  <c r="J150" i="9" s="1"/>
  <c r="D227" i="27"/>
  <c r="J225" i="27"/>
  <c r="J138" i="9" s="1"/>
  <c r="E239" i="27"/>
  <c r="D229" i="27"/>
  <c r="J226" i="27"/>
  <c r="J139" i="9" s="1"/>
  <c r="J239" i="27"/>
  <c r="J152" i="9" s="1"/>
  <c r="E233" i="27"/>
  <c r="E223" i="27"/>
  <c r="J241" i="27"/>
  <c r="J154" i="9" s="1"/>
  <c r="J230" i="27"/>
  <c r="J143" i="9" s="1"/>
  <c r="J227" i="27"/>
  <c r="J140" i="9" s="1"/>
  <c r="J243" i="27"/>
  <c r="J156" i="9" s="1"/>
  <c r="E230" i="27"/>
  <c r="J236" i="27"/>
  <c r="J149" i="9" s="1"/>
  <c r="E231" i="27"/>
  <c r="E229" i="27"/>
  <c r="J242" i="27"/>
  <c r="J155" i="9" s="1"/>
  <c r="D230" i="27"/>
  <c r="D233" i="27"/>
  <c r="E227" i="27"/>
  <c r="J229" i="27"/>
  <c r="J142" i="9" s="1"/>
  <c r="D231" i="27"/>
  <c r="F206" i="27"/>
  <c r="F194" i="27"/>
  <c r="H204" i="27"/>
  <c r="J234" i="27"/>
  <c r="J147" i="9" s="1"/>
  <c r="F218" i="23"/>
  <c r="F206" i="23"/>
  <c r="F194" i="23"/>
  <c r="H216" i="23"/>
  <c r="H204" i="23"/>
  <c r="D13" i="27"/>
  <c r="D39" i="27"/>
  <c r="D25" i="27"/>
  <c r="J223" i="27"/>
  <c r="J136" i="9" s="1"/>
  <c r="F217" i="27"/>
  <c r="F205" i="27"/>
  <c r="H215" i="27"/>
  <c r="H203" i="27"/>
  <c r="J240" i="27"/>
  <c r="J153" i="9" s="1"/>
  <c r="G254" i="6"/>
  <c r="G275" i="19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Y1008" i="26"/>
  <c r="E52" i="27"/>
  <c r="J52" i="27" s="1"/>
  <c r="E51" i="27"/>
  <c r="J51" i="27" s="1"/>
  <c r="Y616" i="26"/>
  <c r="H268" i="6"/>
  <c r="J163" i="19"/>
  <c r="J151" i="19"/>
  <c r="J141" i="19"/>
  <c r="J161" i="19"/>
  <c r="J149" i="19"/>
  <c r="J157" i="19"/>
  <c r="J143" i="19"/>
  <c r="J162" i="19"/>
  <c r="J160" i="19"/>
  <c r="J158" i="19"/>
  <c r="J156" i="19"/>
  <c r="J154" i="19"/>
  <c r="J152" i="19"/>
  <c r="J150" i="19"/>
  <c r="J148" i="19"/>
  <c r="J146" i="19"/>
  <c r="J144" i="19"/>
  <c r="J142" i="19"/>
  <c r="J140" i="19"/>
  <c r="J153" i="19"/>
  <c r="J145" i="19"/>
  <c r="J159" i="19"/>
  <c r="J155" i="19"/>
  <c r="J147" i="19"/>
  <c r="J54" i="6"/>
  <c r="J48" i="6"/>
  <c r="J44" i="6"/>
  <c r="J38" i="6"/>
  <c r="K38" i="6" s="1"/>
  <c r="J34" i="6"/>
  <c r="K34" i="6" s="1"/>
  <c r="J160" i="6"/>
  <c r="J156" i="6"/>
  <c r="J150" i="6"/>
  <c r="J146" i="6"/>
  <c r="J140" i="6"/>
  <c r="J55" i="6"/>
  <c r="G27" i="9" s="1"/>
  <c r="Y27" i="9" s="1"/>
  <c r="J53" i="6"/>
  <c r="J47" i="6"/>
  <c r="J41" i="6"/>
  <c r="K41" i="6" s="1"/>
  <c r="J37" i="6"/>
  <c r="K37" i="6" s="1"/>
  <c r="J163" i="6"/>
  <c r="J157" i="6"/>
  <c r="J151" i="6"/>
  <c r="J147" i="6"/>
  <c r="J141" i="6"/>
  <c r="J50" i="6"/>
  <c r="J42" i="6"/>
  <c r="K42" i="6" s="1"/>
  <c r="J32" i="6"/>
  <c r="K32" i="6" s="1"/>
  <c r="J162" i="6"/>
  <c r="J152" i="6"/>
  <c r="J142" i="6"/>
  <c r="J49" i="6"/>
  <c r="J43" i="6"/>
  <c r="K43" i="6" s="1"/>
  <c r="J35" i="6"/>
  <c r="K35" i="6" s="1"/>
  <c r="J161" i="6"/>
  <c r="J153" i="6"/>
  <c r="J145" i="6"/>
  <c r="J52" i="6"/>
  <c r="J46" i="6"/>
  <c r="J40" i="6"/>
  <c r="K40" i="6" s="1"/>
  <c r="J36" i="6"/>
  <c r="K36" i="6" s="1"/>
  <c r="J158" i="6"/>
  <c r="J154" i="6"/>
  <c r="J148" i="6"/>
  <c r="J144" i="6"/>
  <c r="J51" i="6"/>
  <c r="J45" i="6"/>
  <c r="J39" i="6"/>
  <c r="K39" i="6" s="1"/>
  <c r="J33" i="6"/>
  <c r="K33" i="6" s="1"/>
  <c r="J159" i="6"/>
  <c r="J155" i="6"/>
  <c r="J149" i="6"/>
  <c r="J143" i="6"/>
  <c r="J50" i="16"/>
  <c r="J49" i="16"/>
  <c r="K54" i="19"/>
  <c r="K55" i="19"/>
  <c r="H184" i="9" s="1"/>
  <c r="H250" i="19"/>
  <c r="J31" i="23"/>
  <c r="F198" i="9"/>
  <c r="J44" i="27"/>
  <c r="J36" i="27"/>
  <c r="J8" i="9" s="1"/>
  <c r="J48" i="23"/>
  <c r="J152" i="27"/>
  <c r="J208" i="27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J43" i="27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9" i="9" s="1"/>
  <c r="J35" i="27"/>
  <c r="J7" i="9" s="1"/>
  <c r="J29" i="9"/>
  <c r="AB29" i="9" s="1"/>
  <c r="J154" i="27"/>
  <c r="J210" i="27" s="1"/>
  <c r="J28" i="9"/>
  <c r="AB28" i="9" s="1"/>
  <c r="E213" i="27"/>
  <c r="J158" i="27"/>
  <c r="J214" i="27" s="1"/>
  <c r="J37" i="23"/>
  <c r="I9" i="9" s="1"/>
  <c r="J45" i="27"/>
  <c r="J44" i="23"/>
  <c r="I16" i="9" s="1"/>
  <c r="E198" i="27"/>
  <c r="J143" i="27"/>
  <c r="J199" i="27" s="1"/>
  <c r="E215" i="27"/>
  <c r="J160" i="27"/>
  <c r="J216" i="27" s="1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E217" i="23"/>
  <c r="J162" i="23"/>
  <c r="J218" i="23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F204" i="9"/>
  <c r="H31" i="9"/>
  <c r="Z31" i="9" s="1"/>
  <c r="H29" i="9"/>
  <c r="Z29" i="9" s="1"/>
  <c r="J163" i="13"/>
  <c r="J155" i="13"/>
  <c r="J147" i="13"/>
  <c r="J141" i="13"/>
  <c r="F185" i="9"/>
  <c r="J52" i="16"/>
  <c r="J35" i="16"/>
  <c r="J54" i="16"/>
  <c r="E26" i="9" s="1"/>
  <c r="W26" i="9" s="1"/>
  <c r="J166" i="13"/>
  <c r="J164" i="13"/>
  <c r="J162" i="13"/>
  <c r="J160" i="13"/>
  <c r="J158" i="13"/>
  <c r="J156" i="13"/>
  <c r="J154" i="13"/>
  <c r="J152" i="13"/>
  <c r="J150" i="13"/>
  <c r="J148" i="13"/>
  <c r="J146" i="13"/>
  <c r="J144" i="13"/>
  <c r="J142" i="13"/>
  <c r="J140" i="13"/>
  <c r="J165" i="13"/>
  <c r="J151" i="13"/>
  <c r="J143" i="13"/>
  <c r="J47" i="16"/>
  <c r="J167" i="13"/>
  <c r="J161" i="13"/>
  <c r="J157" i="13"/>
  <c r="J149" i="13"/>
  <c r="F187" i="9"/>
  <c r="F29" i="9"/>
  <c r="X29" i="9" s="1"/>
  <c r="J36" i="16"/>
  <c r="J55" i="16"/>
  <c r="E27" i="9" s="1"/>
  <c r="W27" i="9" s="1"/>
  <c r="J159" i="13"/>
  <c r="J153" i="13"/>
  <c r="J145" i="13"/>
  <c r="F26" i="9"/>
  <c r="X26" i="9" s="1"/>
  <c r="F27" i="9"/>
  <c r="X27" i="9" s="1"/>
  <c r="J161" i="16"/>
  <c r="J48" i="16"/>
  <c r="J37" i="16"/>
  <c r="J38" i="16"/>
  <c r="J163" i="16"/>
  <c r="J58" i="16"/>
  <c r="E30" i="9" s="1"/>
  <c r="W30" i="9" s="1"/>
  <c r="J44" i="16"/>
  <c r="J59" i="16"/>
  <c r="J51" i="16"/>
  <c r="N45" i="16"/>
  <c r="J45" i="16"/>
  <c r="J164" i="16"/>
  <c r="J32" i="16"/>
  <c r="J34" i="16"/>
  <c r="J159" i="16"/>
  <c r="N57" i="16"/>
  <c r="J163" i="12"/>
  <c r="J165" i="12"/>
  <c r="D82" i="9" s="1"/>
  <c r="J159" i="12"/>
  <c r="J160" i="12"/>
  <c r="J161" i="12"/>
  <c r="J164" i="12"/>
  <c r="J157" i="12"/>
  <c r="J166" i="12"/>
  <c r="D83" i="9" s="1"/>
  <c r="J162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I10" i="9" s="1"/>
  <c r="E3" i="23"/>
  <c r="D33" i="23"/>
  <c r="E36" i="23"/>
  <c r="J36" i="23" s="1"/>
  <c r="I8" i="9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J12" i="9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I12" i="9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I7" i="9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I11" i="9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E276" i="19"/>
  <c r="F250" i="19"/>
  <c r="H261" i="19"/>
  <c r="H263" i="19"/>
  <c r="H255" i="19"/>
  <c r="H267" i="19"/>
  <c r="G276" i="19"/>
  <c r="G250" i="19"/>
  <c r="F276" i="19"/>
  <c r="E254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D271" i="19"/>
  <c r="D269" i="19"/>
  <c r="D267" i="19"/>
  <c r="E275" i="19"/>
  <c r="F271" i="19"/>
  <c r="F267" i="19"/>
  <c r="F263" i="19"/>
  <c r="F257" i="19"/>
  <c r="G252" i="19"/>
  <c r="E271" i="19"/>
  <c r="E269" i="19"/>
  <c r="E267" i="19"/>
  <c r="E257" i="19"/>
  <c r="E255" i="19"/>
  <c r="G274" i="19"/>
  <c r="F274" i="19"/>
  <c r="H254" i="19"/>
  <c r="F258" i="19"/>
  <c r="E264" i="19"/>
  <c r="E258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E274" i="19"/>
  <c r="E272" i="19"/>
  <c r="E270" i="19"/>
  <c r="E268" i="19"/>
  <c r="E266" i="19"/>
  <c r="E262" i="19"/>
  <c r="E260" i="19"/>
  <c r="E256" i="19"/>
  <c r="E252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H265" i="19"/>
  <c r="H259" i="19"/>
  <c r="H257" i="19"/>
  <c r="G27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73" i="19"/>
  <c r="E265" i="19"/>
  <c r="E263" i="19"/>
  <c r="E261" i="19"/>
  <c r="E259" i="19"/>
  <c r="E251" i="19"/>
  <c r="E249" i="19"/>
  <c r="H258" i="19"/>
  <c r="H269" i="19"/>
  <c r="G273" i="19"/>
  <c r="G257" i="19"/>
  <c r="D275" i="19"/>
  <c r="D273" i="19"/>
  <c r="D265" i="19"/>
  <c r="D263" i="19"/>
  <c r="D261" i="19"/>
  <c r="D255" i="19"/>
  <c r="D253" i="19"/>
  <c r="D251" i="19"/>
  <c r="D249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D265" i="6"/>
  <c r="H274" i="6"/>
  <c r="G260" i="6"/>
  <c r="D253" i="6"/>
  <c r="G27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E250" i="6"/>
  <c r="D274" i="6"/>
  <c r="D272" i="6"/>
  <c r="D270" i="6"/>
  <c r="D268" i="6"/>
  <c r="D264" i="6"/>
  <c r="D262" i="6"/>
  <c r="D258" i="6"/>
  <c r="D254" i="6"/>
  <c r="D250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75" i="6"/>
  <c r="D273" i="6"/>
  <c r="D271" i="6"/>
  <c r="D269" i="6"/>
  <c r="D267" i="6"/>
  <c r="D263" i="6"/>
  <c r="D259" i="6"/>
  <c r="D257" i="6"/>
  <c r="D255" i="6"/>
  <c r="D251" i="6"/>
  <c r="D249" i="6"/>
  <c r="E272" i="6"/>
  <c r="E270" i="6"/>
  <c r="E268" i="6"/>
  <c r="E266" i="6"/>
  <c r="E264" i="6"/>
  <c r="E262" i="6"/>
  <c r="E258" i="6"/>
  <c r="E256" i="6"/>
  <c r="E254" i="6"/>
  <c r="D252" i="6"/>
  <c r="H251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56" i="13"/>
  <c r="E256" i="13"/>
  <c r="G276" i="13"/>
  <c r="E259" i="13"/>
  <c r="H254" i="13"/>
  <c r="H260" i="13"/>
  <c r="H262" i="13"/>
  <c r="E26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G274" i="13"/>
  <c r="G268" i="13"/>
  <c r="G262" i="13"/>
  <c r="G250" i="13"/>
  <c r="H259" i="13"/>
  <c r="G264" i="13"/>
  <c r="G272" i="13"/>
  <c r="F250" i="13"/>
  <c r="E252" i="13"/>
  <c r="D250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G275" i="13"/>
  <c r="G251" i="13"/>
  <c r="F275" i="13"/>
  <c r="F273" i="13"/>
  <c r="F271" i="13"/>
  <c r="F269" i="13"/>
  <c r="F265" i="13"/>
  <c r="F261" i="13"/>
  <c r="F255" i="13"/>
  <c r="F253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F272" i="12"/>
  <c r="E273" i="12"/>
  <c r="H279" i="12"/>
  <c r="H273" i="12"/>
  <c r="G277" i="12"/>
  <c r="F273" i="12"/>
  <c r="E279" i="12"/>
  <c r="D279" i="12"/>
  <c r="D275" i="12"/>
  <c r="H278" i="12"/>
  <c r="H274" i="12"/>
  <c r="H272" i="12"/>
  <c r="H270" i="12"/>
  <c r="H275" i="12"/>
  <c r="F275" i="12"/>
  <c r="E277" i="12"/>
  <c r="D277" i="12"/>
  <c r="D271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K58" i="23" l="1"/>
  <c r="I187" i="9" s="1"/>
  <c r="I31" i="9"/>
  <c r="AA31" i="9" s="1"/>
  <c r="I83" i="9"/>
  <c r="I81" i="9"/>
  <c r="I29" i="9"/>
  <c r="AA29" i="9" s="1"/>
  <c r="K56" i="23"/>
  <c r="I185" i="9" s="1"/>
  <c r="I82" i="9"/>
  <c r="K58" i="6"/>
  <c r="G187" i="9" s="1"/>
  <c r="K59" i="6"/>
  <c r="L59" i="6" s="1"/>
  <c r="G277" i="9" s="1"/>
  <c r="K57" i="6"/>
  <c r="L57" i="6" s="1"/>
  <c r="G275" i="9" s="1"/>
  <c r="K56" i="6"/>
  <c r="G185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160" i="16"/>
  <c r="N46" i="16"/>
  <c r="J46" i="16"/>
  <c r="E18" i="9" s="1"/>
  <c r="W18" i="9" s="1"/>
  <c r="J157" i="16"/>
  <c r="J162" i="16"/>
  <c r="J155" i="16"/>
  <c r="N33" i="16"/>
  <c r="J33" i="16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D79" i="9"/>
  <c r="D80" i="9"/>
  <c r="D78" i="9"/>
  <c r="E80" i="9"/>
  <c r="D250" i="16"/>
  <c r="E206" i="27"/>
  <c r="E70" i="9"/>
  <c r="D273" i="16"/>
  <c r="E263" i="16"/>
  <c r="E75" i="9"/>
  <c r="K57" i="16"/>
  <c r="E186" i="9" s="1"/>
  <c r="K55" i="16"/>
  <c r="E184" i="9" s="1"/>
  <c r="K54" i="16"/>
  <c r="E183" i="9" s="1"/>
  <c r="D248" i="16"/>
  <c r="E250" i="16"/>
  <c r="E269" i="16"/>
  <c r="D266" i="16"/>
  <c r="D264" i="16"/>
  <c r="K59" i="16"/>
  <c r="E188" i="9" s="1"/>
  <c r="D275" i="16"/>
  <c r="D269" i="16"/>
  <c r="K58" i="16"/>
  <c r="E187" i="9" s="1"/>
  <c r="E271" i="16"/>
  <c r="D265" i="16"/>
  <c r="E265" i="16"/>
  <c r="E253" i="27"/>
  <c r="E267" i="16"/>
  <c r="E252" i="16"/>
  <c r="E275" i="16"/>
  <c r="E266" i="16"/>
  <c r="E82" i="9"/>
  <c r="E76" i="9"/>
  <c r="D263" i="16"/>
  <c r="E274" i="16"/>
  <c r="E249" i="16"/>
  <c r="E71" i="9"/>
  <c r="D252" i="16"/>
  <c r="D261" i="16"/>
  <c r="D267" i="16"/>
  <c r="D268" i="16"/>
  <c r="E83" i="9"/>
  <c r="E264" i="16"/>
  <c r="E81" i="9"/>
  <c r="D270" i="16"/>
  <c r="E248" i="16"/>
  <c r="I21" i="9"/>
  <c r="R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R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AB9" i="9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AB11" i="9"/>
  <c r="AB4" i="9"/>
  <c r="D252" i="23"/>
  <c r="D266" i="23"/>
  <c r="K50" i="27"/>
  <c r="J179" i="9" s="1"/>
  <c r="J22" i="9"/>
  <c r="K35" i="27"/>
  <c r="J164" i="9" s="1"/>
  <c r="AB7" i="9"/>
  <c r="J107" i="9"/>
  <c r="J55" i="9"/>
  <c r="J131" i="9"/>
  <c r="J79" i="9"/>
  <c r="K38" i="27"/>
  <c r="J167" i="9" s="1"/>
  <c r="AB10" i="9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4" i="19"/>
  <c r="H272" i="9" s="1"/>
  <c r="H183" i="9"/>
  <c r="F188" i="9"/>
  <c r="G75" i="9"/>
  <c r="G77" i="9"/>
  <c r="H79" i="9"/>
  <c r="H71" i="9"/>
  <c r="F70" i="9"/>
  <c r="H74" i="9"/>
  <c r="F75" i="9"/>
  <c r="F72" i="9"/>
  <c r="H76" i="9"/>
  <c r="F82" i="9"/>
  <c r="G69" i="9"/>
  <c r="H73" i="9"/>
  <c r="H75" i="9"/>
  <c r="F69" i="9"/>
  <c r="D74" i="9"/>
  <c r="D76" i="9"/>
  <c r="F73" i="9"/>
  <c r="H68" i="9"/>
  <c r="F80" i="9"/>
  <c r="G74" i="9"/>
  <c r="F74" i="9"/>
  <c r="G76" i="9"/>
  <c r="G68" i="9"/>
  <c r="G72" i="9"/>
  <c r="F68" i="9"/>
  <c r="G70" i="9"/>
  <c r="G73" i="9"/>
  <c r="H70" i="9"/>
  <c r="H77" i="9"/>
  <c r="G82" i="9"/>
  <c r="H82" i="9"/>
  <c r="D77" i="9"/>
  <c r="D75" i="9"/>
  <c r="G80" i="9"/>
  <c r="F71" i="9"/>
  <c r="H69" i="9"/>
  <c r="F77" i="9"/>
  <c r="H72" i="9"/>
  <c r="E68" i="9"/>
  <c r="F76" i="9"/>
  <c r="G71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6" i="19"/>
  <c r="H274" i="9" s="1"/>
  <c r="L57" i="23"/>
  <c r="I275" i="9" s="1"/>
  <c r="L58" i="19"/>
  <c r="H276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8" i="23" l="1"/>
  <c r="I276" i="9" s="1"/>
  <c r="G188" i="9"/>
  <c r="L56" i="23"/>
  <c r="I274" i="9" s="1"/>
  <c r="G186" i="9"/>
  <c r="L58" i="6"/>
  <c r="G276" i="9" s="1"/>
  <c r="L56" i="6"/>
  <c r="G274" i="9" s="1"/>
  <c r="O28" i="9"/>
  <c r="O32" i="9"/>
  <c r="O84" i="9" s="1"/>
  <c r="O36" i="9"/>
  <c r="O88" i="9" s="1"/>
  <c r="O40" i="9"/>
  <c r="O92" i="9" s="1"/>
  <c r="O42" i="9"/>
  <c r="O94" i="9" s="1"/>
  <c r="O46" i="9"/>
  <c r="O98" i="9" s="1"/>
  <c r="O50" i="9"/>
  <c r="O102" i="9" s="1"/>
  <c r="O29" i="9"/>
  <c r="O31" i="9"/>
  <c r="O33" i="9"/>
  <c r="O85" i="9" s="1"/>
  <c r="O35" i="9"/>
  <c r="O87" i="9" s="1"/>
  <c r="O37" i="9"/>
  <c r="O89" i="9" s="1"/>
  <c r="O39" i="9"/>
  <c r="O91" i="9" s="1"/>
  <c r="O41" i="9"/>
  <c r="O93" i="9" s="1"/>
  <c r="O43" i="9"/>
  <c r="O95" i="9" s="1"/>
  <c r="O45" i="9"/>
  <c r="O97" i="9" s="1"/>
  <c r="O47" i="9"/>
  <c r="O99" i="9" s="1"/>
  <c r="O49" i="9"/>
  <c r="O101" i="9" s="1"/>
  <c r="O51" i="9"/>
  <c r="O103" i="9" s="1"/>
  <c r="O30" i="9"/>
  <c r="O34" i="9"/>
  <c r="O86" i="9" s="1"/>
  <c r="O38" i="9"/>
  <c r="O90" i="9" s="1"/>
  <c r="O44" i="9"/>
  <c r="O96" i="9" s="1"/>
  <c r="O48" i="9"/>
  <c r="O100" i="9" s="1"/>
  <c r="O52" i="9"/>
  <c r="O104" i="9" s="1"/>
  <c r="N28" i="9"/>
  <c r="N32" i="9"/>
  <c r="N36" i="9"/>
  <c r="N40" i="9"/>
  <c r="N44" i="9"/>
  <c r="N48" i="9"/>
  <c r="N52" i="9"/>
  <c r="N29" i="9"/>
  <c r="N31" i="9"/>
  <c r="N33" i="9"/>
  <c r="N35" i="9"/>
  <c r="N37" i="9"/>
  <c r="N39" i="9"/>
  <c r="N41" i="9"/>
  <c r="N43" i="9"/>
  <c r="N45" i="9"/>
  <c r="N47" i="9"/>
  <c r="N49" i="9"/>
  <c r="N51" i="9"/>
  <c r="N30" i="9"/>
  <c r="N34" i="9"/>
  <c r="N38" i="9"/>
  <c r="N42" i="9"/>
  <c r="N46" i="9"/>
  <c r="N50" i="9"/>
  <c r="R28" i="9"/>
  <c r="R30" i="9"/>
  <c r="R32" i="9"/>
  <c r="R34" i="9"/>
  <c r="R36" i="9"/>
  <c r="R38" i="9"/>
  <c r="R40" i="9"/>
  <c r="R42" i="9"/>
  <c r="R44" i="9"/>
  <c r="R46" i="9"/>
  <c r="R48" i="9"/>
  <c r="R50" i="9"/>
  <c r="R52" i="9"/>
  <c r="R33" i="9"/>
  <c r="R39" i="9"/>
  <c r="R43" i="9"/>
  <c r="R47" i="9"/>
  <c r="R49" i="9"/>
  <c r="R51" i="9"/>
  <c r="R29" i="9"/>
  <c r="R31" i="9"/>
  <c r="R35" i="9"/>
  <c r="R37" i="9"/>
  <c r="R41" i="9"/>
  <c r="R45" i="9"/>
  <c r="S31" i="9"/>
  <c r="S35" i="9"/>
  <c r="S39" i="9"/>
  <c r="S43" i="9"/>
  <c r="S45" i="9"/>
  <c r="S49" i="9"/>
  <c r="S28" i="9"/>
  <c r="S30" i="9"/>
  <c r="S32" i="9"/>
  <c r="S34" i="9"/>
  <c r="S36" i="9"/>
  <c r="S38" i="9"/>
  <c r="S40" i="9"/>
  <c r="S42" i="9"/>
  <c r="S44" i="9"/>
  <c r="S46" i="9"/>
  <c r="S48" i="9"/>
  <c r="S50" i="9"/>
  <c r="S52" i="9"/>
  <c r="S29" i="9"/>
  <c r="S33" i="9"/>
  <c r="S37" i="9"/>
  <c r="S41" i="9"/>
  <c r="S47" i="9"/>
  <c r="S51" i="9"/>
  <c r="Q28" i="9"/>
  <c r="Q30" i="9"/>
  <c r="Q32" i="9"/>
  <c r="Q84" i="9" s="1"/>
  <c r="Q34" i="9"/>
  <c r="Q86" i="9" s="1"/>
  <c r="Q36" i="9"/>
  <c r="Q88" i="9" s="1"/>
  <c r="Q38" i="9"/>
  <c r="Q90" i="9" s="1"/>
  <c r="Q40" i="9"/>
  <c r="Q92" i="9" s="1"/>
  <c r="Q42" i="9"/>
  <c r="Q94" i="9" s="1"/>
  <c r="Q44" i="9"/>
  <c r="Q96" i="9" s="1"/>
  <c r="Q46" i="9"/>
  <c r="Q98" i="9" s="1"/>
  <c r="Q48" i="9"/>
  <c r="Q100" i="9" s="1"/>
  <c r="Q50" i="9"/>
  <c r="Q102" i="9" s="1"/>
  <c r="Q52" i="9"/>
  <c r="Q104" i="9" s="1"/>
  <c r="Q29" i="9"/>
  <c r="Q31" i="9"/>
  <c r="Q33" i="9"/>
  <c r="Q85" i="9" s="1"/>
  <c r="Q35" i="9"/>
  <c r="Q87" i="9" s="1"/>
  <c r="Q37" i="9"/>
  <c r="Q89" i="9" s="1"/>
  <c r="Q39" i="9"/>
  <c r="Q91" i="9" s="1"/>
  <c r="Q41" i="9"/>
  <c r="Q93" i="9" s="1"/>
  <c r="Q43" i="9"/>
  <c r="Q95" i="9" s="1"/>
  <c r="Q45" i="9"/>
  <c r="Q97" i="9" s="1"/>
  <c r="Q47" i="9"/>
  <c r="Q99" i="9" s="1"/>
  <c r="Q49" i="9"/>
  <c r="Q101" i="9" s="1"/>
  <c r="Q51" i="9"/>
  <c r="Q103" i="9" s="1"/>
  <c r="P28" i="9"/>
  <c r="P30" i="9"/>
  <c r="P32" i="9"/>
  <c r="P84" i="9" s="1"/>
  <c r="P34" i="9"/>
  <c r="P86" i="9" s="1"/>
  <c r="P36" i="9"/>
  <c r="P88" i="9" s="1"/>
  <c r="P38" i="9"/>
  <c r="P90" i="9" s="1"/>
  <c r="P40" i="9"/>
  <c r="P92" i="9" s="1"/>
  <c r="P42" i="9"/>
  <c r="P94" i="9" s="1"/>
  <c r="P44" i="9"/>
  <c r="P96" i="9" s="1"/>
  <c r="P46" i="9"/>
  <c r="P98" i="9" s="1"/>
  <c r="P48" i="9"/>
  <c r="P100" i="9" s="1"/>
  <c r="P50" i="9"/>
  <c r="P102" i="9" s="1"/>
  <c r="P52" i="9"/>
  <c r="P104" i="9" s="1"/>
  <c r="P29" i="9"/>
  <c r="P31" i="9"/>
  <c r="P33" i="9"/>
  <c r="P85" i="9" s="1"/>
  <c r="P35" i="9"/>
  <c r="P87" i="9" s="1"/>
  <c r="P37" i="9"/>
  <c r="P89" i="9" s="1"/>
  <c r="P39" i="9"/>
  <c r="P91" i="9" s="1"/>
  <c r="P41" i="9"/>
  <c r="P93" i="9" s="1"/>
  <c r="P43" i="9"/>
  <c r="P45" i="9"/>
  <c r="P97" i="9" s="1"/>
  <c r="P47" i="9"/>
  <c r="P99" i="9" s="1"/>
  <c r="P49" i="9"/>
  <c r="P101" i="9" s="1"/>
  <c r="P51" i="9"/>
  <c r="P103" i="9" s="1"/>
  <c r="J65" i="9"/>
  <c r="R26" i="9"/>
  <c r="L55" i="27"/>
  <c r="J273" i="9" s="1"/>
  <c r="L55" i="23"/>
  <c r="I273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16" i="9"/>
  <c r="Q68" i="9" s="1"/>
  <c r="Q18" i="9"/>
  <c r="Q70" i="9" s="1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F272" i="9"/>
  <c r="F275" i="9"/>
  <c r="P95" i="9"/>
  <c r="AB23" i="9"/>
  <c r="K56" i="16"/>
  <c r="E185" i="9" s="1"/>
  <c r="K40" i="23"/>
  <c r="I169" i="9" s="1"/>
  <c r="E25" i="9"/>
  <c r="W25" i="9" s="1"/>
  <c r="E77" i="9"/>
  <c r="E73" i="9"/>
  <c r="K51" i="23"/>
  <c r="L51" i="23" s="1"/>
  <c r="I269" i="9" s="1"/>
  <c r="K46" i="16"/>
  <c r="L46" i="16" s="1"/>
  <c r="E264" i="9" s="1"/>
  <c r="E78" i="9"/>
  <c r="E74" i="9"/>
  <c r="E69" i="9"/>
  <c r="L58" i="16"/>
  <c r="E276" i="9" s="1"/>
  <c r="L59" i="16"/>
  <c r="E277" i="9" s="1"/>
  <c r="K36" i="23"/>
  <c r="I165" i="9" s="1"/>
  <c r="E72" i="9"/>
  <c r="L54" i="16"/>
  <c r="E272" i="9" s="1"/>
  <c r="L55" i="16"/>
  <c r="E273" i="9" s="1"/>
  <c r="L57" i="16"/>
  <c r="E275" i="9" s="1"/>
  <c r="K49" i="23"/>
  <c r="I178" i="9" s="1"/>
  <c r="AB12" i="9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R7" i="9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194" i="19" l="1"/>
  <c r="H233" i="19"/>
  <c r="D239" i="19"/>
  <c r="H237" i="19"/>
  <c r="G237" i="19"/>
  <c r="H232" i="19"/>
  <c r="J238" i="19"/>
  <c r="H151" i="9" s="1"/>
  <c r="F241" i="19"/>
  <c r="E238" i="19"/>
  <c r="E235" i="19"/>
  <c r="D228" i="19"/>
  <c r="F231" i="19"/>
  <c r="F235" i="19"/>
  <c r="J236" i="19"/>
  <c r="H149" i="9" s="1"/>
  <c r="F230" i="19"/>
  <c r="G232" i="19"/>
  <c r="G242" i="19"/>
  <c r="F239" i="19"/>
  <c r="E223" i="19"/>
  <c r="D241" i="19"/>
  <c r="H226" i="19"/>
  <c r="J240" i="19"/>
  <c r="H153" i="9" s="1"/>
  <c r="H236" i="19"/>
  <c r="D233" i="19"/>
  <c r="G230" i="19"/>
  <c r="H227" i="19"/>
  <c r="G227" i="19"/>
  <c r="J232" i="19"/>
  <c r="H145" i="9" s="1"/>
  <c r="D237" i="19"/>
  <c r="F234" i="19"/>
  <c r="F224" i="19"/>
  <c r="G229" i="19"/>
  <c r="J228" i="19"/>
  <c r="H141" i="9" s="1"/>
  <c r="H231" i="19"/>
  <c r="H230" i="19"/>
  <c r="G225" i="19"/>
  <c r="F225" i="19"/>
  <c r="F240" i="19"/>
  <c r="J226" i="19"/>
  <c r="H139" i="9" s="1"/>
  <c r="H234" i="19"/>
  <c r="D226" i="19"/>
  <c r="F229" i="19"/>
  <c r="F228" i="19"/>
  <c r="J224" i="19"/>
  <c r="H137" i="9" s="1"/>
  <c r="F232" i="19"/>
  <c r="E241" i="19"/>
  <c r="D231" i="19"/>
  <c r="F233" i="19"/>
  <c r="G223" i="19"/>
  <c r="H241" i="19"/>
  <c r="H229" i="19"/>
  <c r="E227" i="19"/>
  <c r="E240" i="19"/>
  <c r="D234" i="19"/>
  <c r="H239" i="19"/>
  <c r="F227" i="19"/>
  <c r="E233" i="19"/>
  <c r="D224" i="19"/>
  <c r="H242" i="19"/>
  <c r="F237" i="19"/>
  <c r="E237" i="19"/>
  <c r="H240" i="19"/>
  <c r="D235" i="19"/>
  <c r="E229" i="19"/>
  <c r="H238" i="19"/>
  <c r="G235" i="19"/>
  <c r="J234" i="19"/>
  <c r="H147" i="9" s="1"/>
  <c r="J239" i="19"/>
  <c r="H152" i="9" s="1"/>
  <c r="E239" i="19"/>
  <c r="D223" i="19"/>
  <c r="E231" i="19"/>
  <c r="D232" i="19"/>
  <c r="G231" i="19"/>
  <c r="G226" i="19"/>
  <c r="H243" i="19"/>
  <c r="G228" i="19"/>
  <c r="D230" i="19"/>
  <c r="G224" i="19"/>
  <c r="G238" i="19"/>
  <c r="D243" i="19"/>
  <c r="F243" i="19"/>
  <c r="G236" i="19"/>
  <c r="D240" i="19"/>
  <c r="G233" i="19"/>
  <c r="F226" i="19"/>
  <c r="D236" i="19"/>
  <c r="G234" i="19"/>
  <c r="H225" i="19"/>
  <c r="E225" i="19"/>
  <c r="F236" i="19"/>
  <c r="D229" i="19"/>
  <c r="D225" i="19"/>
  <c r="F223" i="19"/>
  <c r="E242" i="19"/>
  <c r="F238" i="19"/>
  <c r="G243" i="19"/>
  <c r="H235" i="19"/>
  <c r="J230" i="19"/>
  <c r="H143" i="9" s="1"/>
  <c r="H224" i="19"/>
  <c r="D242" i="19"/>
  <c r="E243" i="19"/>
  <c r="D227" i="19"/>
  <c r="G241" i="19"/>
  <c r="H223" i="19"/>
  <c r="F242" i="19"/>
  <c r="G239" i="19"/>
  <c r="H228" i="19"/>
  <c r="G240" i="19"/>
  <c r="D238" i="19"/>
  <c r="J225" i="19"/>
  <c r="H138" i="9" s="1"/>
  <c r="E236" i="19"/>
  <c r="J229" i="19"/>
  <c r="H142" i="9" s="1"/>
  <c r="J235" i="19"/>
  <c r="H148" i="9" s="1"/>
  <c r="E234" i="19"/>
  <c r="J231" i="19"/>
  <c r="H144" i="9" s="1"/>
  <c r="J241" i="19"/>
  <c r="H154" i="9" s="1"/>
  <c r="E228" i="19"/>
  <c r="E230" i="19"/>
  <c r="J237" i="19"/>
  <c r="H150" i="9" s="1"/>
  <c r="J243" i="19"/>
  <c r="H156" i="9" s="1"/>
  <c r="J242" i="19"/>
  <c r="H155" i="9" s="1"/>
  <c r="E232" i="19"/>
  <c r="J227" i="19"/>
  <c r="H140" i="9" s="1"/>
  <c r="J233" i="19"/>
  <c r="H146" i="9" s="1"/>
  <c r="E224" i="19"/>
  <c r="E226" i="19"/>
  <c r="H212" i="19"/>
  <c r="F210" i="19"/>
  <c r="H215" i="19"/>
  <c r="G212" i="19"/>
  <c r="G211" i="19"/>
  <c r="H214" i="19"/>
  <c r="G218" i="19"/>
  <c r="F207" i="19"/>
  <c r="E203" i="19"/>
  <c r="E208" i="19"/>
  <c r="E217" i="19"/>
  <c r="D220" i="19"/>
  <c r="H201" i="19"/>
  <c r="D202" i="19"/>
  <c r="F208" i="19"/>
  <c r="F211" i="19"/>
  <c r="D209" i="19"/>
  <c r="F209" i="19"/>
  <c r="J223" i="19"/>
  <c r="H136" i="9" s="1"/>
  <c r="D197" i="19"/>
  <c r="D198" i="19"/>
  <c r="F201" i="19"/>
  <c r="D203" i="19"/>
  <c r="H221" i="19"/>
  <c r="F197" i="19"/>
  <c r="E214" i="19"/>
  <c r="G215" i="19"/>
  <c r="F204" i="19"/>
  <c r="F195" i="19"/>
  <c r="E212" i="19"/>
  <c r="H220" i="19"/>
  <c r="F200" i="19"/>
  <c r="E210" i="19"/>
  <c r="D221" i="19"/>
  <c r="H204" i="19"/>
  <c r="F202" i="19"/>
  <c r="H211" i="19"/>
  <c r="G198" i="19"/>
  <c r="D216" i="19"/>
  <c r="G205" i="19"/>
  <c r="G220" i="19"/>
  <c r="H208" i="19"/>
  <c r="G216" i="19"/>
  <c r="E197" i="19"/>
  <c r="E206" i="19"/>
  <c r="G196" i="19"/>
  <c r="D200" i="19"/>
  <c r="D196" i="19"/>
  <c r="H213" i="19"/>
  <c r="E221" i="19"/>
  <c r="E201" i="19"/>
  <c r="H207" i="19"/>
  <c r="H209" i="19"/>
  <c r="D205" i="19"/>
  <c r="H197" i="19"/>
  <c r="H206" i="19"/>
  <c r="G197" i="19"/>
  <c r="H202" i="19"/>
  <c r="D212" i="19"/>
  <c r="D215" i="19"/>
  <c r="E196" i="19"/>
  <c r="D213" i="19"/>
  <c r="D206" i="19"/>
  <c r="E220" i="19"/>
  <c r="F217" i="19"/>
  <c r="G221" i="19"/>
  <c r="E200" i="19"/>
  <c r="G204" i="19"/>
  <c r="G219" i="19"/>
  <c r="F218" i="19"/>
  <c r="J221" i="19"/>
  <c r="H134" i="9" s="1"/>
  <c r="G217" i="19"/>
  <c r="F214" i="19"/>
  <c r="E209" i="19"/>
  <c r="E199" i="19"/>
  <c r="D218" i="19"/>
  <c r="F212" i="19"/>
  <c r="E207" i="19"/>
  <c r="F222" i="19"/>
  <c r="G213" i="19"/>
  <c r="E205" i="19"/>
  <c r="G207" i="19"/>
  <c r="D222" i="19"/>
  <c r="D211" i="19"/>
  <c r="H196" i="19"/>
  <c r="F198" i="19"/>
  <c r="H205" i="19"/>
  <c r="D208" i="19"/>
  <c r="G203" i="19"/>
  <c r="G210" i="19"/>
  <c r="F219" i="19"/>
  <c r="H200" i="19"/>
  <c r="G208" i="19"/>
  <c r="E195" i="19"/>
  <c r="E204" i="19"/>
  <c r="D204" i="19"/>
  <c r="E215" i="19"/>
  <c r="E213" i="19"/>
  <c r="E216" i="19"/>
  <c r="D207" i="19"/>
  <c r="D195" i="19"/>
  <c r="F196" i="19"/>
  <c r="D201" i="19"/>
  <c r="H203" i="19"/>
  <c r="G201" i="19"/>
  <c r="H218" i="19"/>
  <c r="G202" i="19"/>
  <c r="F215" i="19"/>
  <c r="G206" i="19"/>
  <c r="J222" i="19"/>
  <c r="H135" i="9" s="1"/>
  <c r="E202" i="19"/>
  <c r="G209" i="19"/>
  <c r="F203" i="19"/>
  <c r="D214" i="19"/>
  <c r="H199" i="19"/>
  <c r="H216" i="19"/>
  <c r="F220" i="19"/>
  <c r="G199" i="19"/>
  <c r="H210" i="19"/>
  <c r="F213" i="19"/>
  <c r="G200" i="19"/>
  <c r="J220" i="19"/>
  <c r="H133" i="9" s="1"/>
  <c r="E219" i="19"/>
  <c r="E222" i="19"/>
  <c r="E198" i="19"/>
  <c r="F206" i="19"/>
  <c r="D219" i="19"/>
  <c r="H195" i="19"/>
  <c r="G195" i="19"/>
  <c r="H198" i="19"/>
  <c r="F205" i="19"/>
  <c r="G214" i="19"/>
  <c r="E218" i="19"/>
  <c r="F199" i="19"/>
  <c r="D199" i="19"/>
  <c r="E211" i="19"/>
  <c r="D217" i="19"/>
  <c r="F216" i="19"/>
  <c r="F221" i="19"/>
  <c r="H219" i="19"/>
  <c r="D210" i="19"/>
  <c r="H217" i="19"/>
  <c r="G222" i="19"/>
  <c r="H222" i="19"/>
  <c r="J201" i="19"/>
  <c r="J209" i="19"/>
  <c r="H122" i="9" s="1"/>
  <c r="J216" i="19"/>
  <c r="H129" i="9" s="1"/>
  <c r="J211" i="19"/>
  <c r="H124" i="9" s="1"/>
  <c r="J200" i="19"/>
  <c r="J202" i="19"/>
  <c r="J206" i="19"/>
  <c r="J199" i="19"/>
  <c r="J217" i="19"/>
  <c r="H130" i="9" s="1"/>
  <c r="J212" i="19"/>
  <c r="H125" i="9" s="1"/>
  <c r="J197" i="19"/>
  <c r="J207" i="19"/>
  <c r="H120" i="9" s="1"/>
  <c r="J204" i="19"/>
  <c r="J198" i="19"/>
  <c r="J219" i="19"/>
  <c r="H132" i="9" s="1"/>
  <c r="J205" i="19"/>
  <c r="J215" i="19"/>
  <c r="H128" i="9" s="1"/>
  <c r="J196" i="19"/>
  <c r="J213" i="19"/>
  <c r="H126" i="9" s="1"/>
  <c r="J208" i="19"/>
  <c r="H121" i="9" s="1"/>
  <c r="J218" i="19"/>
  <c r="H131" i="9" s="1"/>
  <c r="J203" i="19"/>
  <c r="J210" i="19"/>
  <c r="H123" i="9" s="1"/>
  <c r="J214" i="19"/>
  <c r="H127" i="9" s="1"/>
  <c r="N47" i="12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Q3" i="9" s="1"/>
  <c r="E85" i="19"/>
  <c r="E3" i="19"/>
  <c r="E9" i="19"/>
  <c r="E21" i="19"/>
  <c r="D4" i="19"/>
  <c r="D139" i="19"/>
  <c r="D10" i="19"/>
  <c r="D16" i="19"/>
  <c r="D22" i="19"/>
  <c r="D28" i="19"/>
  <c r="Q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8" i="9" l="1"/>
  <c r="M29" i="9"/>
  <c r="M41" i="9"/>
  <c r="M93" i="9" s="1"/>
  <c r="M30" i="9"/>
  <c r="M42" i="9"/>
  <c r="M94" i="9" s="1"/>
  <c r="M31" i="9"/>
  <c r="M43" i="9"/>
  <c r="M95" i="9" s="1"/>
  <c r="M32" i="9"/>
  <c r="M84" i="9" s="1"/>
  <c r="M44" i="9"/>
  <c r="M96" i="9" s="1"/>
  <c r="M33" i="9"/>
  <c r="M85" i="9" s="1"/>
  <c r="M45" i="9"/>
  <c r="M97" i="9" s="1"/>
  <c r="M34" i="9"/>
  <c r="M86" i="9" s="1"/>
  <c r="M46" i="9"/>
  <c r="M98" i="9" s="1"/>
  <c r="M35" i="9"/>
  <c r="M87" i="9" s="1"/>
  <c r="M47" i="9"/>
  <c r="M99" i="9" s="1"/>
  <c r="M36" i="9"/>
  <c r="M88" i="9" s="1"/>
  <c r="M48" i="9"/>
  <c r="M100" i="9" s="1"/>
  <c r="M37" i="9"/>
  <c r="M89" i="9" s="1"/>
  <c r="M49" i="9"/>
  <c r="M101" i="9" s="1"/>
  <c r="M38" i="9"/>
  <c r="M90" i="9" s="1"/>
  <c r="M50" i="9"/>
  <c r="M102" i="9" s="1"/>
  <c r="M39" i="9"/>
  <c r="M91" i="9" s="1"/>
  <c r="M51" i="9"/>
  <c r="M103" i="9" s="1"/>
  <c r="M40" i="9"/>
  <c r="M92" i="9" s="1"/>
  <c r="M52" i="9"/>
  <c r="M104" i="9" s="1"/>
  <c r="M25" i="9"/>
  <c r="M77" i="9" s="1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Q12" i="9"/>
  <c r="Q9" i="9"/>
  <c r="Q7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F232" i="12" l="1"/>
  <c r="H242" i="12"/>
  <c r="G242" i="12"/>
  <c r="H228" i="12"/>
  <c r="D242" i="12"/>
  <c r="D234" i="12"/>
  <c r="F227" i="12"/>
  <c r="H234" i="12"/>
  <c r="D238" i="12"/>
  <c r="G243" i="12"/>
  <c r="F236" i="12"/>
  <c r="F235" i="12"/>
  <c r="E226" i="12"/>
  <c r="E232" i="12"/>
  <c r="D241" i="12"/>
  <c r="G224" i="12"/>
  <c r="D232" i="12"/>
  <c r="D243" i="12"/>
  <c r="G232" i="12"/>
  <c r="G241" i="12"/>
  <c r="H231" i="12"/>
  <c r="F233" i="12"/>
  <c r="F229" i="12"/>
  <c r="G239" i="12"/>
  <c r="G223" i="12"/>
  <c r="H240" i="12"/>
  <c r="H230" i="12"/>
  <c r="E242" i="12"/>
  <c r="E240" i="12"/>
  <c r="E239" i="12"/>
  <c r="H226" i="12"/>
  <c r="G229" i="12"/>
  <c r="G235" i="12"/>
  <c r="G225" i="12"/>
  <c r="H238" i="12"/>
  <c r="G240" i="12"/>
  <c r="H237" i="12"/>
  <c r="H224" i="12"/>
  <c r="F223" i="12"/>
  <c r="H232" i="12"/>
  <c r="E233" i="12"/>
  <c r="G237" i="12"/>
  <c r="G231" i="12"/>
  <c r="F230" i="12"/>
  <c r="G234" i="12"/>
  <c r="F243" i="12"/>
  <c r="G236" i="12"/>
  <c r="G226" i="12"/>
  <c r="G238" i="12"/>
  <c r="H227" i="12"/>
  <c r="E229" i="12"/>
  <c r="F241" i="12"/>
  <c r="G233" i="12"/>
  <c r="F240" i="12"/>
  <c r="F238" i="12"/>
  <c r="G230" i="12"/>
  <c r="H235" i="12"/>
  <c r="F225" i="12"/>
  <c r="E228" i="12"/>
  <c r="F224" i="12"/>
  <c r="H233" i="12"/>
  <c r="E234" i="12"/>
  <c r="F231" i="12"/>
  <c r="D240" i="12"/>
  <c r="H243" i="12"/>
  <c r="H225" i="12"/>
  <c r="H223" i="12"/>
  <c r="E223" i="12"/>
  <c r="F226" i="12"/>
  <c r="F237" i="12"/>
  <c r="H241" i="12"/>
  <c r="F239" i="12"/>
  <c r="E236" i="12"/>
  <c r="D235" i="12"/>
  <c r="G228" i="12"/>
  <c r="E243" i="12"/>
  <c r="F234" i="12"/>
  <c r="H239" i="12"/>
  <c r="H229" i="12"/>
  <c r="H236" i="12"/>
  <c r="E238" i="12"/>
  <c r="F242" i="12"/>
  <c r="G227" i="12"/>
  <c r="E241" i="12"/>
  <c r="F228" i="12"/>
  <c r="D239" i="12"/>
  <c r="E235" i="12"/>
  <c r="J226" i="12"/>
  <c r="D139" i="9" s="1"/>
  <c r="J239" i="12"/>
  <c r="D152" i="9" s="1"/>
  <c r="D233" i="12"/>
  <c r="E231" i="12"/>
  <c r="J231" i="12"/>
  <c r="D144" i="9" s="1"/>
  <c r="J233" i="12"/>
  <c r="D146" i="9" s="1"/>
  <c r="D237" i="12"/>
  <c r="J242" i="12"/>
  <c r="D155" i="9" s="1"/>
  <c r="D236" i="12"/>
  <c r="E227" i="12"/>
  <c r="J241" i="12"/>
  <c r="D154" i="9" s="1"/>
  <c r="D229" i="12"/>
  <c r="D223" i="12"/>
  <c r="J240" i="12"/>
  <c r="D153" i="9" s="1"/>
  <c r="J236" i="12"/>
  <c r="D149" i="9" s="1"/>
  <c r="D224" i="12"/>
  <c r="J229" i="12"/>
  <c r="D142" i="9" s="1"/>
  <c r="J230" i="12"/>
  <c r="D143" i="9" s="1"/>
  <c r="D225" i="12"/>
  <c r="J234" i="12"/>
  <c r="D147" i="9" s="1"/>
  <c r="J235" i="12"/>
  <c r="D148" i="9" s="1"/>
  <c r="E230" i="12"/>
  <c r="J228" i="12"/>
  <c r="D141" i="9" s="1"/>
  <c r="D228" i="12"/>
  <c r="D230" i="12"/>
  <c r="D231" i="12"/>
  <c r="J232" i="12"/>
  <c r="D145" i="9" s="1"/>
  <c r="J224" i="12"/>
  <c r="D137" i="9" s="1"/>
  <c r="J238" i="12"/>
  <c r="D151" i="9" s="1"/>
  <c r="J243" i="12"/>
  <c r="D156" i="9" s="1"/>
  <c r="E225" i="12"/>
  <c r="D226" i="12"/>
  <c r="E237" i="12"/>
  <c r="E224" i="12"/>
  <c r="D227" i="12"/>
  <c r="J227" i="12"/>
  <c r="D140" i="9" s="1"/>
  <c r="J225" i="12"/>
  <c r="D138" i="9" s="1"/>
  <c r="J237" i="12"/>
  <c r="D150" i="9" s="1"/>
  <c r="J223" i="12"/>
  <c r="D136" i="9" s="1"/>
  <c r="H220" i="12"/>
  <c r="D213" i="12"/>
  <c r="E215" i="12"/>
  <c r="E218" i="12"/>
  <c r="G213" i="12"/>
  <c r="F222" i="12"/>
  <c r="F214" i="12"/>
  <c r="D219" i="12"/>
  <c r="F220" i="12"/>
  <c r="G215" i="12"/>
  <c r="H219" i="12"/>
  <c r="H214" i="12"/>
  <c r="D222" i="12"/>
  <c r="E222" i="12"/>
  <c r="G219" i="12"/>
  <c r="D214" i="12"/>
  <c r="D217" i="12"/>
  <c r="D215" i="12"/>
  <c r="F219" i="12"/>
  <c r="G221" i="12"/>
  <c r="G214" i="12"/>
  <c r="D221" i="12"/>
  <c r="D220" i="12"/>
  <c r="H221" i="12"/>
  <c r="H217" i="12"/>
  <c r="E216" i="12"/>
  <c r="E214" i="12"/>
  <c r="G220" i="12"/>
  <c r="G218" i="12"/>
  <c r="E220" i="12"/>
  <c r="G216" i="12"/>
  <c r="F221" i="12"/>
  <c r="E213" i="12"/>
  <c r="D216" i="12"/>
  <c r="F215" i="12"/>
  <c r="H218" i="12"/>
  <c r="F217" i="12"/>
  <c r="H215" i="12"/>
  <c r="G222" i="12"/>
  <c r="G217" i="12"/>
  <c r="L71" i="12" s="1"/>
  <c r="D289" i="9" s="1"/>
  <c r="F213" i="12"/>
  <c r="E217" i="12"/>
  <c r="E219" i="12"/>
  <c r="H222" i="12"/>
  <c r="F218" i="12"/>
  <c r="H216" i="12"/>
  <c r="F216" i="12"/>
  <c r="E221" i="12"/>
  <c r="D218" i="12"/>
  <c r="H213" i="12"/>
  <c r="J220" i="12"/>
  <c r="D133" i="9" s="1"/>
  <c r="J214" i="12"/>
  <c r="D127" i="9" s="1"/>
  <c r="J222" i="12"/>
  <c r="D135" i="9" s="1"/>
  <c r="J213" i="12"/>
  <c r="D126" i="9" s="1"/>
  <c r="J217" i="12"/>
  <c r="D130" i="9" s="1"/>
  <c r="J218" i="12"/>
  <c r="D131" i="9" s="1"/>
  <c r="J221" i="12"/>
  <c r="D134" i="9" s="1"/>
  <c r="J219" i="12"/>
  <c r="D132" i="9" s="1"/>
  <c r="J215" i="12"/>
  <c r="D128" i="9" s="1"/>
  <c r="J216" i="12"/>
  <c r="D129" i="9" s="1"/>
  <c r="J194" i="6"/>
  <c r="G241" i="6"/>
  <c r="F230" i="6"/>
  <c r="J240" i="6"/>
  <c r="G153" i="9" s="1"/>
  <c r="F237" i="6"/>
  <c r="D242" i="6"/>
  <c r="H236" i="6"/>
  <c r="G234" i="6"/>
  <c r="E242" i="6"/>
  <c r="F227" i="6"/>
  <c r="H225" i="6"/>
  <c r="D235" i="6"/>
  <c r="G242" i="6"/>
  <c r="J225" i="6"/>
  <c r="G138" i="9" s="1"/>
  <c r="G231" i="6"/>
  <c r="D240" i="6"/>
  <c r="H240" i="6"/>
  <c r="E228" i="6"/>
  <c r="E227" i="6"/>
  <c r="F236" i="6"/>
  <c r="H232" i="6"/>
  <c r="G235" i="6"/>
  <c r="D227" i="6"/>
  <c r="F239" i="6"/>
  <c r="F241" i="6"/>
  <c r="G243" i="6"/>
  <c r="H229" i="6"/>
  <c r="F233" i="6"/>
  <c r="J227" i="6"/>
  <c r="G140" i="9" s="1"/>
  <c r="E237" i="6"/>
  <c r="E223" i="6"/>
  <c r="H235" i="6"/>
  <c r="H241" i="6"/>
  <c r="D237" i="6"/>
  <c r="G223" i="6"/>
  <c r="J229" i="6"/>
  <c r="G142" i="9" s="1"/>
  <c r="D241" i="6"/>
  <c r="J238" i="6"/>
  <c r="G151" i="9" s="1"/>
  <c r="H228" i="6"/>
  <c r="H243" i="6"/>
  <c r="E224" i="6"/>
  <c r="G230" i="6"/>
  <c r="F232" i="6"/>
  <c r="D234" i="6"/>
  <c r="F225" i="6"/>
  <c r="G239" i="6"/>
  <c r="H234" i="6"/>
  <c r="G228" i="6"/>
  <c r="H233" i="6"/>
  <c r="D225" i="6"/>
  <c r="D243" i="6"/>
  <c r="F231" i="6"/>
  <c r="G240" i="6"/>
  <c r="D223" i="6"/>
  <c r="E243" i="6"/>
  <c r="H226" i="6"/>
  <c r="H224" i="6"/>
  <c r="E226" i="6"/>
  <c r="F223" i="6"/>
  <c r="G227" i="6"/>
  <c r="G229" i="6"/>
  <c r="G224" i="6"/>
  <c r="J228" i="6"/>
  <c r="G141" i="9" s="1"/>
  <c r="H242" i="6"/>
  <c r="G238" i="6"/>
  <c r="F238" i="6"/>
  <c r="F224" i="6"/>
  <c r="F226" i="6"/>
  <c r="J236" i="6"/>
  <c r="G149" i="9" s="1"/>
  <c r="E241" i="6"/>
  <c r="F243" i="6"/>
  <c r="D229" i="6"/>
  <c r="J224" i="6"/>
  <c r="G137" i="9" s="1"/>
  <c r="D236" i="6"/>
  <c r="H230" i="6"/>
  <c r="E239" i="6"/>
  <c r="D224" i="6"/>
  <c r="D239" i="6"/>
  <c r="F228" i="6"/>
  <c r="G236" i="6"/>
  <c r="H238" i="6"/>
  <c r="F235" i="6"/>
  <c r="H223" i="6"/>
  <c r="H231" i="6"/>
  <c r="J234" i="6"/>
  <c r="G147" i="9" s="1"/>
  <c r="E229" i="6"/>
  <c r="E235" i="6"/>
  <c r="G233" i="6"/>
  <c r="E231" i="6"/>
  <c r="E233" i="6"/>
  <c r="F242" i="6"/>
  <c r="E240" i="6"/>
  <c r="F229" i="6"/>
  <c r="H237" i="6"/>
  <c r="D230" i="6"/>
  <c r="G226" i="6"/>
  <c r="H227" i="6"/>
  <c r="F240" i="6"/>
  <c r="G225" i="6"/>
  <c r="F234" i="6"/>
  <c r="G232" i="6"/>
  <c r="H239" i="6"/>
  <c r="G237" i="6"/>
  <c r="D233" i="6"/>
  <c r="E232" i="6"/>
  <c r="J242" i="6"/>
  <c r="G155" i="9" s="1"/>
  <c r="E225" i="6"/>
  <c r="J231" i="6"/>
  <c r="G144" i="9" s="1"/>
  <c r="J233" i="6"/>
  <c r="G146" i="9" s="1"/>
  <c r="D228" i="6"/>
  <c r="J235" i="6"/>
  <c r="G148" i="9" s="1"/>
  <c r="J230" i="6"/>
  <c r="G143" i="9" s="1"/>
  <c r="E236" i="6"/>
  <c r="D238" i="6"/>
  <c r="J241" i="6"/>
  <c r="G154" i="9" s="1"/>
  <c r="D232" i="6"/>
  <c r="E234" i="6"/>
  <c r="D226" i="6"/>
  <c r="J239" i="6"/>
  <c r="G152" i="9" s="1"/>
  <c r="E238" i="6"/>
  <c r="J243" i="6"/>
  <c r="G156" i="9" s="1"/>
  <c r="J232" i="6"/>
  <c r="G145" i="9" s="1"/>
  <c r="D231" i="6"/>
  <c r="J237" i="6"/>
  <c r="G150" i="9" s="1"/>
  <c r="E230" i="6"/>
  <c r="J226" i="6"/>
  <c r="G139" i="9" s="1"/>
  <c r="D200" i="6"/>
  <c r="H212" i="6"/>
  <c r="D197" i="6"/>
  <c r="G208" i="6"/>
  <c r="H219" i="6"/>
  <c r="G197" i="6"/>
  <c r="F222" i="6"/>
  <c r="F198" i="6"/>
  <c r="E204" i="6"/>
  <c r="E212" i="6"/>
  <c r="H220" i="6"/>
  <c r="F209" i="6"/>
  <c r="D212" i="6"/>
  <c r="G217" i="6"/>
  <c r="H202" i="6"/>
  <c r="G198" i="6"/>
  <c r="F211" i="6"/>
  <c r="E222" i="6"/>
  <c r="D199" i="6"/>
  <c r="F207" i="6"/>
  <c r="F213" i="6"/>
  <c r="H198" i="6"/>
  <c r="E211" i="6"/>
  <c r="D196" i="6"/>
  <c r="G216" i="6"/>
  <c r="H207" i="6"/>
  <c r="E210" i="6"/>
  <c r="F215" i="6"/>
  <c r="G207" i="6"/>
  <c r="G214" i="6"/>
  <c r="G219" i="6"/>
  <c r="G213" i="6"/>
  <c r="D222" i="6"/>
  <c r="H195" i="6"/>
  <c r="G195" i="6"/>
  <c r="H197" i="6"/>
  <c r="E195" i="6"/>
  <c r="E213" i="6"/>
  <c r="G210" i="6"/>
  <c r="E214" i="6"/>
  <c r="H210" i="6"/>
  <c r="H217" i="6"/>
  <c r="G206" i="6"/>
  <c r="H213" i="6"/>
  <c r="F220" i="6"/>
  <c r="F196" i="6"/>
  <c r="J223" i="6"/>
  <c r="G136" i="9" s="1"/>
  <c r="E205" i="6"/>
  <c r="E196" i="6"/>
  <c r="E202" i="6"/>
  <c r="D218" i="6"/>
  <c r="H204" i="6"/>
  <c r="F221" i="6"/>
  <c r="G222" i="6"/>
  <c r="E198" i="6"/>
  <c r="J222" i="6"/>
  <c r="G135" i="9" s="1"/>
  <c r="H200" i="6"/>
  <c r="G196" i="6"/>
  <c r="F210" i="6"/>
  <c r="H221" i="6"/>
  <c r="E208" i="6"/>
  <c r="F201" i="6"/>
  <c r="F208" i="6"/>
  <c r="H215" i="6"/>
  <c r="F199" i="6"/>
  <c r="D221" i="6"/>
  <c r="D206" i="6"/>
  <c r="D207" i="6"/>
  <c r="F195" i="6"/>
  <c r="F206" i="6"/>
  <c r="E197" i="6"/>
  <c r="F203" i="6"/>
  <c r="D205" i="6"/>
  <c r="H205" i="6"/>
  <c r="E200" i="6"/>
  <c r="E220" i="6"/>
  <c r="G212" i="6"/>
  <c r="G211" i="6"/>
  <c r="F202" i="6"/>
  <c r="E216" i="6"/>
  <c r="D217" i="6"/>
  <c r="D209" i="6"/>
  <c r="G203" i="6"/>
  <c r="E218" i="6"/>
  <c r="H208" i="6"/>
  <c r="H209" i="6"/>
  <c r="F219" i="6"/>
  <c r="G204" i="6"/>
  <c r="H203" i="6"/>
  <c r="F218" i="6"/>
  <c r="D214" i="6"/>
  <c r="J221" i="6"/>
  <c r="G134" i="9" s="1"/>
  <c r="E199" i="6"/>
  <c r="E215" i="6"/>
  <c r="H222" i="6"/>
  <c r="H218" i="6"/>
  <c r="H216" i="6"/>
  <c r="H214" i="6"/>
  <c r="G201" i="6"/>
  <c r="H206" i="6"/>
  <c r="H199" i="6"/>
  <c r="F197" i="6"/>
  <c r="G202" i="6"/>
  <c r="D216" i="6"/>
  <c r="J220" i="6"/>
  <c r="G133" i="9" s="1"/>
  <c r="F216" i="6"/>
  <c r="D210" i="6"/>
  <c r="D213" i="6"/>
  <c r="E219" i="6"/>
  <c r="E201" i="6"/>
  <c r="D219" i="6"/>
  <c r="D211" i="6"/>
  <c r="G200" i="6"/>
  <c r="D198" i="6"/>
  <c r="F217" i="6"/>
  <c r="D201" i="6"/>
  <c r="F214" i="6"/>
  <c r="D204" i="6"/>
  <c r="D203" i="6"/>
  <c r="F212" i="6"/>
  <c r="D195" i="6"/>
  <c r="E207" i="6"/>
  <c r="G199" i="6"/>
  <c r="G220" i="6"/>
  <c r="H211" i="6"/>
  <c r="D202" i="6"/>
  <c r="D208" i="6"/>
  <c r="G218" i="6"/>
  <c r="E217" i="6"/>
  <c r="D215" i="6"/>
  <c r="H196" i="6"/>
  <c r="G215" i="6"/>
  <c r="G221" i="6"/>
  <c r="E209" i="6"/>
  <c r="H201" i="6"/>
  <c r="F204" i="6"/>
  <c r="E203" i="6"/>
  <c r="D220" i="6"/>
  <c r="F205" i="6"/>
  <c r="G205" i="6"/>
  <c r="E206" i="6"/>
  <c r="F200" i="6"/>
  <c r="E221" i="6"/>
  <c r="G209" i="6"/>
  <c r="J205" i="6"/>
  <c r="J198" i="6"/>
  <c r="J213" i="6"/>
  <c r="G126" i="9" s="1"/>
  <c r="J196" i="6"/>
  <c r="J206" i="6"/>
  <c r="J200" i="6"/>
  <c r="J204" i="6"/>
  <c r="J209" i="6"/>
  <c r="G122" i="9" s="1"/>
  <c r="J215" i="6"/>
  <c r="G128" i="9" s="1"/>
  <c r="J217" i="6"/>
  <c r="G130" i="9" s="1"/>
  <c r="J203" i="6"/>
  <c r="J212" i="6"/>
  <c r="G125" i="9" s="1"/>
  <c r="J201" i="6"/>
  <c r="J202" i="6"/>
  <c r="J214" i="6"/>
  <c r="G127" i="9" s="1"/>
  <c r="J211" i="6"/>
  <c r="G124" i="9" s="1"/>
  <c r="J207" i="6"/>
  <c r="G120" i="9" s="1"/>
  <c r="J208" i="6"/>
  <c r="G121" i="9" s="1"/>
  <c r="J199" i="6"/>
  <c r="J197" i="6"/>
  <c r="J210" i="6"/>
  <c r="G123" i="9" s="1"/>
  <c r="J216" i="6"/>
  <c r="G129" i="9" s="1"/>
  <c r="J218" i="6"/>
  <c r="G131" i="9" s="1"/>
  <c r="J219" i="6"/>
  <c r="G132" i="9" s="1"/>
  <c r="J229" i="16"/>
  <c r="E143" i="9" s="1"/>
  <c r="J243" i="16"/>
  <c r="J239" i="16"/>
  <c r="E153" i="9" s="1"/>
  <c r="J232" i="16"/>
  <c r="E146" i="9" s="1"/>
  <c r="J196" i="16"/>
  <c r="J202" i="16"/>
  <c r="J236" i="16"/>
  <c r="E150" i="9" s="1"/>
  <c r="J237" i="16"/>
  <c r="E151" i="9" s="1"/>
  <c r="J205" i="16"/>
  <c r="J231" i="16"/>
  <c r="E145" i="9" s="1"/>
  <c r="J206" i="16"/>
  <c r="E120" i="9" s="1"/>
  <c r="J207" i="16"/>
  <c r="E121" i="9" s="1"/>
  <c r="J203" i="16"/>
  <c r="J204" i="16"/>
  <c r="J228" i="16"/>
  <c r="E142" i="9" s="1"/>
  <c r="J197" i="16"/>
  <c r="J201" i="16"/>
  <c r="J227" i="16"/>
  <c r="E141" i="9" s="1"/>
  <c r="J233" i="16"/>
  <c r="E147" i="9" s="1"/>
  <c r="J241" i="16"/>
  <c r="E155" i="9" s="1"/>
  <c r="J225" i="16"/>
  <c r="E139" i="9" s="1"/>
  <c r="J195" i="16"/>
  <c r="J223" i="16"/>
  <c r="E137" i="9" s="1"/>
  <c r="J200" i="16"/>
  <c r="J230" i="16"/>
  <c r="E144" i="9" s="1"/>
  <c r="J240" i="16"/>
  <c r="E154" i="9" s="1"/>
  <c r="J210" i="16"/>
  <c r="E124" i="9" s="1"/>
  <c r="J224" i="16"/>
  <c r="E138" i="9" s="1"/>
  <c r="J198" i="16"/>
  <c r="J226" i="16"/>
  <c r="E140" i="9" s="1"/>
  <c r="J235" i="16"/>
  <c r="E149" i="9" s="1"/>
  <c r="J209" i="16"/>
  <c r="E123" i="9" s="1"/>
  <c r="J242" i="16"/>
  <c r="E156" i="9" s="1"/>
  <c r="J234" i="16"/>
  <c r="E148" i="9" s="1"/>
  <c r="J208" i="16"/>
  <c r="E122" i="9" s="1"/>
  <c r="J194" i="16"/>
  <c r="E107" i="9" s="1"/>
  <c r="J199" i="16"/>
  <c r="J238" i="16"/>
  <c r="E152" i="9" s="1"/>
  <c r="J221" i="16"/>
  <c r="E135" i="9" s="1"/>
  <c r="J212" i="16"/>
  <c r="E126" i="9" s="1"/>
  <c r="J215" i="16"/>
  <c r="E129" i="9" s="1"/>
  <c r="J220" i="16"/>
  <c r="E134" i="9" s="1"/>
  <c r="J219" i="16"/>
  <c r="E133" i="9" s="1"/>
  <c r="J222" i="16"/>
  <c r="E136" i="9" s="1"/>
  <c r="J214" i="16"/>
  <c r="E128" i="9" s="1"/>
  <c r="J217" i="16"/>
  <c r="E131" i="9" s="1"/>
  <c r="J213" i="16"/>
  <c r="E127" i="9" s="1"/>
  <c r="J216" i="16"/>
  <c r="E130" i="9" s="1"/>
  <c r="J218" i="16"/>
  <c r="E132" i="9" s="1"/>
  <c r="J211" i="16"/>
  <c r="E125" i="9" s="1"/>
  <c r="J194" i="13"/>
  <c r="D243" i="13"/>
  <c r="F224" i="13"/>
  <c r="F242" i="13"/>
  <c r="H224" i="13"/>
  <c r="D241" i="13"/>
  <c r="F240" i="13"/>
  <c r="G238" i="13"/>
  <c r="E230" i="13"/>
  <c r="H238" i="13"/>
  <c r="H228" i="13"/>
  <c r="G223" i="13"/>
  <c r="H230" i="13"/>
  <c r="D239" i="13"/>
  <c r="H232" i="13"/>
  <c r="G232" i="13"/>
  <c r="F227" i="13"/>
  <c r="H226" i="13"/>
  <c r="F236" i="13"/>
  <c r="D234" i="13"/>
  <c r="G226" i="13"/>
  <c r="E241" i="13"/>
  <c r="E236" i="13"/>
  <c r="H223" i="13"/>
  <c r="H239" i="13"/>
  <c r="F243" i="13"/>
  <c r="G231" i="13"/>
  <c r="F237" i="13"/>
  <c r="H225" i="13"/>
  <c r="D240" i="13"/>
  <c r="D242" i="13"/>
  <c r="H237" i="13"/>
  <c r="F225" i="13"/>
  <c r="F228" i="13"/>
  <c r="H242" i="13"/>
  <c r="E242" i="13"/>
  <c r="G241" i="13"/>
  <c r="G229" i="13"/>
  <c r="F235" i="13"/>
  <c r="D231" i="13"/>
  <c r="H240" i="13"/>
  <c r="F230" i="13"/>
  <c r="G242" i="13"/>
  <c r="H235" i="13"/>
  <c r="D230" i="13"/>
  <c r="F238" i="13"/>
  <c r="G240" i="13"/>
  <c r="G234" i="13"/>
  <c r="H227" i="13"/>
  <c r="F233" i="13"/>
  <c r="D237" i="13"/>
  <c r="G239" i="13"/>
  <c r="F241" i="13"/>
  <c r="G237" i="13"/>
  <c r="D227" i="13"/>
  <c r="H233" i="13"/>
  <c r="F239" i="13"/>
  <c r="D224" i="13"/>
  <c r="G228" i="13"/>
  <c r="G235" i="13"/>
  <c r="D228" i="13"/>
  <c r="G225" i="13"/>
  <c r="E240" i="13"/>
  <c r="H231" i="13"/>
  <c r="F234" i="13"/>
  <c r="G230" i="13"/>
  <c r="D236" i="13"/>
  <c r="H241" i="13"/>
  <c r="H234" i="13"/>
  <c r="F232" i="13"/>
  <c r="G233" i="13"/>
  <c r="F231" i="13"/>
  <c r="E243" i="13"/>
  <c r="F226" i="13"/>
  <c r="F223" i="13"/>
  <c r="F229" i="13"/>
  <c r="H229" i="13"/>
  <c r="G227" i="13"/>
  <c r="D225" i="13"/>
  <c r="G236" i="13"/>
  <c r="H236" i="13"/>
  <c r="G224" i="13"/>
  <c r="H243" i="13"/>
  <c r="G243" i="13"/>
  <c r="D233" i="13"/>
  <c r="D238" i="13"/>
  <c r="E239" i="13"/>
  <c r="E223" i="13"/>
  <c r="J237" i="13"/>
  <c r="F150" i="9" s="1"/>
  <c r="D229" i="13"/>
  <c r="E235" i="13"/>
  <c r="D232" i="13"/>
  <c r="E234" i="13"/>
  <c r="E232" i="13"/>
  <c r="E227" i="13"/>
  <c r="D226" i="13"/>
  <c r="E228" i="13"/>
  <c r="J243" i="13"/>
  <c r="F156" i="9" s="1"/>
  <c r="E225" i="13"/>
  <c r="E238" i="13"/>
  <c r="J241" i="13"/>
  <c r="F154" i="9" s="1"/>
  <c r="E233" i="13"/>
  <c r="E226" i="13"/>
  <c r="E237" i="13"/>
  <c r="D235" i="13"/>
  <c r="E229" i="13"/>
  <c r="E231" i="13"/>
  <c r="E224" i="13"/>
  <c r="J242" i="13"/>
  <c r="F155" i="9" s="1"/>
  <c r="J231" i="13"/>
  <c r="F144" i="9" s="1"/>
  <c r="D223" i="13"/>
  <c r="J225" i="13"/>
  <c r="F138" i="9" s="1"/>
  <c r="J232" i="13"/>
  <c r="F145" i="9" s="1"/>
  <c r="J239" i="13"/>
  <c r="F152" i="9" s="1"/>
  <c r="J230" i="13"/>
  <c r="F143" i="9" s="1"/>
  <c r="J236" i="13"/>
  <c r="F149" i="9" s="1"/>
  <c r="J227" i="13"/>
  <c r="F140" i="9" s="1"/>
  <c r="J234" i="13"/>
  <c r="F147" i="9" s="1"/>
  <c r="J238" i="13"/>
  <c r="F151" i="9" s="1"/>
  <c r="J233" i="13"/>
  <c r="F146" i="9" s="1"/>
  <c r="J228" i="13"/>
  <c r="F141" i="9" s="1"/>
  <c r="J240" i="13"/>
  <c r="F153" i="9" s="1"/>
  <c r="J224" i="13"/>
  <c r="F137" i="9" s="1"/>
  <c r="J229" i="13"/>
  <c r="F142" i="9" s="1"/>
  <c r="J235" i="13"/>
  <c r="F148" i="9" s="1"/>
  <c r="J226" i="13"/>
  <c r="F139" i="9" s="1"/>
  <c r="F201" i="13"/>
  <c r="D212" i="13"/>
  <c r="F219" i="13"/>
  <c r="H222" i="13"/>
  <c r="H195" i="13"/>
  <c r="G213" i="13"/>
  <c r="G198" i="13"/>
  <c r="E216" i="13"/>
  <c r="D195" i="13"/>
  <c r="D220" i="13"/>
  <c r="D222" i="13"/>
  <c r="H208" i="13"/>
  <c r="E218" i="13"/>
  <c r="E197" i="13"/>
  <c r="H215" i="13"/>
  <c r="G220" i="13"/>
  <c r="E219" i="13"/>
  <c r="D207" i="13"/>
  <c r="F195" i="13"/>
  <c r="G197" i="13"/>
  <c r="D201" i="13"/>
  <c r="H211" i="13"/>
  <c r="G195" i="13"/>
  <c r="E198" i="13"/>
  <c r="H198" i="13"/>
  <c r="G222" i="13"/>
  <c r="H201" i="13"/>
  <c r="G218" i="13"/>
  <c r="E215" i="13"/>
  <c r="E214" i="13"/>
  <c r="H209" i="13"/>
  <c r="D216" i="13"/>
  <c r="F214" i="13"/>
  <c r="F198" i="13"/>
  <c r="F221" i="13"/>
  <c r="G208" i="13"/>
  <c r="F209" i="13"/>
  <c r="F216" i="13"/>
  <c r="D210" i="13"/>
  <c r="H220" i="13"/>
  <c r="F215" i="13"/>
  <c r="H218" i="13"/>
  <c r="G211" i="13"/>
  <c r="E211" i="13"/>
  <c r="E200" i="13"/>
  <c r="F217" i="13"/>
  <c r="F210" i="13"/>
  <c r="D221" i="13"/>
  <c r="G212" i="13"/>
  <c r="G200" i="13"/>
  <c r="E217" i="13"/>
  <c r="F218" i="13"/>
  <c r="F222" i="13"/>
  <c r="E196" i="13"/>
  <c r="E201" i="13"/>
  <c r="G214" i="13"/>
  <c r="F200" i="13"/>
  <c r="E199" i="13"/>
  <c r="E208" i="13"/>
  <c r="F208" i="13"/>
  <c r="D208" i="13"/>
  <c r="H210" i="13"/>
  <c r="F211" i="13"/>
  <c r="H212" i="13"/>
  <c r="H221" i="13"/>
  <c r="G216" i="13"/>
  <c r="G209" i="13"/>
  <c r="E195" i="13"/>
  <c r="E212" i="13"/>
  <c r="G199" i="13"/>
  <c r="E207" i="13"/>
  <c r="D209" i="13"/>
  <c r="H207" i="13"/>
  <c r="F199" i="13"/>
  <c r="D218" i="13"/>
  <c r="H216" i="13"/>
  <c r="F196" i="13"/>
  <c r="D200" i="13"/>
  <c r="F197" i="13"/>
  <c r="H219" i="13"/>
  <c r="G210" i="13"/>
  <c r="G207" i="13"/>
  <c r="E221" i="13"/>
  <c r="E209" i="13"/>
  <c r="D217" i="13"/>
  <c r="D219" i="13"/>
  <c r="F220" i="13"/>
  <c r="D198" i="13"/>
  <c r="H217" i="13"/>
  <c r="G196" i="13"/>
  <c r="G201" i="13"/>
  <c r="E220" i="13"/>
  <c r="H200" i="13"/>
  <c r="D211" i="13"/>
  <c r="H196" i="13"/>
  <c r="D196" i="13"/>
  <c r="D213" i="13"/>
  <c r="D215" i="13"/>
  <c r="H213" i="13"/>
  <c r="E210" i="13"/>
  <c r="D199" i="13"/>
  <c r="H214" i="13"/>
  <c r="G221" i="13"/>
  <c r="F207" i="13"/>
  <c r="G219" i="13"/>
  <c r="F213" i="13"/>
  <c r="F212" i="13"/>
  <c r="H199" i="13"/>
  <c r="G217" i="13"/>
  <c r="E222" i="13"/>
  <c r="D214" i="13"/>
  <c r="H197" i="13"/>
  <c r="G215" i="13"/>
  <c r="E213" i="13"/>
  <c r="D197" i="13"/>
  <c r="J210" i="13"/>
  <c r="F123" i="9" s="1"/>
  <c r="J197" i="13"/>
  <c r="J219" i="13"/>
  <c r="F132" i="9" s="1"/>
  <c r="J215" i="13"/>
  <c r="F128" i="9" s="1"/>
  <c r="J218" i="13"/>
  <c r="F131" i="9" s="1"/>
  <c r="J198" i="13"/>
  <c r="J205" i="13"/>
  <c r="J222" i="13"/>
  <c r="F135" i="9" s="1"/>
  <c r="J216" i="13"/>
  <c r="F129" i="9" s="1"/>
  <c r="J211" i="13"/>
  <c r="F124" i="9" s="1"/>
  <c r="J206" i="13"/>
  <c r="J207" i="13"/>
  <c r="F120" i="9" s="1"/>
  <c r="J209" i="13"/>
  <c r="F122" i="9" s="1"/>
  <c r="J200" i="13"/>
  <c r="J202" i="13"/>
  <c r="J204" i="13"/>
  <c r="J220" i="13"/>
  <c r="F133" i="9" s="1"/>
  <c r="J213" i="13"/>
  <c r="F126" i="9" s="1"/>
  <c r="J208" i="13"/>
  <c r="F121" i="9" s="1"/>
  <c r="J221" i="13"/>
  <c r="F134" i="9" s="1"/>
  <c r="J201" i="13"/>
  <c r="J212" i="13"/>
  <c r="F125" i="9" s="1"/>
  <c r="J217" i="13"/>
  <c r="F130" i="9" s="1"/>
  <c r="J199" i="13"/>
  <c r="J203" i="13"/>
  <c r="J214" i="13"/>
  <c r="F127" i="9" s="1"/>
  <c r="J196" i="13"/>
  <c r="J223" i="13"/>
  <c r="F136" i="9" s="1"/>
  <c r="H243" i="16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Q11" i="9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72" i="12" l="1"/>
  <c r="D290" i="9" s="1"/>
  <c r="L73" i="12"/>
  <c r="D291" i="9" s="1"/>
  <c r="L74" i="12"/>
  <c r="D292" i="9" s="1"/>
  <c r="L79" i="12"/>
  <c r="D297" i="9" s="1"/>
  <c r="L78" i="12"/>
  <c r="D296" i="9" s="1"/>
  <c r="L80" i="12"/>
  <c r="D298" i="9" s="1"/>
  <c r="L69" i="12"/>
  <c r="D287" i="9" s="1"/>
  <c r="L68" i="12"/>
  <c r="D286" i="9" s="1"/>
  <c r="L77" i="12"/>
  <c r="D295" i="9" s="1"/>
  <c r="L76" i="12"/>
  <c r="D294" i="9" s="1"/>
  <c r="L80" i="16"/>
  <c r="E298" i="9" s="1"/>
  <c r="L75" i="12"/>
  <c r="D293" i="9" s="1"/>
  <c r="L67" i="12"/>
  <c r="D285" i="9" s="1"/>
  <c r="L70" i="12"/>
  <c r="D288" i="9" s="1"/>
  <c r="J31" i="6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<sst xmlns="http://schemas.openxmlformats.org/spreadsheetml/2006/main" count="83519" uniqueCount="198">
  <si>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</si>
  <si>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</si>
  <si>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</si>
  <si>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</si>
  <si>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</si>
  <si>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</si>
  <si>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</si>
  <si>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</si>
  <si>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</si>
  <si>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</si>
  <si>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</si>
  <si>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</si>
  <si>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</si>
  <si>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</si>
  <si>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</si>
  <si>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</si>
  <si>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</si>
  <si>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</si>
  <si>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</si>
  <si>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</si>
  <si>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</si>
  <si>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</si>
  <si>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</si>
  <si>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</si>
  <si>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</si>
  <si>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</si>
  <si>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</si>
  <si>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</si>
  <si>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</si>
  <si>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</si>
  <si>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</si>
  <si>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</si>
  <si>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</si>
  <si>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</si>
  <si>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</si>
  <si>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</si>
  <si>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</si>
  <si>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</si>
  <si>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</si>
  <si>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</si>
  <si>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</si>
  <si>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</si>
  <si>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</si>
  <si>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</si>
  <si>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</si>
  <si>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</si>
  <si>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</si>
  <si>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</si>
  <si>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</si>
  <si>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</si>
  <si>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</si>
  <si>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</si>
  <si>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</si>
  <si>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</si>
  <si>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</si>
  <si>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</si>
  <si>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</si>
  <si>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</si>
  <si>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</si>
  <si>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</si>
  <si>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</si>
  <si>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</si>
  <si>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</si>
  <si>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</si>
  <si>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</si>
  <si>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</si>
  <si>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</si>
  <si>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</si>
  <si>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</si>
  <si>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</si>
  <si>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</si>
  <si>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</si>
  <si>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</si>
  <si>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</si>
  <si>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</si>
  <si>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</si>
  <si>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</si>
  <si>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</si>
  <si>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</si>
  <si>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</si>
  <si>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</si>
  <si>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</si>
  <si>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</si>
  <si>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</si>
  <si>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</si>
  <si>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</si>
  <si>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</si>
  <si>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</si>
  <si>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</si>
  <si>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</si>
  <si>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</si>
  <si>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</si>
  <si>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</si>
  <si>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</si>
  <si>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</si>
  <si>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</si>
  <si>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</si>
  <si>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</si>
  <si>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</si>
  <si>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</si>
  <si>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</si>
  <si>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</si>
  <si>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</si>
  <si>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</si>
  <si>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</si>
  <si>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</si>
  <si>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</si>
  <si>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</si>
  <si>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</si>
  <si>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</si>
  <si>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</si>
  <si>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</si>
  <si>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</si>
  <si>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</si>
  <si>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</si>
  <si>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</si>
  <si>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</si>
  <si>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</si>
  <si>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</si>
  <si>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</si>
  <si>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</si>
  <si>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</si>
  <si>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</si>
  <si>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</si>
  <si>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</si>
  <si>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</si>
  <si>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</si>
  <si>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</si>
  <si>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</si>
  <si>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</si>
  <si>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</si>
  <si>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</si>
  <si>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</si>
  <si>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</si>
  <si>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</si>
  <si>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</si>
  <si>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</si>
  <si>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</si>
  <si>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</si>
  <si>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</si>
  <si>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</si>
  <si>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</si>
  <si>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</si>
  <si>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</si>
  <si>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</si>
  <si>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</si>
  <si>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</si>
  <si>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</si>
  <si>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</si>
  <si>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</si>
  <si>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</si>
  <si>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</si>
  <si>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</si>
  <si>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</si>
  <si>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</si>
  <si>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</si>
  <si>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01,01,2114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</si>
  <si>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</si>
  <si>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</si>
  <si>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</si>
  <si>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</si>
  <si>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</si>
  <si>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</si>
  <si>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</si>
  <si>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</si>
  <si>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</si>
  <si>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</si>
  <si>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</si>
  <si>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TYPE_ACO: 1</t>
  </si>
  <si>
    <t>01,01,2801</t>
  </si>
  <si>
    <t>19,12,2025</t>
  </si>
  <si>
    <t>01,01,2028</t>
  </si>
  <si>
    <t>01,01,2288</t>
  </si>
  <si>
    <t>19,02,2025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</si>
  <si>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</si>
  <si>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</si>
  <si>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</si>
  <si>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</si>
  <si>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</si>
  <si>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</si>
  <si>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</si>
  <si>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</si>
  <si>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</si>
  <si>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</si>
  <si>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</si>
  <si>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</si>
  <si>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</si>
  <si>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</si>
  <si>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</si>
  <si>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</si>
  <si>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</si>
  <si>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</si>
  <si>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01,05,2807</t>
  </si>
  <si>
    <t>01,05,6849</t>
  </si>
  <si>
    <t>01,05,6455</t>
  </si>
  <si>
    <t>01,05,2008</t>
  </si>
  <si>
    <t>01,05,1937</t>
  </si>
  <si>
    <t>01,12,8912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</si>
</sst>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8.5850514671064276E-2</c:v>
                </c:pt>
                <c:pt idx="1">
                  <c:v>0.19960326382561608</c:v>
                </c:pt>
                <c:pt idx="2">
                  <c:v>0.42502893658093654</c:v>
                </c:pt>
                <c:pt idx="3">
                  <c:v>0.65461971565933319</c:v>
                </c:pt>
                <c:pt idx="4">
                  <c:v>0.84290436094169774</c:v>
                </c:pt>
                <c:pt idx="5">
                  <c:v>0.84290436094169774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0.90167116995288343</c:v>
                </c:pt>
                <c:pt idx="1">
                  <c:v>0.94560143525275042</c:v>
                </c:pt>
                <c:pt idx="2">
                  <c:v>0.97031151487676159</c:v>
                </c:pt>
                <c:pt idx="3">
                  <c:v>0.98301514801238699</c:v>
                </c:pt>
                <c:pt idx="4">
                  <c:v>0.98836412053253841</c:v>
                </c:pt>
                <c:pt idx="5">
                  <c:v>0.98836412053253841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0.13850398828209334</c:v>
                </c:pt>
                <c:pt idx="1">
                  <c:v>0.10724476540018781</c:v>
                </c:pt>
                <c:pt idx="2">
                  <c:v>0.53672051028671497</c:v>
                </c:pt>
                <c:pt idx="3">
                  <c:v>0.652656226767799</c:v>
                </c:pt>
                <c:pt idx="4">
                  <c:v>0.67121292881397721</c:v>
                </c:pt>
                <c:pt idx="5">
                  <c:v>0.67121292881397721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0.44468690086292351</c:v>
                </c:pt>
                <c:pt idx="1">
                  <c:v>0.40950250454986314</c:v>
                </c:pt>
                <c:pt idx="2">
                  <c:v>0.3577332667633063</c:v>
                </c:pt>
                <c:pt idx="3">
                  <c:v>0.34018704903912478</c:v>
                </c:pt>
                <c:pt idx="4">
                  <c:v>0.32457758959173832</c:v>
                </c:pt>
                <c:pt idx="5">
                  <c:v>0.32457758959173832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8.7808338426281204E-2</c:v>
                </c:pt>
                <c:pt idx="1">
                  <c:v>0.20153416870521873</c:v>
                </c:pt>
                <c:pt idx="2">
                  <c:v>0.42927955677808138</c:v>
                </c:pt>
                <c:pt idx="3">
                  <c:v>0.66003340693876633</c:v>
                </c:pt>
                <c:pt idx="4">
                  <c:v>0.8349442167704384</c:v>
                </c:pt>
                <c:pt idx="5">
                  <c:v>0.8349442167704384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0.9380318837705528</c:v>
                </c:pt>
                <c:pt idx="1">
                  <c:v>0.96455518020804332</c:v>
                </c:pt>
                <c:pt idx="2">
                  <c:v>0.98071962983403516</c:v>
                </c:pt>
                <c:pt idx="3">
                  <c:v>0.9866274260055008</c:v>
                </c:pt>
                <c:pt idx="4">
                  <c:v>0.98773800660862177</c:v>
                </c:pt>
                <c:pt idx="5">
                  <c:v>0.98773800660862177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0.25880120141996771</c:v>
                </c:pt>
                <c:pt idx="1">
                  <c:v>0.40083085505100829</c:v>
                </c:pt>
                <c:pt idx="2">
                  <c:v>0.57621855682502776</c:v>
                </c:pt>
                <c:pt idx="3">
                  <c:v>0.74389519654301972</c:v>
                </c:pt>
                <c:pt idx="4">
                  <c:v>0.85019469306315198</c:v>
                </c:pt>
                <c:pt idx="5">
                  <c:v>0.85019469306315198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0.15601769008429389</c:v>
                </c:pt>
                <c:pt idx="1">
                  <c:v>0.13133135549643699</c:v>
                </c:pt>
                <c:pt idx="2">
                  <c:v>0.47513001971769558</c:v>
                </c:pt>
                <c:pt idx="3">
                  <c:v>0.64153354257202644</c:v>
                </c:pt>
                <c:pt idx="4">
                  <c:v>0.77716250804364451</c:v>
                </c:pt>
                <c:pt idx="5">
                  <c:v>0.77716250804364451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0.4037456438636301</c:v>
                </c:pt>
                <c:pt idx="1">
                  <c:v>0.36413883375430844</c:v>
                </c:pt>
                <c:pt idx="2">
                  <c:v>0.29990013301002383</c:v>
                </c:pt>
                <c:pt idx="3">
                  <c:v>0.27202316080396627</c:v>
                </c:pt>
                <c:pt idx="4">
                  <c:v>0.24979673228006397</c:v>
                </c:pt>
                <c:pt idx="5">
                  <c:v>0.24979673228006397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6.841497547145857E-2</c:v>
                </c:pt>
                <c:pt idx="1">
                  <c:v>0.17917799043480018</c:v>
                </c:pt>
                <c:pt idx="2">
                  <c:v>0.38410140978509538</c:v>
                </c:pt>
                <c:pt idx="3">
                  <c:v>0.6376902062590164</c:v>
                </c:pt>
                <c:pt idx="4">
                  <c:v>0.81835631561289146</c:v>
                </c:pt>
                <c:pt idx="5">
                  <c:v>0.81835631561289146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33.032757887612846</c:v>
                </c:pt>
                <c:pt idx="1">
                  <c:v>45.247414738422364</c:v>
                </c:pt>
                <c:pt idx="2">
                  <c:v>59.344189513972907</c:v>
                </c:pt>
                <c:pt idx="3">
                  <c:v>59.623795306251722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2.5966139724426163</c:v>
                </c:pt>
                <c:pt idx="1">
                  <c:v>2.4304725220785355</c:v>
                </c:pt>
                <c:pt idx="2">
                  <c:v>2.3375300830446393</c:v>
                </c:pt>
                <c:pt idx="3">
                  <c:v>2.2992633501979718</c:v>
                </c:pt>
                <c:pt idx="4">
                  <c:v>2.2088003453786422</c:v>
                </c:pt>
                <c:pt idx="5">
                  <c:v>2.418130709384648</c:v>
                </c:pt>
                <c:pt idx="6">
                  <c:v>2.3171518652179586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32.400874568215286</c:v>
                </c:pt>
                <c:pt idx="1">
                  <c:v>45.697880305504633</c:v>
                </c:pt>
                <c:pt idx="2">
                  <c:v>59.432872357816272</c:v>
                </c:pt>
                <c:pt idx="3">
                  <c:v>70.802388088576066</c:v>
                </c:pt>
                <c:pt idx="4">
                  <c:v>75.279941832625198</c:v>
                </c:pt>
                <c:pt idx="5">
                  <c:v>75.519409722658921</c:v>
                </c:pt>
                <c:pt idx="6">
                  <c:v>75.330412191234004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31.269436838214091</c:v>
                </c:pt>
                <c:pt idx="1">
                  <c:v>42.487119949703171</c:v>
                </c:pt>
                <c:pt idx="2">
                  <c:v>55.343395655200439</c:v>
                </c:pt>
                <c:pt idx="3">
                  <c:v>62.409823668656813</c:v>
                </c:pt>
                <c:pt idx="4">
                  <c:v>59.647908528601647</c:v>
                </c:pt>
                <c:pt idx="5">
                  <c:v>97.209422547166241</c:v>
                </c:pt>
                <c:pt idx="6">
                  <c:v>100.6140667590645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30.389932642807182</c:v>
                </c:pt>
                <c:pt idx="1">
                  <c:v>45.823586294247804</c:v>
                </c:pt>
                <c:pt idx="2">
                  <c:v>65.716558194654922</c:v>
                </c:pt>
                <c:pt idx="3">
                  <c:v>87.850970545630148</c:v>
                </c:pt>
                <c:pt idx="4">
                  <c:v>102.62759115936824</c:v>
                </c:pt>
                <c:pt idx="5">
                  <c:v>108.99585073772597</c:v>
                </c:pt>
                <c:pt idx="6">
                  <c:v>101.75309679089207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26.640809604136194</c:v>
                </c:pt>
                <c:pt idx="1">
                  <c:v>25.005684607286071</c:v>
                </c:pt>
                <c:pt idx="2">
                  <c:v>21.562359256972623</c:v>
                </c:pt>
                <c:pt idx="3">
                  <c:v>20.4056566606621</c:v>
                </c:pt>
                <c:pt idx="4">
                  <c:v>19.574928544362507</c:v>
                </c:pt>
                <c:pt idx="5">
                  <c:v>18.962528228636028</c:v>
                </c:pt>
                <c:pt idx="6">
                  <c:v>19.422418427595186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24.690423333724684</c:v>
                </c:pt>
                <c:pt idx="1">
                  <c:v>23.82431123482586</c:v>
                </c:pt>
                <c:pt idx="2">
                  <c:v>20.892771150537314</c:v>
                </c:pt>
                <c:pt idx="3">
                  <c:v>20.042975298383681</c:v>
                </c:pt>
                <c:pt idx="4">
                  <c:v>19.845338272824439</c:v>
                </c:pt>
                <c:pt idx="5">
                  <c:v>20.309013247920305</c:v>
                </c:pt>
                <c:pt idx="6">
                  <c:v>19.485056675229593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2.5454344576989536</c:v>
                </c:pt>
                <c:pt idx="1">
                  <c:v>2.3307093912303465</c:v>
                </c:pt>
                <c:pt idx="2">
                  <c:v>2.2273573462877798</c:v>
                </c:pt>
                <c:pt idx="3">
                  <c:v>2.2362335469750074</c:v>
                </c:pt>
                <c:pt idx="4">
                  <c:v>1.9525586706573892</c:v>
                </c:pt>
                <c:pt idx="5">
                  <c:v>2.2804742416164503</c:v>
                </c:pt>
                <c:pt idx="6">
                  <c:v>2.3428038914758971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33.738924153393562</c:v>
                </c:pt>
                <c:pt idx="1">
                  <c:v>45.817561128417694</c:v>
                </c:pt>
                <c:pt idx="2">
                  <c:v>59.878832745607319</c:v>
                </c:pt>
                <c:pt idx="3">
                  <c:v>60.009058691429757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27.650030258550419</c:v>
                </c:pt>
                <c:pt idx="1">
                  <c:v>41.354302330306936</c:v>
                </c:pt>
                <c:pt idx="2">
                  <c:v>55.873227622310502</c:v>
                </c:pt>
                <c:pt idx="3">
                  <c:v>56.244167359785934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33.04778508739691</c:v>
                </c:pt>
                <c:pt idx="1">
                  <c:v>46.37452834478183</c:v>
                </c:pt>
                <c:pt idx="2">
                  <c:v>60.389029854096925</c:v>
                </c:pt>
                <c:pt idx="3">
                  <c:v>71.625614039355099</c:v>
                </c:pt>
                <c:pt idx="4">
                  <c:v>74.407531354792425</c:v>
                </c:pt>
                <c:pt idx="5">
                  <c:v>75.421797441120106</c:v>
                </c:pt>
                <c:pt idx="6">
                  <c:v>75.331040080753496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31.041600678115564</c:v>
                </c:pt>
                <c:pt idx="1">
                  <c:v>46.529641281448114</c:v>
                </c:pt>
                <c:pt idx="2">
                  <c:v>67.037859064744922</c:v>
                </c:pt>
                <c:pt idx="3">
                  <c:v>88.691335582272657</c:v>
                </c:pt>
                <c:pt idx="4">
                  <c:v>101.07089696496381</c:v>
                </c:pt>
                <c:pt idx="5">
                  <c:v>109.37849435406685</c:v>
                </c:pt>
                <c:pt idx="6">
                  <c:v>102.13343238698704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31.926506623639533</c:v>
                </c:pt>
                <c:pt idx="1">
                  <c:v>43.118139800313486</c:v>
                </c:pt>
                <c:pt idx="2">
                  <c:v>56.184848439811184</c:v>
                </c:pt>
                <c:pt idx="3">
                  <c:v>62.823832540821314</c:v>
                </c:pt>
                <c:pt idx="4">
                  <c:v>58.639123281605656</c:v>
                </c:pt>
                <c:pt idx="5">
                  <c:v>96.303358594332167</c:v>
                </c:pt>
                <c:pt idx="6">
                  <c:v>100.38513882876138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1.4110059996482602</c:v>
                </c:pt>
                <c:pt idx="1">
                  <c:v>1.6108524951815175</c:v>
                </c:pt>
                <c:pt idx="2">
                  <c:v>1.780251044004985</c:v>
                </c:pt>
                <c:pt idx="3">
                  <c:v>1.8980345947924757</c:v>
                </c:pt>
                <c:pt idx="4">
                  <c:v>1.8498492856135487</c:v>
                </c:pt>
                <c:pt idx="5">
                  <c:v>1.9216394230991638</c:v>
                </c:pt>
                <c:pt idx="6">
                  <c:v>1.9864688029709447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2.0003976356579924</c:v>
                </c:pt>
                <c:pt idx="1">
                  <c:v>1.9388875973482365</c:v>
                </c:pt>
                <c:pt idx="2">
                  <c:v>1.9573367971403142</c:v>
                </c:pt>
                <c:pt idx="3">
                  <c:v>1.8965337181962383</c:v>
                </c:pt>
                <c:pt idx="4">
                  <c:v>1.9115568078635905</c:v>
                </c:pt>
                <c:pt idx="5">
                  <c:v>1.9680878205556649</c:v>
                </c:pt>
                <c:pt idx="6">
                  <c:v>1.8793139859839838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1.8886175702509076</c:v>
                </c:pt>
                <c:pt idx="1">
                  <c:v>1.9585206021732375</c:v>
                </c:pt>
                <c:pt idx="2">
                  <c:v>1.9895432925062737</c:v>
                </c:pt>
                <c:pt idx="3">
                  <c:v>2.0769591103617349</c:v>
                </c:pt>
                <c:pt idx="4">
                  <c:v>2.0125912179845495</c:v>
                </c:pt>
                <c:pt idx="5">
                  <c:v>1.9366472100127128</c:v>
                </c:pt>
                <c:pt idx="6">
                  <c:v>1.9754333476135937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1.9993654212368133</c:v>
                </c:pt>
                <c:pt idx="1">
                  <c:v>1.9743232580144416</c:v>
                </c:pt>
                <c:pt idx="2">
                  <c:v>1.9455670249822532</c:v>
                </c:pt>
                <c:pt idx="3">
                  <c:v>1.9303484867389669</c:v>
                </c:pt>
                <c:pt idx="4">
                  <c:v>1.9088635242183749</c:v>
                </c:pt>
                <c:pt idx="5">
                  <c:v>1.9628144778683945</c:v>
                </c:pt>
                <c:pt idx="6">
                  <c:v>1.8658629350055473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1.4068979619793389</c:v>
                </c:pt>
                <c:pt idx="1">
                  <c:v>1.6199602410086933</c:v>
                </c:pt>
                <c:pt idx="2">
                  <c:v>1.7905580809486492</c:v>
                </c:pt>
                <c:pt idx="3">
                  <c:v>1.9364157743787878</c:v>
                </c:pt>
                <c:pt idx="4">
                  <c:v>1.9633939198324377</c:v>
                </c:pt>
                <c:pt idx="5">
                  <c:v>1.9623124391562083</c:v>
                </c:pt>
                <c:pt idx="6">
                  <c:v>2.0274478422262789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80" workbookViewId="0">
      <selection activeCell="A502" sqref="A502:AN64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6.5305609999999996</v>
      </c>
      <c r="I2">
        <v>7.7399999999999995E-4</v>
      </c>
      <c r="J2" t="s">
        <v>3</v>
      </c>
      <c r="K2">
        <v>6.3359379999999996</v>
      </c>
      <c r="L2">
        <v>1.0189999999999999E-3</v>
      </c>
      <c r="M2" t="s">
        <v>4</v>
      </c>
      <c r="N2">
        <v>5.6251189999999998</v>
      </c>
      <c r="O2">
        <v>7.7200000000000001E-4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12.710751</v>
      </c>
      <c r="I3">
        <v>3.003E-3</v>
      </c>
      <c r="J3" t="s">
        <v>3</v>
      </c>
      <c r="K3">
        <v>12.326134</v>
      </c>
      <c r="L3">
        <v>3.3709999999999999E-3</v>
      </c>
      <c r="M3" t="s">
        <v>4</v>
      </c>
      <c r="N3">
        <v>10.995448</v>
      </c>
      <c r="O3">
        <v>2.8579999999999999E-3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18.892047000000002</v>
      </c>
      <c r="I4">
        <v>7.4320000000000002E-3</v>
      </c>
      <c r="J4" t="s">
        <v>3</v>
      </c>
      <c r="K4">
        <v>18.318277999999999</v>
      </c>
      <c r="L4">
        <v>7.9489999999999995E-3</v>
      </c>
      <c r="M4" t="s">
        <v>4</v>
      </c>
      <c r="N4">
        <v>16.366904999999999</v>
      </c>
      <c r="O4">
        <v>6.6990000000000001E-3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25.074736999999999</v>
      </c>
      <c r="I5">
        <v>1.3835999999999999E-2</v>
      </c>
      <c r="J5" t="s">
        <v>3</v>
      </c>
      <c r="K5">
        <v>24.311775000000001</v>
      </c>
      <c r="L5">
        <v>1.453E-2</v>
      </c>
      <c r="M5" t="s">
        <v>4</v>
      </c>
      <c r="N5">
        <v>21.739898</v>
      </c>
      <c r="O5">
        <v>1.2166E-2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31.255296000000001</v>
      </c>
      <c r="I6">
        <v>2.1971000000000001E-2</v>
      </c>
      <c r="J6" t="s">
        <v>3</v>
      </c>
      <c r="K6">
        <v>30.303552</v>
      </c>
      <c r="L6">
        <v>2.2530000000000001E-2</v>
      </c>
      <c r="M6" t="s">
        <v>4</v>
      </c>
      <c r="N6">
        <v>27.111886999999999</v>
      </c>
      <c r="O6">
        <v>1.908E-2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37.436490999999997</v>
      </c>
      <c r="I7">
        <v>3.1830999999999998E-2</v>
      </c>
      <c r="J7" t="s">
        <v>3</v>
      </c>
      <c r="K7">
        <v>36.295544999999997</v>
      </c>
      <c r="L7">
        <v>3.2367E-2</v>
      </c>
      <c r="M7" t="s">
        <v>4</v>
      </c>
      <c r="N7">
        <v>32.482995000000003</v>
      </c>
      <c r="O7">
        <v>2.7536999999999999E-2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43.618648999999998</v>
      </c>
      <c r="I8">
        <v>4.3538E-2</v>
      </c>
      <c r="J8" t="s">
        <v>3</v>
      </c>
      <c r="K8">
        <v>42.288621999999997</v>
      </c>
      <c r="L8">
        <v>4.3867999999999997E-2</v>
      </c>
      <c r="M8" t="s">
        <v>4</v>
      </c>
      <c r="N8">
        <v>37.856347999999997</v>
      </c>
      <c r="O8">
        <v>3.7280000000000001E-2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49.799661</v>
      </c>
      <c r="I9">
        <v>5.7834000000000003E-2</v>
      </c>
      <c r="J9" t="s">
        <v>3</v>
      </c>
      <c r="K9">
        <v>48.280920999999999</v>
      </c>
      <c r="L9">
        <v>5.8110000000000002E-2</v>
      </c>
      <c r="M9" t="s">
        <v>4</v>
      </c>
      <c r="N9">
        <v>43.228206999999998</v>
      </c>
      <c r="O9">
        <v>4.9518E-2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55.980508999999998</v>
      </c>
      <c r="I10">
        <v>7.2805999999999996E-2</v>
      </c>
      <c r="J10" t="s">
        <v>3</v>
      </c>
      <c r="K10">
        <v>54.273139999999998</v>
      </c>
      <c r="L10">
        <v>7.3100999999999999E-2</v>
      </c>
      <c r="M10" t="s">
        <v>4</v>
      </c>
      <c r="N10">
        <v>48.599696000000002</v>
      </c>
      <c r="O10">
        <v>6.2535999999999994E-2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62.162216999999998</v>
      </c>
      <c r="I11">
        <v>8.8618000000000002E-2</v>
      </c>
      <c r="J11" t="s">
        <v>3</v>
      </c>
      <c r="K11">
        <v>60.265661999999999</v>
      </c>
      <c r="L11">
        <v>8.8846999999999995E-2</v>
      </c>
      <c r="M11" t="s">
        <v>4</v>
      </c>
      <c r="N11">
        <v>53.971535000000003</v>
      </c>
      <c r="O11">
        <v>7.6470999999999997E-2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68.343380999999994</v>
      </c>
      <c r="I12">
        <v>0.107289</v>
      </c>
      <c r="J12" t="s">
        <v>3</v>
      </c>
      <c r="K12">
        <v>66.258234000000002</v>
      </c>
      <c r="L12">
        <v>0.10718800000000001</v>
      </c>
      <c r="M12" t="s">
        <v>4</v>
      </c>
      <c r="N12">
        <v>59.343699999999998</v>
      </c>
      <c r="O12">
        <v>9.2443999999999998E-2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74.526443999999998</v>
      </c>
      <c r="I13">
        <v>0.12891</v>
      </c>
      <c r="J13" t="s">
        <v>3</v>
      </c>
      <c r="K13">
        <v>72.252678000000003</v>
      </c>
      <c r="L13">
        <v>0.128943</v>
      </c>
      <c r="M13" t="s">
        <v>4</v>
      </c>
      <c r="N13">
        <v>64.717200000000005</v>
      </c>
      <c r="O13">
        <v>0.110873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80.708810999999997</v>
      </c>
      <c r="I14">
        <v>0.15149499999999999</v>
      </c>
      <c r="J14" t="s">
        <v>3</v>
      </c>
      <c r="K14">
        <v>78.246077999999997</v>
      </c>
      <c r="L14">
        <v>0.15135000000000001</v>
      </c>
      <c r="M14" t="s">
        <v>4</v>
      </c>
      <c r="N14">
        <v>70.090061000000006</v>
      </c>
      <c r="O14">
        <v>0.13044500000000001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86.891137999999998</v>
      </c>
      <c r="I15">
        <v>0.17466499999999999</v>
      </c>
      <c r="J15" t="s">
        <v>3</v>
      </c>
      <c r="K15">
        <v>84.239621</v>
      </c>
      <c r="L15">
        <v>0.17482600000000001</v>
      </c>
      <c r="M15" t="s">
        <v>4</v>
      </c>
      <c r="N15">
        <v>75.462615999999997</v>
      </c>
      <c r="O15">
        <v>0.150505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93.073689000000002</v>
      </c>
      <c r="I16">
        <v>0.200713</v>
      </c>
      <c r="J16" t="s">
        <v>3</v>
      </c>
      <c r="K16">
        <v>90.233266</v>
      </c>
      <c r="L16">
        <v>0.201379</v>
      </c>
      <c r="M16" t="s">
        <v>4</v>
      </c>
      <c r="N16">
        <v>80.835829000000004</v>
      </c>
      <c r="O16">
        <v>0.17308999999999999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99.255196999999995</v>
      </c>
      <c r="I17">
        <v>0.22855300000000001</v>
      </c>
      <c r="J17" t="s">
        <v>3</v>
      </c>
      <c r="K17">
        <v>96.226337999999998</v>
      </c>
      <c r="L17">
        <v>0.22948299999999999</v>
      </c>
      <c r="M17" t="s">
        <v>4</v>
      </c>
      <c r="N17">
        <v>86.208099000000004</v>
      </c>
      <c r="O17">
        <v>0.19697799999999999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105.437522</v>
      </c>
      <c r="I18">
        <v>0.25906899999999999</v>
      </c>
      <c r="J18" t="s">
        <v>3</v>
      </c>
      <c r="K18">
        <v>102.220007</v>
      </c>
      <c r="L18">
        <v>0.25900200000000001</v>
      </c>
      <c r="M18" t="s">
        <v>4</v>
      </c>
      <c r="N18">
        <v>91.580923999999996</v>
      </c>
      <c r="O18">
        <v>0.222467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111.618785</v>
      </c>
      <c r="I19">
        <v>0.29138500000000001</v>
      </c>
      <c r="J19" t="s">
        <v>3</v>
      </c>
      <c r="K19">
        <v>108.212485</v>
      </c>
      <c r="L19">
        <v>0.29081200000000001</v>
      </c>
      <c r="M19" t="s">
        <v>4</v>
      </c>
      <c r="N19">
        <v>96.952663000000001</v>
      </c>
      <c r="O19">
        <v>0.249303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117.801338</v>
      </c>
      <c r="I20">
        <v>0.326845</v>
      </c>
      <c r="J20" t="s">
        <v>3</v>
      </c>
      <c r="K20">
        <v>114.20721500000001</v>
      </c>
      <c r="L20">
        <v>0.325762</v>
      </c>
      <c r="M20" t="s">
        <v>4</v>
      </c>
      <c r="N20">
        <v>102.326123</v>
      </c>
      <c r="O20">
        <v>0.27842899999999998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97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123.983891</v>
      </c>
      <c r="I21" s="3">
        <v>0.36167700000000003</v>
      </c>
      <c r="J21" s="3" t="s">
        <v>3</v>
      </c>
      <c r="K21" s="3">
        <v>120.20159700000001</v>
      </c>
      <c r="L21" s="3">
        <v>0.35947600000000002</v>
      </c>
      <c r="M21" s="3" t="s">
        <v>4</v>
      </c>
      <c r="N21" s="3">
        <v>107.699111</v>
      </c>
      <c r="O21" s="3">
        <v>0.30840899999999999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85.562551999999997</v>
      </c>
      <c r="I42">
        <v>343.48273399999999</v>
      </c>
      <c r="J42" t="s">
        <v>3</v>
      </c>
      <c r="K42">
        <v>85.346056000000004</v>
      </c>
      <c r="L42">
        <v>343.10537599999998</v>
      </c>
      <c r="M42" t="s">
        <v>4</v>
      </c>
      <c r="N42">
        <v>6.5574909999999997</v>
      </c>
      <c r="O42">
        <v>6.2000000000000003E-5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164.877005</v>
      </c>
      <c r="I43">
        <v>497.36774800000001</v>
      </c>
      <c r="J43" t="s">
        <v>3</v>
      </c>
      <c r="K43">
        <v>164.451571</v>
      </c>
      <c r="L43">
        <v>496.94434799999999</v>
      </c>
      <c r="M43" t="s">
        <v>4</v>
      </c>
      <c r="N43">
        <v>13.112012999999999</v>
      </c>
      <c r="O43">
        <v>9.8999999999999994E-5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242.96194399999999</v>
      </c>
      <c r="I44">
        <v>512.12752899999998</v>
      </c>
      <c r="J44" t="s">
        <v>3</v>
      </c>
      <c r="K44">
        <v>242.327158</v>
      </c>
      <c r="L44">
        <v>511.69258600000001</v>
      </c>
      <c r="M44" t="s">
        <v>4</v>
      </c>
      <c r="N44">
        <v>19.666823999999998</v>
      </c>
      <c r="O44">
        <v>1.3300000000000001E-4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321.06349499999999</v>
      </c>
      <c r="I45">
        <v>526.55937200000005</v>
      </c>
      <c r="J45" t="s">
        <v>3</v>
      </c>
      <c r="K45">
        <v>320.21982800000001</v>
      </c>
      <c r="L45">
        <v>526.11740299999997</v>
      </c>
      <c r="M45" t="s">
        <v>4</v>
      </c>
      <c r="N45">
        <v>26.222227</v>
      </c>
      <c r="O45">
        <v>1.6799999999999999E-4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399.24341900000002</v>
      </c>
      <c r="I46">
        <v>538.53745900000001</v>
      </c>
      <c r="J46" t="s">
        <v>3</v>
      </c>
      <c r="K46">
        <v>398.19064800000001</v>
      </c>
      <c r="L46">
        <v>538.07892700000002</v>
      </c>
      <c r="M46" t="s">
        <v>4</v>
      </c>
      <c r="N46">
        <v>32.776133999999999</v>
      </c>
      <c r="O46">
        <v>1.7100000000000001E-4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477.430677</v>
      </c>
      <c r="I47">
        <v>542.21047099999998</v>
      </c>
      <c r="J47" t="s">
        <v>3</v>
      </c>
      <c r="K47">
        <v>476.16842700000001</v>
      </c>
      <c r="L47">
        <v>541.77202899999997</v>
      </c>
      <c r="M47" t="s">
        <v>4</v>
      </c>
      <c r="N47">
        <v>39.331054000000002</v>
      </c>
      <c r="O47">
        <v>2.4699999999999999E-4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555.72920799999997</v>
      </c>
      <c r="I48">
        <v>539.93153500000005</v>
      </c>
      <c r="J48" t="s">
        <v>3</v>
      </c>
      <c r="K48">
        <v>554.25786300000004</v>
      </c>
      <c r="L48">
        <v>539.47997099999998</v>
      </c>
      <c r="M48" t="s">
        <v>4</v>
      </c>
      <c r="N48">
        <v>45.886239000000003</v>
      </c>
      <c r="O48">
        <v>2.8600000000000001E-4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633.95906500000001</v>
      </c>
      <c r="I49">
        <v>541.95657700000004</v>
      </c>
      <c r="J49" t="s">
        <v>3</v>
      </c>
      <c r="K49">
        <v>632.27815299999997</v>
      </c>
      <c r="L49">
        <v>541.51399500000002</v>
      </c>
      <c r="M49" t="s">
        <v>4</v>
      </c>
      <c r="N49">
        <v>52.442329000000001</v>
      </c>
      <c r="O49">
        <v>3.5199999999999999E-4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712.21518100000003</v>
      </c>
      <c r="I50">
        <v>549.34106199999997</v>
      </c>
      <c r="J50" t="s">
        <v>3</v>
      </c>
      <c r="K50">
        <v>710.32512699999995</v>
      </c>
      <c r="L50">
        <v>548.89273900000001</v>
      </c>
      <c r="M50" t="s">
        <v>4</v>
      </c>
      <c r="N50">
        <v>58.997903000000001</v>
      </c>
      <c r="O50">
        <v>4.2099999999999999E-4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790.35486500000002</v>
      </c>
      <c r="I51">
        <v>570.44359699999995</v>
      </c>
      <c r="J51" t="s">
        <v>3</v>
      </c>
      <c r="K51">
        <v>788.25595199999998</v>
      </c>
      <c r="L51">
        <v>569.98975600000006</v>
      </c>
      <c r="M51" t="s">
        <v>4</v>
      </c>
      <c r="N51">
        <v>65.552627999999999</v>
      </c>
      <c r="O51">
        <v>4.1800000000000002E-4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868.480593</v>
      </c>
      <c r="I52">
        <v>593.15648999999996</v>
      </c>
      <c r="J52" t="s">
        <v>3</v>
      </c>
      <c r="K52">
        <v>866.17218500000001</v>
      </c>
      <c r="L52">
        <v>592.67097799999999</v>
      </c>
      <c r="M52" t="s">
        <v>4</v>
      </c>
      <c r="N52">
        <v>72.106618999999995</v>
      </c>
      <c r="O52">
        <v>5.4699999999999996E-4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946.591229</v>
      </c>
      <c r="I53">
        <v>607.67462399999999</v>
      </c>
      <c r="J53" t="s">
        <v>3</v>
      </c>
      <c r="K53">
        <v>944.07410500000003</v>
      </c>
      <c r="L53">
        <v>607.19674299999997</v>
      </c>
      <c r="M53" t="s">
        <v>4</v>
      </c>
      <c r="N53">
        <v>78.662246999999994</v>
      </c>
      <c r="O53">
        <v>5.0299999999999997E-4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1025.1640970000001</v>
      </c>
      <c r="I54">
        <v>624.75534500000003</v>
      </c>
      <c r="J54" t="s">
        <v>3</v>
      </c>
      <c r="K54">
        <v>1022.437653</v>
      </c>
      <c r="L54">
        <v>624.27760799999999</v>
      </c>
      <c r="M54" t="s">
        <v>4</v>
      </c>
      <c r="N54">
        <v>85.215337000000005</v>
      </c>
      <c r="O54">
        <v>5.6599999999999999E-4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1103.4007839999999</v>
      </c>
      <c r="I55">
        <v>642.688626</v>
      </c>
      <c r="J55" t="s">
        <v>3</v>
      </c>
      <c r="K55">
        <v>1100.4651289999999</v>
      </c>
      <c r="L55">
        <v>642.22028899999998</v>
      </c>
      <c r="M55" t="s">
        <v>4</v>
      </c>
      <c r="N55">
        <v>91.770430000000005</v>
      </c>
      <c r="O55">
        <v>6.7500000000000004E-4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1182.6028389999999</v>
      </c>
      <c r="I56">
        <v>744.01464599999997</v>
      </c>
      <c r="J56" t="s">
        <v>3</v>
      </c>
      <c r="K56">
        <v>1179.4576609999999</v>
      </c>
      <c r="L56">
        <v>743.456323</v>
      </c>
      <c r="M56" t="s">
        <v>4</v>
      </c>
      <c r="N56">
        <v>98.326038999999994</v>
      </c>
      <c r="O56">
        <v>6.6299999999999996E-4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1262.256265</v>
      </c>
      <c r="I57">
        <v>962.65753700000005</v>
      </c>
      <c r="J57" t="s">
        <v>3</v>
      </c>
      <c r="K57">
        <v>1258.9014139999999</v>
      </c>
      <c r="L57">
        <v>961.99429499999997</v>
      </c>
      <c r="M57" t="s">
        <v>4</v>
      </c>
      <c r="N57">
        <v>104.882897</v>
      </c>
      <c r="O57">
        <v>7.3999999999999999E-4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1341.1277930000001</v>
      </c>
      <c r="I58">
        <v>1016.26315</v>
      </c>
      <c r="J58" t="s">
        <v>3</v>
      </c>
      <c r="K58">
        <v>1337.5635010000001</v>
      </c>
      <c r="L58">
        <v>1015.60964</v>
      </c>
      <c r="M58" t="s">
        <v>4</v>
      </c>
      <c r="N58">
        <v>111.43760399999999</v>
      </c>
      <c r="O58">
        <v>8.3000000000000001E-4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1419.777605</v>
      </c>
      <c r="I59">
        <v>1032.6011679999999</v>
      </c>
      <c r="J59" t="s">
        <v>3</v>
      </c>
      <c r="K59">
        <v>1416.003962</v>
      </c>
      <c r="L59">
        <v>1031.99764</v>
      </c>
      <c r="M59" t="s">
        <v>4</v>
      </c>
      <c r="N59">
        <v>117.99360299999999</v>
      </c>
      <c r="O59">
        <v>8.8099999999999995E-4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1498.344063</v>
      </c>
      <c r="I60">
        <v>1052.65257</v>
      </c>
      <c r="J60" t="s">
        <v>3</v>
      </c>
      <c r="K60">
        <v>1494.3614279999999</v>
      </c>
      <c r="L60">
        <v>1052.087757</v>
      </c>
      <c r="M60" t="s">
        <v>4</v>
      </c>
      <c r="N60">
        <v>124.54884300000001</v>
      </c>
      <c r="O60">
        <v>9.4600000000000001E-4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1576.8497219999999</v>
      </c>
      <c r="I61" s="3">
        <v>1069.299397</v>
      </c>
      <c r="J61" s="3" t="s">
        <v>3</v>
      </c>
      <c r="K61" s="3">
        <v>1572.6577729999999</v>
      </c>
      <c r="L61" s="3">
        <v>1068.734923</v>
      </c>
      <c r="M61" s="3" t="s">
        <v>4</v>
      </c>
      <c r="N61" s="3">
        <v>131.10341600000001</v>
      </c>
      <c r="O61" s="3">
        <v>1.065E-3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6.6507769999999997</v>
      </c>
      <c r="I62">
        <v>5.5999999999999999E-5</v>
      </c>
      <c r="J62" t="s">
        <v>3</v>
      </c>
      <c r="K62">
        <v>6.4747729999999999</v>
      </c>
      <c r="L62">
        <v>5.1999999999999997E-5</v>
      </c>
      <c r="M62" t="s">
        <v>4</v>
      </c>
      <c r="N62">
        <v>4.5157179999999997</v>
      </c>
      <c r="O62">
        <v>4.5000000000000003E-5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12.992592</v>
      </c>
      <c r="I63">
        <v>1.65E-4</v>
      </c>
      <c r="J63" t="s">
        <v>3</v>
      </c>
      <c r="K63">
        <v>12.646629000000001</v>
      </c>
      <c r="L63">
        <v>1.64E-4</v>
      </c>
      <c r="M63" t="s">
        <v>4</v>
      </c>
      <c r="N63">
        <v>8.7691660000000002</v>
      </c>
      <c r="O63">
        <v>2.4000000000000001E-5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19.340102000000002</v>
      </c>
      <c r="I64">
        <v>4.6000000000000001E-4</v>
      </c>
      <c r="J64" t="s">
        <v>3</v>
      </c>
      <c r="K64">
        <v>18.824345000000001</v>
      </c>
      <c r="L64">
        <v>4.46E-4</v>
      </c>
      <c r="M64" t="s">
        <v>4</v>
      </c>
      <c r="N64">
        <v>13.022511</v>
      </c>
      <c r="O64">
        <v>5.8999999999999998E-5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25.687550000000002</v>
      </c>
      <c r="I65">
        <v>9.5500000000000001E-4</v>
      </c>
      <c r="J65" t="s">
        <v>3</v>
      </c>
      <c r="K65">
        <v>25.002103000000002</v>
      </c>
      <c r="L65">
        <v>9.2400000000000002E-4</v>
      </c>
      <c r="M65" t="s">
        <v>4</v>
      </c>
      <c r="N65">
        <v>17.276312000000001</v>
      </c>
      <c r="O65">
        <v>1.46E-4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32.033768999999999</v>
      </c>
      <c r="I66">
        <v>1.6739999999999999E-3</v>
      </c>
      <c r="J66" t="s">
        <v>3</v>
      </c>
      <c r="K66">
        <v>31.178837000000001</v>
      </c>
      <c r="L66">
        <v>1.6670000000000001E-3</v>
      </c>
      <c r="M66" t="s">
        <v>4</v>
      </c>
      <c r="N66">
        <v>21.53</v>
      </c>
      <c r="O66">
        <v>2.9399999999999999E-4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38.378500000000003</v>
      </c>
      <c r="I67">
        <v>2.4220000000000001E-3</v>
      </c>
      <c r="J67" t="s">
        <v>3</v>
      </c>
      <c r="K67">
        <v>37.353537000000003</v>
      </c>
      <c r="L67">
        <v>2.4169999999999999E-3</v>
      </c>
      <c r="M67" t="s">
        <v>4</v>
      </c>
      <c r="N67">
        <v>25.783380000000001</v>
      </c>
      <c r="O67">
        <v>5.1099999999999995E-4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44.720714999999998</v>
      </c>
      <c r="I68">
        <v>3.362E-3</v>
      </c>
      <c r="J68" t="s">
        <v>3</v>
      </c>
      <c r="K68">
        <v>43.526027999999997</v>
      </c>
      <c r="L68">
        <v>3.4459999999999998E-3</v>
      </c>
      <c r="M68" t="s">
        <v>4</v>
      </c>
      <c r="N68">
        <v>30.036843000000001</v>
      </c>
      <c r="O68">
        <v>7.76E-4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51.061663000000003</v>
      </c>
      <c r="I69">
        <v>4.516E-3</v>
      </c>
      <c r="J69" t="s">
        <v>3</v>
      </c>
      <c r="K69">
        <v>49.696863999999998</v>
      </c>
      <c r="L69">
        <v>4.7210000000000004E-3</v>
      </c>
      <c r="M69" t="s">
        <v>4</v>
      </c>
      <c r="N69">
        <v>34.289861000000002</v>
      </c>
      <c r="O69">
        <v>1.1000000000000001E-3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57.400134999999999</v>
      </c>
      <c r="I70">
        <v>5.7959999999999999E-3</v>
      </c>
      <c r="J70" t="s">
        <v>3</v>
      </c>
      <c r="K70">
        <v>55.864733000000001</v>
      </c>
      <c r="L70">
        <v>6.051E-3</v>
      </c>
      <c r="M70" t="s">
        <v>4</v>
      </c>
      <c r="N70">
        <v>38.543111000000003</v>
      </c>
      <c r="O70">
        <v>1.488E-3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63.739162</v>
      </c>
      <c r="I71">
        <v>7.2139999999999999E-3</v>
      </c>
      <c r="J71" t="s">
        <v>3</v>
      </c>
      <c r="K71">
        <v>62.033095000000003</v>
      </c>
      <c r="L71">
        <v>7.5589999999999997E-3</v>
      </c>
      <c r="M71" t="s">
        <v>4</v>
      </c>
      <c r="N71">
        <v>42.796196999999999</v>
      </c>
      <c r="O71">
        <v>1.9819999999999998E-3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70.077025000000006</v>
      </c>
      <c r="I72">
        <v>9.0980000000000002E-3</v>
      </c>
      <c r="J72" t="s">
        <v>3</v>
      </c>
      <c r="K72">
        <v>68.199710999999994</v>
      </c>
      <c r="L72">
        <v>9.5119999999999996E-3</v>
      </c>
      <c r="M72" t="s">
        <v>4</v>
      </c>
      <c r="N72">
        <v>47.048996000000002</v>
      </c>
      <c r="O72">
        <v>2.454E-3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76.415707999999995</v>
      </c>
      <c r="I73">
        <v>1.1112E-2</v>
      </c>
      <c r="J73" t="s">
        <v>3</v>
      </c>
      <c r="K73">
        <v>74.368132000000003</v>
      </c>
      <c r="L73">
        <v>1.1755E-2</v>
      </c>
      <c r="M73" t="s">
        <v>4</v>
      </c>
      <c r="N73">
        <v>51.302903000000001</v>
      </c>
      <c r="O73">
        <v>3.058E-3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82.754409999999993</v>
      </c>
      <c r="I74">
        <v>1.3413E-2</v>
      </c>
      <c r="J74" t="s">
        <v>3</v>
      </c>
      <c r="K74">
        <v>80.536305999999996</v>
      </c>
      <c r="L74">
        <v>1.3957000000000001E-2</v>
      </c>
      <c r="M74" t="s">
        <v>4</v>
      </c>
      <c r="N74">
        <v>55.556685999999999</v>
      </c>
      <c r="O74">
        <v>3.741E-3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89.093624000000005</v>
      </c>
      <c r="I75">
        <v>1.5731999999999999E-2</v>
      </c>
      <c r="J75" t="s">
        <v>3</v>
      </c>
      <c r="K75">
        <v>86.705115000000006</v>
      </c>
      <c r="L75">
        <v>1.6213999999999999E-2</v>
      </c>
      <c r="M75" t="s">
        <v>4</v>
      </c>
      <c r="N75">
        <v>59.809956</v>
      </c>
      <c r="O75">
        <v>4.3990000000000001E-3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95.433553000000003</v>
      </c>
      <c r="I76">
        <v>1.8180000000000002E-2</v>
      </c>
      <c r="J76" t="s">
        <v>3</v>
      </c>
      <c r="K76">
        <v>92.875440999999995</v>
      </c>
      <c r="L76">
        <v>1.8565000000000002E-2</v>
      </c>
      <c r="M76" t="s">
        <v>4</v>
      </c>
      <c r="N76">
        <v>64.062877999999998</v>
      </c>
      <c r="O76">
        <v>5.0870000000000004E-3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101.776224</v>
      </c>
      <c r="I77">
        <v>2.0764999999999999E-2</v>
      </c>
      <c r="J77" t="s">
        <v>3</v>
      </c>
      <c r="K77">
        <v>99.047694000000007</v>
      </c>
      <c r="L77">
        <v>2.1240999999999999E-2</v>
      </c>
      <c r="M77" t="s">
        <v>4</v>
      </c>
      <c r="N77">
        <v>68.316275000000005</v>
      </c>
      <c r="O77">
        <v>5.9329999999999999E-3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108.12006</v>
      </c>
      <c r="I78">
        <v>2.3782000000000001E-2</v>
      </c>
      <c r="J78" t="s">
        <v>3</v>
      </c>
      <c r="K78">
        <v>105.221239</v>
      </c>
      <c r="L78">
        <v>2.4254999999999999E-2</v>
      </c>
      <c r="M78" t="s">
        <v>4</v>
      </c>
      <c r="N78">
        <v>72.569323999999995</v>
      </c>
      <c r="O78">
        <v>6.79E-3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114.465102</v>
      </c>
      <c r="I79">
        <v>2.6865E-2</v>
      </c>
      <c r="J79" t="s">
        <v>3</v>
      </c>
      <c r="K79">
        <v>111.396388</v>
      </c>
      <c r="L79">
        <v>2.7404999999999999E-2</v>
      </c>
      <c r="M79" t="s">
        <v>4</v>
      </c>
      <c r="N79">
        <v>76.823026999999996</v>
      </c>
      <c r="O79">
        <v>7.8009999999999998E-3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120.81317199999999</v>
      </c>
      <c r="I80">
        <v>2.9811000000000001E-2</v>
      </c>
      <c r="J80" t="s">
        <v>3</v>
      </c>
      <c r="K80">
        <v>117.573894</v>
      </c>
      <c r="L80">
        <v>3.0457000000000001E-2</v>
      </c>
      <c r="M80" t="s">
        <v>4</v>
      </c>
      <c r="N80">
        <v>81.076096000000007</v>
      </c>
      <c r="O80">
        <v>8.7779999999999993E-3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88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127.163473</v>
      </c>
      <c r="I81" s="3">
        <v>3.3139000000000002E-2</v>
      </c>
      <c r="J81" s="3" t="s">
        <v>3</v>
      </c>
      <c r="K81" s="3">
        <v>123.754001</v>
      </c>
      <c r="L81" s="3">
        <v>3.3960999999999998E-2</v>
      </c>
      <c r="M81" s="3" t="s">
        <v>4</v>
      </c>
      <c r="N81" s="3">
        <v>85.329532999999998</v>
      </c>
      <c r="O81" s="3">
        <v>9.9010000000000001E-3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7.0522679999999998</v>
      </c>
      <c r="I82">
        <v>4.7260000000000002E-3</v>
      </c>
      <c r="J82" t="s">
        <v>3</v>
      </c>
      <c r="K82">
        <v>6.865551</v>
      </c>
      <c r="L82">
        <v>4.6550000000000003E-3</v>
      </c>
      <c r="M82" t="s">
        <v>4</v>
      </c>
      <c r="N82">
        <v>4.912947</v>
      </c>
      <c r="O82">
        <v>3.6819999999999999E-3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13.653421</v>
      </c>
      <c r="I83">
        <v>5.5110000000000003E-3</v>
      </c>
      <c r="J83" t="s">
        <v>3</v>
      </c>
      <c r="K83">
        <v>13.284492999999999</v>
      </c>
      <c r="L83">
        <v>5.4349999999999997E-3</v>
      </c>
      <c r="M83" t="s">
        <v>4</v>
      </c>
      <c r="N83">
        <v>9.4144740000000002</v>
      </c>
      <c r="O83">
        <v>4.0330000000000001E-3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20.261320000000001</v>
      </c>
      <c r="I84">
        <v>6.4809999999999998E-3</v>
      </c>
      <c r="J84" t="s">
        <v>3</v>
      </c>
      <c r="K84">
        <v>19.710032000000002</v>
      </c>
      <c r="L84">
        <v>6.2849999999999998E-3</v>
      </c>
      <c r="M84" t="s">
        <v>4</v>
      </c>
      <c r="N84">
        <v>13.916026</v>
      </c>
      <c r="O84">
        <v>4.4120000000000001E-3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26.870104999999999</v>
      </c>
      <c r="I85">
        <v>7.5570000000000003E-3</v>
      </c>
      <c r="J85" t="s">
        <v>3</v>
      </c>
      <c r="K85">
        <v>26.136413999999998</v>
      </c>
      <c r="L85">
        <v>7.2950000000000003E-3</v>
      </c>
      <c r="M85" t="s">
        <v>4</v>
      </c>
      <c r="N85">
        <v>18.417791000000001</v>
      </c>
      <c r="O85">
        <v>4.9410000000000001E-3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33.478434999999998</v>
      </c>
      <c r="I86">
        <v>9.077E-3</v>
      </c>
      <c r="J86" t="s">
        <v>3</v>
      </c>
      <c r="K86">
        <v>32.562100000000001</v>
      </c>
      <c r="L86">
        <v>8.7329999999999994E-3</v>
      </c>
      <c r="M86" t="s">
        <v>4</v>
      </c>
      <c r="N86">
        <v>22.920898999999999</v>
      </c>
      <c r="O86">
        <v>5.535E-3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40.083962</v>
      </c>
      <c r="I87">
        <v>1.0902E-2</v>
      </c>
      <c r="J87" t="s">
        <v>3</v>
      </c>
      <c r="K87">
        <v>38.985523000000001</v>
      </c>
      <c r="L87">
        <v>1.0526000000000001E-2</v>
      </c>
      <c r="M87" t="s">
        <v>4</v>
      </c>
      <c r="N87">
        <v>27.423003999999999</v>
      </c>
      <c r="O87">
        <v>6.3229999999999996E-3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46.686642999999997</v>
      </c>
      <c r="I88">
        <v>1.2959E-2</v>
      </c>
      <c r="J88" t="s">
        <v>3</v>
      </c>
      <c r="K88">
        <v>45.405833000000001</v>
      </c>
      <c r="L88">
        <v>1.2522999999999999E-2</v>
      </c>
      <c r="M88" t="s">
        <v>4</v>
      </c>
      <c r="N88">
        <v>31.925456000000001</v>
      </c>
      <c r="O88">
        <v>7.1760000000000001E-3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53.288258999999996</v>
      </c>
      <c r="I89">
        <v>1.553E-2</v>
      </c>
      <c r="J89" t="s">
        <v>3</v>
      </c>
      <c r="K89">
        <v>51.825651999999998</v>
      </c>
      <c r="L89">
        <v>1.4994E-2</v>
      </c>
      <c r="M89" t="s">
        <v>4</v>
      </c>
      <c r="N89">
        <v>36.427833999999997</v>
      </c>
      <c r="O89">
        <v>8.3370000000000007E-3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59.888993999999997</v>
      </c>
      <c r="I90">
        <v>1.8547999999999999E-2</v>
      </c>
      <c r="J90" t="s">
        <v>3</v>
      </c>
      <c r="K90">
        <v>58.243791000000002</v>
      </c>
      <c r="L90">
        <v>1.7951000000000002E-2</v>
      </c>
      <c r="M90" t="s">
        <v>4</v>
      </c>
      <c r="N90">
        <v>40.930297000000003</v>
      </c>
      <c r="O90">
        <v>9.554E-3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66.489214000000004</v>
      </c>
      <c r="I91">
        <v>2.1975999999999999E-2</v>
      </c>
      <c r="J91" t="s">
        <v>3</v>
      </c>
      <c r="K91">
        <v>64.661152999999999</v>
      </c>
      <c r="L91">
        <v>2.1288999999999999E-2</v>
      </c>
      <c r="M91" t="s">
        <v>4</v>
      </c>
      <c r="N91">
        <v>45.433025000000001</v>
      </c>
      <c r="O91">
        <v>1.0897E-2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73.088386</v>
      </c>
      <c r="I92">
        <v>2.5378999999999999E-2</v>
      </c>
      <c r="J92" t="s">
        <v>3</v>
      </c>
      <c r="K92">
        <v>71.078329999999994</v>
      </c>
      <c r="L92">
        <v>2.4639000000000001E-2</v>
      </c>
      <c r="M92" t="s">
        <v>4</v>
      </c>
      <c r="N92">
        <v>49.934975000000001</v>
      </c>
      <c r="O92">
        <v>1.2263E-2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79.688991000000001</v>
      </c>
      <c r="I93">
        <v>2.9062000000000001E-2</v>
      </c>
      <c r="J93" t="s">
        <v>3</v>
      </c>
      <c r="K93">
        <v>77.496246999999997</v>
      </c>
      <c r="L93">
        <v>2.8146000000000001E-2</v>
      </c>
      <c r="M93" t="s">
        <v>4</v>
      </c>
      <c r="N93">
        <v>54.437992000000001</v>
      </c>
      <c r="O93">
        <v>1.3687E-2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86.289517000000004</v>
      </c>
      <c r="I94">
        <v>3.3410000000000002E-2</v>
      </c>
      <c r="J94" t="s">
        <v>3</v>
      </c>
      <c r="K94">
        <v>83.914201000000006</v>
      </c>
      <c r="L94">
        <v>3.2155000000000003E-2</v>
      </c>
      <c r="M94" t="s">
        <v>4</v>
      </c>
      <c r="N94">
        <v>58.940103999999998</v>
      </c>
      <c r="O94">
        <v>1.5351E-2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92.892171000000005</v>
      </c>
      <c r="I95">
        <v>3.7523000000000001E-2</v>
      </c>
      <c r="J95" t="s">
        <v>3</v>
      </c>
      <c r="K95">
        <v>90.333691999999999</v>
      </c>
      <c r="L95">
        <v>3.6308E-2</v>
      </c>
      <c r="M95" t="s">
        <v>4</v>
      </c>
      <c r="N95">
        <v>63.443468000000003</v>
      </c>
      <c r="O95">
        <v>1.7038000000000001E-2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99.495092999999997</v>
      </c>
      <c r="I96">
        <v>4.2352000000000001E-2</v>
      </c>
      <c r="J96" t="s">
        <v>3</v>
      </c>
      <c r="K96">
        <v>96.754330999999993</v>
      </c>
      <c r="L96">
        <v>4.0899999999999999E-2</v>
      </c>
      <c r="M96" t="s">
        <v>4</v>
      </c>
      <c r="N96">
        <v>67.946218999999999</v>
      </c>
      <c r="O96">
        <v>1.8988000000000001E-2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106.099468</v>
      </c>
      <c r="I97">
        <v>4.7399999999999998E-2</v>
      </c>
      <c r="J97" t="s">
        <v>3</v>
      </c>
      <c r="K97">
        <v>103.176486</v>
      </c>
      <c r="L97">
        <v>4.5629000000000003E-2</v>
      </c>
      <c r="M97" t="s">
        <v>4</v>
      </c>
      <c r="N97">
        <v>72.448610000000002</v>
      </c>
      <c r="O97">
        <v>2.1034000000000001E-2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112.70540099999999</v>
      </c>
      <c r="I98">
        <v>5.2440000000000001E-2</v>
      </c>
      <c r="J98" t="s">
        <v>3</v>
      </c>
      <c r="K98">
        <v>109.600301</v>
      </c>
      <c r="L98">
        <v>5.0626999999999998E-2</v>
      </c>
      <c r="M98" t="s">
        <v>4</v>
      </c>
      <c r="N98">
        <v>76.951903999999999</v>
      </c>
      <c r="O98">
        <v>2.3023999999999999E-2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119.312337</v>
      </c>
      <c r="I99">
        <v>5.8213000000000001E-2</v>
      </c>
      <c r="J99" t="s">
        <v>3</v>
      </c>
      <c r="K99">
        <v>116.02481299999999</v>
      </c>
      <c r="L99">
        <v>5.6032999999999999E-2</v>
      </c>
      <c r="M99" t="s">
        <v>4</v>
      </c>
      <c r="N99">
        <v>81.455161000000004</v>
      </c>
      <c r="O99">
        <v>2.5399000000000001E-2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125.92271700000001</v>
      </c>
      <c r="I100">
        <v>6.4467999999999998E-2</v>
      </c>
      <c r="J100" t="s">
        <v>3</v>
      </c>
      <c r="K100">
        <v>122.452088</v>
      </c>
      <c r="L100">
        <v>6.1887999999999999E-2</v>
      </c>
      <c r="M100" t="s">
        <v>4</v>
      </c>
      <c r="N100">
        <v>85.957696999999996</v>
      </c>
      <c r="O100">
        <v>2.7734000000000002E-2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98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132.53528600000001</v>
      </c>
      <c r="I101" s="3">
        <v>7.0838999999999999E-2</v>
      </c>
      <c r="J101" s="3" t="s">
        <v>3</v>
      </c>
      <c r="K101" s="3">
        <v>128.88224500000001</v>
      </c>
      <c r="L101" s="3">
        <v>6.8203E-2</v>
      </c>
      <c r="M101" s="3" t="s">
        <v>4</v>
      </c>
      <c r="N101" s="3">
        <v>90.460479000000007</v>
      </c>
      <c r="O101" s="3">
        <v>3.0216E-2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5.9228160000000001</v>
      </c>
      <c r="I102">
        <v>9.0899999999999998E-4</v>
      </c>
      <c r="J102" t="s">
        <v>3</v>
      </c>
      <c r="K102">
        <v>5.7466869999999997</v>
      </c>
      <c r="L102">
        <v>1.0610000000000001E-3</v>
      </c>
      <c r="M102" t="s">
        <v>4</v>
      </c>
      <c r="N102">
        <v>4.3672170000000001</v>
      </c>
      <c r="O102">
        <v>5.8500000000000002E-4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11.680256999999999</v>
      </c>
      <c r="I103">
        <v>1.3140000000000001E-3</v>
      </c>
      <c r="J103" t="s">
        <v>3</v>
      </c>
      <c r="K103">
        <v>11.334061</v>
      </c>
      <c r="L103">
        <v>1.495E-3</v>
      </c>
      <c r="M103" t="s">
        <v>4</v>
      </c>
      <c r="N103">
        <v>8.6199689999999993</v>
      </c>
      <c r="O103">
        <v>7.2900000000000005E-4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17.437165</v>
      </c>
      <c r="I104">
        <v>2.0430000000000001E-3</v>
      </c>
      <c r="J104" t="s">
        <v>3</v>
      </c>
      <c r="K104">
        <v>16.920432999999999</v>
      </c>
      <c r="L104">
        <v>2.1919999999999999E-3</v>
      </c>
      <c r="M104" t="s">
        <v>4</v>
      </c>
      <c r="N104">
        <v>12.87227</v>
      </c>
      <c r="O104">
        <v>9.3300000000000002E-4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23.193787</v>
      </c>
      <c r="I105">
        <v>2.96E-3</v>
      </c>
      <c r="J105" t="s">
        <v>3</v>
      </c>
      <c r="K105">
        <v>22.507097999999999</v>
      </c>
      <c r="L105">
        <v>3.0699999999999998E-3</v>
      </c>
      <c r="M105" t="s">
        <v>4</v>
      </c>
      <c r="N105">
        <v>17.125005000000002</v>
      </c>
      <c r="O105">
        <v>1.1969999999999999E-3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28.950901000000002</v>
      </c>
      <c r="I106">
        <v>4.0309999999999999E-3</v>
      </c>
      <c r="J106" t="s">
        <v>3</v>
      </c>
      <c r="K106">
        <v>28.094296</v>
      </c>
      <c r="L106">
        <v>4.1070000000000004E-3</v>
      </c>
      <c r="M106" t="s">
        <v>4</v>
      </c>
      <c r="N106">
        <v>21.377711000000001</v>
      </c>
      <c r="O106">
        <v>1.495E-3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34.707526000000001</v>
      </c>
      <c r="I107">
        <v>5.3290000000000004E-3</v>
      </c>
      <c r="J107" t="s">
        <v>3</v>
      </c>
      <c r="K107">
        <v>33.681426000000002</v>
      </c>
      <c r="L107">
        <v>5.3670000000000002E-3</v>
      </c>
      <c r="M107" t="s">
        <v>4</v>
      </c>
      <c r="N107">
        <v>25.630272999999999</v>
      </c>
      <c r="O107">
        <v>1.848E-3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40.464216999999998</v>
      </c>
      <c r="I108">
        <v>6.8149999999999999E-3</v>
      </c>
      <c r="J108" t="s">
        <v>3</v>
      </c>
      <c r="K108">
        <v>39.268645999999997</v>
      </c>
      <c r="L108">
        <v>6.8349999999999999E-3</v>
      </c>
      <c r="M108" t="s">
        <v>4</v>
      </c>
      <c r="N108">
        <v>29.882999000000002</v>
      </c>
      <c r="O108">
        <v>2.2729999999999998E-3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46.220498999999997</v>
      </c>
      <c r="I109">
        <v>8.4530000000000004E-3</v>
      </c>
      <c r="J109" t="s">
        <v>3</v>
      </c>
      <c r="K109">
        <v>44.855741000000002</v>
      </c>
      <c r="L109">
        <v>8.5520000000000006E-3</v>
      </c>
      <c r="M109" t="s">
        <v>4</v>
      </c>
      <c r="N109">
        <v>34.135710000000003</v>
      </c>
      <c r="O109">
        <v>2.764E-3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51.976247999999998</v>
      </c>
      <c r="I110">
        <v>1.0383E-2</v>
      </c>
      <c r="J110" t="s">
        <v>3</v>
      </c>
      <c r="K110">
        <v>50.441834999999998</v>
      </c>
      <c r="L110">
        <v>1.0375000000000001E-2</v>
      </c>
      <c r="M110" t="s">
        <v>4</v>
      </c>
      <c r="N110">
        <v>38.387729999999998</v>
      </c>
      <c r="O110">
        <v>3.248E-3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57.732509999999998</v>
      </c>
      <c r="I111">
        <v>1.2460000000000001E-2</v>
      </c>
      <c r="J111" t="s">
        <v>3</v>
      </c>
      <c r="K111">
        <v>56.028542000000002</v>
      </c>
      <c r="L111">
        <v>1.2465E-2</v>
      </c>
      <c r="M111" t="s">
        <v>4</v>
      </c>
      <c r="N111">
        <v>42.640467999999998</v>
      </c>
      <c r="O111">
        <v>3.839E-3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63.488382999999999</v>
      </c>
      <c r="I112">
        <v>1.4775E-2</v>
      </c>
      <c r="J112" t="s">
        <v>3</v>
      </c>
      <c r="K112">
        <v>61.615167999999997</v>
      </c>
      <c r="L112">
        <v>1.4742E-2</v>
      </c>
      <c r="M112" t="s">
        <v>4</v>
      </c>
      <c r="N112">
        <v>46.892857999999997</v>
      </c>
      <c r="O112">
        <v>4.4770000000000001E-3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69.243620000000007</v>
      </c>
      <c r="I113">
        <v>1.7107000000000001E-2</v>
      </c>
      <c r="J113" t="s">
        <v>3</v>
      </c>
      <c r="K113">
        <v>67.201330999999996</v>
      </c>
      <c r="L113">
        <v>1.7135999999999998E-2</v>
      </c>
      <c r="M113" t="s">
        <v>4</v>
      </c>
      <c r="N113">
        <v>51.145001000000001</v>
      </c>
      <c r="O113">
        <v>5.1289999999999999E-3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74.999902000000006</v>
      </c>
      <c r="I114">
        <v>1.9406E-2</v>
      </c>
      <c r="J114" t="s">
        <v>3</v>
      </c>
      <c r="K114">
        <v>72.787987000000001</v>
      </c>
      <c r="L114">
        <v>1.9376999999999998E-2</v>
      </c>
      <c r="M114" t="s">
        <v>4</v>
      </c>
      <c r="N114">
        <v>55.397390000000001</v>
      </c>
      <c r="O114">
        <v>5.7739999999999996E-3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80.756040999999996</v>
      </c>
      <c r="I115">
        <v>2.2023000000000001E-2</v>
      </c>
      <c r="J115" t="s">
        <v>3</v>
      </c>
      <c r="K115">
        <v>78.375184000000004</v>
      </c>
      <c r="L115">
        <v>2.2248E-2</v>
      </c>
      <c r="M115" t="s">
        <v>4</v>
      </c>
      <c r="N115">
        <v>59.649821000000003</v>
      </c>
      <c r="O115">
        <v>6.5430000000000002E-3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86.511606999999998</v>
      </c>
      <c r="I116">
        <v>2.4767000000000001E-2</v>
      </c>
      <c r="J116" t="s">
        <v>3</v>
      </c>
      <c r="K116">
        <v>83.961596999999998</v>
      </c>
      <c r="L116">
        <v>2.5094999999999999E-2</v>
      </c>
      <c r="M116" t="s">
        <v>4</v>
      </c>
      <c r="N116">
        <v>63.902270999999999</v>
      </c>
      <c r="O116">
        <v>7.3660000000000002E-3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92.266968000000006</v>
      </c>
      <c r="I117">
        <v>2.7727000000000002E-2</v>
      </c>
      <c r="J117" t="s">
        <v>3</v>
      </c>
      <c r="K117">
        <v>89.548052999999996</v>
      </c>
      <c r="L117">
        <v>2.8250999999999998E-2</v>
      </c>
      <c r="M117" t="s">
        <v>4</v>
      </c>
      <c r="N117">
        <v>68.154912999999993</v>
      </c>
      <c r="O117">
        <v>8.2979999999999998E-3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98.022594999999995</v>
      </c>
      <c r="I118">
        <v>3.0561000000000001E-2</v>
      </c>
      <c r="J118" t="s">
        <v>3</v>
      </c>
      <c r="K118">
        <v>95.135369999999995</v>
      </c>
      <c r="L118">
        <v>3.1357999999999997E-2</v>
      </c>
      <c r="M118" t="s">
        <v>4</v>
      </c>
      <c r="N118">
        <v>72.408064999999993</v>
      </c>
      <c r="O118">
        <v>9.1310000000000002E-3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103.779594</v>
      </c>
      <c r="I119">
        <v>3.372E-2</v>
      </c>
      <c r="J119" t="s">
        <v>3</v>
      </c>
      <c r="K119">
        <v>100.722872</v>
      </c>
      <c r="L119">
        <v>3.4944000000000003E-2</v>
      </c>
      <c r="M119" t="s">
        <v>4</v>
      </c>
      <c r="N119">
        <v>76.660971000000004</v>
      </c>
      <c r="O119">
        <v>1.0078E-2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109.535242</v>
      </c>
      <c r="I120">
        <v>3.7333999999999999E-2</v>
      </c>
      <c r="J120" t="s">
        <v>3</v>
      </c>
      <c r="K120">
        <v>106.309984</v>
      </c>
      <c r="L120">
        <v>3.8785E-2</v>
      </c>
      <c r="M120" t="s">
        <v>4</v>
      </c>
      <c r="N120">
        <v>80.913386000000003</v>
      </c>
      <c r="O120">
        <v>1.1077E-2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89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115.290583</v>
      </c>
      <c r="I121" s="3">
        <v>4.1270000000000001E-2</v>
      </c>
      <c r="J121" s="3" t="s">
        <v>3</v>
      </c>
      <c r="K121" s="3">
        <v>111.896851</v>
      </c>
      <c r="L121" s="3">
        <v>4.3038E-2</v>
      </c>
      <c r="M121" s="3" t="s">
        <v>4</v>
      </c>
      <c r="N121" s="3">
        <v>85.165514999999999</v>
      </c>
      <c r="O121" s="3">
        <v>1.2182E-2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8.2222629999999999</v>
      </c>
      <c r="I122">
        <v>0.37581500000000001</v>
      </c>
      <c r="J122" t="s">
        <v>3</v>
      </c>
      <c r="K122">
        <v>8.1306930000000008</v>
      </c>
      <c r="L122">
        <v>0.35911599999999999</v>
      </c>
      <c r="M122" t="s">
        <v>4</v>
      </c>
      <c r="N122">
        <v>4.0516180000000004</v>
      </c>
      <c r="O122">
        <v>0.25633299999999998</v>
      </c>
      <c r="P122" t="s">
        <v>5</v>
      </c>
      <c r="Q122">
        <v>9.7854999999999998E-2</v>
      </c>
      <c r="R122">
        <v>2.1499999999999999E-4</v>
      </c>
      <c r="S122" t="s">
        <v>6</v>
      </c>
      <c r="T122">
        <v>2.2161409999999999</v>
      </c>
      <c r="U122">
        <v>1.2262E-2</v>
      </c>
      <c r="V122" t="s">
        <v>7</v>
      </c>
      <c r="W122">
        <v>7.3197999999999999E-2</v>
      </c>
      <c r="X122">
        <v>8.3999999999999995E-5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0.99621400000000004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16.364978000000001</v>
      </c>
      <c r="I123">
        <v>1.331272</v>
      </c>
      <c r="J123" t="s">
        <v>3</v>
      </c>
      <c r="K123">
        <v>16.180553</v>
      </c>
      <c r="L123">
        <v>1.2758259999999999</v>
      </c>
      <c r="M123" t="s">
        <v>4</v>
      </c>
      <c r="N123">
        <v>8.0802350000000001</v>
      </c>
      <c r="O123">
        <v>0.90583899999999995</v>
      </c>
      <c r="P123" t="s">
        <v>5</v>
      </c>
      <c r="Q123">
        <v>0.19476499999999999</v>
      </c>
      <c r="R123">
        <v>6.8499999999999995E-4</v>
      </c>
      <c r="S123" t="s">
        <v>6</v>
      </c>
      <c r="T123">
        <v>4.3901139999999996</v>
      </c>
      <c r="U123">
        <v>4.7787000000000003E-2</v>
      </c>
      <c r="V123" t="s">
        <v>7</v>
      </c>
      <c r="W123">
        <v>0.14386699999999999</v>
      </c>
      <c r="X123">
        <v>2.4600000000000002E-4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0.99681900000000001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24.486007000000001</v>
      </c>
      <c r="I124">
        <v>2.6425939999999999</v>
      </c>
      <c r="J124" t="s">
        <v>3</v>
      </c>
      <c r="K124">
        <v>24.209720000000001</v>
      </c>
      <c r="L124">
        <v>2.5336099999999999</v>
      </c>
      <c r="M124" t="s">
        <v>4</v>
      </c>
      <c r="N124">
        <v>12.087856</v>
      </c>
      <c r="O124">
        <v>1.799534</v>
      </c>
      <c r="P124" t="s">
        <v>5</v>
      </c>
      <c r="Q124">
        <v>0.29073100000000002</v>
      </c>
      <c r="R124">
        <v>1.3060000000000001E-3</v>
      </c>
      <c r="S124" t="s">
        <v>6</v>
      </c>
      <c r="T124">
        <v>6.5692259999999996</v>
      </c>
      <c r="U124">
        <v>0.107291</v>
      </c>
      <c r="V124" t="s">
        <v>7</v>
      </c>
      <c r="W124">
        <v>0.21412600000000001</v>
      </c>
      <c r="X124">
        <v>4.4799999999999999E-4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0.99748300000000001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32.599414000000003</v>
      </c>
      <c r="I125">
        <v>4.1923079999999997</v>
      </c>
      <c r="J125" t="s">
        <v>3</v>
      </c>
      <c r="K125">
        <v>32.230601</v>
      </c>
      <c r="L125">
        <v>4.0226369999999996</v>
      </c>
      <c r="M125" t="s">
        <v>4</v>
      </c>
      <c r="N125">
        <v>16.089704000000001</v>
      </c>
      <c r="O125">
        <v>2.8208470000000001</v>
      </c>
      <c r="P125" t="s">
        <v>5</v>
      </c>
      <c r="Q125">
        <v>0.387237</v>
      </c>
      <c r="R125">
        <v>2.0230000000000001E-3</v>
      </c>
      <c r="S125" t="s">
        <v>6</v>
      </c>
      <c r="T125">
        <v>8.7483190000000004</v>
      </c>
      <c r="U125">
        <v>0.19084200000000001</v>
      </c>
      <c r="V125" t="s">
        <v>7</v>
      </c>
      <c r="W125">
        <v>0.28376600000000002</v>
      </c>
      <c r="X125">
        <v>6.8000000000000005E-4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0.99817100000000003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40.709243999999998</v>
      </c>
      <c r="I126">
        <v>5.850441</v>
      </c>
      <c r="J126" t="s">
        <v>3</v>
      </c>
      <c r="K126">
        <v>40.248297000000001</v>
      </c>
      <c r="L126">
        <v>5.615882</v>
      </c>
      <c r="M126" t="s">
        <v>4</v>
      </c>
      <c r="N126">
        <v>20.087793000000001</v>
      </c>
      <c r="O126">
        <v>3.9025120000000002</v>
      </c>
      <c r="P126" t="s">
        <v>5</v>
      </c>
      <c r="Q126">
        <v>0.48302400000000001</v>
      </c>
      <c r="R126">
        <v>2.8270000000000001E-3</v>
      </c>
      <c r="S126" t="s">
        <v>6</v>
      </c>
      <c r="T126">
        <v>10.926638000000001</v>
      </c>
      <c r="U126">
        <v>0.29730299999999998</v>
      </c>
      <c r="V126" t="s">
        <v>7</v>
      </c>
      <c r="W126">
        <v>0.35404200000000002</v>
      </c>
      <c r="X126">
        <v>9.2299999999999999E-4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0.99834999999999996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48.800984</v>
      </c>
      <c r="I127">
        <v>7.5644099999999996</v>
      </c>
      <c r="J127" t="s">
        <v>3</v>
      </c>
      <c r="K127">
        <v>48.248181000000002</v>
      </c>
      <c r="L127">
        <v>7.2677310000000004</v>
      </c>
      <c r="M127" t="s">
        <v>4</v>
      </c>
      <c r="N127">
        <v>24.073910000000001</v>
      </c>
      <c r="O127">
        <v>4.984788</v>
      </c>
      <c r="P127" t="s">
        <v>5</v>
      </c>
      <c r="Q127">
        <v>0.57889500000000005</v>
      </c>
      <c r="R127">
        <v>3.6110000000000001E-3</v>
      </c>
      <c r="S127" t="s">
        <v>6</v>
      </c>
      <c r="T127">
        <v>13.102786999999999</v>
      </c>
      <c r="U127">
        <v>0.42803200000000002</v>
      </c>
      <c r="V127" t="s">
        <v>7</v>
      </c>
      <c r="W127">
        <v>0.42369099999999998</v>
      </c>
      <c r="X127">
        <v>1.1689999999999999E-3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0.998475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56.882683999999998</v>
      </c>
      <c r="I128">
        <v>9.2916709999999991</v>
      </c>
      <c r="J128" t="s">
        <v>3</v>
      </c>
      <c r="K128">
        <v>56.238970000000002</v>
      </c>
      <c r="L128">
        <v>8.9315440000000006</v>
      </c>
      <c r="M128" t="s">
        <v>4</v>
      </c>
      <c r="N128">
        <v>28.052648000000001</v>
      </c>
      <c r="O128">
        <v>6.049436</v>
      </c>
      <c r="P128" t="s">
        <v>5</v>
      </c>
      <c r="Q128">
        <v>0.67406699999999997</v>
      </c>
      <c r="R128">
        <v>4.3569999999999998E-3</v>
      </c>
      <c r="S128" t="s">
        <v>6</v>
      </c>
      <c r="T128">
        <v>15.276274000000001</v>
      </c>
      <c r="U128">
        <v>0.58160000000000001</v>
      </c>
      <c r="V128" t="s">
        <v>7</v>
      </c>
      <c r="W128">
        <v>0.493253</v>
      </c>
      <c r="X128">
        <v>1.4300000000000001E-3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0.99863100000000005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64.954825999999997</v>
      </c>
      <c r="I129">
        <v>11.002580999999999</v>
      </c>
      <c r="J129" t="s">
        <v>3</v>
      </c>
      <c r="K129">
        <v>64.220545999999999</v>
      </c>
      <c r="L129">
        <v>10.581241</v>
      </c>
      <c r="M129" t="s">
        <v>4</v>
      </c>
      <c r="N129">
        <v>32.025790999999998</v>
      </c>
      <c r="O129">
        <v>7.0790439999999997</v>
      </c>
      <c r="P129" t="s">
        <v>5</v>
      </c>
      <c r="Q129">
        <v>0.76894499999999999</v>
      </c>
      <c r="R129">
        <v>5.0730000000000003E-3</v>
      </c>
      <c r="S129" t="s">
        <v>6</v>
      </c>
      <c r="T129">
        <v>17.448163999999998</v>
      </c>
      <c r="U129">
        <v>0.75812400000000002</v>
      </c>
      <c r="V129" t="s">
        <v>7</v>
      </c>
      <c r="W129">
        <v>0.56314900000000001</v>
      </c>
      <c r="X129">
        <v>1.689E-3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0.99876699999999996</v>
      </c>
      <c r="AJ129">
        <v>1.9999999999999999E-6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73.021981999999994</v>
      </c>
      <c r="I130">
        <v>12.631527</v>
      </c>
      <c r="J130" t="s">
        <v>3</v>
      </c>
      <c r="K130">
        <v>72.196608999999995</v>
      </c>
      <c r="L130">
        <v>12.151202</v>
      </c>
      <c r="M130" t="s">
        <v>4</v>
      </c>
      <c r="N130">
        <v>35.99823</v>
      </c>
      <c r="O130">
        <v>8.0198739999999997</v>
      </c>
      <c r="P130" t="s">
        <v>5</v>
      </c>
      <c r="Q130">
        <v>0.86391099999999998</v>
      </c>
      <c r="R130">
        <v>5.744E-3</v>
      </c>
      <c r="S130" t="s">
        <v>6</v>
      </c>
      <c r="T130">
        <v>19.616592000000001</v>
      </c>
      <c r="U130">
        <v>0.95782599999999996</v>
      </c>
      <c r="V130" t="s">
        <v>7</v>
      </c>
      <c r="W130">
        <v>0.63286299999999995</v>
      </c>
      <c r="X130">
        <v>1.915E-3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0.99901099999999998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81.105856000000003</v>
      </c>
      <c r="I131">
        <v>14.09681</v>
      </c>
      <c r="J131" t="s">
        <v>3</v>
      </c>
      <c r="K131">
        <v>80.188839999999999</v>
      </c>
      <c r="L131">
        <v>13.565118</v>
      </c>
      <c r="M131" t="s">
        <v>4</v>
      </c>
      <c r="N131">
        <v>39.983694</v>
      </c>
      <c r="O131">
        <v>8.8621800000000004</v>
      </c>
      <c r="P131" t="s">
        <v>5</v>
      </c>
      <c r="Q131">
        <v>0.95979199999999998</v>
      </c>
      <c r="R131">
        <v>6.3369999999999998E-3</v>
      </c>
      <c r="S131" t="s">
        <v>6</v>
      </c>
      <c r="T131">
        <v>21.785471000000001</v>
      </c>
      <c r="U131">
        <v>1.180704</v>
      </c>
      <c r="V131" t="s">
        <v>7</v>
      </c>
      <c r="W131">
        <v>0.70248900000000003</v>
      </c>
      <c r="X131">
        <v>2.1159999999999998E-3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0.99910200000000005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89.189404999999994</v>
      </c>
      <c r="I132">
        <v>15.510097999999999</v>
      </c>
      <c r="J132" t="s">
        <v>3</v>
      </c>
      <c r="K132">
        <v>88.180638000000002</v>
      </c>
      <c r="L132">
        <v>14.931020999999999</v>
      </c>
      <c r="M132" t="s">
        <v>4</v>
      </c>
      <c r="N132">
        <v>43.968111</v>
      </c>
      <c r="O132">
        <v>9.6479239999999997</v>
      </c>
      <c r="P132" t="s">
        <v>5</v>
      </c>
      <c r="Q132">
        <v>1.0555410000000001</v>
      </c>
      <c r="R132">
        <v>6.8859999999999998E-3</v>
      </c>
      <c r="S132" t="s">
        <v>6</v>
      </c>
      <c r="T132">
        <v>23.954142999999998</v>
      </c>
      <c r="U132">
        <v>1.429173</v>
      </c>
      <c r="V132" t="s">
        <v>7</v>
      </c>
      <c r="W132">
        <v>0.77246999999999999</v>
      </c>
      <c r="X132">
        <v>2.2899999999999999E-3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0.99921199999999999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97.251649</v>
      </c>
      <c r="I133">
        <v>16.888207000000001</v>
      </c>
      <c r="J133" t="s">
        <v>3</v>
      </c>
      <c r="K133">
        <v>96.151561999999998</v>
      </c>
      <c r="L133">
        <v>16.261040000000001</v>
      </c>
      <c r="M133" t="s">
        <v>4</v>
      </c>
      <c r="N133">
        <v>47.937775000000002</v>
      </c>
      <c r="O133">
        <v>10.348945000000001</v>
      </c>
      <c r="P133" t="s">
        <v>5</v>
      </c>
      <c r="Q133">
        <v>1.1506449999999999</v>
      </c>
      <c r="R133">
        <v>7.4910000000000003E-3</v>
      </c>
      <c r="S133" t="s">
        <v>6</v>
      </c>
      <c r="T133">
        <v>26.120705000000001</v>
      </c>
      <c r="U133">
        <v>1.6992050000000001</v>
      </c>
      <c r="V133" t="s">
        <v>7</v>
      </c>
      <c r="W133">
        <v>0.84157700000000002</v>
      </c>
      <c r="X133">
        <v>2.4870000000000001E-3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0.99927600000000005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105.319671</v>
      </c>
      <c r="I134">
        <v>18.137029999999999</v>
      </c>
      <c r="J134" t="s">
        <v>3</v>
      </c>
      <c r="K134">
        <v>104.128972</v>
      </c>
      <c r="L134">
        <v>17.473936999999999</v>
      </c>
      <c r="M134" t="s">
        <v>4</v>
      </c>
      <c r="N134">
        <v>51.907572999999999</v>
      </c>
      <c r="O134">
        <v>10.944523999999999</v>
      </c>
      <c r="P134" t="s">
        <v>5</v>
      </c>
      <c r="Q134">
        <v>1.2458629999999999</v>
      </c>
      <c r="R134">
        <v>7.8949999999999992E-3</v>
      </c>
      <c r="S134" t="s">
        <v>6</v>
      </c>
      <c r="T134">
        <v>28.289543999999999</v>
      </c>
      <c r="U134">
        <v>1.996359</v>
      </c>
      <c r="V134" t="s">
        <v>7</v>
      </c>
      <c r="W134">
        <v>0.91084299999999996</v>
      </c>
      <c r="X134">
        <v>2.6259999999999999E-3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0.99929500000000004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113.386357</v>
      </c>
      <c r="I135">
        <v>19.267112000000001</v>
      </c>
      <c r="J135" t="s">
        <v>3</v>
      </c>
      <c r="K135">
        <v>112.104297</v>
      </c>
      <c r="L135">
        <v>18.575935000000001</v>
      </c>
      <c r="M135" t="s">
        <v>4</v>
      </c>
      <c r="N135">
        <v>55.876395000000002</v>
      </c>
      <c r="O135">
        <v>11.423908000000001</v>
      </c>
      <c r="P135" t="s">
        <v>5</v>
      </c>
      <c r="Q135">
        <v>1.3411139999999999</v>
      </c>
      <c r="R135">
        <v>8.2159999999999993E-3</v>
      </c>
      <c r="S135" t="s">
        <v>6</v>
      </c>
      <c r="T135">
        <v>30.458257</v>
      </c>
      <c r="U135">
        <v>2.314486</v>
      </c>
      <c r="V135" t="s">
        <v>7</v>
      </c>
      <c r="W135">
        <v>0.98014299999999999</v>
      </c>
      <c r="X135">
        <v>2.7260000000000001E-3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0.99934000000000001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121.444451</v>
      </c>
      <c r="I136">
        <v>20.293506000000001</v>
      </c>
      <c r="J136" t="s">
        <v>3</v>
      </c>
      <c r="K136">
        <v>120.07182299999999</v>
      </c>
      <c r="L136">
        <v>19.580856000000001</v>
      </c>
      <c r="M136" t="s">
        <v>4</v>
      </c>
      <c r="N136">
        <v>59.837798999999997</v>
      </c>
      <c r="O136">
        <v>11.755863</v>
      </c>
      <c r="P136" t="s">
        <v>5</v>
      </c>
      <c r="Q136">
        <v>1.4357359999999999</v>
      </c>
      <c r="R136">
        <v>8.4790000000000004E-3</v>
      </c>
      <c r="S136" t="s">
        <v>6</v>
      </c>
      <c r="T136">
        <v>32.629212000000003</v>
      </c>
      <c r="U136">
        <v>2.6592880000000001</v>
      </c>
      <c r="V136" t="s">
        <v>7</v>
      </c>
      <c r="W136">
        <v>1.049172</v>
      </c>
      <c r="X136">
        <v>2.8040000000000001E-3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0.999394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129.511077</v>
      </c>
      <c r="I137">
        <v>21.362473000000001</v>
      </c>
      <c r="J137" t="s">
        <v>3</v>
      </c>
      <c r="K137">
        <v>128.04765800000001</v>
      </c>
      <c r="L137">
        <v>20.628599999999999</v>
      </c>
      <c r="M137" t="s">
        <v>4</v>
      </c>
      <c r="N137">
        <v>63.806052000000001</v>
      </c>
      <c r="O137">
        <v>12.083973</v>
      </c>
      <c r="P137" t="s">
        <v>5</v>
      </c>
      <c r="Q137">
        <v>1.5303469999999999</v>
      </c>
      <c r="R137">
        <v>8.6940000000000003E-3</v>
      </c>
      <c r="S137" t="s">
        <v>6</v>
      </c>
      <c r="T137">
        <v>34.800237000000003</v>
      </c>
      <c r="U137">
        <v>3.0291549999999998</v>
      </c>
      <c r="V137" t="s">
        <v>7</v>
      </c>
      <c r="W137">
        <v>1.1183529999999999</v>
      </c>
      <c r="X137">
        <v>2.872E-3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0.99940899999999999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137.600056</v>
      </c>
      <c r="I138">
        <v>22.428297000000001</v>
      </c>
      <c r="J138" t="s">
        <v>3</v>
      </c>
      <c r="K138">
        <v>136.046313</v>
      </c>
      <c r="L138">
        <v>21.680112000000001</v>
      </c>
      <c r="M138" t="s">
        <v>4</v>
      </c>
      <c r="N138">
        <v>67.788898000000003</v>
      </c>
      <c r="O138">
        <v>12.340633</v>
      </c>
      <c r="P138" t="s">
        <v>5</v>
      </c>
      <c r="Q138">
        <v>1.6256429999999999</v>
      </c>
      <c r="R138">
        <v>8.8559999999999993E-3</v>
      </c>
      <c r="S138" t="s">
        <v>6</v>
      </c>
      <c r="T138">
        <v>36.976345999999999</v>
      </c>
      <c r="U138">
        <v>3.422437</v>
      </c>
      <c r="V138" t="s">
        <v>7</v>
      </c>
      <c r="W138">
        <v>1.1891389999999999</v>
      </c>
      <c r="X138">
        <v>2.9789999999999999E-3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0.99944100000000002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145.69652600000001</v>
      </c>
      <c r="I139">
        <v>23.632242999999999</v>
      </c>
      <c r="J139" t="s">
        <v>3</v>
      </c>
      <c r="K139">
        <v>144.05174400000001</v>
      </c>
      <c r="L139">
        <v>22.863773999999999</v>
      </c>
      <c r="M139" t="s">
        <v>4</v>
      </c>
      <c r="N139">
        <v>71.781291999999993</v>
      </c>
      <c r="O139">
        <v>12.643102000000001</v>
      </c>
      <c r="P139" t="s">
        <v>5</v>
      </c>
      <c r="Q139">
        <v>1.720807</v>
      </c>
      <c r="R139">
        <v>9.0550000000000005E-3</v>
      </c>
      <c r="S139" t="s">
        <v>6</v>
      </c>
      <c r="T139">
        <v>39.151803000000001</v>
      </c>
      <c r="U139">
        <v>3.836986</v>
      </c>
      <c r="V139" t="s">
        <v>7</v>
      </c>
      <c r="W139">
        <v>1.2587889999999999</v>
      </c>
      <c r="X139">
        <v>3.091E-3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0.99951199999999996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153.758094</v>
      </c>
      <c r="I140">
        <v>24.572980000000001</v>
      </c>
      <c r="J140" t="s">
        <v>3</v>
      </c>
      <c r="K140">
        <v>152.02210099999999</v>
      </c>
      <c r="L140">
        <v>23.792107000000001</v>
      </c>
      <c r="M140" t="s">
        <v>4</v>
      </c>
      <c r="N140">
        <v>75.739463999999998</v>
      </c>
      <c r="O140">
        <v>12.792287</v>
      </c>
      <c r="P140" t="s">
        <v>5</v>
      </c>
      <c r="Q140">
        <v>1.8156810000000001</v>
      </c>
      <c r="R140">
        <v>9.1420000000000008E-3</v>
      </c>
      <c r="S140" t="s">
        <v>6</v>
      </c>
      <c r="T140">
        <v>41.329287999999998</v>
      </c>
      <c r="U140">
        <v>4.2710840000000001</v>
      </c>
      <c r="V140" t="s">
        <v>7</v>
      </c>
      <c r="W140">
        <v>1.327998</v>
      </c>
      <c r="X140">
        <v>3.1059999999999998E-3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0.99957099999999999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99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161.817915</v>
      </c>
      <c r="I141" s="3">
        <v>25.424896</v>
      </c>
      <c r="J141" s="3" t="s">
        <v>3</v>
      </c>
      <c r="K141" s="3">
        <v>159.99148299999999</v>
      </c>
      <c r="L141" s="3">
        <v>24.630655000000001</v>
      </c>
      <c r="M141" s="3" t="s">
        <v>4</v>
      </c>
      <c r="N141" s="3">
        <v>79.693391000000005</v>
      </c>
      <c r="O141" s="3">
        <v>12.846052999999999</v>
      </c>
      <c r="P141" s="3" t="s">
        <v>5</v>
      </c>
      <c r="Q141" s="3">
        <v>1.910164</v>
      </c>
      <c r="R141" s="3">
        <v>9.1809999999999999E-3</v>
      </c>
      <c r="S141" s="3" t="s">
        <v>6</v>
      </c>
      <c r="T141" s="3">
        <v>43.511178999999998</v>
      </c>
      <c r="U141" s="3">
        <v>4.7408859999999997</v>
      </c>
      <c r="V141" s="3" t="s">
        <v>7</v>
      </c>
      <c r="W141" s="3">
        <v>1.3971469999999999</v>
      </c>
      <c r="X141" s="3">
        <v>3.1210000000000001E-3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0.99957200000000002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7.5989959999999996</v>
      </c>
      <c r="I162">
        <v>0.27671699999999999</v>
      </c>
      <c r="J162" t="s">
        <v>3</v>
      </c>
      <c r="K162">
        <v>7.5074459999999998</v>
      </c>
      <c r="L162">
        <v>0.26402199999999998</v>
      </c>
      <c r="M162" t="s">
        <v>4</v>
      </c>
      <c r="N162">
        <v>4.0430929999999998</v>
      </c>
      <c r="O162">
        <v>0.20824100000000001</v>
      </c>
      <c r="P162" t="s">
        <v>5</v>
      </c>
      <c r="Q162">
        <v>9.7628000000000006E-2</v>
      </c>
      <c r="R162">
        <v>1.5200000000000001E-4</v>
      </c>
      <c r="S162" t="s">
        <v>6</v>
      </c>
      <c r="T162">
        <v>1.600573</v>
      </c>
      <c r="U162">
        <v>9.2999999999999997E-5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1.235E-3</v>
      </c>
      <c r="AG162">
        <v>0</v>
      </c>
      <c r="AH162" t="s">
        <v>11</v>
      </c>
      <c r="AI162">
        <v>0.99671100000000001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15.105010999999999</v>
      </c>
      <c r="I163">
        <v>0.95054400000000006</v>
      </c>
      <c r="J163" t="s">
        <v>3</v>
      </c>
      <c r="K163">
        <v>14.920093</v>
      </c>
      <c r="L163">
        <v>0.90718699999999997</v>
      </c>
      <c r="M163" t="s">
        <v>4</v>
      </c>
      <c r="N163">
        <v>8.0593570000000003</v>
      </c>
      <c r="O163">
        <v>0.725213</v>
      </c>
      <c r="P163" t="s">
        <v>5</v>
      </c>
      <c r="Q163">
        <v>0.19436500000000001</v>
      </c>
      <c r="R163">
        <v>5.2099999999999998E-4</v>
      </c>
      <c r="S163" t="s">
        <v>6</v>
      </c>
      <c r="T163">
        <v>3.153057</v>
      </c>
      <c r="U163">
        <v>2.52E-4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0.99735499999999999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22.596983000000002</v>
      </c>
      <c r="I164">
        <v>1.871605</v>
      </c>
      <c r="J164" t="s">
        <v>3</v>
      </c>
      <c r="K164">
        <v>22.319889</v>
      </c>
      <c r="L164">
        <v>1.7859020000000001</v>
      </c>
      <c r="M164" t="s">
        <v>4</v>
      </c>
      <c r="N164">
        <v>12.065068</v>
      </c>
      <c r="O164">
        <v>1.4326909999999999</v>
      </c>
      <c r="P164" t="s">
        <v>5</v>
      </c>
      <c r="Q164">
        <v>0.29059400000000002</v>
      </c>
      <c r="R164">
        <v>1.0269999999999999E-3</v>
      </c>
      <c r="S164" t="s">
        <v>6</v>
      </c>
      <c r="T164">
        <v>4.7052560000000003</v>
      </c>
      <c r="U164">
        <v>4.8799999999999999E-4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0.99771900000000002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30.086749000000001</v>
      </c>
      <c r="I165">
        <v>2.9313920000000002</v>
      </c>
      <c r="J165" t="s">
        <v>3</v>
      </c>
      <c r="K165">
        <v>29.716749</v>
      </c>
      <c r="L165">
        <v>2.7986979999999999</v>
      </c>
      <c r="M165" t="s">
        <v>4</v>
      </c>
      <c r="N165">
        <v>16.068308999999999</v>
      </c>
      <c r="O165">
        <v>2.2506740000000001</v>
      </c>
      <c r="P165" t="s">
        <v>5</v>
      </c>
      <c r="Q165">
        <v>0.38691700000000001</v>
      </c>
      <c r="R165">
        <v>1.6130000000000001E-3</v>
      </c>
      <c r="S165" t="s">
        <v>6</v>
      </c>
      <c r="T165">
        <v>6.2572289999999997</v>
      </c>
      <c r="U165">
        <v>8.0599999999999997E-4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0.99811799999999995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37.567751999999999</v>
      </c>
      <c r="I166">
        <v>4.0693510000000002</v>
      </c>
      <c r="J166" t="s">
        <v>3</v>
      </c>
      <c r="K166">
        <v>37.105215000000001</v>
      </c>
      <c r="L166">
        <v>3.8858380000000001</v>
      </c>
      <c r="M166" t="s">
        <v>4</v>
      </c>
      <c r="N166">
        <v>20.064550000000001</v>
      </c>
      <c r="O166">
        <v>3.1260750000000002</v>
      </c>
      <c r="P166" t="s">
        <v>5</v>
      </c>
      <c r="Q166">
        <v>0.48286600000000002</v>
      </c>
      <c r="R166">
        <v>2.251E-3</v>
      </c>
      <c r="S166" t="s">
        <v>6</v>
      </c>
      <c r="T166">
        <v>7.8088550000000003</v>
      </c>
      <c r="U166">
        <v>1.255E-3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0.998417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45.046765000000001</v>
      </c>
      <c r="I167">
        <v>5.22898</v>
      </c>
      <c r="J167" t="s">
        <v>3</v>
      </c>
      <c r="K167">
        <v>44.491579000000002</v>
      </c>
      <c r="L167">
        <v>4.9933880000000004</v>
      </c>
      <c r="M167" t="s">
        <v>4</v>
      </c>
      <c r="N167">
        <v>24.057648</v>
      </c>
      <c r="O167">
        <v>4.0332689999999998</v>
      </c>
      <c r="P167" t="s">
        <v>5</v>
      </c>
      <c r="Q167">
        <v>0.57887</v>
      </c>
      <c r="R167">
        <v>2.9060000000000002E-3</v>
      </c>
      <c r="S167" t="s">
        <v>6</v>
      </c>
      <c r="T167">
        <v>9.3611170000000001</v>
      </c>
      <c r="U167">
        <v>1.838E-3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0.99862200000000001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52.532708</v>
      </c>
      <c r="I168">
        <v>6.3614920000000001</v>
      </c>
      <c r="J168" t="s">
        <v>3</v>
      </c>
      <c r="K168">
        <v>51.884520999999999</v>
      </c>
      <c r="L168">
        <v>6.0762879999999999</v>
      </c>
      <c r="M168" t="s">
        <v>4</v>
      </c>
      <c r="N168">
        <v>28.056298999999999</v>
      </c>
      <c r="O168">
        <v>4.928998</v>
      </c>
      <c r="P168" t="s">
        <v>5</v>
      </c>
      <c r="Q168">
        <v>0.67515400000000003</v>
      </c>
      <c r="R168">
        <v>3.5339999999999998E-3</v>
      </c>
      <c r="S168" t="s">
        <v>6</v>
      </c>
      <c r="T168">
        <v>10.912210999999999</v>
      </c>
      <c r="U168">
        <v>2.513E-3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0.99881600000000004</v>
      </c>
      <c r="AJ168">
        <v>9.9999999999999995E-7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60.016947999999999</v>
      </c>
      <c r="I169">
        <v>7.452356</v>
      </c>
      <c r="J169" t="s">
        <v>3</v>
      </c>
      <c r="K169">
        <v>59.276212000000001</v>
      </c>
      <c r="L169">
        <v>7.1177780000000004</v>
      </c>
      <c r="M169" t="s">
        <v>4</v>
      </c>
      <c r="N169">
        <v>32.055683000000002</v>
      </c>
      <c r="O169">
        <v>5.7852170000000003</v>
      </c>
      <c r="P169" t="s">
        <v>5</v>
      </c>
      <c r="Q169">
        <v>0.77110599999999996</v>
      </c>
      <c r="R169">
        <v>4.1390000000000003E-3</v>
      </c>
      <c r="S169" t="s">
        <v>6</v>
      </c>
      <c r="T169">
        <v>12.463286</v>
      </c>
      <c r="U169">
        <v>3.2550000000000001E-3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0.99887999999999999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67.490769</v>
      </c>
      <c r="I170">
        <v>8.4825990000000004</v>
      </c>
      <c r="J170" t="s">
        <v>3</v>
      </c>
      <c r="K170">
        <v>66.657559000000006</v>
      </c>
      <c r="L170">
        <v>8.1025290000000005</v>
      </c>
      <c r="M170" t="s">
        <v>4</v>
      </c>
      <c r="N170">
        <v>36.046427000000001</v>
      </c>
      <c r="O170">
        <v>6.5920839999999998</v>
      </c>
      <c r="P170" t="s">
        <v>5</v>
      </c>
      <c r="Q170">
        <v>0.86693699999999996</v>
      </c>
      <c r="R170">
        <v>4.7000000000000002E-3</v>
      </c>
      <c r="S170" t="s">
        <v>6</v>
      </c>
      <c r="T170">
        <v>14.014894</v>
      </c>
      <c r="U170">
        <v>4.1790000000000004E-3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0.99893600000000005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74.956654</v>
      </c>
      <c r="I171">
        <v>9.4234740000000006</v>
      </c>
      <c r="J171" t="s">
        <v>3</v>
      </c>
      <c r="K171">
        <v>74.031178999999995</v>
      </c>
      <c r="L171">
        <v>9.0006400000000006</v>
      </c>
      <c r="M171" t="s">
        <v>4</v>
      </c>
      <c r="N171">
        <v>40.031562999999998</v>
      </c>
      <c r="O171">
        <v>7.3338729999999996</v>
      </c>
      <c r="P171" t="s">
        <v>5</v>
      </c>
      <c r="Q171">
        <v>0.962619</v>
      </c>
      <c r="R171">
        <v>5.2199999999999998E-3</v>
      </c>
      <c r="S171" t="s">
        <v>6</v>
      </c>
      <c r="T171">
        <v>15.566725</v>
      </c>
      <c r="U171">
        <v>5.0439999999999999E-3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0.99914199999999997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82.415768</v>
      </c>
      <c r="I172">
        <v>10.248030999999999</v>
      </c>
      <c r="J172" t="s">
        <v>3</v>
      </c>
      <c r="K172">
        <v>81.398094</v>
      </c>
      <c r="L172">
        <v>9.7885779999999993</v>
      </c>
      <c r="M172" t="s">
        <v>4</v>
      </c>
      <c r="N172">
        <v>44.010129999999997</v>
      </c>
      <c r="O172">
        <v>7.9940660000000001</v>
      </c>
      <c r="P172" t="s">
        <v>5</v>
      </c>
      <c r="Q172">
        <v>1.0582130000000001</v>
      </c>
      <c r="R172">
        <v>5.6990000000000001E-3</v>
      </c>
      <c r="S172" t="s">
        <v>6</v>
      </c>
      <c r="T172">
        <v>17.118528999999999</v>
      </c>
      <c r="U172">
        <v>5.9649999999999998E-3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0.99925900000000001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89.875618000000003</v>
      </c>
      <c r="I173">
        <v>10.979782999999999</v>
      </c>
      <c r="J173" t="s">
        <v>3</v>
      </c>
      <c r="K173">
        <v>88.765912</v>
      </c>
      <c r="L173">
        <v>10.487533000000001</v>
      </c>
      <c r="M173" t="s">
        <v>4</v>
      </c>
      <c r="N173">
        <v>47.987386000000001</v>
      </c>
      <c r="O173">
        <v>8.5904159999999994</v>
      </c>
      <c r="P173" t="s">
        <v>5</v>
      </c>
      <c r="Q173">
        <v>1.153948</v>
      </c>
      <c r="R173">
        <v>6.1060000000000003E-3</v>
      </c>
      <c r="S173" t="s">
        <v>6</v>
      </c>
      <c r="T173">
        <v>18.670618999999999</v>
      </c>
      <c r="U173">
        <v>7.0099999999999997E-3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0.99930300000000005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97.326408999999998</v>
      </c>
      <c r="I174">
        <v>11.598539000000001</v>
      </c>
      <c r="J174" t="s">
        <v>3</v>
      </c>
      <c r="K174">
        <v>96.124965000000003</v>
      </c>
      <c r="L174">
        <v>11.077305000000001</v>
      </c>
      <c r="M174" t="s">
        <v>4</v>
      </c>
      <c r="N174">
        <v>51.957877000000003</v>
      </c>
      <c r="O174">
        <v>9.110868</v>
      </c>
      <c r="P174" t="s">
        <v>5</v>
      </c>
      <c r="Q174">
        <v>1.248893</v>
      </c>
      <c r="R174">
        <v>6.483E-3</v>
      </c>
      <c r="S174" t="s">
        <v>6</v>
      </c>
      <c r="T174">
        <v>20.221910000000001</v>
      </c>
      <c r="U174">
        <v>8.2389999999999998E-3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0.99936999999999998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104.77051899999999</v>
      </c>
      <c r="I175">
        <v>12.128940999999999</v>
      </c>
      <c r="J175" t="s">
        <v>3</v>
      </c>
      <c r="K175">
        <v>103.477242</v>
      </c>
      <c r="L175">
        <v>11.583970000000001</v>
      </c>
      <c r="M175" t="s">
        <v>4</v>
      </c>
      <c r="N175">
        <v>55.921655999999999</v>
      </c>
      <c r="O175">
        <v>9.5415340000000004</v>
      </c>
      <c r="P175" t="s">
        <v>5</v>
      </c>
      <c r="Q175">
        <v>1.343882</v>
      </c>
      <c r="R175">
        <v>6.7819999999999998E-3</v>
      </c>
      <c r="S175" t="s">
        <v>6</v>
      </c>
      <c r="T175">
        <v>21.773690999999999</v>
      </c>
      <c r="U175">
        <v>9.5739999999999992E-3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0.99939800000000001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112.210894</v>
      </c>
      <c r="I176">
        <v>12.527957000000001</v>
      </c>
      <c r="J176" t="s">
        <v>3</v>
      </c>
      <c r="K176">
        <v>110.825419</v>
      </c>
      <c r="L176">
        <v>11.966385000000001</v>
      </c>
      <c r="M176" t="s">
        <v>4</v>
      </c>
      <c r="N176">
        <v>59.882097000000002</v>
      </c>
      <c r="O176">
        <v>9.8805350000000001</v>
      </c>
      <c r="P176" t="s">
        <v>5</v>
      </c>
      <c r="Q176">
        <v>1.4388559999999999</v>
      </c>
      <c r="R176">
        <v>7.0340000000000003E-3</v>
      </c>
      <c r="S176" t="s">
        <v>6</v>
      </c>
      <c r="T176">
        <v>23.326024</v>
      </c>
      <c r="U176">
        <v>1.0914E-2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0.99945600000000001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119.65719300000001</v>
      </c>
      <c r="I177">
        <v>12.847815000000001</v>
      </c>
      <c r="J177" t="s">
        <v>3</v>
      </c>
      <c r="K177">
        <v>118.179374</v>
      </c>
      <c r="L177">
        <v>12.272598</v>
      </c>
      <c r="M177" t="s">
        <v>4</v>
      </c>
      <c r="N177">
        <v>63.848032000000003</v>
      </c>
      <c r="O177">
        <v>10.143794</v>
      </c>
      <c r="P177" t="s">
        <v>5</v>
      </c>
      <c r="Q177">
        <v>1.534222</v>
      </c>
      <c r="R177">
        <v>7.2170000000000003E-3</v>
      </c>
      <c r="S177" t="s">
        <v>6</v>
      </c>
      <c r="T177">
        <v>24.877994000000001</v>
      </c>
      <c r="U177">
        <v>1.2279999999999999E-2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0.99949299999999996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127.09924700000001</v>
      </c>
      <c r="I178">
        <v>13.077171</v>
      </c>
      <c r="J178" t="s">
        <v>3</v>
      </c>
      <c r="K178">
        <v>125.528541</v>
      </c>
      <c r="L178">
        <v>12.492779000000001</v>
      </c>
      <c r="M178" t="s">
        <v>4</v>
      </c>
      <c r="N178">
        <v>67.807934000000003</v>
      </c>
      <c r="O178">
        <v>10.329719000000001</v>
      </c>
      <c r="P178" t="s">
        <v>5</v>
      </c>
      <c r="Q178">
        <v>1.6296060000000001</v>
      </c>
      <c r="R178">
        <v>7.345E-3</v>
      </c>
      <c r="S178" t="s">
        <v>6</v>
      </c>
      <c r="T178">
        <v>26.430247000000001</v>
      </c>
      <c r="U178">
        <v>1.3859E-2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0.99950399999999995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134.534479</v>
      </c>
      <c r="I179">
        <v>13.240508999999999</v>
      </c>
      <c r="J179" t="s">
        <v>3</v>
      </c>
      <c r="K179">
        <v>132.87222</v>
      </c>
      <c r="L179">
        <v>12.649547999999999</v>
      </c>
      <c r="M179" t="s">
        <v>4</v>
      </c>
      <c r="N179">
        <v>71.761739000000006</v>
      </c>
      <c r="O179">
        <v>10.463922999999999</v>
      </c>
      <c r="P179" t="s">
        <v>5</v>
      </c>
      <c r="Q179">
        <v>1.7244219999999999</v>
      </c>
      <c r="R179">
        <v>7.4510000000000002E-3</v>
      </c>
      <c r="S179" t="s">
        <v>6</v>
      </c>
      <c r="T179">
        <v>27.982151000000002</v>
      </c>
      <c r="U179">
        <v>1.5518000000000001E-2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0.99951500000000004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141.96087</v>
      </c>
      <c r="I180">
        <v>13.246674000000001</v>
      </c>
      <c r="J180" t="s">
        <v>3</v>
      </c>
      <c r="K180">
        <v>140.20694900000001</v>
      </c>
      <c r="L180">
        <v>12.654545000000001</v>
      </c>
      <c r="M180" t="s">
        <v>4</v>
      </c>
      <c r="N180">
        <v>75.709311</v>
      </c>
      <c r="O180">
        <v>10.488604</v>
      </c>
      <c r="P180" t="s">
        <v>5</v>
      </c>
      <c r="Q180">
        <v>1.8190869999999999</v>
      </c>
      <c r="R180">
        <v>7.4780000000000003E-3</v>
      </c>
      <c r="S180" t="s">
        <v>6</v>
      </c>
      <c r="T180">
        <v>29.534054999999999</v>
      </c>
      <c r="U180">
        <v>1.7087999999999999E-2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0.999579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149.389746</v>
      </c>
      <c r="I181">
        <v>13.248448</v>
      </c>
      <c r="J181" t="s">
        <v>3</v>
      </c>
      <c r="K181">
        <v>147.54395099999999</v>
      </c>
      <c r="L181">
        <v>12.656159000000001</v>
      </c>
      <c r="M181" t="s">
        <v>4</v>
      </c>
      <c r="N181">
        <v>79.659620000000004</v>
      </c>
      <c r="O181">
        <v>10.514442000000001</v>
      </c>
      <c r="P181" t="s">
        <v>5</v>
      </c>
      <c r="Q181">
        <v>1.9137109999999999</v>
      </c>
      <c r="R181">
        <v>7.5079999999999999E-3</v>
      </c>
      <c r="S181" t="s">
        <v>6</v>
      </c>
      <c r="T181">
        <v>31.086431999999999</v>
      </c>
      <c r="U181">
        <v>1.8905999999999999E-2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0.999583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94.358935000000002</v>
      </c>
      <c r="I182">
        <v>2.9439120000000001</v>
      </c>
      <c r="J182" t="s">
        <v>3</v>
      </c>
      <c r="K182">
        <v>94.147256999999996</v>
      </c>
      <c r="L182">
        <v>2.9434990000000001</v>
      </c>
      <c r="M182" t="s">
        <v>4</v>
      </c>
      <c r="N182">
        <v>5.2672720000000002</v>
      </c>
      <c r="O182">
        <v>6.9999999999999999E-6</v>
      </c>
      <c r="P182" t="s">
        <v>5</v>
      </c>
      <c r="Q182">
        <v>87.013480000000001</v>
      </c>
      <c r="R182">
        <v>2.9176630000000001</v>
      </c>
      <c r="S182" t="s">
        <v>6</v>
      </c>
      <c r="T182">
        <v>94.105306999999996</v>
      </c>
      <c r="U182">
        <v>2.9380329999999999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1.2340000000000001E-3</v>
      </c>
      <c r="AG182">
        <v>0</v>
      </c>
      <c r="AH182" t="s">
        <v>11</v>
      </c>
      <c r="AI182">
        <v>0.99620799999999998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188.33218500000001</v>
      </c>
      <c r="I183">
        <v>9.8017079999999996</v>
      </c>
      <c r="J183" t="s">
        <v>3</v>
      </c>
      <c r="K183">
        <v>187.920468</v>
      </c>
      <c r="L183">
        <v>9.8007209999999993</v>
      </c>
      <c r="M183" t="s">
        <v>4</v>
      </c>
      <c r="N183">
        <v>10.532826999999999</v>
      </c>
      <c r="O183">
        <v>2.1999999999999999E-5</v>
      </c>
      <c r="P183" t="s">
        <v>5</v>
      </c>
      <c r="Q183">
        <v>173.66360299999999</v>
      </c>
      <c r="R183">
        <v>9.7237670000000005</v>
      </c>
      <c r="S183" t="s">
        <v>6</v>
      </c>
      <c r="T183">
        <v>187.83840799999999</v>
      </c>
      <c r="U183">
        <v>9.7884290000000007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1.23E-3</v>
      </c>
      <c r="AG183">
        <v>0</v>
      </c>
      <c r="AH183" t="s">
        <v>11</v>
      </c>
      <c r="AI183">
        <v>0.99716899999999997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282.282242</v>
      </c>
      <c r="I184">
        <v>16.002434000000001</v>
      </c>
      <c r="J184" t="s">
        <v>3</v>
      </c>
      <c r="K184">
        <v>281.670457</v>
      </c>
      <c r="L184">
        <v>16.003307</v>
      </c>
      <c r="M184" t="s">
        <v>4</v>
      </c>
      <c r="N184">
        <v>15.798603999999999</v>
      </c>
      <c r="O184">
        <v>2.9E-5</v>
      </c>
      <c r="P184" t="s">
        <v>5</v>
      </c>
      <c r="Q184">
        <v>260.28778899999998</v>
      </c>
      <c r="R184">
        <v>15.872427999999999</v>
      </c>
      <c r="S184" t="s">
        <v>6</v>
      </c>
      <c r="T184">
        <v>281.547417</v>
      </c>
      <c r="U184">
        <v>15.984992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0.99771100000000001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376.17846900000001</v>
      </c>
      <c r="I185">
        <v>18.079243999999999</v>
      </c>
      <c r="J185" t="s">
        <v>3</v>
      </c>
      <c r="K185">
        <v>375.36672099999998</v>
      </c>
      <c r="L185">
        <v>18.075800999999998</v>
      </c>
      <c r="M185" t="s">
        <v>4</v>
      </c>
      <c r="N185">
        <v>21.063434999999998</v>
      </c>
      <c r="O185">
        <v>4.6E-5</v>
      </c>
      <c r="P185" t="s">
        <v>5</v>
      </c>
      <c r="Q185">
        <v>346.85904699999998</v>
      </c>
      <c r="R185">
        <v>17.941870000000002</v>
      </c>
      <c r="S185" t="s">
        <v>6</v>
      </c>
      <c r="T185">
        <v>375.20307300000002</v>
      </c>
      <c r="U185">
        <v>18.052954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0.99809700000000001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469.917191</v>
      </c>
      <c r="I186">
        <v>21.481290999999999</v>
      </c>
      <c r="J186" t="s">
        <v>3</v>
      </c>
      <c r="K186">
        <v>468.90509700000001</v>
      </c>
      <c r="L186">
        <v>21.477768000000001</v>
      </c>
      <c r="M186" t="s">
        <v>4</v>
      </c>
      <c r="N186">
        <v>26.329881</v>
      </c>
      <c r="O186">
        <v>6.7000000000000002E-5</v>
      </c>
      <c r="P186" t="s">
        <v>5</v>
      </c>
      <c r="Q186">
        <v>433.27437500000002</v>
      </c>
      <c r="R186">
        <v>21.330611000000001</v>
      </c>
      <c r="S186" t="s">
        <v>6</v>
      </c>
      <c r="T186">
        <v>468.70161999999999</v>
      </c>
      <c r="U186">
        <v>21.434868999999999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0.998224</v>
      </c>
      <c r="AJ186">
        <v>3.0000000000000001E-6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563.64997700000004</v>
      </c>
      <c r="I187">
        <v>26.867989000000001</v>
      </c>
      <c r="J187" t="s">
        <v>3</v>
      </c>
      <c r="K187">
        <v>562.43831999999998</v>
      </c>
      <c r="L187">
        <v>26.863651999999998</v>
      </c>
      <c r="M187" t="s">
        <v>4</v>
      </c>
      <c r="N187">
        <v>31.595101</v>
      </c>
      <c r="O187">
        <v>7.6000000000000004E-5</v>
      </c>
      <c r="P187" t="s">
        <v>5</v>
      </c>
      <c r="Q187">
        <v>519.68402600000002</v>
      </c>
      <c r="R187">
        <v>26.630990000000001</v>
      </c>
      <c r="S187" t="s">
        <v>6</v>
      </c>
      <c r="T187">
        <v>562.19679599999995</v>
      </c>
      <c r="U187">
        <v>26.800946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0.99848700000000001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657.33651399999997</v>
      </c>
      <c r="I188">
        <v>33.817306000000002</v>
      </c>
      <c r="J188" t="s">
        <v>3</v>
      </c>
      <c r="K188">
        <v>655.92494999999997</v>
      </c>
      <c r="L188">
        <v>33.810932999999999</v>
      </c>
      <c r="M188" t="s">
        <v>4</v>
      </c>
      <c r="N188">
        <v>36.860576999999999</v>
      </c>
      <c r="O188">
        <v>9.5000000000000005E-5</v>
      </c>
      <c r="P188" t="s">
        <v>5</v>
      </c>
      <c r="Q188">
        <v>606.05039899999997</v>
      </c>
      <c r="R188">
        <v>33.477825000000003</v>
      </c>
      <c r="S188" t="s">
        <v>6</v>
      </c>
      <c r="T188">
        <v>655.64447099999995</v>
      </c>
      <c r="U188">
        <v>33.734603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0.998506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751.01414799999998</v>
      </c>
      <c r="I189">
        <v>42.264302999999998</v>
      </c>
      <c r="J189" t="s">
        <v>3</v>
      </c>
      <c r="K189">
        <v>749.40304000000003</v>
      </c>
      <c r="L189">
        <v>42.255519999999997</v>
      </c>
      <c r="M189" t="s">
        <v>4</v>
      </c>
      <c r="N189">
        <v>42.126446000000001</v>
      </c>
      <c r="O189">
        <v>1.27E-4</v>
      </c>
      <c r="P189" t="s">
        <v>5</v>
      </c>
      <c r="Q189">
        <v>692.40458599999999</v>
      </c>
      <c r="R189">
        <v>41.800345</v>
      </c>
      <c r="S189" t="s">
        <v>6</v>
      </c>
      <c r="T189">
        <v>749.08275400000002</v>
      </c>
      <c r="U189">
        <v>42.177773000000002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0.99874799999999997</v>
      </c>
      <c r="AJ189">
        <v>1.9999999999999999E-6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845.02691000000004</v>
      </c>
      <c r="I190">
        <v>54.349013999999997</v>
      </c>
      <c r="J190" t="s">
        <v>3</v>
      </c>
      <c r="K190">
        <v>843.21579699999995</v>
      </c>
      <c r="L190">
        <v>54.340727000000001</v>
      </c>
      <c r="M190" t="s">
        <v>4</v>
      </c>
      <c r="N190">
        <v>47.392580000000002</v>
      </c>
      <c r="O190">
        <v>1.6200000000000001E-4</v>
      </c>
      <c r="P190" t="s">
        <v>5</v>
      </c>
      <c r="Q190">
        <v>779.09393399999999</v>
      </c>
      <c r="R190">
        <v>53.711978999999999</v>
      </c>
      <c r="S190" t="s">
        <v>6</v>
      </c>
      <c r="T190">
        <v>842.85530300000005</v>
      </c>
      <c r="U190">
        <v>54.225633999999999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0.999031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939.02230199999997</v>
      </c>
      <c r="I191">
        <v>72.977568000000005</v>
      </c>
      <c r="J191" t="s">
        <v>3</v>
      </c>
      <c r="K191">
        <v>937.01207499999998</v>
      </c>
      <c r="L191">
        <v>72.957516999999996</v>
      </c>
      <c r="M191" t="s">
        <v>4</v>
      </c>
      <c r="N191">
        <v>52.658222000000002</v>
      </c>
      <c r="O191">
        <v>1.95E-4</v>
      </c>
      <c r="P191" t="s">
        <v>5</v>
      </c>
      <c r="Q191">
        <v>865.76702499999999</v>
      </c>
      <c r="R191">
        <v>72.101564999999994</v>
      </c>
      <c r="S191" t="s">
        <v>6</v>
      </c>
      <c r="T191">
        <v>936.61278700000003</v>
      </c>
      <c r="U191">
        <v>72.834468000000001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0.99914000000000003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1032.926459</v>
      </c>
      <c r="I192">
        <v>104.718024</v>
      </c>
      <c r="J192" t="s">
        <v>3</v>
      </c>
      <c r="K192">
        <v>1030.7161980000001</v>
      </c>
      <c r="L192">
        <v>104.678422</v>
      </c>
      <c r="M192" t="s">
        <v>4</v>
      </c>
      <c r="N192">
        <v>57.923966999999998</v>
      </c>
      <c r="O192">
        <v>2.3900000000000001E-4</v>
      </c>
      <c r="P192" t="s">
        <v>5</v>
      </c>
      <c r="Q192">
        <v>952.34695299999998</v>
      </c>
      <c r="R192">
        <v>103.52113</v>
      </c>
      <c r="S192" t="s">
        <v>6</v>
      </c>
      <c r="T192">
        <v>1030.276145</v>
      </c>
      <c r="U192">
        <v>104.53422399999999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0.99922200000000005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1126.8639479999999</v>
      </c>
      <c r="I193">
        <v>155.880222</v>
      </c>
      <c r="J193" t="s">
        <v>3</v>
      </c>
      <c r="K193">
        <v>1124.453872</v>
      </c>
      <c r="L193">
        <v>155.83193800000001</v>
      </c>
      <c r="M193" t="s">
        <v>4</v>
      </c>
      <c r="N193">
        <v>63.189978000000004</v>
      </c>
      <c r="O193">
        <v>2.5000000000000001E-4</v>
      </c>
      <c r="P193" t="s">
        <v>5</v>
      </c>
      <c r="Q193">
        <v>1038.9614140000001</v>
      </c>
      <c r="R193">
        <v>154.287464</v>
      </c>
      <c r="S193" t="s">
        <v>6</v>
      </c>
      <c r="T193">
        <v>1123.972822</v>
      </c>
      <c r="U193">
        <v>155.68850900000001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0.99928399999999995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1220.922908</v>
      </c>
      <c r="I194">
        <v>200.32261199999999</v>
      </c>
      <c r="J194" t="s">
        <v>3</v>
      </c>
      <c r="K194">
        <v>1218.3124319999999</v>
      </c>
      <c r="L194">
        <v>200.26924299999999</v>
      </c>
      <c r="M194" t="s">
        <v>4</v>
      </c>
      <c r="N194">
        <v>68.456018</v>
      </c>
      <c r="O194">
        <v>2.63E-4</v>
      </c>
      <c r="P194" t="s">
        <v>5</v>
      </c>
      <c r="Q194">
        <v>1125.697705</v>
      </c>
      <c r="R194">
        <v>198.33947599999999</v>
      </c>
      <c r="S194" t="s">
        <v>6</v>
      </c>
      <c r="T194">
        <v>1217.792813</v>
      </c>
      <c r="U194">
        <v>200.10502099999999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0.99933899999999998</v>
      </c>
      <c r="AJ194">
        <v>9.9999999999999995E-7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1315.31792</v>
      </c>
      <c r="I195">
        <v>234.97107199999999</v>
      </c>
      <c r="J195" t="s">
        <v>3</v>
      </c>
      <c r="K195">
        <v>1312.5072290000001</v>
      </c>
      <c r="L195">
        <v>234.916776</v>
      </c>
      <c r="M195" t="s">
        <v>4</v>
      </c>
      <c r="N195">
        <v>73.722652999999994</v>
      </c>
      <c r="O195">
        <v>2.8499999999999999E-4</v>
      </c>
      <c r="P195" t="s">
        <v>5</v>
      </c>
      <c r="Q195">
        <v>1212.7642800000001</v>
      </c>
      <c r="R195">
        <v>232.73841899999999</v>
      </c>
      <c r="S195" t="s">
        <v>6</v>
      </c>
      <c r="T195">
        <v>1311.946042</v>
      </c>
      <c r="U195">
        <v>234.74234100000001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0.99945099999999998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1409.9101169999999</v>
      </c>
      <c r="I196">
        <v>277.70452499999999</v>
      </c>
      <c r="J196" t="s">
        <v>3</v>
      </c>
      <c r="K196">
        <v>1406.9001000000001</v>
      </c>
      <c r="L196">
        <v>277.63808</v>
      </c>
      <c r="M196" t="s">
        <v>4</v>
      </c>
      <c r="N196">
        <v>78.987959000000004</v>
      </c>
      <c r="O196">
        <v>3.4600000000000001E-4</v>
      </c>
      <c r="P196" t="s">
        <v>5</v>
      </c>
      <c r="Q196">
        <v>1300.0293730000001</v>
      </c>
      <c r="R196">
        <v>275.07240999999999</v>
      </c>
      <c r="S196" t="s">
        <v>6</v>
      </c>
      <c r="T196">
        <v>1406.2982790000001</v>
      </c>
      <c r="U196">
        <v>277.41544800000003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0.99946100000000004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1504.438032</v>
      </c>
      <c r="I197">
        <v>326.00672500000002</v>
      </c>
      <c r="J197" t="s">
        <v>3</v>
      </c>
      <c r="K197">
        <v>1501.2276420000001</v>
      </c>
      <c r="L197">
        <v>325.90736900000002</v>
      </c>
      <c r="M197" t="s">
        <v>4</v>
      </c>
      <c r="N197">
        <v>84.253654999999995</v>
      </c>
      <c r="O197">
        <v>3.7800000000000003E-4</v>
      </c>
      <c r="P197" t="s">
        <v>5</v>
      </c>
      <c r="Q197">
        <v>1387.2312079999999</v>
      </c>
      <c r="R197">
        <v>322.93456600000002</v>
      </c>
      <c r="S197" t="s">
        <v>6</v>
      </c>
      <c r="T197">
        <v>1500.586597</v>
      </c>
      <c r="U197">
        <v>325.67523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0.99946100000000004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1598.924448</v>
      </c>
      <c r="I198">
        <v>380.15932099999998</v>
      </c>
      <c r="J198" t="s">
        <v>3</v>
      </c>
      <c r="K198">
        <v>1595.5143680000001</v>
      </c>
      <c r="L198">
        <v>380.06787200000002</v>
      </c>
      <c r="M198" t="s">
        <v>4</v>
      </c>
      <c r="N198">
        <v>89.519369999999995</v>
      </c>
      <c r="O198">
        <v>4.2700000000000002E-4</v>
      </c>
      <c r="P198" t="s">
        <v>5</v>
      </c>
      <c r="Q198">
        <v>1474.3921069999999</v>
      </c>
      <c r="R198">
        <v>376.66082599999999</v>
      </c>
      <c r="S198" t="s">
        <v>6</v>
      </c>
      <c r="T198">
        <v>1594.831819</v>
      </c>
      <c r="U198">
        <v>379.76061499999997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0.99954100000000001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1693.376133</v>
      </c>
      <c r="I199">
        <v>435.72964400000001</v>
      </c>
      <c r="J199" t="s">
        <v>3</v>
      </c>
      <c r="K199">
        <v>1689.759687</v>
      </c>
      <c r="L199">
        <v>435.52319799999998</v>
      </c>
      <c r="M199" t="s">
        <v>4</v>
      </c>
      <c r="N199">
        <v>94.785207999999997</v>
      </c>
      <c r="O199">
        <v>4.9899999999999999E-4</v>
      </c>
      <c r="P199" t="s">
        <v>5</v>
      </c>
      <c r="Q199">
        <v>1561.509937</v>
      </c>
      <c r="R199">
        <v>431.67548199999999</v>
      </c>
      <c r="S199" t="s">
        <v>6</v>
      </c>
      <c r="T199">
        <v>1689.0368530000001</v>
      </c>
      <c r="U199">
        <v>435.19717000000003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0.99957399999999996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1787.6627470000001</v>
      </c>
      <c r="I200">
        <v>493.47257200000001</v>
      </c>
      <c r="J200" t="s">
        <v>3</v>
      </c>
      <c r="K200">
        <v>1783.846499</v>
      </c>
      <c r="L200">
        <v>493.25059099999999</v>
      </c>
      <c r="M200" t="s">
        <v>4</v>
      </c>
      <c r="N200">
        <v>100.051824</v>
      </c>
      <c r="O200">
        <v>6.1399999999999996E-4</v>
      </c>
      <c r="P200" t="s">
        <v>5</v>
      </c>
      <c r="Q200">
        <v>1648.464072</v>
      </c>
      <c r="R200">
        <v>488.60184199999998</v>
      </c>
      <c r="S200" t="s">
        <v>6</v>
      </c>
      <c r="T200">
        <v>1783.08439</v>
      </c>
      <c r="U200">
        <v>492.83588300000002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0.999587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1882.117117</v>
      </c>
      <c r="I201">
        <v>556.38291600000002</v>
      </c>
      <c r="J201" t="s">
        <v>3</v>
      </c>
      <c r="K201">
        <v>1878.100974</v>
      </c>
      <c r="L201">
        <v>556.15878299999997</v>
      </c>
      <c r="M201" t="s">
        <v>4</v>
      </c>
      <c r="N201">
        <v>105.32446</v>
      </c>
      <c r="O201">
        <v>2.5040000000000001E-3</v>
      </c>
      <c r="P201" t="s">
        <v>5</v>
      </c>
      <c r="Q201">
        <v>1735.5800609999999</v>
      </c>
      <c r="R201">
        <v>551.02106500000002</v>
      </c>
      <c r="S201" t="s">
        <v>6</v>
      </c>
      <c r="T201">
        <v>1877.299119</v>
      </c>
      <c r="U201">
        <v>555.62084800000002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0.99960599999999999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6.3057720000000002</v>
      </c>
      <c r="I222">
        <v>2.016E-3</v>
      </c>
      <c r="J222" t="s">
        <v>3</v>
      </c>
      <c r="K222">
        <v>0.68022300000000002</v>
      </c>
      <c r="L222">
        <v>1.3799999999999999E-4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12.386797</v>
      </c>
      <c r="I223">
        <v>3.6089999999999998E-3</v>
      </c>
      <c r="J223" t="s">
        <v>3</v>
      </c>
      <c r="K223">
        <v>1.3028960000000001</v>
      </c>
      <c r="L223">
        <v>2.2000000000000001E-4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18.466552</v>
      </c>
      <c r="I224">
        <v>7.8879999999999992E-3</v>
      </c>
      <c r="J224" t="s">
        <v>3</v>
      </c>
      <c r="K224">
        <v>1.92563</v>
      </c>
      <c r="L224">
        <v>3.2200000000000002E-4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24.547329000000001</v>
      </c>
      <c r="I225">
        <v>1.3867000000000001E-2</v>
      </c>
      <c r="J225" t="s">
        <v>3</v>
      </c>
      <c r="K225">
        <v>2.5485899999999999</v>
      </c>
      <c r="L225">
        <v>4.9100000000000001E-4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30.628392999999999</v>
      </c>
      <c r="I226">
        <v>2.1928E-2</v>
      </c>
      <c r="J226" t="s">
        <v>3</v>
      </c>
      <c r="K226">
        <v>3.1712630000000002</v>
      </c>
      <c r="L226">
        <v>6.7299999999999999E-4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36.709401</v>
      </c>
      <c r="I227">
        <v>3.2388E-2</v>
      </c>
      <c r="J227" t="s">
        <v>3</v>
      </c>
      <c r="K227">
        <v>3.7942629999999999</v>
      </c>
      <c r="L227">
        <v>9.7400000000000004E-4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42.789057999999997</v>
      </c>
      <c r="I228">
        <v>4.4549999999999999E-2</v>
      </c>
      <c r="J228" t="s">
        <v>3</v>
      </c>
      <c r="K228">
        <v>4.4161390000000003</v>
      </c>
      <c r="L228">
        <v>1.2669999999999999E-3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48.870621</v>
      </c>
      <c r="I229">
        <v>5.9295E-2</v>
      </c>
      <c r="J229" t="s">
        <v>3</v>
      </c>
      <c r="K229">
        <v>5.0387130000000004</v>
      </c>
      <c r="L229">
        <v>1.681E-3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54.951140000000002</v>
      </c>
      <c r="I230">
        <v>7.6322000000000001E-2</v>
      </c>
      <c r="J230" t="s">
        <v>3</v>
      </c>
      <c r="K230">
        <v>5.6628020000000001</v>
      </c>
      <c r="L230">
        <v>2.1280000000000001E-3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61.029712000000004</v>
      </c>
      <c r="I231">
        <v>9.5352000000000006E-2</v>
      </c>
      <c r="J231" t="s">
        <v>3</v>
      </c>
      <c r="K231">
        <v>6.2859080000000001</v>
      </c>
      <c r="L231">
        <v>2.6229999999999999E-3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67.110696000000004</v>
      </c>
      <c r="I232">
        <v>0.116884</v>
      </c>
      <c r="J232" t="s">
        <v>3</v>
      </c>
      <c r="K232">
        <v>6.9089320000000001</v>
      </c>
      <c r="L232">
        <v>3.13E-3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73.192169000000007</v>
      </c>
      <c r="I233">
        <v>0.138042</v>
      </c>
      <c r="J233" t="s">
        <v>3</v>
      </c>
      <c r="K233">
        <v>7.5319560000000001</v>
      </c>
      <c r="L233">
        <v>3.7590000000000002E-3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79.273212999999998</v>
      </c>
      <c r="I234">
        <v>0.16278400000000001</v>
      </c>
      <c r="J234" t="s">
        <v>3</v>
      </c>
      <c r="K234">
        <v>8.1555959999999992</v>
      </c>
      <c r="L234">
        <v>4.3790000000000001E-3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85.354892000000007</v>
      </c>
      <c r="I235">
        <v>0.18831200000000001</v>
      </c>
      <c r="J235" t="s">
        <v>3</v>
      </c>
      <c r="K235">
        <v>8.7787450000000007</v>
      </c>
      <c r="L235">
        <v>5.0699999999999999E-3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91.436488999999995</v>
      </c>
      <c r="I236">
        <v>0.217832</v>
      </c>
      <c r="J236" t="s">
        <v>3</v>
      </c>
      <c r="K236">
        <v>9.4022430000000004</v>
      </c>
      <c r="L236">
        <v>5.914E-3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97.517268999999999</v>
      </c>
      <c r="I237">
        <v>0.250643</v>
      </c>
      <c r="J237" t="s">
        <v>3</v>
      </c>
      <c r="K237">
        <v>10.024941999999999</v>
      </c>
      <c r="L237">
        <v>6.5700000000000003E-3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103.597596</v>
      </c>
      <c r="I238">
        <v>0.28410800000000003</v>
      </c>
      <c r="J238" t="s">
        <v>3</v>
      </c>
      <c r="K238">
        <v>10.648870000000001</v>
      </c>
      <c r="L238">
        <v>7.3870000000000003E-3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109.67935799999999</v>
      </c>
      <c r="I239">
        <v>0.31986100000000001</v>
      </c>
      <c r="J239" t="s">
        <v>3</v>
      </c>
      <c r="K239">
        <v>11.273166</v>
      </c>
      <c r="L239">
        <v>8.2799999999999992E-3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115.761219</v>
      </c>
      <c r="I240">
        <v>0.35622799999999999</v>
      </c>
      <c r="J240" t="s">
        <v>3</v>
      </c>
      <c r="K240">
        <v>11.896540999999999</v>
      </c>
      <c r="L240">
        <v>9.3039999999999998E-3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121.84509</v>
      </c>
      <c r="I241">
        <v>0.39402999999999999</v>
      </c>
      <c r="J241" t="s">
        <v>3</v>
      </c>
      <c r="K241">
        <v>12.519957</v>
      </c>
      <c r="L241">
        <v>1.0115000000000001E-2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6.4141310000000002</v>
      </c>
      <c r="I242">
        <v>1.3300000000000001E-4</v>
      </c>
      <c r="J242" t="s">
        <v>3</v>
      </c>
      <c r="K242">
        <v>0.517038</v>
      </c>
      <c r="L242">
        <v>1.9000000000000001E-5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12.892896</v>
      </c>
      <c r="I243">
        <v>2.3499999999999999E-4</v>
      </c>
      <c r="J243" t="s">
        <v>3</v>
      </c>
      <c r="K243">
        <v>1.0307580000000001</v>
      </c>
      <c r="L243">
        <v>2.6999999999999999E-5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19.375162</v>
      </c>
      <c r="I244">
        <v>3.6499999999999998E-4</v>
      </c>
      <c r="J244" t="s">
        <v>3</v>
      </c>
      <c r="K244">
        <v>1.5438449999999999</v>
      </c>
      <c r="L244">
        <v>3.4999999999999997E-5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25.853677999999999</v>
      </c>
      <c r="I245">
        <v>5.0600000000000005E-4</v>
      </c>
      <c r="J245" t="s">
        <v>3</v>
      </c>
      <c r="K245">
        <v>2.0570119999999998</v>
      </c>
      <c r="L245">
        <v>3.8999999999999999E-5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32.334693999999999</v>
      </c>
      <c r="I246">
        <v>6.5399999999999996E-4</v>
      </c>
      <c r="J246" t="s">
        <v>3</v>
      </c>
      <c r="K246">
        <v>2.5701369999999999</v>
      </c>
      <c r="L246">
        <v>5.3000000000000001E-5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38.814011000000001</v>
      </c>
      <c r="I247">
        <v>8.6700000000000004E-4</v>
      </c>
      <c r="J247" t="s">
        <v>3</v>
      </c>
      <c r="K247">
        <v>3.0838139999999998</v>
      </c>
      <c r="L247">
        <v>6.9999999999999994E-5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45.296827999999998</v>
      </c>
      <c r="I248">
        <v>1.1150000000000001E-3</v>
      </c>
      <c r="J248" t="s">
        <v>3</v>
      </c>
      <c r="K248">
        <v>3.5966309999999999</v>
      </c>
      <c r="L248">
        <v>9.2999999999999997E-5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51.775407000000001</v>
      </c>
      <c r="I249">
        <v>1.3079999999999999E-3</v>
      </c>
      <c r="J249" t="s">
        <v>3</v>
      </c>
      <c r="K249">
        <v>4.1098379999999999</v>
      </c>
      <c r="L249">
        <v>1.02E-4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58.254846999999998</v>
      </c>
      <c r="I250">
        <v>1.356E-3</v>
      </c>
      <c r="J250" t="s">
        <v>3</v>
      </c>
      <c r="K250">
        <v>4.6227200000000002</v>
      </c>
      <c r="L250">
        <v>1.13E-4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64.734451000000007</v>
      </c>
      <c r="I251">
        <v>1.614E-3</v>
      </c>
      <c r="J251" t="s">
        <v>3</v>
      </c>
      <c r="K251">
        <v>5.1363599999999998</v>
      </c>
      <c r="L251">
        <v>1.44E-4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71.217466999999999</v>
      </c>
      <c r="I252">
        <v>1.7780000000000001E-3</v>
      </c>
      <c r="J252" t="s">
        <v>3</v>
      </c>
      <c r="K252">
        <v>5.6504300000000001</v>
      </c>
      <c r="L252">
        <v>1.7200000000000001E-4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77.69735</v>
      </c>
      <c r="I253">
        <v>1.9599999999999999E-3</v>
      </c>
      <c r="J253" t="s">
        <v>3</v>
      </c>
      <c r="K253">
        <v>6.1640899999999998</v>
      </c>
      <c r="L253">
        <v>1.83E-4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84.177558000000005</v>
      </c>
      <c r="I254">
        <v>2.0969999999999999E-3</v>
      </c>
      <c r="J254" t="s">
        <v>3</v>
      </c>
      <c r="K254">
        <v>6.6776879999999998</v>
      </c>
      <c r="L254">
        <v>2.1000000000000001E-4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90.658078000000003</v>
      </c>
      <c r="I255">
        <v>2.3679999999999999E-3</v>
      </c>
      <c r="J255" t="s">
        <v>3</v>
      </c>
      <c r="K255">
        <v>7.1918600000000001</v>
      </c>
      <c r="L255">
        <v>2.04E-4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97.140951000000001</v>
      </c>
      <c r="I256">
        <v>2.532E-3</v>
      </c>
      <c r="J256" t="s">
        <v>3</v>
      </c>
      <c r="K256">
        <v>7.7053770000000004</v>
      </c>
      <c r="L256">
        <v>2.41E-4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103.616961</v>
      </c>
      <c r="I257">
        <v>2.6840000000000002E-3</v>
      </c>
      <c r="J257" t="s">
        <v>3</v>
      </c>
      <c r="K257">
        <v>8.2185260000000007</v>
      </c>
      <c r="L257">
        <v>2.6800000000000001E-4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110.098195</v>
      </c>
      <c r="I258">
        <v>2.96E-3</v>
      </c>
      <c r="J258" t="s">
        <v>3</v>
      </c>
      <c r="K258">
        <v>8.7326180000000004</v>
      </c>
      <c r="L258">
        <v>2.8400000000000002E-4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116.57562</v>
      </c>
      <c r="I259">
        <v>2.99E-3</v>
      </c>
      <c r="J259" t="s">
        <v>3</v>
      </c>
      <c r="K259">
        <v>9.2451129999999999</v>
      </c>
      <c r="L259">
        <v>2.8600000000000001E-4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123.058226</v>
      </c>
      <c r="I260">
        <v>3.1879999999999999E-3</v>
      </c>
      <c r="J260" t="s">
        <v>3</v>
      </c>
      <c r="K260">
        <v>9.758222</v>
      </c>
      <c r="L260">
        <v>2.7900000000000001E-4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129.53744599999999</v>
      </c>
      <c r="I261">
        <v>3.3279999999999998E-3</v>
      </c>
      <c r="J261" t="s">
        <v>3</v>
      </c>
      <c r="K261">
        <v>10.271782</v>
      </c>
      <c r="L261">
        <v>2.9399999999999999E-4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6.5154670000000001</v>
      </c>
      <c r="I262">
        <v>2.1459999999999999E-3</v>
      </c>
      <c r="J262" t="s">
        <v>3</v>
      </c>
      <c r="K262">
        <v>1.9361170000000001</v>
      </c>
      <c r="L262">
        <v>8.2000000000000001E-5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12.750686999999999</v>
      </c>
      <c r="I263">
        <v>2.6640000000000001E-3</v>
      </c>
      <c r="J263" t="s">
        <v>3</v>
      </c>
      <c r="K263">
        <v>3.8514910000000002</v>
      </c>
      <c r="L263">
        <v>2.12E-4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18.990839999999999</v>
      </c>
      <c r="I264">
        <v>3.3E-3</v>
      </c>
      <c r="J264" t="s">
        <v>3</v>
      </c>
      <c r="K264">
        <v>5.7715519999999998</v>
      </c>
      <c r="L264">
        <v>3.5199999999999999E-4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25.233162</v>
      </c>
      <c r="I265">
        <v>4.444E-3</v>
      </c>
      <c r="J265" t="s">
        <v>3</v>
      </c>
      <c r="K265">
        <v>7.6940920000000004</v>
      </c>
      <c r="L265">
        <v>5.3200000000000003E-4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31.472843999999998</v>
      </c>
      <c r="I266">
        <v>5.9259999999999998E-3</v>
      </c>
      <c r="J266" t="s">
        <v>3</v>
      </c>
      <c r="K266">
        <v>9.6149129999999996</v>
      </c>
      <c r="L266">
        <v>7.5900000000000002E-4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37.710968000000001</v>
      </c>
      <c r="I267">
        <v>7.5760000000000003E-3</v>
      </c>
      <c r="J267" t="s">
        <v>3</v>
      </c>
      <c r="K267">
        <v>11.533483</v>
      </c>
      <c r="L267">
        <v>9.4799999999999995E-4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43.945959000000002</v>
      </c>
      <c r="I268">
        <v>9.5460000000000007E-3</v>
      </c>
      <c r="J268" t="s">
        <v>3</v>
      </c>
      <c r="K268">
        <v>13.449840999999999</v>
      </c>
      <c r="L268">
        <v>1.2199999999999999E-3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50.180069000000003</v>
      </c>
      <c r="I269">
        <v>1.166E-2</v>
      </c>
      <c r="J269" t="s">
        <v>3</v>
      </c>
      <c r="K269">
        <v>15.365156000000001</v>
      </c>
      <c r="L269">
        <v>1.495E-3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56.413055</v>
      </c>
      <c r="I270">
        <v>1.3882E-2</v>
      </c>
      <c r="J270" t="s">
        <v>3</v>
      </c>
      <c r="K270">
        <v>17.279187</v>
      </c>
      <c r="L270">
        <v>1.804E-3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62.643479999999997</v>
      </c>
      <c r="I271">
        <v>1.6549999999999999E-2</v>
      </c>
      <c r="J271" t="s">
        <v>3</v>
      </c>
      <c r="K271">
        <v>19.190998</v>
      </c>
      <c r="L271">
        <v>2.225E-3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68.874032999999997</v>
      </c>
      <c r="I272">
        <v>1.9498000000000001E-2</v>
      </c>
      <c r="J272" t="s">
        <v>3</v>
      </c>
      <c r="K272">
        <v>21.103076000000001</v>
      </c>
      <c r="L272">
        <v>2.7039999999999998E-3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75.106392</v>
      </c>
      <c r="I273">
        <v>2.2665000000000001E-2</v>
      </c>
      <c r="J273" t="s">
        <v>3</v>
      </c>
      <c r="K273">
        <v>23.016915999999998</v>
      </c>
      <c r="L273">
        <v>3.137E-3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81.339099000000004</v>
      </c>
      <c r="I274">
        <v>2.6051999999999999E-2</v>
      </c>
      <c r="J274" t="s">
        <v>3</v>
      </c>
      <c r="K274">
        <v>24.931145000000001</v>
      </c>
      <c r="L274">
        <v>3.6819999999999999E-3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87.572193999999996</v>
      </c>
      <c r="I275">
        <v>2.8754999999999999E-2</v>
      </c>
      <c r="J275" t="s">
        <v>3</v>
      </c>
      <c r="K275">
        <v>26.845558</v>
      </c>
      <c r="L275">
        <v>4.0140000000000002E-3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93.806313000000003</v>
      </c>
      <c r="I276">
        <v>3.2162000000000003E-2</v>
      </c>
      <c r="J276" t="s">
        <v>3</v>
      </c>
      <c r="K276">
        <v>28.760811</v>
      </c>
      <c r="L276">
        <v>4.4840000000000001E-3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100.041844</v>
      </c>
      <c r="I277">
        <v>3.5855999999999999E-2</v>
      </c>
      <c r="J277" t="s">
        <v>3</v>
      </c>
      <c r="K277">
        <v>30.677845999999999</v>
      </c>
      <c r="L277">
        <v>5.1029999999999999E-3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106.27970999999999</v>
      </c>
      <c r="I278">
        <v>3.9967000000000003E-2</v>
      </c>
      <c r="J278" t="s">
        <v>3</v>
      </c>
      <c r="K278">
        <v>32.597247000000003</v>
      </c>
      <c r="L278">
        <v>5.7340000000000004E-3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112.518742</v>
      </c>
      <c r="I279">
        <v>4.4019999999999997E-2</v>
      </c>
      <c r="J279" t="s">
        <v>3</v>
      </c>
      <c r="K279">
        <v>34.517567</v>
      </c>
      <c r="L279">
        <v>6.2449999999999997E-3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118.76096800000001</v>
      </c>
      <c r="I280">
        <v>4.8089E-2</v>
      </c>
      <c r="J280" t="s">
        <v>3</v>
      </c>
      <c r="K280">
        <v>36.441533999999997</v>
      </c>
      <c r="L280">
        <v>6.888E-3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125.004013</v>
      </c>
      <c r="I281">
        <v>5.3242999999999999E-2</v>
      </c>
      <c r="J281" t="s">
        <v>3</v>
      </c>
      <c r="K281">
        <v>38.367016</v>
      </c>
      <c r="L281">
        <v>7.7850000000000003E-3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5.8794599999999999</v>
      </c>
      <c r="I282">
        <v>2.333E-3</v>
      </c>
      <c r="J282" t="s">
        <v>3</v>
      </c>
      <c r="K282">
        <v>1.3619000000000001</v>
      </c>
      <c r="L282">
        <v>5.5999999999999999E-5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11.529890999999999</v>
      </c>
      <c r="I283">
        <v>2.6900000000000001E-3</v>
      </c>
      <c r="J283" t="s">
        <v>3</v>
      </c>
      <c r="K283">
        <v>2.6935090000000002</v>
      </c>
      <c r="L283">
        <v>1.1900000000000001E-4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17.178867</v>
      </c>
      <c r="I284">
        <v>3.2669999999999999E-3</v>
      </c>
      <c r="J284" t="s">
        <v>3</v>
      </c>
      <c r="K284">
        <v>4.0246870000000001</v>
      </c>
      <c r="L284">
        <v>1.9900000000000001E-4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22.828923</v>
      </c>
      <c r="I285">
        <v>4.0429999999999997E-3</v>
      </c>
      <c r="J285" t="s">
        <v>3</v>
      </c>
      <c r="K285">
        <v>5.3561319999999997</v>
      </c>
      <c r="L285">
        <v>3.3E-4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28.478978999999999</v>
      </c>
      <c r="I286">
        <v>5.0260000000000001E-3</v>
      </c>
      <c r="J286" t="s">
        <v>3</v>
      </c>
      <c r="K286">
        <v>6.6874130000000003</v>
      </c>
      <c r="L286">
        <v>4.9600000000000002E-4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34.127850000000002</v>
      </c>
      <c r="I287">
        <v>6.3140000000000002E-3</v>
      </c>
      <c r="J287" t="s">
        <v>3</v>
      </c>
      <c r="K287">
        <v>8.0185309999999994</v>
      </c>
      <c r="L287">
        <v>7.0899999999999999E-4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39.777315000000002</v>
      </c>
      <c r="I288">
        <v>7.7120000000000001E-3</v>
      </c>
      <c r="J288" t="s">
        <v>3</v>
      </c>
      <c r="K288">
        <v>9.3493700000000004</v>
      </c>
      <c r="L288">
        <v>9.3999999999999997E-4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45.426309000000003</v>
      </c>
      <c r="I289">
        <v>9.1850000000000005E-3</v>
      </c>
      <c r="J289" t="s">
        <v>3</v>
      </c>
      <c r="K289">
        <v>10.680168</v>
      </c>
      <c r="L289">
        <v>1.2340000000000001E-3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51.076099999999997</v>
      </c>
      <c r="I290">
        <v>1.0958000000000001E-2</v>
      </c>
      <c r="J290" t="s">
        <v>3</v>
      </c>
      <c r="K290">
        <v>12.011233000000001</v>
      </c>
      <c r="L290">
        <v>1.5139999999999999E-3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56.725565000000003</v>
      </c>
      <c r="I291">
        <v>1.2963000000000001E-2</v>
      </c>
      <c r="J291" t="s">
        <v>3</v>
      </c>
      <c r="K291">
        <v>13.342727</v>
      </c>
      <c r="L291">
        <v>1.8760000000000001E-3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62.375174000000001</v>
      </c>
      <c r="I292">
        <v>1.5025999999999999E-2</v>
      </c>
      <c r="J292" t="s">
        <v>3</v>
      </c>
      <c r="K292">
        <v>14.674222</v>
      </c>
      <c r="L292">
        <v>2.2279999999999999E-3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68.024657000000005</v>
      </c>
      <c r="I293">
        <v>1.7474E-2</v>
      </c>
      <c r="J293" t="s">
        <v>3</v>
      </c>
      <c r="K293">
        <v>16.005614000000001</v>
      </c>
      <c r="L293">
        <v>2.598E-3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73.673790999999994</v>
      </c>
      <c r="I294">
        <v>2.0036999999999999E-2</v>
      </c>
      <c r="J294" t="s">
        <v>3</v>
      </c>
      <c r="K294">
        <v>17.336718999999999</v>
      </c>
      <c r="L294">
        <v>3.0040000000000002E-3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79.322964999999996</v>
      </c>
      <c r="I295">
        <v>2.2859000000000001E-2</v>
      </c>
      <c r="J295" t="s">
        <v>3</v>
      </c>
      <c r="K295">
        <v>18.667905000000001</v>
      </c>
      <c r="L295">
        <v>3.5000000000000001E-3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84.972446000000005</v>
      </c>
      <c r="I296">
        <v>2.5898999999999998E-2</v>
      </c>
      <c r="J296" t="s">
        <v>3</v>
      </c>
      <c r="K296">
        <v>19.998805000000001</v>
      </c>
      <c r="L296">
        <v>4.0150000000000003E-3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90.622009000000006</v>
      </c>
      <c r="I297">
        <v>2.9090999999999999E-2</v>
      </c>
      <c r="J297" t="s">
        <v>3</v>
      </c>
      <c r="K297">
        <v>21.329806999999999</v>
      </c>
      <c r="L297">
        <v>4.6100000000000004E-3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96.271817999999996</v>
      </c>
      <c r="I298">
        <v>3.2541E-2</v>
      </c>
      <c r="J298" t="s">
        <v>3</v>
      </c>
      <c r="K298">
        <v>22.661218000000002</v>
      </c>
      <c r="L298">
        <v>5.1260000000000003E-3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101.921914</v>
      </c>
      <c r="I299">
        <v>3.6464000000000003E-2</v>
      </c>
      <c r="J299" t="s">
        <v>3</v>
      </c>
      <c r="K299">
        <v>23.992834999999999</v>
      </c>
      <c r="L299">
        <v>5.7369999999999999E-3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107.571068</v>
      </c>
      <c r="I300">
        <v>4.0398999999999997E-2</v>
      </c>
      <c r="J300" t="s">
        <v>3</v>
      </c>
      <c r="K300">
        <v>25.324431000000001</v>
      </c>
      <c r="L300">
        <v>6.3309999999999998E-3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113.220242</v>
      </c>
      <c r="I301">
        <v>4.4352000000000003E-2</v>
      </c>
      <c r="J301" t="s">
        <v>3</v>
      </c>
      <c r="K301">
        <v>26.655535</v>
      </c>
      <c r="L301">
        <v>7.0410000000000004E-3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6.8833690000000001</v>
      </c>
      <c r="I302">
        <v>4.4799999999999996E-3</v>
      </c>
      <c r="J302" t="s">
        <v>3</v>
      </c>
      <c r="K302">
        <v>1.936814</v>
      </c>
      <c r="L302">
        <v>6.4999999999999994E-5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13.367663</v>
      </c>
      <c r="I303">
        <v>5.0340000000000003E-3</v>
      </c>
      <c r="J303" t="s">
        <v>3</v>
      </c>
      <c r="K303">
        <v>3.852617</v>
      </c>
      <c r="L303">
        <v>1.64E-4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19.858014000000001</v>
      </c>
      <c r="I304">
        <v>5.9389999999999998E-3</v>
      </c>
      <c r="J304" t="s">
        <v>3</v>
      </c>
      <c r="K304">
        <v>5.7743989999999998</v>
      </c>
      <c r="L304">
        <v>3.0299999999999999E-4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26.348687000000002</v>
      </c>
      <c r="I305">
        <v>7.3099999999999997E-3</v>
      </c>
      <c r="J305" t="s">
        <v>3</v>
      </c>
      <c r="K305">
        <v>7.695894</v>
      </c>
      <c r="L305">
        <v>4.6500000000000003E-4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32.838113999999997</v>
      </c>
      <c r="I306">
        <v>9.2289999999999994E-3</v>
      </c>
      <c r="J306" t="s">
        <v>3</v>
      </c>
      <c r="K306">
        <v>9.6170629999999999</v>
      </c>
      <c r="L306">
        <v>6.8000000000000005E-4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39.325879999999998</v>
      </c>
      <c r="I307">
        <v>1.1514999999999999E-2</v>
      </c>
      <c r="J307" t="s">
        <v>3</v>
      </c>
      <c r="K307">
        <v>11.537065999999999</v>
      </c>
      <c r="L307">
        <v>9.41E-4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45.812396</v>
      </c>
      <c r="I308">
        <v>1.3990000000000001E-2</v>
      </c>
      <c r="J308" t="s">
        <v>3</v>
      </c>
      <c r="K308">
        <v>13.455553999999999</v>
      </c>
      <c r="L308">
        <v>1.2229999999999999E-3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52.295696</v>
      </c>
      <c r="I309">
        <v>1.6941999999999999E-2</v>
      </c>
      <c r="J309" t="s">
        <v>3</v>
      </c>
      <c r="K309">
        <v>15.370274999999999</v>
      </c>
      <c r="L309">
        <v>1.5330000000000001E-3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58.777847000000001</v>
      </c>
      <c r="I310">
        <v>2.0142E-2</v>
      </c>
      <c r="J310" t="s">
        <v>3</v>
      </c>
      <c r="K310">
        <v>17.283794</v>
      </c>
      <c r="L310">
        <v>1.9250000000000001E-3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65.259013999999993</v>
      </c>
      <c r="I311">
        <v>2.3569E-2</v>
      </c>
      <c r="J311" t="s">
        <v>3</v>
      </c>
      <c r="K311">
        <v>19.196753000000001</v>
      </c>
      <c r="L311">
        <v>2.323E-3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71.738793999999999</v>
      </c>
      <c r="I312">
        <v>2.7363999999999999E-2</v>
      </c>
      <c r="J312" t="s">
        <v>3</v>
      </c>
      <c r="K312">
        <v>21.108954000000001</v>
      </c>
      <c r="L312">
        <v>2.761E-3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78.220335000000006</v>
      </c>
      <c r="I313">
        <v>3.0823E-2</v>
      </c>
      <c r="J313" t="s">
        <v>3</v>
      </c>
      <c r="K313">
        <v>23.021892000000001</v>
      </c>
      <c r="L313">
        <v>3.2190000000000001E-3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84.701324999999997</v>
      </c>
      <c r="I314">
        <v>3.4942000000000001E-2</v>
      </c>
      <c r="J314" t="s">
        <v>3</v>
      </c>
      <c r="K314">
        <v>24.935219</v>
      </c>
      <c r="L314">
        <v>3.728E-3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91.184608999999995</v>
      </c>
      <c r="I315">
        <v>3.9902E-2</v>
      </c>
      <c r="J315" t="s">
        <v>3</v>
      </c>
      <c r="K315">
        <v>26.850307999999998</v>
      </c>
      <c r="L315">
        <v>4.3439999999999998E-3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97.668323000000001</v>
      </c>
      <c r="I316">
        <v>4.4568000000000003E-2</v>
      </c>
      <c r="J316" t="s">
        <v>3</v>
      </c>
      <c r="K316">
        <v>28.766052999999999</v>
      </c>
      <c r="L316">
        <v>4.9160000000000002E-3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104.154967</v>
      </c>
      <c r="I317">
        <v>4.9431999999999997E-2</v>
      </c>
      <c r="J317" t="s">
        <v>3</v>
      </c>
      <c r="K317">
        <v>30.684726999999999</v>
      </c>
      <c r="L317">
        <v>5.5009999999999998E-3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110.641203</v>
      </c>
      <c r="I318">
        <v>5.5057000000000002E-2</v>
      </c>
      <c r="J318" t="s">
        <v>3</v>
      </c>
      <c r="K318">
        <v>32.603409999999997</v>
      </c>
      <c r="L318">
        <v>6.1570000000000001E-3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117.12961</v>
      </c>
      <c r="I319">
        <v>6.0988000000000001E-2</v>
      </c>
      <c r="J319" t="s">
        <v>3</v>
      </c>
      <c r="K319">
        <v>34.523873999999999</v>
      </c>
      <c r="L319">
        <v>7.0289999999999997E-3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123.61976</v>
      </c>
      <c r="I320">
        <v>6.7145999999999997E-2</v>
      </c>
      <c r="J320" t="s">
        <v>3</v>
      </c>
      <c r="K320">
        <v>36.445853</v>
      </c>
      <c r="L320">
        <v>7.8079999999999998E-3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130.11322200000001</v>
      </c>
      <c r="I321">
        <v>7.2820999999999997E-2</v>
      </c>
      <c r="J321" t="s">
        <v>3</v>
      </c>
      <c r="K321">
        <v>38.371315000000003</v>
      </c>
      <c r="L321">
        <v>8.5509999999999996E-3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170.79125500000001</v>
      </c>
      <c r="I322">
        <v>9.2830410000000008</v>
      </c>
      <c r="J322" t="s">
        <v>3</v>
      </c>
      <c r="K322">
        <v>170.694187</v>
      </c>
      <c r="L322">
        <v>9.2719919999999991</v>
      </c>
      <c r="M322" t="s">
        <v>4</v>
      </c>
      <c r="N322">
        <v>3.5841609999999999</v>
      </c>
      <c r="O322">
        <v>4.8390000000000004E-3</v>
      </c>
      <c r="P322" t="s">
        <v>5</v>
      </c>
      <c r="Q322">
        <v>60.828704999999999</v>
      </c>
      <c r="R322">
        <v>1.085526</v>
      </c>
      <c r="S322" t="s">
        <v>6</v>
      </c>
      <c r="T322">
        <v>11.078493999999999</v>
      </c>
      <c r="U322">
        <v>3.6128E-2</v>
      </c>
      <c r="V322" t="s">
        <v>7</v>
      </c>
      <c r="W322">
        <v>10.484883999999999</v>
      </c>
      <c r="X322">
        <v>3.3063000000000002E-2</v>
      </c>
      <c r="Y322" t="s">
        <v>8</v>
      </c>
      <c r="Z322">
        <v>11.900684</v>
      </c>
      <c r="AA322">
        <v>3.6881999999999998E-2</v>
      </c>
      <c r="AB322" t="s">
        <v>9</v>
      </c>
      <c r="AC322">
        <v>87.906548000000001</v>
      </c>
      <c r="AD322">
        <v>2.5934460000000001</v>
      </c>
      <c r="AE322" t="s">
        <v>10</v>
      </c>
      <c r="AF322">
        <v>1.237E-3</v>
      </c>
      <c r="AG322">
        <v>0</v>
      </c>
      <c r="AH322" t="s">
        <v>11</v>
      </c>
      <c r="AI322">
        <v>0.99606499999999998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341.395779</v>
      </c>
      <c r="I323">
        <v>39.527014000000001</v>
      </c>
      <c r="J323" t="s">
        <v>3</v>
      </c>
      <c r="K323">
        <v>341.20296999999999</v>
      </c>
      <c r="L323">
        <v>39.478330999999997</v>
      </c>
      <c r="M323" t="s">
        <v>4</v>
      </c>
      <c r="N323">
        <v>7.172682</v>
      </c>
      <c r="O323">
        <v>2.2454999999999999E-2</v>
      </c>
      <c r="P323" t="s">
        <v>5</v>
      </c>
      <c r="Q323">
        <v>121.520674</v>
      </c>
      <c r="R323">
        <v>4.6291250000000002</v>
      </c>
      <c r="S323" t="s">
        <v>6</v>
      </c>
      <c r="T323">
        <v>22.148902</v>
      </c>
      <c r="U323">
        <v>0.153615</v>
      </c>
      <c r="V323" t="s">
        <v>7</v>
      </c>
      <c r="W323">
        <v>20.962852999999999</v>
      </c>
      <c r="X323">
        <v>0.14399799999999999</v>
      </c>
      <c r="Y323" t="s">
        <v>8</v>
      </c>
      <c r="Z323">
        <v>23.680530000000001</v>
      </c>
      <c r="AA323">
        <v>0.153335</v>
      </c>
      <c r="AB323" t="s">
        <v>9</v>
      </c>
      <c r="AC323">
        <v>175.760031</v>
      </c>
      <c r="AD323">
        <v>10.972579</v>
      </c>
      <c r="AE323" t="s">
        <v>10</v>
      </c>
      <c r="AF323">
        <v>1.2310000000000001E-3</v>
      </c>
      <c r="AG323">
        <v>0</v>
      </c>
      <c r="AH323" t="s">
        <v>11</v>
      </c>
      <c r="AI323">
        <v>0.99694700000000003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511.68903499999999</v>
      </c>
      <c r="I324">
        <v>81.018459000000007</v>
      </c>
      <c r="J324" t="s">
        <v>3</v>
      </c>
      <c r="K324">
        <v>511.40063700000002</v>
      </c>
      <c r="L324">
        <v>80.917743999999999</v>
      </c>
      <c r="M324" t="s">
        <v>4</v>
      </c>
      <c r="N324">
        <v>10.753218</v>
      </c>
      <c r="O324">
        <v>4.6234999999999998E-2</v>
      </c>
      <c r="P324" t="s">
        <v>5</v>
      </c>
      <c r="Q324">
        <v>182.117133</v>
      </c>
      <c r="R324">
        <v>9.4541160000000009</v>
      </c>
      <c r="S324" t="s">
        <v>6</v>
      </c>
      <c r="T324">
        <v>33.196537999999997</v>
      </c>
      <c r="U324">
        <v>0.31473499999999999</v>
      </c>
      <c r="V324" t="s">
        <v>7</v>
      </c>
      <c r="W324">
        <v>31.428639</v>
      </c>
      <c r="X324">
        <v>0.295742</v>
      </c>
      <c r="Y324" t="s">
        <v>8</v>
      </c>
      <c r="Z324">
        <v>35.440792000000002</v>
      </c>
      <c r="AA324">
        <v>0.31325799999999998</v>
      </c>
      <c r="AB324" t="s">
        <v>9</v>
      </c>
      <c r="AC324">
        <v>263.44732099999999</v>
      </c>
      <c r="AD324">
        <v>22.631375999999999</v>
      </c>
      <c r="AE324" t="s">
        <v>10</v>
      </c>
      <c r="AF324">
        <v>1.23E-3</v>
      </c>
      <c r="AG324">
        <v>0</v>
      </c>
      <c r="AH324" t="s">
        <v>11</v>
      </c>
      <c r="AI324">
        <v>0.99775100000000005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681.91089599999998</v>
      </c>
      <c r="I325">
        <v>98.647724999999994</v>
      </c>
      <c r="J325" t="s">
        <v>3</v>
      </c>
      <c r="K325">
        <v>681.52695200000005</v>
      </c>
      <c r="L325">
        <v>98.522255000000001</v>
      </c>
      <c r="M325" t="s">
        <v>4</v>
      </c>
      <c r="N325">
        <v>14.326112</v>
      </c>
      <c r="O325">
        <v>5.6543999999999997E-2</v>
      </c>
      <c r="P325" t="s">
        <v>5</v>
      </c>
      <c r="Q325">
        <v>242.69560999999999</v>
      </c>
      <c r="R325">
        <v>11.527695</v>
      </c>
      <c r="S325" t="s">
        <v>6</v>
      </c>
      <c r="T325">
        <v>44.237406999999997</v>
      </c>
      <c r="U325">
        <v>0.38062600000000002</v>
      </c>
      <c r="V325" t="s">
        <v>7</v>
      </c>
      <c r="W325">
        <v>41.892522</v>
      </c>
      <c r="X325">
        <v>0.35929</v>
      </c>
      <c r="Y325" t="s">
        <v>8</v>
      </c>
      <c r="Z325">
        <v>47.211992000000002</v>
      </c>
      <c r="AA325">
        <v>0.38867200000000002</v>
      </c>
      <c r="AB325" t="s">
        <v>9</v>
      </c>
      <c r="AC325">
        <v>351.098995</v>
      </c>
      <c r="AD325">
        <v>27.542377999999999</v>
      </c>
      <c r="AE325" t="s">
        <v>10</v>
      </c>
      <c r="AF325">
        <v>1.23E-3</v>
      </c>
      <c r="AG325">
        <v>0</v>
      </c>
      <c r="AH325" t="s">
        <v>11</v>
      </c>
      <c r="AI325">
        <v>0.99808200000000002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851.79028900000003</v>
      </c>
      <c r="I326">
        <v>115.929799</v>
      </c>
      <c r="J326" t="s">
        <v>3</v>
      </c>
      <c r="K326">
        <v>851.31104400000004</v>
      </c>
      <c r="L326">
        <v>115.784683</v>
      </c>
      <c r="M326" t="s">
        <v>4</v>
      </c>
      <c r="N326">
        <v>17.889032</v>
      </c>
      <c r="O326">
        <v>6.4391000000000004E-2</v>
      </c>
      <c r="P326" t="s">
        <v>5</v>
      </c>
      <c r="Q326">
        <v>303.15880399999998</v>
      </c>
      <c r="R326">
        <v>13.578631</v>
      </c>
      <c r="S326" t="s">
        <v>6</v>
      </c>
      <c r="T326">
        <v>55.257855999999997</v>
      </c>
      <c r="U326">
        <v>0.44599499999999997</v>
      </c>
      <c r="V326" t="s">
        <v>7</v>
      </c>
      <c r="W326">
        <v>52.335597999999997</v>
      </c>
      <c r="X326">
        <v>0.41820600000000002</v>
      </c>
      <c r="Y326" t="s">
        <v>8</v>
      </c>
      <c r="Z326">
        <v>58.956811999999999</v>
      </c>
      <c r="AA326">
        <v>0.46706500000000001</v>
      </c>
      <c r="AB326" t="s">
        <v>9</v>
      </c>
      <c r="AC326">
        <v>438.56834099999998</v>
      </c>
      <c r="AD326">
        <v>32.350070000000002</v>
      </c>
      <c r="AE326" t="s">
        <v>10</v>
      </c>
      <c r="AF326">
        <v>1.23E-3</v>
      </c>
      <c r="AG326">
        <v>0</v>
      </c>
      <c r="AH326" t="s">
        <v>11</v>
      </c>
      <c r="AI326">
        <v>0.998367</v>
      </c>
      <c r="AJ326">
        <v>9.9999999999999995E-7</v>
      </c>
      <c r="AK326" t="s">
        <v>12</v>
      </c>
      <c r="AL326">
        <v>0.42</v>
      </c>
      <c r="AM326">
        <v>8.6435999999999993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1021.7555</v>
      </c>
      <c r="I327">
        <v>129.253086</v>
      </c>
      <c r="J327" t="s">
        <v>3</v>
      </c>
      <c r="K327">
        <v>1021.180841</v>
      </c>
      <c r="L327">
        <v>129.09195</v>
      </c>
      <c r="M327" t="s">
        <v>4</v>
      </c>
      <c r="N327">
        <v>21.462221</v>
      </c>
      <c r="O327">
        <v>7.0600999999999997E-2</v>
      </c>
      <c r="P327" t="s">
        <v>5</v>
      </c>
      <c r="Q327">
        <v>363.65402799999998</v>
      </c>
      <c r="R327">
        <v>15.10787</v>
      </c>
      <c r="S327" t="s">
        <v>6</v>
      </c>
      <c r="T327">
        <v>66.285764</v>
      </c>
      <c r="U327">
        <v>0.49959199999999998</v>
      </c>
      <c r="V327" t="s">
        <v>7</v>
      </c>
      <c r="W327">
        <v>62.783133999999997</v>
      </c>
      <c r="X327">
        <v>0.46222299999999999</v>
      </c>
      <c r="Y327" t="s">
        <v>8</v>
      </c>
      <c r="Z327">
        <v>70.709039000000004</v>
      </c>
      <c r="AA327">
        <v>0.51294300000000004</v>
      </c>
      <c r="AB327" t="s">
        <v>9</v>
      </c>
      <c r="AC327">
        <v>526.07805499999995</v>
      </c>
      <c r="AD327">
        <v>36.038600000000002</v>
      </c>
      <c r="AE327" t="s">
        <v>10</v>
      </c>
      <c r="AF327">
        <v>1.23E-3</v>
      </c>
      <c r="AG327">
        <v>0</v>
      </c>
      <c r="AH327" t="s">
        <v>11</v>
      </c>
      <c r="AI327">
        <v>0.99852600000000002</v>
      </c>
      <c r="AJ327">
        <v>9.9999999999999995E-7</v>
      </c>
      <c r="AK327" t="s">
        <v>12</v>
      </c>
      <c r="AL327">
        <v>0.42</v>
      </c>
      <c r="AM327">
        <v>8.6435999999999993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1191.783003</v>
      </c>
      <c r="I328">
        <v>140.26493099999999</v>
      </c>
      <c r="J328" t="s">
        <v>3</v>
      </c>
      <c r="K328">
        <v>1191.1131539999999</v>
      </c>
      <c r="L328">
        <v>140.09040400000001</v>
      </c>
      <c r="M328" t="s">
        <v>4</v>
      </c>
      <c r="N328">
        <v>25.032843</v>
      </c>
      <c r="O328">
        <v>7.6538999999999996E-2</v>
      </c>
      <c r="P328" t="s">
        <v>5</v>
      </c>
      <c r="Q328">
        <v>424.17182300000002</v>
      </c>
      <c r="R328">
        <v>16.411356999999999</v>
      </c>
      <c r="S328" t="s">
        <v>6</v>
      </c>
      <c r="T328">
        <v>77.320201999999995</v>
      </c>
      <c r="U328">
        <v>0.53516200000000003</v>
      </c>
      <c r="V328" t="s">
        <v>7</v>
      </c>
      <c r="W328">
        <v>73.236165999999997</v>
      </c>
      <c r="X328">
        <v>0.50550200000000001</v>
      </c>
      <c r="Y328" t="s">
        <v>8</v>
      </c>
      <c r="Z328">
        <v>82.468566999999993</v>
      </c>
      <c r="AA328">
        <v>0.56446200000000002</v>
      </c>
      <c r="AB328" t="s">
        <v>9</v>
      </c>
      <c r="AC328">
        <v>613.62066500000003</v>
      </c>
      <c r="AD328">
        <v>39.037287999999997</v>
      </c>
      <c r="AE328" t="s">
        <v>10</v>
      </c>
      <c r="AF328">
        <v>1.23E-3</v>
      </c>
      <c r="AG328">
        <v>0</v>
      </c>
      <c r="AH328" t="s">
        <v>11</v>
      </c>
      <c r="AI328">
        <v>0.99878699999999998</v>
      </c>
      <c r="AJ328">
        <v>9.9999999999999995E-7</v>
      </c>
      <c r="AK328" t="s">
        <v>12</v>
      </c>
      <c r="AL328">
        <v>0.42</v>
      </c>
      <c r="AM328">
        <v>8.6435999999999993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1361.8613130000001</v>
      </c>
      <c r="I329">
        <v>160.01357899999999</v>
      </c>
      <c r="J329" t="s">
        <v>3</v>
      </c>
      <c r="K329">
        <v>1361.095742</v>
      </c>
      <c r="L329">
        <v>159.83517399999999</v>
      </c>
      <c r="M329" t="s">
        <v>4</v>
      </c>
      <c r="N329">
        <v>28.606262999999998</v>
      </c>
      <c r="O329">
        <v>8.5554000000000005E-2</v>
      </c>
      <c r="P329" t="s">
        <v>5</v>
      </c>
      <c r="Q329">
        <v>484.69736</v>
      </c>
      <c r="R329">
        <v>18.736550000000001</v>
      </c>
      <c r="S329" t="s">
        <v>6</v>
      </c>
      <c r="T329">
        <v>88.353354999999993</v>
      </c>
      <c r="U329">
        <v>0.61257700000000004</v>
      </c>
      <c r="V329" t="s">
        <v>7</v>
      </c>
      <c r="W329">
        <v>83.690285000000003</v>
      </c>
      <c r="X329">
        <v>0.57807699999999995</v>
      </c>
      <c r="Y329" t="s">
        <v>8</v>
      </c>
      <c r="Z329">
        <v>94.231555999999998</v>
      </c>
      <c r="AA329">
        <v>0.65068899999999996</v>
      </c>
      <c r="AB329" t="s">
        <v>9</v>
      </c>
      <c r="AC329">
        <v>701.19684900000004</v>
      </c>
      <c r="AD329">
        <v>44.571680000000001</v>
      </c>
      <c r="AE329" t="s">
        <v>10</v>
      </c>
      <c r="AF329">
        <v>1.23E-3</v>
      </c>
      <c r="AG329">
        <v>0</v>
      </c>
      <c r="AH329" t="s">
        <v>11</v>
      </c>
      <c r="AI329">
        <v>0.99899099999999996</v>
      </c>
      <c r="AJ329">
        <v>9.9999999999999995E-7</v>
      </c>
      <c r="AK329" t="s">
        <v>12</v>
      </c>
      <c r="AL329">
        <v>0.42</v>
      </c>
      <c r="AM329">
        <v>8.6435999999999993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1532.7763669999999</v>
      </c>
      <c r="I330">
        <v>207.90982</v>
      </c>
      <c r="J330" t="s">
        <v>3</v>
      </c>
      <c r="K330">
        <v>1531.9149580000001</v>
      </c>
      <c r="L330">
        <v>207.66087899999999</v>
      </c>
      <c r="M330" t="s">
        <v>4</v>
      </c>
      <c r="N330">
        <v>32.193264999999997</v>
      </c>
      <c r="O330">
        <v>0.10929999999999999</v>
      </c>
      <c r="P330" t="s">
        <v>5</v>
      </c>
      <c r="Q330">
        <v>545.50095799999997</v>
      </c>
      <c r="R330">
        <v>24.454594</v>
      </c>
      <c r="S330" t="s">
        <v>6</v>
      </c>
      <c r="T330">
        <v>99.447862999999998</v>
      </c>
      <c r="U330">
        <v>0.80708500000000005</v>
      </c>
      <c r="V330" t="s">
        <v>7</v>
      </c>
      <c r="W330">
        <v>94.191259000000002</v>
      </c>
      <c r="X330">
        <v>0.74845499999999998</v>
      </c>
      <c r="Y330" t="s">
        <v>8</v>
      </c>
      <c r="Z330">
        <v>106.047543</v>
      </c>
      <c r="AA330">
        <v>0.85389199999999998</v>
      </c>
      <c r="AB330" t="s">
        <v>9</v>
      </c>
      <c r="AC330">
        <v>789.22080000000005</v>
      </c>
      <c r="AD330">
        <v>57.740293999999999</v>
      </c>
      <c r="AE330" t="s">
        <v>10</v>
      </c>
      <c r="AF330">
        <v>1.23E-3</v>
      </c>
      <c r="AG330">
        <v>0</v>
      </c>
      <c r="AH330" t="s">
        <v>11</v>
      </c>
      <c r="AI330">
        <v>0.99921400000000005</v>
      </c>
      <c r="AJ330">
        <v>9.9999999999999995E-7</v>
      </c>
      <c r="AK330" t="s">
        <v>12</v>
      </c>
      <c r="AL330">
        <v>0.42</v>
      </c>
      <c r="AM330">
        <v>8.6435999999999993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1703.334253</v>
      </c>
      <c r="I331">
        <v>246.355017</v>
      </c>
      <c r="J331" t="s">
        <v>3</v>
      </c>
      <c r="K331">
        <v>1702.377373</v>
      </c>
      <c r="L331">
        <v>246.06675999999999</v>
      </c>
      <c r="M331" t="s">
        <v>4</v>
      </c>
      <c r="N331">
        <v>35.770429999999998</v>
      </c>
      <c r="O331">
        <v>0.126053</v>
      </c>
      <c r="P331" t="s">
        <v>5</v>
      </c>
      <c r="Q331">
        <v>606.17319599999996</v>
      </c>
      <c r="R331">
        <v>28.938455999999999</v>
      </c>
      <c r="S331" t="s">
        <v>6</v>
      </c>
      <c r="T331">
        <v>110.521018</v>
      </c>
      <c r="U331">
        <v>0.95966700000000005</v>
      </c>
      <c r="V331" t="s">
        <v>7</v>
      </c>
      <c r="W331">
        <v>104.673506</v>
      </c>
      <c r="X331">
        <v>0.88111600000000001</v>
      </c>
      <c r="Y331" t="s">
        <v>8</v>
      </c>
      <c r="Z331">
        <v>117.83936199999999</v>
      </c>
      <c r="AA331">
        <v>1.004267</v>
      </c>
      <c r="AB331" t="s">
        <v>9</v>
      </c>
      <c r="AC331">
        <v>877.05423099999996</v>
      </c>
      <c r="AD331">
        <v>68.581335999999993</v>
      </c>
      <c r="AE331" t="s">
        <v>10</v>
      </c>
      <c r="AF331">
        <v>1.23E-3</v>
      </c>
      <c r="AG331">
        <v>0</v>
      </c>
      <c r="AH331" t="s">
        <v>11</v>
      </c>
      <c r="AI331">
        <v>0.99932299999999996</v>
      </c>
      <c r="AJ331">
        <v>9.9999999999999995E-7</v>
      </c>
      <c r="AK331" t="s">
        <v>12</v>
      </c>
      <c r="AL331">
        <v>0.42</v>
      </c>
      <c r="AM331">
        <v>8.6435999999999993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1873.9343289999999</v>
      </c>
      <c r="I332">
        <v>292.43882600000001</v>
      </c>
      <c r="J332" t="s">
        <v>3</v>
      </c>
      <c r="K332">
        <v>1872.8819020000001</v>
      </c>
      <c r="L332">
        <v>292.11304899999999</v>
      </c>
      <c r="M332" t="s">
        <v>4</v>
      </c>
      <c r="N332">
        <v>39.352570999999998</v>
      </c>
      <c r="O332">
        <v>0.14980299999999999</v>
      </c>
      <c r="P332" t="s">
        <v>5</v>
      </c>
      <c r="Q332">
        <v>666.85449300000005</v>
      </c>
      <c r="R332">
        <v>34.356050000000003</v>
      </c>
      <c r="S332" t="s">
        <v>6</v>
      </c>
      <c r="T332">
        <v>121.59195200000001</v>
      </c>
      <c r="U332">
        <v>1.163305</v>
      </c>
      <c r="V332" t="s">
        <v>7</v>
      </c>
      <c r="W332">
        <v>115.15873999999999</v>
      </c>
      <c r="X332">
        <v>1.048141</v>
      </c>
      <c r="Y332" t="s">
        <v>8</v>
      </c>
      <c r="Z332">
        <v>129.64116200000001</v>
      </c>
      <c r="AA332">
        <v>1.174803</v>
      </c>
      <c r="AB332" t="s">
        <v>9</v>
      </c>
      <c r="AC332">
        <v>964.90769999999998</v>
      </c>
      <c r="AD332">
        <v>81.606708999999995</v>
      </c>
      <c r="AE332" t="s">
        <v>10</v>
      </c>
      <c r="AF332">
        <v>1.23E-3</v>
      </c>
      <c r="AG332">
        <v>0</v>
      </c>
      <c r="AH332" t="s">
        <v>11</v>
      </c>
      <c r="AI332">
        <v>0.99944900000000003</v>
      </c>
      <c r="AJ332">
        <v>0</v>
      </c>
      <c r="AK332" t="s">
        <v>12</v>
      </c>
      <c r="AL332">
        <v>0.42</v>
      </c>
      <c r="AM332">
        <v>8.6435999999999993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2044.8726119999999</v>
      </c>
      <c r="I333">
        <v>341.828622</v>
      </c>
      <c r="J333" t="s">
        <v>3</v>
      </c>
      <c r="K333">
        <v>2043.7247070000001</v>
      </c>
      <c r="L333">
        <v>341.45135399999998</v>
      </c>
      <c r="M333" t="s">
        <v>4</v>
      </c>
      <c r="N333">
        <v>42.940848000000003</v>
      </c>
      <c r="O333">
        <v>0.17371900000000001</v>
      </c>
      <c r="P333" t="s">
        <v>5</v>
      </c>
      <c r="Q333">
        <v>727.65701899999999</v>
      </c>
      <c r="R333">
        <v>40.214495999999997</v>
      </c>
      <c r="S333" t="s">
        <v>6</v>
      </c>
      <c r="T333">
        <v>132.67524700000001</v>
      </c>
      <c r="U333">
        <v>1.365073</v>
      </c>
      <c r="V333" t="s">
        <v>7</v>
      </c>
      <c r="W333">
        <v>125.664306</v>
      </c>
      <c r="X333">
        <v>1.2321880000000001</v>
      </c>
      <c r="Y333" t="s">
        <v>8</v>
      </c>
      <c r="Z333">
        <v>141.46941699999999</v>
      </c>
      <c r="AA333">
        <v>1.3767799999999999</v>
      </c>
      <c r="AB333" t="s">
        <v>9</v>
      </c>
      <c r="AC333">
        <v>1052.9356250000001</v>
      </c>
      <c r="AD333">
        <v>95.548956000000004</v>
      </c>
      <c r="AE333" t="s">
        <v>10</v>
      </c>
      <c r="AF333">
        <v>1.23E-3</v>
      </c>
      <c r="AG333">
        <v>0</v>
      </c>
      <c r="AH333" t="s">
        <v>11</v>
      </c>
      <c r="AI333">
        <v>0.99951400000000001</v>
      </c>
      <c r="AJ333">
        <v>0</v>
      </c>
      <c r="AK333" t="s">
        <v>12</v>
      </c>
      <c r="AL333">
        <v>0.42</v>
      </c>
      <c r="AM333">
        <v>8.6435999999999993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2215.3589360000001</v>
      </c>
      <c r="I334">
        <v>367.41107299999999</v>
      </c>
      <c r="J334" t="s">
        <v>3</v>
      </c>
      <c r="K334">
        <v>2214.1154000000001</v>
      </c>
      <c r="L334">
        <v>367.00089800000001</v>
      </c>
      <c r="M334" t="s">
        <v>4</v>
      </c>
      <c r="N334">
        <v>46.517181000000001</v>
      </c>
      <c r="O334">
        <v>0.18999099999999999</v>
      </c>
      <c r="P334" t="s">
        <v>5</v>
      </c>
      <c r="Q334">
        <v>788.29701399999999</v>
      </c>
      <c r="R334">
        <v>43.242606000000002</v>
      </c>
      <c r="S334" t="s">
        <v>6</v>
      </c>
      <c r="T334">
        <v>143.730862</v>
      </c>
      <c r="U334">
        <v>1.466132</v>
      </c>
      <c r="V334" t="s">
        <v>7</v>
      </c>
      <c r="W334">
        <v>136.14424299999999</v>
      </c>
      <c r="X334">
        <v>1.3295360000000001</v>
      </c>
      <c r="Y334" t="s">
        <v>8</v>
      </c>
      <c r="Z334">
        <v>153.26809900000001</v>
      </c>
      <c r="AA334">
        <v>1.5033510000000001</v>
      </c>
      <c r="AB334" t="s">
        <v>9</v>
      </c>
      <c r="AC334">
        <v>1140.7278080000001</v>
      </c>
      <c r="AD334">
        <v>102.553208</v>
      </c>
      <c r="AE334" t="s">
        <v>10</v>
      </c>
      <c r="AF334">
        <v>1.23E-3</v>
      </c>
      <c r="AG334">
        <v>0</v>
      </c>
      <c r="AH334" t="s">
        <v>11</v>
      </c>
      <c r="AI334">
        <v>0.999533</v>
      </c>
      <c r="AJ334">
        <v>0</v>
      </c>
      <c r="AK334" t="s">
        <v>12</v>
      </c>
      <c r="AL334">
        <v>0.42</v>
      </c>
      <c r="AM334">
        <v>8.6435999999999993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2385.7359329999999</v>
      </c>
      <c r="I335">
        <v>390.47044799999998</v>
      </c>
      <c r="J335" t="s">
        <v>3</v>
      </c>
      <c r="K335">
        <v>2384.3969969999998</v>
      </c>
      <c r="L335">
        <v>390.038636</v>
      </c>
      <c r="M335" t="s">
        <v>4</v>
      </c>
      <c r="N335">
        <v>50.095384000000003</v>
      </c>
      <c r="O335">
        <v>0.20280200000000001</v>
      </c>
      <c r="P335" t="s">
        <v>5</v>
      </c>
      <c r="Q335">
        <v>848.90691900000002</v>
      </c>
      <c r="R335">
        <v>45.975746000000001</v>
      </c>
      <c r="S335" t="s">
        <v>6</v>
      </c>
      <c r="T335">
        <v>154.77888799999999</v>
      </c>
      <c r="U335">
        <v>1.561731</v>
      </c>
      <c r="V335" t="s">
        <v>7</v>
      </c>
      <c r="W335">
        <v>146.622557</v>
      </c>
      <c r="X335">
        <v>1.4364859999999999</v>
      </c>
      <c r="Y335" t="s">
        <v>8</v>
      </c>
      <c r="Z335">
        <v>165.05912900000001</v>
      </c>
      <c r="AA335">
        <v>1.6032569999999999</v>
      </c>
      <c r="AB335" t="s">
        <v>9</v>
      </c>
      <c r="AC335">
        <v>1228.4655399999999</v>
      </c>
      <c r="AD335">
        <v>108.94173499999999</v>
      </c>
      <c r="AE335" t="s">
        <v>10</v>
      </c>
      <c r="AF335">
        <v>1.23E-3</v>
      </c>
      <c r="AG335">
        <v>0</v>
      </c>
      <c r="AH335" t="s">
        <v>11</v>
      </c>
      <c r="AI335">
        <v>0.99957799999999997</v>
      </c>
      <c r="AJ335">
        <v>0</v>
      </c>
      <c r="AK335" t="s">
        <v>12</v>
      </c>
      <c r="AL335">
        <v>0.42</v>
      </c>
      <c r="AM335">
        <v>8.6435999999999993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2556.159443</v>
      </c>
      <c r="I336">
        <v>409.41206099999999</v>
      </c>
      <c r="J336" t="s">
        <v>3</v>
      </c>
      <c r="K336">
        <v>2554.7249849999998</v>
      </c>
      <c r="L336">
        <v>408.95421599999997</v>
      </c>
      <c r="M336" t="s">
        <v>4</v>
      </c>
      <c r="N336">
        <v>53.673053000000003</v>
      </c>
      <c r="O336">
        <v>0.214837</v>
      </c>
      <c r="P336" t="s">
        <v>5</v>
      </c>
      <c r="Q336">
        <v>909.53858300000002</v>
      </c>
      <c r="R336">
        <v>48.171128000000003</v>
      </c>
      <c r="S336" t="s">
        <v>6</v>
      </c>
      <c r="T336">
        <v>165.828609</v>
      </c>
      <c r="U336">
        <v>1.6397040000000001</v>
      </c>
      <c r="V336" t="s">
        <v>7</v>
      </c>
      <c r="W336">
        <v>157.11200700000001</v>
      </c>
      <c r="X336">
        <v>1.5233220000000001</v>
      </c>
      <c r="Y336" t="s">
        <v>8</v>
      </c>
      <c r="Z336">
        <v>176.85337000000001</v>
      </c>
      <c r="AA336">
        <v>1.684779</v>
      </c>
      <c r="AB336" t="s">
        <v>9</v>
      </c>
      <c r="AC336">
        <v>1316.213718</v>
      </c>
      <c r="AD336">
        <v>114.22278</v>
      </c>
      <c r="AE336" t="s">
        <v>10</v>
      </c>
      <c r="AF336">
        <v>1.23E-3</v>
      </c>
      <c r="AG336">
        <v>0</v>
      </c>
      <c r="AH336" t="s">
        <v>11</v>
      </c>
      <c r="AI336">
        <v>0.999583</v>
      </c>
      <c r="AJ336">
        <v>0</v>
      </c>
      <c r="AK336" t="s">
        <v>12</v>
      </c>
      <c r="AL336">
        <v>0.42</v>
      </c>
      <c r="AM336">
        <v>8.6435999999999993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2726.9278469999999</v>
      </c>
      <c r="I337">
        <v>434.84280899999999</v>
      </c>
      <c r="J337" t="s">
        <v>3</v>
      </c>
      <c r="K337">
        <v>2725.3974269999999</v>
      </c>
      <c r="L337">
        <v>434.37825500000002</v>
      </c>
      <c r="M337" t="s">
        <v>4</v>
      </c>
      <c r="N337">
        <v>57.255997000000001</v>
      </c>
      <c r="O337">
        <v>0.228766</v>
      </c>
      <c r="P337" t="s">
        <v>5</v>
      </c>
      <c r="Q337">
        <v>970.302502</v>
      </c>
      <c r="R337">
        <v>51.575355000000002</v>
      </c>
      <c r="S337" t="s">
        <v>6</v>
      </c>
      <c r="T337">
        <v>176.90130500000001</v>
      </c>
      <c r="U337">
        <v>1.7287809999999999</v>
      </c>
      <c r="V337" t="s">
        <v>7</v>
      </c>
      <c r="W337">
        <v>167.61416199999999</v>
      </c>
      <c r="X337">
        <v>1.622806</v>
      </c>
      <c r="Y337" t="s">
        <v>8</v>
      </c>
      <c r="Z337">
        <v>188.66768999999999</v>
      </c>
      <c r="AA337">
        <v>1.795353</v>
      </c>
      <c r="AB337" t="s">
        <v>9</v>
      </c>
      <c r="AC337">
        <v>1404.1344039999999</v>
      </c>
      <c r="AD337">
        <v>120.70059500000001</v>
      </c>
      <c r="AE337" t="s">
        <v>10</v>
      </c>
      <c r="AF337">
        <v>1.23E-3</v>
      </c>
      <c r="AG337">
        <v>0</v>
      </c>
      <c r="AH337" t="s">
        <v>11</v>
      </c>
      <c r="AI337">
        <v>0.99960499999999997</v>
      </c>
      <c r="AJ337">
        <v>0</v>
      </c>
      <c r="AK337" t="s">
        <v>12</v>
      </c>
      <c r="AL337">
        <v>0.56000000000000005</v>
      </c>
      <c r="AM337">
        <v>9.4863999999999997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2897.5827490000001</v>
      </c>
      <c r="I338">
        <v>462.87475799999999</v>
      </c>
      <c r="J338" t="s">
        <v>3</v>
      </c>
      <c r="K338">
        <v>2895.956021</v>
      </c>
      <c r="L338">
        <v>462.35039799999998</v>
      </c>
      <c r="M338" t="s">
        <v>4</v>
      </c>
      <c r="N338">
        <v>60.835985999999998</v>
      </c>
      <c r="O338">
        <v>0.247808</v>
      </c>
      <c r="P338" t="s">
        <v>5</v>
      </c>
      <c r="Q338">
        <v>1031.039786</v>
      </c>
      <c r="R338">
        <v>55.121259000000002</v>
      </c>
      <c r="S338" t="s">
        <v>6</v>
      </c>
      <c r="T338">
        <v>187.96958799999999</v>
      </c>
      <c r="U338">
        <v>1.83467</v>
      </c>
      <c r="V338" t="s">
        <v>7</v>
      </c>
      <c r="W338">
        <v>178.11048700000001</v>
      </c>
      <c r="X338">
        <v>1.7422679999999999</v>
      </c>
      <c r="Y338" t="s">
        <v>8</v>
      </c>
      <c r="Z338">
        <v>200.47413800000001</v>
      </c>
      <c r="AA338">
        <v>1.9300949999999999</v>
      </c>
      <c r="AB338" t="s">
        <v>9</v>
      </c>
      <c r="AC338">
        <v>1492.015146</v>
      </c>
      <c r="AD338">
        <v>128.71335199999999</v>
      </c>
      <c r="AE338" t="s">
        <v>10</v>
      </c>
      <c r="AF338">
        <v>1.23E-3</v>
      </c>
      <c r="AG338">
        <v>0</v>
      </c>
      <c r="AH338" t="s">
        <v>11</v>
      </c>
      <c r="AI338">
        <v>0.999637</v>
      </c>
      <c r="AJ338">
        <v>0</v>
      </c>
      <c r="AK338" t="s">
        <v>12</v>
      </c>
      <c r="AL338">
        <v>0.56000000000000005</v>
      </c>
      <c r="AM338">
        <v>9.4863999999999997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3068.0887600000001</v>
      </c>
      <c r="I339">
        <v>484.87594300000001</v>
      </c>
      <c r="J339" t="s">
        <v>3</v>
      </c>
      <c r="K339">
        <v>3066.3666459999999</v>
      </c>
      <c r="L339">
        <v>484.33319299999999</v>
      </c>
      <c r="M339" t="s">
        <v>4</v>
      </c>
      <c r="N339">
        <v>64.415126000000001</v>
      </c>
      <c r="O339">
        <v>0.267623</v>
      </c>
      <c r="P339" t="s">
        <v>5</v>
      </c>
      <c r="Q339">
        <v>1091.946907</v>
      </c>
      <c r="R339">
        <v>57.542034999999998</v>
      </c>
      <c r="S339" t="s">
        <v>6</v>
      </c>
      <c r="T339">
        <v>199.02283800000001</v>
      </c>
      <c r="U339">
        <v>1.9194830000000001</v>
      </c>
      <c r="V339" t="s">
        <v>7</v>
      </c>
      <c r="W339">
        <v>188.59692799999999</v>
      </c>
      <c r="X339">
        <v>1.8402940000000001</v>
      </c>
      <c r="Y339" t="s">
        <v>8</v>
      </c>
      <c r="Z339">
        <v>212.27938399999999</v>
      </c>
      <c r="AA339">
        <v>2.0051369999999999</v>
      </c>
      <c r="AB339" t="s">
        <v>9</v>
      </c>
      <c r="AC339">
        <v>1579.832744</v>
      </c>
      <c r="AD339">
        <v>135.18108000000001</v>
      </c>
      <c r="AE339" t="s">
        <v>10</v>
      </c>
      <c r="AF339">
        <v>1.23E-3</v>
      </c>
      <c r="AG339">
        <v>0</v>
      </c>
      <c r="AH339" t="s">
        <v>11</v>
      </c>
      <c r="AI339">
        <v>0.99964299999999995</v>
      </c>
      <c r="AJ339">
        <v>0</v>
      </c>
      <c r="AK339" t="s">
        <v>12</v>
      </c>
      <c r="AL339">
        <v>0.56000000000000005</v>
      </c>
      <c r="AM339">
        <v>9.4863999999999997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3238.547998</v>
      </c>
      <c r="I340">
        <v>515.55046500000003</v>
      </c>
      <c r="J340" t="s">
        <v>3</v>
      </c>
      <c r="K340">
        <v>3236.7306010000002</v>
      </c>
      <c r="L340">
        <v>514.98376399999995</v>
      </c>
      <c r="M340" t="s">
        <v>4</v>
      </c>
      <c r="N340">
        <v>67.996161000000001</v>
      </c>
      <c r="O340">
        <v>0.28989799999999999</v>
      </c>
      <c r="P340" t="s">
        <v>5</v>
      </c>
      <c r="Q340">
        <v>1152.8431639999999</v>
      </c>
      <c r="R340">
        <v>61.013233</v>
      </c>
      <c r="S340" t="s">
        <v>6</v>
      </c>
      <c r="T340">
        <v>210.06898799999999</v>
      </c>
      <c r="U340">
        <v>2.059609</v>
      </c>
      <c r="V340" t="s">
        <v>7</v>
      </c>
      <c r="W340">
        <v>199.08109899999999</v>
      </c>
      <c r="X340">
        <v>1.9639359999999999</v>
      </c>
      <c r="Y340" t="s">
        <v>8</v>
      </c>
      <c r="Z340">
        <v>224.073365</v>
      </c>
      <c r="AA340">
        <v>2.1205859999999999</v>
      </c>
      <c r="AB340" t="s">
        <v>9</v>
      </c>
      <c r="AC340">
        <v>1667.6051219999999</v>
      </c>
      <c r="AD340">
        <v>143.503985</v>
      </c>
      <c r="AE340" t="s">
        <v>10</v>
      </c>
      <c r="AF340">
        <v>1.23E-3</v>
      </c>
      <c r="AG340">
        <v>0</v>
      </c>
      <c r="AH340" t="s">
        <v>11</v>
      </c>
      <c r="AI340">
        <v>0.999664</v>
      </c>
      <c r="AJ340">
        <v>0</v>
      </c>
      <c r="AK340" t="s">
        <v>12</v>
      </c>
      <c r="AL340">
        <v>0.56000000000000005</v>
      </c>
      <c r="AM340">
        <v>9.4863999999999997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3408.8886910000001</v>
      </c>
      <c r="I341">
        <v>545.07397700000001</v>
      </c>
      <c r="J341" t="s">
        <v>3</v>
      </c>
      <c r="K341">
        <v>3406.9757909999998</v>
      </c>
      <c r="L341">
        <v>544.46983799999998</v>
      </c>
      <c r="M341" t="s">
        <v>4</v>
      </c>
      <c r="N341">
        <v>71.568656000000004</v>
      </c>
      <c r="O341">
        <v>0.307921</v>
      </c>
      <c r="P341" t="s">
        <v>5</v>
      </c>
      <c r="Q341">
        <v>1213.697375</v>
      </c>
      <c r="R341">
        <v>64.099278999999996</v>
      </c>
      <c r="S341" t="s">
        <v>6</v>
      </c>
      <c r="T341">
        <v>221.11134699999999</v>
      </c>
      <c r="U341">
        <v>2.1742159999999999</v>
      </c>
      <c r="V341" t="s">
        <v>7</v>
      </c>
      <c r="W341">
        <v>209.55472599999999</v>
      </c>
      <c r="X341">
        <v>2.0938240000000001</v>
      </c>
      <c r="Y341" t="s">
        <v>8</v>
      </c>
      <c r="Z341">
        <v>235.86249699999999</v>
      </c>
      <c r="AA341">
        <v>2.2404519999999999</v>
      </c>
      <c r="AB341" t="s">
        <v>9</v>
      </c>
      <c r="AC341">
        <v>1755.3237039999999</v>
      </c>
      <c r="AD341">
        <v>151.948724</v>
      </c>
      <c r="AE341" t="s">
        <v>10</v>
      </c>
      <c r="AF341">
        <v>1.23E-3</v>
      </c>
      <c r="AG341">
        <v>0</v>
      </c>
      <c r="AH341" t="s">
        <v>11</v>
      </c>
      <c r="AI341">
        <v>0.99970000000000003</v>
      </c>
      <c r="AJ341">
        <v>0</v>
      </c>
      <c r="AK341" t="s">
        <v>12</v>
      </c>
      <c r="AL341">
        <v>0.56000000000000005</v>
      </c>
      <c r="AM341">
        <v>9.4863999999999997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103.45839599999999</v>
      </c>
      <c r="I342">
        <v>1.325234</v>
      </c>
      <c r="J342" t="s">
        <v>3</v>
      </c>
      <c r="K342">
        <v>103.364695</v>
      </c>
      <c r="L342">
        <v>1.322513</v>
      </c>
      <c r="M342" t="s">
        <v>4</v>
      </c>
      <c r="N342">
        <v>3.5489090000000001</v>
      </c>
      <c r="O342">
        <v>1.684E-3</v>
      </c>
      <c r="P342" t="s">
        <v>5</v>
      </c>
      <c r="Q342">
        <v>0</v>
      </c>
      <c r="R342">
        <v>0</v>
      </c>
      <c r="S342" t="s">
        <v>6</v>
      </c>
      <c r="T342">
        <v>11.105518999999999</v>
      </c>
      <c r="U342">
        <v>1.4265999999999999E-2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1.232E-3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0.99628899999999998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206.94100499999999</v>
      </c>
      <c r="I343">
        <v>6.2026649999999997</v>
      </c>
      <c r="J343" t="s">
        <v>3</v>
      </c>
      <c r="K343">
        <v>206.75343000000001</v>
      </c>
      <c r="L343">
        <v>6.1903709999999998</v>
      </c>
      <c r="M343" t="s">
        <v>4</v>
      </c>
      <c r="N343">
        <v>7.0994270000000004</v>
      </c>
      <c r="O343">
        <v>7.9260000000000008E-3</v>
      </c>
      <c r="P343" t="s">
        <v>5</v>
      </c>
      <c r="Q343">
        <v>0</v>
      </c>
      <c r="R343">
        <v>0</v>
      </c>
      <c r="S343" t="s">
        <v>6</v>
      </c>
      <c r="T343">
        <v>22.210992000000001</v>
      </c>
      <c r="U343">
        <v>6.5844E-2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0.99688900000000003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310.42827</v>
      </c>
      <c r="I344">
        <v>14.865323999999999</v>
      </c>
      <c r="J344" t="s">
        <v>3</v>
      </c>
      <c r="K344">
        <v>310.146458</v>
      </c>
      <c r="L344">
        <v>14.835158</v>
      </c>
      <c r="M344" t="s">
        <v>4</v>
      </c>
      <c r="N344">
        <v>10.649711999999999</v>
      </c>
      <c r="O344">
        <v>1.9158999999999999E-2</v>
      </c>
      <c r="P344" t="s">
        <v>5</v>
      </c>
      <c r="Q344">
        <v>0</v>
      </c>
      <c r="R344">
        <v>0</v>
      </c>
      <c r="S344" t="s">
        <v>6</v>
      </c>
      <c r="T344">
        <v>33.315818999999998</v>
      </c>
      <c r="U344">
        <v>0.15502099999999999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0.99749600000000005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413.94182999999998</v>
      </c>
      <c r="I345">
        <v>25.656818000000001</v>
      </c>
      <c r="J345" t="s">
        <v>3</v>
      </c>
      <c r="K345">
        <v>413.56589400000001</v>
      </c>
      <c r="L345">
        <v>25.607842000000002</v>
      </c>
      <c r="M345" t="s">
        <v>4</v>
      </c>
      <c r="N345">
        <v>14.199589</v>
      </c>
      <c r="O345">
        <v>3.3154000000000003E-2</v>
      </c>
      <c r="P345" t="s">
        <v>5</v>
      </c>
      <c r="Q345">
        <v>0</v>
      </c>
      <c r="R345">
        <v>0</v>
      </c>
      <c r="S345" t="s">
        <v>6</v>
      </c>
      <c r="T345">
        <v>44.432521999999999</v>
      </c>
      <c r="U345">
        <v>0.26280799999999999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0.99785699999999999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517.440923</v>
      </c>
      <c r="I346">
        <v>37.264803000000001</v>
      </c>
      <c r="J346" t="s">
        <v>3</v>
      </c>
      <c r="K346">
        <v>516.97059100000001</v>
      </c>
      <c r="L346">
        <v>37.192003</v>
      </c>
      <c r="M346" t="s">
        <v>4</v>
      </c>
      <c r="N346">
        <v>17.749075999999999</v>
      </c>
      <c r="O346">
        <v>5.0087E-2</v>
      </c>
      <c r="P346" t="s">
        <v>5</v>
      </c>
      <c r="Q346">
        <v>0</v>
      </c>
      <c r="R346">
        <v>0</v>
      </c>
      <c r="S346" t="s">
        <v>6</v>
      </c>
      <c r="T346">
        <v>55.533568000000002</v>
      </c>
      <c r="U346">
        <v>0.38143500000000002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0.99802599999999997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621.45707500000003</v>
      </c>
      <c r="I347">
        <v>61.956916999999997</v>
      </c>
      <c r="J347" t="s">
        <v>3</v>
      </c>
      <c r="K347">
        <v>620.89250400000003</v>
      </c>
      <c r="L347">
        <v>61.833345000000001</v>
      </c>
      <c r="M347" t="s">
        <v>4</v>
      </c>
      <c r="N347">
        <v>21.320672999999999</v>
      </c>
      <c r="O347">
        <v>8.3488999999999994E-2</v>
      </c>
      <c r="P347" t="s">
        <v>5</v>
      </c>
      <c r="Q347">
        <v>0</v>
      </c>
      <c r="R347">
        <v>0</v>
      </c>
      <c r="S347" t="s">
        <v>6</v>
      </c>
      <c r="T347">
        <v>66.693772999999993</v>
      </c>
      <c r="U347">
        <v>0.64504399999999995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0.99831700000000001</v>
      </c>
      <c r="AJ347">
        <v>3.0000000000000001E-6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725.24705600000004</v>
      </c>
      <c r="I348">
        <v>89.858323999999996</v>
      </c>
      <c r="J348" t="s">
        <v>3</v>
      </c>
      <c r="K348">
        <v>724.58801600000004</v>
      </c>
      <c r="L348">
        <v>89.682309000000004</v>
      </c>
      <c r="M348" t="s">
        <v>4</v>
      </c>
      <c r="N348">
        <v>24.883296999999999</v>
      </c>
      <c r="O348">
        <v>0.119731</v>
      </c>
      <c r="P348" t="s">
        <v>5</v>
      </c>
      <c r="Q348">
        <v>0</v>
      </c>
      <c r="R348">
        <v>0</v>
      </c>
      <c r="S348" t="s">
        <v>6</v>
      </c>
      <c r="T348">
        <v>77.830851999999993</v>
      </c>
      <c r="U348">
        <v>0.93862100000000004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0.99855099999999997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828.92965100000004</v>
      </c>
      <c r="I349">
        <v>106.520267</v>
      </c>
      <c r="J349" t="s">
        <v>3</v>
      </c>
      <c r="K349">
        <v>828.17612299999996</v>
      </c>
      <c r="L349">
        <v>106.31234600000001</v>
      </c>
      <c r="M349" t="s">
        <v>4</v>
      </c>
      <c r="N349">
        <v>28.443901</v>
      </c>
      <c r="O349">
        <v>0.14268400000000001</v>
      </c>
      <c r="P349" t="s">
        <v>5</v>
      </c>
      <c r="Q349">
        <v>0</v>
      </c>
      <c r="R349">
        <v>0</v>
      </c>
      <c r="S349" t="s">
        <v>6</v>
      </c>
      <c r="T349">
        <v>88.959044000000006</v>
      </c>
      <c r="U349">
        <v>1.1175729999999999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0.99872899999999998</v>
      </c>
      <c r="AJ349">
        <v>1.9999999999999999E-6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932.766704</v>
      </c>
      <c r="I350">
        <v>134.56267</v>
      </c>
      <c r="J350" t="s">
        <v>3</v>
      </c>
      <c r="K350">
        <v>931.91931999999997</v>
      </c>
      <c r="L350">
        <v>134.303349</v>
      </c>
      <c r="M350" t="s">
        <v>4</v>
      </c>
      <c r="N350">
        <v>32.007255999999998</v>
      </c>
      <c r="O350">
        <v>0.177673</v>
      </c>
      <c r="P350" t="s">
        <v>5</v>
      </c>
      <c r="Q350">
        <v>0</v>
      </c>
      <c r="R350">
        <v>0</v>
      </c>
      <c r="S350" t="s">
        <v>6</v>
      </c>
      <c r="T350">
        <v>100.092811</v>
      </c>
      <c r="U350">
        <v>1.415454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0.99885199999999996</v>
      </c>
      <c r="AJ350">
        <v>1.9999999999999999E-6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1036.5219199999999</v>
      </c>
      <c r="I351">
        <v>157.66447199999999</v>
      </c>
      <c r="J351" t="s">
        <v>3</v>
      </c>
      <c r="K351">
        <v>1035.5799219999999</v>
      </c>
      <c r="L351">
        <v>157.358124</v>
      </c>
      <c r="M351" t="s">
        <v>4</v>
      </c>
      <c r="N351">
        <v>35.568750000000001</v>
      </c>
      <c r="O351">
        <v>0.204406</v>
      </c>
      <c r="P351" t="s">
        <v>5</v>
      </c>
      <c r="Q351">
        <v>0</v>
      </c>
      <c r="R351">
        <v>0</v>
      </c>
      <c r="S351" t="s">
        <v>6</v>
      </c>
      <c r="T351">
        <v>111.23173</v>
      </c>
      <c r="U351">
        <v>1.6656899999999999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0.99901200000000001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1140.2615719999999</v>
      </c>
      <c r="I352">
        <v>179.96095600000001</v>
      </c>
      <c r="J352" t="s">
        <v>3</v>
      </c>
      <c r="K352">
        <v>1139.2247749999999</v>
      </c>
      <c r="L352">
        <v>179.62564</v>
      </c>
      <c r="M352" t="s">
        <v>4</v>
      </c>
      <c r="N352">
        <v>39.126617000000003</v>
      </c>
      <c r="O352">
        <v>0.232539</v>
      </c>
      <c r="P352" t="s">
        <v>5</v>
      </c>
      <c r="Q352">
        <v>0</v>
      </c>
      <c r="R352">
        <v>0</v>
      </c>
      <c r="S352" t="s">
        <v>6</v>
      </c>
      <c r="T352">
        <v>122.365173</v>
      </c>
      <c r="U352">
        <v>1.9098630000000001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0.99906799999999996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1244.128494</v>
      </c>
      <c r="I353">
        <v>208.281814</v>
      </c>
      <c r="J353" t="s">
        <v>3</v>
      </c>
      <c r="K353">
        <v>1242.997578</v>
      </c>
      <c r="L353">
        <v>207.89645999999999</v>
      </c>
      <c r="M353" t="s">
        <v>4</v>
      </c>
      <c r="N353">
        <v>42.691403999999999</v>
      </c>
      <c r="O353">
        <v>0.27185300000000001</v>
      </c>
      <c r="P353" t="s">
        <v>5</v>
      </c>
      <c r="Q353">
        <v>0</v>
      </c>
      <c r="R353">
        <v>0</v>
      </c>
      <c r="S353" t="s">
        <v>6</v>
      </c>
      <c r="T353">
        <v>133.50757400000001</v>
      </c>
      <c r="U353">
        <v>2.218709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0.99910900000000002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1348.1422560000001</v>
      </c>
      <c r="I354">
        <v>258.02245199999999</v>
      </c>
      <c r="J354" t="s">
        <v>3</v>
      </c>
      <c r="K354">
        <v>1346.9169119999999</v>
      </c>
      <c r="L354">
        <v>257.54856000000001</v>
      </c>
      <c r="M354" t="s">
        <v>4</v>
      </c>
      <c r="N354">
        <v>46.26379</v>
      </c>
      <c r="O354">
        <v>0.33821499999999999</v>
      </c>
      <c r="P354" t="s">
        <v>5</v>
      </c>
      <c r="Q354">
        <v>0</v>
      </c>
      <c r="R354">
        <v>0</v>
      </c>
      <c r="S354" t="s">
        <v>6</v>
      </c>
      <c r="T354">
        <v>144.66169300000001</v>
      </c>
      <c r="U354">
        <v>2.7488920000000001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0.99919100000000005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1452.149919</v>
      </c>
      <c r="I355">
        <v>317.70792799999998</v>
      </c>
      <c r="J355" t="s">
        <v>3</v>
      </c>
      <c r="K355">
        <v>1450.830115</v>
      </c>
      <c r="L355">
        <v>317.13169099999999</v>
      </c>
      <c r="M355" t="s">
        <v>4</v>
      </c>
      <c r="N355">
        <v>49.834257000000001</v>
      </c>
      <c r="O355">
        <v>0.41597299999999998</v>
      </c>
      <c r="P355" t="s">
        <v>5</v>
      </c>
      <c r="Q355">
        <v>0</v>
      </c>
      <c r="R355">
        <v>0</v>
      </c>
      <c r="S355" t="s">
        <v>6</v>
      </c>
      <c r="T355">
        <v>155.82403299999999</v>
      </c>
      <c r="U355">
        <v>3.4087260000000001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0.99925900000000001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1556.0246609999999</v>
      </c>
      <c r="I356">
        <v>380.20357999999999</v>
      </c>
      <c r="J356" t="s">
        <v>3</v>
      </c>
      <c r="K356">
        <v>1554.610222</v>
      </c>
      <c r="L356">
        <v>379.505516</v>
      </c>
      <c r="M356" t="s">
        <v>4</v>
      </c>
      <c r="N356">
        <v>53.396613000000002</v>
      </c>
      <c r="O356">
        <v>0.49684200000000001</v>
      </c>
      <c r="P356" t="s">
        <v>5</v>
      </c>
      <c r="Q356">
        <v>0</v>
      </c>
      <c r="R356">
        <v>0</v>
      </c>
      <c r="S356" t="s">
        <v>6</v>
      </c>
      <c r="T356">
        <v>166.96682899999999</v>
      </c>
      <c r="U356">
        <v>4.0911689999999998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0.999332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1660.1281859999999</v>
      </c>
      <c r="I357">
        <v>446.96288600000003</v>
      </c>
      <c r="J357" t="s">
        <v>3</v>
      </c>
      <c r="K357">
        <v>1658.6192530000001</v>
      </c>
      <c r="L357">
        <v>446.13720699999999</v>
      </c>
      <c r="M357" t="s">
        <v>4</v>
      </c>
      <c r="N357">
        <v>56.969157000000003</v>
      </c>
      <c r="O357">
        <v>0.58934600000000004</v>
      </c>
      <c r="P357" t="s">
        <v>5</v>
      </c>
      <c r="Q357">
        <v>0</v>
      </c>
      <c r="R357">
        <v>0</v>
      </c>
      <c r="S357" t="s">
        <v>6</v>
      </c>
      <c r="T357">
        <v>178.13522</v>
      </c>
      <c r="U357">
        <v>4.8176199999999998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0.99935300000000005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1763.981978</v>
      </c>
      <c r="I358">
        <v>533.21299499999998</v>
      </c>
      <c r="J358" t="s">
        <v>3</v>
      </c>
      <c r="K358">
        <v>1762.3787890000001</v>
      </c>
      <c r="L358">
        <v>532.23857499999997</v>
      </c>
      <c r="M358" t="s">
        <v>4</v>
      </c>
      <c r="N358">
        <v>60.532625000000003</v>
      </c>
      <c r="O358">
        <v>0.70147199999999998</v>
      </c>
      <c r="P358" t="s">
        <v>5</v>
      </c>
      <c r="Q358">
        <v>0</v>
      </c>
      <c r="R358">
        <v>0</v>
      </c>
      <c r="S358" t="s">
        <v>6</v>
      </c>
      <c r="T358">
        <v>189.27750399999999</v>
      </c>
      <c r="U358">
        <v>5.7380519999999997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0.99938099999999996</v>
      </c>
      <c r="AJ358">
        <v>9.9999999999999995E-7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1867.733313</v>
      </c>
      <c r="I359">
        <v>608.07055000000003</v>
      </c>
      <c r="J359" t="s">
        <v>3</v>
      </c>
      <c r="K359">
        <v>1866.0364059999999</v>
      </c>
      <c r="L359">
        <v>606.96484099999998</v>
      </c>
      <c r="M359" t="s">
        <v>4</v>
      </c>
      <c r="N359">
        <v>64.089602999999997</v>
      </c>
      <c r="O359">
        <v>0.79517800000000005</v>
      </c>
      <c r="P359" t="s">
        <v>5</v>
      </c>
      <c r="Q359">
        <v>0</v>
      </c>
      <c r="R359">
        <v>0</v>
      </c>
      <c r="S359" t="s">
        <v>6</v>
      </c>
      <c r="T359">
        <v>200.400882</v>
      </c>
      <c r="U359">
        <v>6.4993530000000002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0.99946100000000004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1971.4536619999999</v>
      </c>
      <c r="I360">
        <v>675.10538499999996</v>
      </c>
      <c r="J360" t="s">
        <v>3</v>
      </c>
      <c r="K360">
        <v>1969.662947</v>
      </c>
      <c r="L360">
        <v>673.88897899999995</v>
      </c>
      <c r="M360" t="s">
        <v>4</v>
      </c>
      <c r="N360">
        <v>67.643868999999995</v>
      </c>
      <c r="O360">
        <v>0.87820600000000004</v>
      </c>
      <c r="P360" t="s">
        <v>5</v>
      </c>
      <c r="Q360">
        <v>0</v>
      </c>
      <c r="R360">
        <v>0</v>
      </c>
      <c r="S360" t="s">
        <v>6</v>
      </c>
      <c r="T360">
        <v>211.526602</v>
      </c>
      <c r="U360">
        <v>7.2324380000000001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0.99948800000000004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2074.8409109999998</v>
      </c>
      <c r="I361">
        <v>688.35986600000001</v>
      </c>
      <c r="J361" t="s">
        <v>3</v>
      </c>
      <c r="K361">
        <v>2072.956514</v>
      </c>
      <c r="L361">
        <v>687.12379599999997</v>
      </c>
      <c r="M361" t="s">
        <v>4</v>
      </c>
      <c r="N361">
        <v>71.188963999999999</v>
      </c>
      <c r="O361">
        <v>0.89187300000000003</v>
      </c>
      <c r="P361" t="s">
        <v>5</v>
      </c>
      <c r="Q361">
        <v>0</v>
      </c>
      <c r="R361">
        <v>0</v>
      </c>
      <c r="S361" t="s">
        <v>6</v>
      </c>
      <c r="T361">
        <v>222.617288</v>
      </c>
      <c r="U361">
        <v>7.3681070000000002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0.99949699999999997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240.63371599999999</v>
      </c>
      <c r="I362">
        <v>20.154263</v>
      </c>
      <c r="J362" t="s">
        <v>3</v>
      </c>
      <c r="K362">
        <v>240.459172</v>
      </c>
      <c r="L362">
        <v>20.125440000000001</v>
      </c>
      <c r="M362" t="s">
        <v>4</v>
      </c>
      <c r="N362">
        <v>9.2258180000000003</v>
      </c>
      <c r="O362">
        <v>3.1463999999999999E-2</v>
      </c>
      <c r="P362" t="s">
        <v>5</v>
      </c>
      <c r="Q362">
        <v>50.024317000000003</v>
      </c>
      <c r="R362">
        <v>0.78307300000000002</v>
      </c>
      <c r="S362" t="s">
        <v>6</v>
      </c>
      <c r="T362">
        <v>16.090336000000001</v>
      </c>
      <c r="U362">
        <v>9.1343999999999995E-2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480.76809900000001</v>
      </c>
      <c r="I363">
        <v>74.373619000000005</v>
      </c>
      <c r="J363" t="s">
        <v>3</v>
      </c>
      <c r="K363">
        <v>480.42467799999997</v>
      </c>
      <c r="L363">
        <v>74.259175999999997</v>
      </c>
      <c r="M363" t="s">
        <v>4</v>
      </c>
      <c r="N363">
        <v>18.443835</v>
      </c>
      <c r="O363">
        <v>0.117906</v>
      </c>
      <c r="P363" t="s">
        <v>5</v>
      </c>
      <c r="Q363">
        <v>99.731761000000006</v>
      </c>
      <c r="R363">
        <v>2.8501780000000001</v>
      </c>
      <c r="S363" t="s">
        <v>6</v>
      </c>
      <c r="T363">
        <v>32.164752999999997</v>
      </c>
      <c r="U363">
        <v>0.334256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721.77813000000003</v>
      </c>
      <c r="I364">
        <v>192.11951999999999</v>
      </c>
      <c r="J364" t="s">
        <v>3</v>
      </c>
      <c r="K364">
        <v>721.265129</v>
      </c>
      <c r="L364">
        <v>191.83926</v>
      </c>
      <c r="M364" t="s">
        <v>4</v>
      </c>
      <c r="N364">
        <v>27.703662000000001</v>
      </c>
      <c r="O364">
        <v>0.30046400000000001</v>
      </c>
      <c r="P364" t="s">
        <v>5</v>
      </c>
      <c r="Q364">
        <v>149.75892200000001</v>
      </c>
      <c r="R364">
        <v>7.6711130000000001</v>
      </c>
      <c r="S364" t="s">
        <v>6</v>
      </c>
      <c r="T364">
        <v>48.310333999999997</v>
      </c>
      <c r="U364">
        <v>0.87381799999999998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962.30947100000003</v>
      </c>
      <c r="I365">
        <v>338.35633899999999</v>
      </c>
      <c r="J365" t="s">
        <v>3</v>
      </c>
      <c r="K365">
        <v>961.62767199999996</v>
      </c>
      <c r="L365">
        <v>337.87734999999998</v>
      </c>
      <c r="M365" t="s">
        <v>4</v>
      </c>
      <c r="N365">
        <v>36.939337000000002</v>
      </c>
      <c r="O365">
        <v>0.51683800000000002</v>
      </c>
      <c r="P365" t="s">
        <v>5</v>
      </c>
      <c r="Q365">
        <v>199.763296</v>
      </c>
      <c r="R365">
        <v>15.228657999999999</v>
      </c>
      <c r="S365" t="s">
        <v>6</v>
      </c>
      <c r="T365">
        <v>64.427394000000007</v>
      </c>
      <c r="U365">
        <v>1.5551470000000001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1201.6001859999999</v>
      </c>
      <c r="I366">
        <v>391.38459599999999</v>
      </c>
      <c r="J366" t="s">
        <v>3</v>
      </c>
      <c r="K366">
        <v>1200.7504369999999</v>
      </c>
      <c r="L366">
        <v>390.84074900000002</v>
      </c>
      <c r="M366" t="s">
        <v>4</v>
      </c>
      <c r="N366">
        <v>46.130854999999997</v>
      </c>
      <c r="O366">
        <v>0.59531500000000004</v>
      </c>
      <c r="P366" t="s">
        <v>5</v>
      </c>
      <c r="Q366">
        <v>249.515434</v>
      </c>
      <c r="R366">
        <v>20.494212999999998</v>
      </c>
      <c r="S366" t="s">
        <v>6</v>
      </c>
      <c r="T366">
        <v>80.473607999999999</v>
      </c>
      <c r="U366">
        <v>1.827215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1440.9521440000001</v>
      </c>
      <c r="I367">
        <v>454.29165499999999</v>
      </c>
      <c r="J367" t="s">
        <v>3</v>
      </c>
      <c r="K367">
        <v>1439.934771</v>
      </c>
      <c r="L367">
        <v>453.66459300000002</v>
      </c>
      <c r="M367" t="s">
        <v>4</v>
      </c>
      <c r="N367">
        <v>55.331297999999997</v>
      </c>
      <c r="O367">
        <v>0.68992200000000004</v>
      </c>
      <c r="P367" t="s">
        <v>5</v>
      </c>
      <c r="Q367">
        <v>299.270555</v>
      </c>
      <c r="R367">
        <v>26.556632</v>
      </c>
      <c r="S367" t="s">
        <v>6</v>
      </c>
      <c r="T367">
        <v>96.518302000000006</v>
      </c>
      <c r="U367">
        <v>2.1111460000000002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1680.457461</v>
      </c>
      <c r="I368">
        <v>512.25351899999998</v>
      </c>
      <c r="J368" t="s">
        <v>3</v>
      </c>
      <c r="K368">
        <v>1679.272273</v>
      </c>
      <c r="L368">
        <v>511.58431200000001</v>
      </c>
      <c r="M368" t="s">
        <v>4</v>
      </c>
      <c r="N368">
        <v>64.531141000000005</v>
      </c>
      <c r="O368">
        <v>0.76884399999999997</v>
      </c>
      <c r="P368" t="s">
        <v>5</v>
      </c>
      <c r="Q368">
        <v>349.05744800000002</v>
      </c>
      <c r="R368">
        <v>32.715888999999997</v>
      </c>
      <c r="S368" t="s">
        <v>6</v>
      </c>
      <c r="T368">
        <v>112.572345</v>
      </c>
      <c r="U368">
        <v>2.3853599999999999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1919.853965</v>
      </c>
      <c r="I369">
        <v>584.99220200000002</v>
      </c>
      <c r="J369" t="s">
        <v>3</v>
      </c>
      <c r="K369">
        <v>1918.501399</v>
      </c>
      <c r="L369">
        <v>584.24432400000001</v>
      </c>
      <c r="M369" t="s">
        <v>4</v>
      </c>
      <c r="N369">
        <v>73.730087999999995</v>
      </c>
      <c r="O369">
        <v>0.90395499999999995</v>
      </c>
      <c r="P369" t="s">
        <v>5</v>
      </c>
      <c r="Q369">
        <v>398.77809400000001</v>
      </c>
      <c r="R369">
        <v>39.449897999999997</v>
      </c>
      <c r="S369" t="s">
        <v>6</v>
      </c>
      <c r="T369">
        <v>128.61546100000001</v>
      </c>
      <c r="U369">
        <v>2.72268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2158.7046919999998</v>
      </c>
      <c r="I370">
        <v>651.55712000000005</v>
      </c>
      <c r="J370" t="s">
        <v>3</v>
      </c>
      <c r="K370">
        <v>2157.1849849999999</v>
      </c>
      <c r="L370">
        <v>650.741263</v>
      </c>
      <c r="M370" t="s">
        <v>4</v>
      </c>
      <c r="N370">
        <v>82.905941999999996</v>
      </c>
      <c r="O370">
        <v>0.99831199999999998</v>
      </c>
      <c r="P370" t="s">
        <v>5</v>
      </c>
      <c r="Q370">
        <v>448.382248</v>
      </c>
      <c r="R370">
        <v>46.171599999999998</v>
      </c>
      <c r="S370" t="s">
        <v>6</v>
      </c>
      <c r="T370">
        <v>144.62886700000001</v>
      </c>
      <c r="U370">
        <v>3.0305949999999999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2398.13564</v>
      </c>
      <c r="I371">
        <v>740.35759399999995</v>
      </c>
      <c r="J371" t="s">
        <v>3</v>
      </c>
      <c r="K371">
        <v>2396.448926</v>
      </c>
      <c r="L371">
        <v>739.43766900000003</v>
      </c>
      <c r="M371" t="s">
        <v>4</v>
      </c>
      <c r="N371">
        <v>92.103402000000003</v>
      </c>
      <c r="O371">
        <v>1.094611</v>
      </c>
      <c r="P371" t="s">
        <v>5</v>
      </c>
      <c r="Q371">
        <v>498.130065</v>
      </c>
      <c r="R371">
        <v>55.630049</v>
      </c>
      <c r="S371" t="s">
        <v>6</v>
      </c>
      <c r="T371">
        <v>160.675544</v>
      </c>
      <c r="U371">
        <v>3.445363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2637.8648629999998</v>
      </c>
      <c r="I372">
        <v>837.44606199999998</v>
      </c>
      <c r="J372" t="s">
        <v>3</v>
      </c>
      <c r="K372">
        <v>2636.0110890000001</v>
      </c>
      <c r="L372">
        <v>836.36503100000004</v>
      </c>
      <c r="M372" t="s">
        <v>4</v>
      </c>
      <c r="N372">
        <v>101.313042</v>
      </c>
      <c r="O372">
        <v>1.223873</v>
      </c>
      <c r="P372" t="s">
        <v>5</v>
      </c>
      <c r="Q372">
        <v>547.99917700000003</v>
      </c>
      <c r="R372">
        <v>69.967292</v>
      </c>
      <c r="S372" t="s">
        <v>6</v>
      </c>
      <c r="T372">
        <v>176.74505199999999</v>
      </c>
      <c r="U372">
        <v>3.9075250000000001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2878.0010299999999</v>
      </c>
      <c r="I373">
        <v>976.82501500000001</v>
      </c>
      <c r="J373" t="s">
        <v>3</v>
      </c>
      <c r="K373">
        <v>2875.9796190000002</v>
      </c>
      <c r="L373">
        <v>975.48828000000003</v>
      </c>
      <c r="M373" t="s">
        <v>4</v>
      </c>
      <c r="N373">
        <v>110.543493</v>
      </c>
      <c r="O373">
        <v>1.4508859999999999</v>
      </c>
      <c r="P373" t="s">
        <v>5</v>
      </c>
      <c r="Q373">
        <v>597.92928600000005</v>
      </c>
      <c r="R373">
        <v>85.185108</v>
      </c>
      <c r="S373" t="s">
        <v>6</v>
      </c>
      <c r="T373">
        <v>192.83758599999999</v>
      </c>
      <c r="U373">
        <v>4.5507010000000001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3118.386841</v>
      </c>
      <c r="I374">
        <v>1145.8665209999999</v>
      </c>
      <c r="J374" t="s">
        <v>3</v>
      </c>
      <c r="K374">
        <v>3116.1974270000001</v>
      </c>
      <c r="L374">
        <v>1144.2527279999999</v>
      </c>
      <c r="M374" t="s">
        <v>4</v>
      </c>
      <c r="N374">
        <v>119.783728</v>
      </c>
      <c r="O374">
        <v>1.69207</v>
      </c>
      <c r="P374" t="s">
        <v>5</v>
      </c>
      <c r="Q374">
        <v>647.87812599999995</v>
      </c>
      <c r="R374">
        <v>100.581873</v>
      </c>
      <c r="S374" t="s">
        <v>6</v>
      </c>
      <c r="T374">
        <v>208.93814800000001</v>
      </c>
      <c r="U374">
        <v>5.3607509999999996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3358.9310890000002</v>
      </c>
      <c r="I375">
        <v>1324.794418</v>
      </c>
      <c r="J375" t="s">
        <v>3</v>
      </c>
      <c r="K375">
        <v>3356.5736619999998</v>
      </c>
      <c r="L375">
        <v>1322.8661239999999</v>
      </c>
      <c r="M375" t="s">
        <v>4</v>
      </c>
      <c r="N375">
        <v>129.02858599999999</v>
      </c>
      <c r="O375">
        <v>1.95641</v>
      </c>
      <c r="P375" t="s">
        <v>5</v>
      </c>
      <c r="Q375">
        <v>697.85029499999996</v>
      </c>
      <c r="R375">
        <v>115.84733</v>
      </c>
      <c r="S375" t="s">
        <v>6</v>
      </c>
      <c r="T375">
        <v>225.05657099999999</v>
      </c>
      <c r="U375">
        <v>6.2180629999999999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3599.2486819999999</v>
      </c>
      <c r="I376">
        <v>1530.383063</v>
      </c>
      <c r="J376" t="s">
        <v>3</v>
      </c>
      <c r="K376">
        <v>3596.7231929999998</v>
      </c>
      <c r="L376">
        <v>1528.1046779999999</v>
      </c>
      <c r="M376" t="s">
        <v>4</v>
      </c>
      <c r="N376">
        <v>138.25820200000001</v>
      </c>
      <c r="O376">
        <v>2.3058900000000002</v>
      </c>
      <c r="P376" t="s">
        <v>5</v>
      </c>
      <c r="Q376">
        <v>747.78458000000001</v>
      </c>
      <c r="R376">
        <v>131.14031800000001</v>
      </c>
      <c r="S376" t="s">
        <v>6</v>
      </c>
      <c r="T376">
        <v>241.16182699999999</v>
      </c>
      <c r="U376">
        <v>7.1565269999999996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3838.9165870000002</v>
      </c>
      <c r="I377">
        <v>1588.6919</v>
      </c>
      <c r="J377" t="s">
        <v>3</v>
      </c>
      <c r="K377">
        <v>3836.2240619999998</v>
      </c>
      <c r="L377">
        <v>1586.277603</v>
      </c>
      <c r="M377" t="s">
        <v>4</v>
      </c>
      <c r="N377">
        <v>147.46582599999999</v>
      </c>
      <c r="O377">
        <v>2.416909</v>
      </c>
      <c r="P377" t="s">
        <v>5</v>
      </c>
      <c r="Q377">
        <v>797.57572000000005</v>
      </c>
      <c r="R377">
        <v>140.41568599999999</v>
      </c>
      <c r="S377" t="s">
        <v>6</v>
      </c>
      <c r="T377">
        <v>257.21570600000001</v>
      </c>
      <c r="U377">
        <v>7.4112179999999999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4078.5546629999999</v>
      </c>
      <c r="I378">
        <v>1662.593613</v>
      </c>
      <c r="J378" t="s">
        <v>3</v>
      </c>
      <c r="K378">
        <v>4075.6950630000001</v>
      </c>
      <c r="L378">
        <v>1660.050338</v>
      </c>
      <c r="M378" t="s">
        <v>4</v>
      </c>
      <c r="N378">
        <v>156.67733899999999</v>
      </c>
      <c r="O378">
        <v>2.5192939999999999</v>
      </c>
      <c r="P378" t="s">
        <v>5</v>
      </c>
      <c r="Q378">
        <v>847.37075900000002</v>
      </c>
      <c r="R378">
        <v>149.46068600000001</v>
      </c>
      <c r="S378" t="s">
        <v>6</v>
      </c>
      <c r="T378">
        <v>273.28143899999998</v>
      </c>
      <c r="U378">
        <v>7.7479570000000004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4318.4096870000003</v>
      </c>
      <c r="I379">
        <v>1769.2927629999999</v>
      </c>
      <c r="J379" t="s">
        <v>3</v>
      </c>
      <c r="K379">
        <v>4315.3825390000002</v>
      </c>
      <c r="L379">
        <v>1766.5128070000001</v>
      </c>
      <c r="M379" t="s">
        <v>4</v>
      </c>
      <c r="N379">
        <v>165.886256</v>
      </c>
      <c r="O379">
        <v>2.685908</v>
      </c>
      <c r="P379" t="s">
        <v>5</v>
      </c>
      <c r="Q379">
        <v>897.20418800000004</v>
      </c>
      <c r="R379">
        <v>158.869046</v>
      </c>
      <c r="S379" t="s">
        <v>6</v>
      </c>
      <c r="T379">
        <v>289.35154699999998</v>
      </c>
      <c r="U379">
        <v>8.2768420000000003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4558.6936720000003</v>
      </c>
      <c r="I380">
        <v>1895.870345</v>
      </c>
      <c r="J380" t="s">
        <v>3</v>
      </c>
      <c r="K380">
        <v>4555.4981150000003</v>
      </c>
      <c r="L380">
        <v>1892.6845430000001</v>
      </c>
      <c r="M380" t="s">
        <v>4</v>
      </c>
      <c r="N380">
        <v>175.09785400000001</v>
      </c>
      <c r="O380">
        <v>2.8714819999999999</v>
      </c>
      <c r="P380" t="s">
        <v>5</v>
      </c>
      <c r="Q380">
        <v>947.10840299999995</v>
      </c>
      <c r="R380">
        <v>167.48988399999999</v>
      </c>
      <c r="S380" t="s">
        <v>6</v>
      </c>
      <c r="T380">
        <v>305.40847600000001</v>
      </c>
      <c r="U380">
        <v>8.8400049999999997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4799.3207229999998</v>
      </c>
      <c r="I381">
        <v>2032.994856</v>
      </c>
      <c r="J381" t="s">
        <v>3</v>
      </c>
      <c r="K381">
        <v>4795.9576370000004</v>
      </c>
      <c r="L381">
        <v>2029.5170599999999</v>
      </c>
      <c r="M381" t="s">
        <v>4</v>
      </c>
      <c r="N381">
        <v>184.304338</v>
      </c>
      <c r="O381">
        <v>3.0413739999999998</v>
      </c>
      <c r="P381" t="s">
        <v>5</v>
      </c>
      <c r="Q381">
        <v>997.16389300000003</v>
      </c>
      <c r="R381">
        <v>178.640884</v>
      </c>
      <c r="S381" t="s">
        <v>6</v>
      </c>
      <c r="T381">
        <v>321.56458900000001</v>
      </c>
      <c r="U381">
        <v>10.970121000000001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209.39729700000001</v>
      </c>
      <c r="I382">
        <v>400.76642399999997</v>
      </c>
      <c r="J382" t="s">
        <v>3</v>
      </c>
      <c r="K382">
        <v>209.24087299999999</v>
      </c>
      <c r="L382">
        <v>400.14524299999999</v>
      </c>
      <c r="M382" t="s">
        <v>4</v>
      </c>
      <c r="N382">
        <v>7.9354300000000002</v>
      </c>
      <c r="O382">
        <v>0.39943499999999998</v>
      </c>
      <c r="P382" t="s">
        <v>5</v>
      </c>
      <c r="Q382">
        <v>0</v>
      </c>
      <c r="R382">
        <v>0</v>
      </c>
      <c r="S382" t="s">
        <v>6</v>
      </c>
      <c r="T382">
        <v>16.751134</v>
      </c>
      <c r="U382">
        <v>9.1527349999999998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415.488339</v>
      </c>
      <c r="I383">
        <v>519.60299399999997</v>
      </c>
      <c r="J383" t="s">
        <v>3</v>
      </c>
      <c r="K383">
        <v>415.18109299999998</v>
      </c>
      <c r="L383">
        <v>518.78487399999995</v>
      </c>
      <c r="M383" t="s">
        <v>4</v>
      </c>
      <c r="N383">
        <v>15.771221000000001</v>
      </c>
      <c r="O383">
        <v>0.58088099999999998</v>
      </c>
      <c r="P383" t="s">
        <v>5</v>
      </c>
      <c r="Q383">
        <v>0</v>
      </c>
      <c r="R383">
        <v>0</v>
      </c>
      <c r="S383" t="s">
        <v>6</v>
      </c>
      <c r="T383">
        <v>32.995395000000002</v>
      </c>
      <c r="U383">
        <v>9.6935020000000005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621.85855600000002</v>
      </c>
      <c r="I384">
        <v>707.18996600000003</v>
      </c>
      <c r="J384" t="s">
        <v>3</v>
      </c>
      <c r="K384">
        <v>621.40001800000005</v>
      </c>
      <c r="L384">
        <v>706.08450200000004</v>
      </c>
      <c r="M384" t="s">
        <v>4</v>
      </c>
      <c r="N384">
        <v>23.617664000000001</v>
      </c>
      <c r="O384">
        <v>0.83610099999999998</v>
      </c>
      <c r="P384" t="s">
        <v>5</v>
      </c>
      <c r="Q384">
        <v>0</v>
      </c>
      <c r="R384">
        <v>0</v>
      </c>
      <c r="S384" t="s">
        <v>6</v>
      </c>
      <c r="T384">
        <v>49.249665</v>
      </c>
      <c r="U384">
        <v>10.752217999999999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828.45522700000004</v>
      </c>
      <c r="I385">
        <v>1015.461168</v>
      </c>
      <c r="J385" t="s">
        <v>3</v>
      </c>
      <c r="K385">
        <v>827.84590500000002</v>
      </c>
      <c r="L385">
        <v>1013.937402</v>
      </c>
      <c r="M385" t="s">
        <v>4</v>
      </c>
      <c r="N385">
        <v>31.556989999999999</v>
      </c>
      <c r="O385">
        <v>1.7643850000000001</v>
      </c>
      <c r="P385" t="s">
        <v>5</v>
      </c>
      <c r="Q385">
        <v>0</v>
      </c>
      <c r="R385">
        <v>0</v>
      </c>
      <c r="S385" t="s">
        <v>6</v>
      </c>
      <c r="T385">
        <v>65.492148</v>
      </c>
      <c r="U385">
        <v>12.380315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1034.8009139999999</v>
      </c>
      <c r="I386">
        <v>1374.491489</v>
      </c>
      <c r="J386" t="s">
        <v>3</v>
      </c>
      <c r="K386">
        <v>1034.041244</v>
      </c>
      <c r="L386">
        <v>1372.429891</v>
      </c>
      <c r="M386" t="s">
        <v>4</v>
      </c>
      <c r="N386">
        <v>39.389561999999998</v>
      </c>
      <c r="O386">
        <v>2.2516720000000001</v>
      </c>
      <c r="P386" t="s">
        <v>5</v>
      </c>
      <c r="Q386">
        <v>0</v>
      </c>
      <c r="R386">
        <v>0</v>
      </c>
      <c r="S386" t="s">
        <v>6</v>
      </c>
      <c r="T386">
        <v>81.747271999999995</v>
      </c>
      <c r="U386">
        <v>14.396741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1241.039988</v>
      </c>
      <c r="I387">
        <v>1833.094368</v>
      </c>
      <c r="J387" t="s">
        <v>3</v>
      </c>
      <c r="K387">
        <v>1240.1299409999999</v>
      </c>
      <c r="L387">
        <v>1830.4075459999999</v>
      </c>
      <c r="M387" t="s">
        <v>4</v>
      </c>
      <c r="N387">
        <v>47.236071000000003</v>
      </c>
      <c r="O387">
        <v>2.842597</v>
      </c>
      <c r="P387" t="s">
        <v>5</v>
      </c>
      <c r="Q387">
        <v>0</v>
      </c>
      <c r="R387">
        <v>0</v>
      </c>
      <c r="S387" t="s">
        <v>6</v>
      </c>
      <c r="T387">
        <v>98.004285999999993</v>
      </c>
      <c r="U387">
        <v>16.535748000000002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1449.5538770000001</v>
      </c>
      <c r="I388">
        <v>2532.458181</v>
      </c>
      <c r="J388" t="s">
        <v>3</v>
      </c>
      <c r="K388">
        <v>1448.491338</v>
      </c>
      <c r="L388">
        <v>2528.6463269999999</v>
      </c>
      <c r="M388" t="s">
        <v>4</v>
      </c>
      <c r="N388">
        <v>55.168602999999997</v>
      </c>
      <c r="O388">
        <v>3.8493279999999999</v>
      </c>
      <c r="P388" t="s">
        <v>5</v>
      </c>
      <c r="Q388">
        <v>0</v>
      </c>
      <c r="R388">
        <v>0</v>
      </c>
      <c r="S388" t="s">
        <v>6</v>
      </c>
      <c r="T388">
        <v>114.419201</v>
      </c>
      <c r="U388">
        <v>20.004781000000001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1656.2660639999999</v>
      </c>
      <c r="I389">
        <v>3199.9381760000001</v>
      </c>
      <c r="J389" t="s">
        <v>3</v>
      </c>
      <c r="K389">
        <v>1655.0538650000001</v>
      </c>
      <c r="L389">
        <v>3195.0573039999999</v>
      </c>
      <c r="M389" t="s">
        <v>4</v>
      </c>
      <c r="N389">
        <v>63.016013999999998</v>
      </c>
      <c r="O389">
        <v>4.8490690000000001</v>
      </c>
      <c r="P389" t="s">
        <v>5</v>
      </c>
      <c r="Q389">
        <v>0</v>
      </c>
      <c r="R389">
        <v>0</v>
      </c>
      <c r="S389" t="s">
        <v>6</v>
      </c>
      <c r="T389">
        <v>130.79407900000001</v>
      </c>
      <c r="U389">
        <v>24.679043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1862.857964</v>
      </c>
      <c r="I390">
        <v>4014.1105819999998</v>
      </c>
      <c r="J390" t="s">
        <v>3</v>
      </c>
      <c r="K390">
        <v>1861.4951980000001</v>
      </c>
      <c r="L390">
        <v>4008.0249789999998</v>
      </c>
      <c r="M390" t="s">
        <v>4</v>
      </c>
      <c r="N390">
        <v>70.981440000000006</v>
      </c>
      <c r="O390">
        <v>6.3007619999999998</v>
      </c>
      <c r="P390" t="s">
        <v>5</v>
      </c>
      <c r="Q390">
        <v>0</v>
      </c>
      <c r="R390">
        <v>0</v>
      </c>
      <c r="S390" t="s">
        <v>6</v>
      </c>
      <c r="T390">
        <v>147.078217</v>
      </c>
      <c r="U390">
        <v>29.292926000000001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2069.7804270000001</v>
      </c>
      <c r="I391">
        <v>4925.6446649999998</v>
      </c>
      <c r="J391" t="s">
        <v>3</v>
      </c>
      <c r="K391">
        <v>2068.2683790000001</v>
      </c>
      <c r="L391">
        <v>4918.0499200000004</v>
      </c>
      <c r="M391" t="s">
        <v>4</v>
      </c>
      <c r="N391">
        <v>78.937816999999995</v>
      </c>
      <c r="O391">
        <v>7.9891480000000001</v>
      </c>
      <c r="P391" t="s">
        <v>5</v>
      </c>
      <c r="Q391">
        <v>0</v>
      </c>
      <c r="R391">
        <v>0</v>
      </c>
      <c r="S391" t="s">
        <v>6</v>
      </c>
      <c r="T391">
        <v>163.37632300000001</v>
      </c>
      <c r="U391">
        <v>34.751517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2276.5337300000001</v>
      </c>
      <c r="I392">
        <v>5999.4293680000001</v>
      </c>
      <c r="J392" t="s">
        <v>3</v>
      </c>
      <c r="K392">
        <v>2274.8716890000001</v>
      </c>
      <c r="L392">
        <v>5990.1307969999998</v>
      </c>
      <c r="M392" t="s">
        <v>4</v>
      </c>
      <c r="N392">
        <v>86.801478000000003</v>
      </c>
      <c r="O392">
        <v>9.4745489999999997</v>
      </c>
      <c r="P392" t="s">
        <v>5</v>
      </c>
      <c r="Q392">
        <v>0</v>
      </c>
      <c r="R392">
        <v>0</v>
      </c>
      <c r="S392" t="s">
        <v>6</v>
      </c>
      <c r="T392">
        <v>179.76143099999999</v>
      </c>
      <c r="U392">
        <v>40.844880000000003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2484.5989789999999</v>
      </c>
      <c r="I393">
        <v>7206.519389</v>
      </c>
      <c r="J393" t="s">
        <v>3</v>
      </c>
      <c r="K393">
        <v>2482.7861469999998</v>
      </c>
      <c r="L393">
        <v>7195.4018910000004</v>
      </c>
      <c r="M393" t="s">
        <v>4</v>
      </c>
      <c r="N393">
        <v>94.718058999999997</v>
      </c>
      <c r="O393">
        <v>11.205401999999999</v>
      </c>
      <c r="P393" t="s">
        <v>5</v>
      </c>
      <c r="Q393">
        <v>0</v>
      </c>
      <c r="R393">
        <v>0</v>
      </c>
      <c r="S393" t="s">
        <v>6</v>
      </c>
      <c r="T393">
        <v>196.15164300000001</v>
      </c>
      <c r="U393">
        <v>47.274222999999999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2691.9809719999998</v>
      </c>
      <c r="I394">
        <v>8463.4468400000005</v>
      </c>
      <c r="J394" t="s">
        <v>3</v>
      </c>
      <c r="K394">
        <v>2690.0176270000002</v>
      </c>
      <c r="L394">
        <v>8450.3078540000006</v>
      </c>
      <c r="M394" t="s">
        <v>4</v>
      </c>
      <c r="N394">
        <v>102.595054</v>
      </c>
      <c r="O394">
        <v>13.082644</v>
      </c>
      <c r="P394" t="s">
        <v>5</v>
      </c>
      <c r="Q394">
        <v>0</v>
      </c>
      <c r="R394">
        <v>0</v>
      </c>
      <c r="S394" t="s">
        <v>6</v>
      </c>
      <c r="T394">
        <v>212.483879</v>
      </c>
      <c r="U394">
        <v>54.713169999999998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2899.0392529999999</v>
      </c>
      <c r="I395">
        <v>10061.988884</v>
      </c>
      <c r="J395" t="s">
        <v>3</v>
      </c>
      <c r="K395">
        <v>2896.8134329999998</v>
      </c>
      <c r="L395">
        <v>10044.568969</v>
      </c>
      <c r="M395" t="s">
        <v>4</v>
      </c>
      <c r="N395">
        <v>110.57669799999999</v>
      </c>
      <c r="O395">
        <v>15.685244000000001</v>
      </c>
      <c r="P395" t="s">
        <v>5</v>
      </c>
      <c r="Q395">
        <v>0</v>
      </c>
      <c r="R395">
        <v>0</v>
      </c>
      <c r="S395" t="s">
        <v>6</v>
      </c>
      <c r="T395">
        <v>228.75857500000001</v>
      </c>
      <c r="U395">
        <v>63.013312999999997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3105.38814</v>
      </c>
      <c r="I396">
        <v>11488.54833</v>
      </c>
      <c r="J396" t="s">
        <v>3</v>
      </c>
      <c r="K396">
        <v>3103.0123189999999</v>
      </c>
      <c r="L396">
        <v>11469.376980999999</v>
      </c>
      <c r="M396" t="s">
        <v>4</v>
      </c>
      <c r="N396">
        <v>118.440315</v>
      </c>
      <c r="O396">
        <v>17.611315000000001</v>
      </c>
      <c r="P396" t="s">
        <v>5</v>
      </c>
      <c r="Q396">
        <v>0</v>
      </c>
      <c r="R396">
        <v>0</v>
      </c>
      <c r="S396" t="s">
        <v>6</v>
      </c>
      <c r="T396">
        <v>245.04236900000001</v>
      </c>
      <c r="U396">
        <v>71.063450000000003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3311.98731</v>
      </c>
      <c r="I397">
        <v>12953.247611999999</v>
      </c>
      <c r="J397" t="s">
        <v>3</v>
      </c>
      <c r="K397">
        <v>3309.4617920000001</v>
      </c>
      <c r="L397">
        <v>12933.168086</v>
      </c>
      <c r="M397" t="s">
        <v>4</v>
      </c>
      <c r="N397">
        <v>126.284986</v>
      </c>
      <c r="O397">
        <v>19.678370000000001</v>
      </c>
      <c r="P397" t="s">
        <v>5</v>
      </c>
      <c r="Q397">
        <v>0</v>
      </c>
      <c r="R397">
        <v>0</v>
      </c>
      <c r="S397" t="s">
        <v>6</v>
      </c>
      <c r="T397">
        <v>261.315968</v>
      </c>
      <c r="U397">
        <v>79.502166000000003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3518.3344969999998</v>
      </c>
      <c r="I398">
        <v>14539.664889</v>
      </c>
      <c r="J398" t="s">
        <v>3</v>
      </c>
      <c r="K398">
        <v>3515.6587500000001</v>
      </c>
      <c r="L398">
        <v>14517.236886999999</v>
      </c>
      <c r="M398" t="s">
        <v>4</v>
      </c>
      <c r="N398">
        <v>134.13141100000001</v>
      </c>
      <c r="O398">
        <v>21.950095000000001</v>
      </c>
      <c r="P398" t="s">
        <v>5</v>
      </c>
      <c r="Q398">
        <v>0</v>
      </c>
      <c r="R398">
        <v>0</v>
      </c>
      <c r="S398" t="s">
        <v>6</v>
      </c>
      <c r="T398">
        <v>277.57383900000002</v>
      </c>
      <c r="U398">
        <v>88.900677000000002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3728.081655</v>
      </c>
      <c r="I399">
        <v>18327.417753999998</v>
      </c>
      <c r="J399" t="s">
        <v>3</v>
      </c>
      <c r="K399">
        <v>3725.2532179999998</v>
      </c>
      <c r="L399">
        <v>18299.690007000001</v>
      </c>
      <c r="M399" t="s">
        <v>4</v>
      </c>
      <c r="N399">
        <v>142.10872000000001</v>
      </c>
      <c r="O399">
        <v>28.279631999999999</v>
      </c>
      <c r="P399" t="s">
        <v>5</v>
      </c>
      <c r="Q399">
        <v>0</v>
      </c>
      <c r="R399">
        <v>0</v>
      </c>
      <c r="S399" t="s">
        <v>6</v>
      </c>
      <c r="T399">
        <v>294.32286699999997</v>
      </c>
      <c r="U399">
        <v>116.302224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3933.6976119999999</v>
      </c>
      <c r="I400">
        <v>18643.879115</v>
      </c>
      <c r="J400" t="s">
        <v>3</v>
      </c>
      <c r="K400">
        <v>3930.72</v>
      </c>
      <c r="L400">
        <v>18615.895209999999</v>
      </c>
      <c r="M400" t="s">
        <v>4</v>
      </c>
      <c r="N400">
        <v>149.93060399999999</v>
      </c>
      <c r="O400">
        <v>28.725766</v>
      </c>
      <c r="P400" t="s">
        <v>5</v>
      </c>
      <c r="Q400">
        <v>0</v>
      </c>
      <c r="R400">
        <v>0</v>
      </c>
      <c r="S400" t="s">
        <v>6</v>
      </c>
      <c r="T400">
        <v>310.635718</v>
      </c>
      <c r="U400">
        <v>117.726428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4139.3629300000002</v>
      </c>
      <c r="I401">
        <v>19050.816814000002</v>
      </c>
      <c r="J401" t="s">
        <v>3</v>
      </c>
      <c r="K401">
        <v>4136.2366499999998</v>
      </c>
      <c r="L401">
        <v>19022.920245000001</v>
      </c>
      <c r="M401" t="s">
        <v>4</v>
      </c>
      <c r="N401">
        <v>157.745654</v>
      </c>
      <c r="O401">
        <v>29.270265999999999</v>
      </c>
      <c r="P401" t="s">
        <v>5</v>
      </c>
      <c r="Q401">
        <v>0</v>
      </c>
      <c r="R401">
        <v>0</v>
      </c>
      <c r="S401" t="s">
        <v>6</v>
      </c>
      <c r="T401">
        <v>326.83912900000001</v>
      </c>
      <c r="U401">
        <v>120.205254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130.40175199999999</v>
      </c>
      <c r="I402">
        <v>172.824848</v>
      </c>
      <c r="J402" t="s">
        <v>3</v>
      </c>
      <c r="K402">
        <v>130.301841</v>
      </c>
      <c r="L402">
        <v>172.55323100000001</v>
      </c>
      <c r="M402" t="s">
        <v>4</v>
      </c>
      <c r="N402">
        <v>3.6890049999999999</v>
      </c>
      <c r="O402">
        <v>0.13778699999999999</v>
      </c>
      <c r="P402" t="s">
        <v>5</v>
      </c>
      <c r="Q402">
        <v>35.154601</v>
      </c>
      <c r="R402">
        <v>12.453533999999999</v>
      </c>
      <c r="S402" t="s">
        <v>6</v>
      </c>
      <c r="T402">
        <v>11.440403999999999</v>
      </c>
      <c r="U402">
        <v>1.341264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0.99615799999999999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258.67451</v>
      </c>
      <c r="I403">
        <v>361.12490700000001</v>
      </c>
      <c r="J403" t="s">
        <v>3</v>
      </c>
      <c r="K403">
        <v>258.477644</v>
      </c>
      <c r="L403">
        <v>360.53545500000001</v>
      </c>
      <c r="M403" t="s">
        <v>4</v>
      </c>
      <c r="N403">
        <v>7.3167989999999996</v>
      </c>
      <c r="O403">
        <v>0.26957799999999998</v>
      </c>
      <c r="P403" t="s">
        <v>5</v>
      </c>
      <c r="Q403">
        <v>69.934441000000007</v>
      </c>
      <c r="R403">
        <v>33.915922999999999</v>
      </c>
      <c r="S403" t="s">
        <v>6</v>
      </c>
      <c r="T403">
        <v>22.793040000000001</v>
      </c>
      <c r="U403">
        <v>3.361119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0.997089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385.61288000000002</v>
      </c>
      <c r="I404">
        <v>455.26969300000002</v>
      </c>
      <c r="J404" t="s">
        <v>3</v>
      </c>
      <c r="K404">
        <v>385.31926800000002</v>
      </c>
      <c r="L404">
        <v>454.54843599999998</v>
      </c>
      <c r="M404" t="s">
        <v>4</v>
      </c>
      <c r="N404">
        <v>10.910688</v>
      </c>
      <c r="O404">
        <v>0.31816499999999998</v>
      </c>
      <c r="P404" t="s">
        <v>5</v>
      </c>
      <c r="Q404">
        <v>104.44458299999999</v>
      </c>
      <c r="R404">
        <v>54.416410999999997</v>
      </c>
      <c r="S404" t="s">
        <v>6</v>
      </c>
      <c r="T404">
        <v>33.969059000000001</v>
      </c>
      <c r="U404">
        <v>3.8619490000000001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0.99786200000000003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513.26055799999995</v>
      </c>
      <c r="I405">
        <v>566.48155199999997</v>
      </c>
      <c r="J405" t="s">
        <v>3</v>
      </c>
      <c r="K405">
        <v>512.87098300000002</v>
      </c>
      <c r="L405">
        <v>565.61967500000003</v>
      </c>
      <c r="M405" t="s">
        <v>4</v>
      </c>
      <c r="N405">
        <v>14.505929</v>
      </c>
      <c r="O405">
        <v>0.37149500000000002</v>
      </c>
      <c r="P405" t="s">
        <v>5</v>
      </c>
      <c r="Q405">
        <v>139.10311799999999</v>
      </c>
      <c r="R405">
        <v>75.617283</v>
      </c>
      <c r="S405" t="s">
        <v>6</v>
      </c>
      <c r="T405">
        <v>45.235486999999999</v>
      </c>
      <c r="U405">
        <v>4.7837969999999999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0.99837399999999998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640.25948400000004</v>
      </c>
      <c r="I406">
        <v>646.75428699999998</v>
      </c>
      <c r="J406" t="s">
        <v>3</v>
      </c>
      <c r="K406">
        <v>639.77457200000003</v>
      </c>
      <c r="L406">
        <v>645.78571199999999</v>
      </c>
      <c r="M406" t="s">
        <v>4</v>
      </c>
      <c r="N406">
        <v>18.100269000000001</v>
      </c>
      <c r="O406">
        <v>0.42500399999999999</v>
      </c>
      <c r="P406" t="s">
        <v>5</v>
      </c>
      <c r="Q406">
        <v>173.716714</v>
      </c>
      <c r="R406">
        <v>96.104626999999994</v>
      </c>
      <c r="S406" t="s">
        <v>6</v>
      </c>
      <c r="T406">
        <v>56.370792000000002</v>
      </c>
      <c r="U406">
        <v>5.3272870000000001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0.99868299999999999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767.46174799999994</v>
      </c>
      <c r="I407">
        <v>733.15863400000001</v>
      </c>
      <c r="J407" t="s">
        <v>3</v>
      </c>
      <c r="K407">
        <v>766.88073199999997</v>
      </c>
      <c r="L407">
        <v>732.12156000000004</v>
      </c>
      <c r="M407" t="s">
        <v>4</v>
      </c>
      <c r="N407">
        <v>21.690857999999999</v>
      </c>
      <c r="O407">
        <v>0.46593600000000002</v>
      </c>
      <c r="P407" t="s">
        <v>5</v>
      </c>
      <c r="Q407">
        <v>208.30820700000001</v>
      </c>
      <c r="R407">
        <v>115.109319</v>
      </c>
      <c r="S407" t="s">
        <v>6</v>
      </c>
      <c r="T407">
        <v>67.527365000000003</v>
      </c>
      <c r="U407">
        <v>5.7432600000000003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0.99889399999999995</v>
      </c>
      <c r="AJ407">
        <v>9.9999999999999995E-7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894.51941399999998</v>
      </c>
      <c r="I408">
        <v>784.94400599999994</v>
      </c>
      <c r="J408" t="s">
        <v>3</v>
      </c>
      <c r="K408">
        <v>893.84267899999998</v>
      </c>
      <c r="L408">
        <v>783.84276799999998</v>
      </c>
      <c r="M408" t="s">
        <v>4</v>
      </c>
      <c r="N408">
        <v>25.283370000000001</v>
      </c>
      <c r="O408">
        <v>0.49604100000000001</v>
      </c>
      <c r="P408" t="s">
        <v>5</v>
      </c>
      <c r="Q408">
        <v>242.93021899999999</v>
      </c>
      <c r="R408">
        <v>136.16554400000001</v>
      </c>
      <c r="S408" t="s">
        <v>6</v>
      </c>
      <c r="T408">
        <v>78.716167999999996</v>
      </c>
      <c r="U408">
        <v>6.5956440000000001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0.99912000000000001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1020.83275</v>
      </c>
      <c r="I409">
        <v>793.66670299999998</v>
      </c>
      <c r="J409" t="s">
        <v>3</v>
      </c>
      <c r="K409">
        <v>1020.059949</v>
      </c>
      <c r="L409">
        <v>792.54005099999995</v>
      </c>
      <c r="M409" t="s">
        <v>4</v>
      </c>
      <c r="N409">
        <v>28.856541</v>
      </c>
      <c r="O409">
        <v>0.49909300000000001</v>
      </c>
      <c r="P409" t="s">
        <v>5</v>
      </c>
      <c r="Q409">
        <v>277.22071899999997</v>
      </c>
      <c r="R409">
        <v>153.52672000000001</v>
      </c>
      <c r="S409" t="s">
        <v>6</v>
      </c>
      <c r="T409">
        <v>89.782561999999999</v>
      </c>
      <c r="U409">
        <v>6.6248820000000004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0.99915299999999996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1147.534412</v>
      </c>
      <c r="I410">
        <v>792.15674200000001</v>
      </c>
      <c r="J410" t="s">
        <v>3</v>
      </c>
      <c r="K410">
        <v>1146.6662449999999</v>
      </c>
      <c r="L410">
        <v>791.04010500000004</v>
      </c>
      <c r="M410" t="s">
        <v>4</v>
      </c>
      <c r="N410">
        <v>32.442301999999998</v>
      </c>
      <c r="O410">
        <v>0.50254900000000002</v>
      </c>
      <c r="P410" t="s">
        <v>5</v>
      </c>
      <c r="Q410">
        <v>311.63318500000003</v>
      </c>
      <c r="R410">
        <v>166.436926</v>
      </c>
      <c r="S410" t="s">
        <v>6</v>
      </c>
      <c r="T410">
        <v>100.887646</v>
      </c>
      <c r="U410">
        <v>6.671532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0.99921800000000005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1274.559231</v>
      </c>
      <c r="I411">
        <v>789.36565399999995</v>
      </c>
      <c r="J411" t="s">
        <v>3</v>
      </c>
      <c r="K411">
        <v>1273.5954710000001</v>
      </c>
      <c r="L411">
        <v>788.25429699999995</v>
      </c>
      <c r="M411" t="s">
        <v>4</v>
      </c>
      <c r="N411">
        <v>36.030208999999999</v>
      </c>
      <c r="O411">
        <v>0.52159699999999998</v>
      </c>
      <c r="P411" t="s">
        <v>5</v>
      </c>
      <c r="Q411">
        <v>346.29758099999998</v>
      </c>
      <c r="R411">
        <v>177.65831600000001</v>
      </c>
      <c r="S411" t="s">
        <v>6</v>
      </c>
      <c r="T411">
        <v>112.010549</v>
      </c>
      <c r="U411">
        <v>6.6542849999999998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0.99925799999999998</v>
      </c>
      <c r="AJ411">
        <v>9.9999999999999995E-7</v>
      </c>
      <c r="AK411" t="s">
        <v>12</v>
      </c>
      <c r="AL411">
        <v>2.2200000000000002</v>
      </c>
      <c r="AM411">
        <v>241.49160000000001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1401.8440869999999</v>
      </c>
      <c r="I412">
        <v>839.510355</v>
      </c>
      <c r="J412" t="s">
        <v>3</v>
      </c>
      <c r="K412">
        <v>1400.764578</v>
      </c>
      <c r="L412">
        <v>836.80739100000005</v>
      </c>
      <c r="M412" t="s">
        <v>4</v>
      </c>
      <c r="N412">
        <v>39.614916000000001</v>
      </c>
      <c r="O412">
        <v>0.54377699999999995</v>
      </c>
      <c r="P412" t="s">
        <v>5</v>
      </c>
      <c r="Q412">
        <v>381.17335300000002</v>
      </c>
      <c r="R412">
        <v>210.452583</v>
      </c>
      <c r="S412" t="s">
        <v>6</v>
      </c>
      <c r="T412">
        <v>123.350714</v>
      </c>
      <c r="U412">
        <v>9.5416380000000007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0.99932299999999996</v>
      </c>
      <c r="AJ412">
        <v>0</v>
      </c>
      <c r="AK412" t="s">
        <v>12</v>
      </c>
      <c r="AL412">
        <v>2.2200000000000002</v>
      </c>
      <c r="AM412">
        <v>241.49160000000001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1529.2782930000001</v>
      </c>
      <c r="I413">
        <v>889.90490799999998</v>
      </c>
      <c r="J413" t="s">
        <v>3</v>
      </c>
      <c r="K413">
        <v>1528.103335</v>
      </c>
      <c r="L413">
        <v>886.97567400000003</v>
      </c>
      <c r="M413" t="s">
        <v>4</v>
      </c>
      <c r="N413">
        <v>43.207625</v>
      </c>
      <c r="O413">
        <v>0.56954400000000005</v>
      </c>
      <c r="P413" t="s">
        <v>5</v>
      </c>
      <c r="Q413">
        <v>416.17579499999999</v>
      </c>
      <c r="R413">
        <v>240.02499399999999</v>
      </c>
      <c r="S413" t="s">
        <v>6</v>
      </c>
      <c r="T413">
        <v>134.470035</v>
      </c>
      <c r="U413">
        <v>9.6224050000000005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0.99940099999999998</v>
      </c>
      <c r="AJ413">
        <v>0</v>
      </c>
      <c r="AK413" t="s">
        <v>12</v>
      </c>
      <c r="AL413">
        <v>2.2200000000000002</v>
      </c>
      <c r="AM413">
        <v>241.49160000000001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1657.049829</v>
      </c>
      <c r="I414">
        <v>909.61401999999998</v>
      </c>
      <c r="J414" t="s">
        <v>3</v>
      </c>
      <c r="K414">
        <v>1655.779072</v>
      </c>
      <c r="L414">
        <v>906.58112500000004</v>
      </c>
      <c r="M414" t="s">
        <v>4</v>
      </c>
      <c r="N414">
        <v>46.795340000000003</v>
      </c>
      <c r="O414">
        <v>0.58887199999999995</v>
      </c>
      <c r="P414" t="s">
        <v>5</v>
      </c>
      <c r="Q414">
        <v>451.15670899999998</v>
      </c>
      <c r="R414">
        <v>271.16701</v>
      </c>
      <c r="S414" t="s">
        <v>6</v>
      </c>
      <c r="T414">
        <v>145.713615</v>
      </c>
      <c r="U414">
        <v>9.4870090000000005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0.99945099999999998</v>
      </c>
      <c r="AJ414">
        <v>0</v>
      </c>
      <c r="AK414" t="s">
        <v>12</v>
      </c>
      <c r="AL414">
        <v>9.8000000000000007</v>
      </c>
      <c r="AM414">
        <v>3023.2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1783.842664</v>
      </c>
      <c r="I415">
        <v>956.97941100000003</v>
      </c>
      <c r="J415" t="s">
        <v>3</v>
      </c>
      <c r="K415">
        <v>1782.4756910000001</v>
      </c>
      <c r="L415">
        <v>953.89441599999998</v>
      </c>
      <c r="M415" t="s">
        <v>4</v>
      </c>
      <c r="N415">
        <v>50.379192000000003</v>
      </c>
      <c r="O415">
        <v>0.61043000000000003</v>
      </c>
      <c r="P415" t="s">
        <v>5</v>
      </c>
      <c r="Q415">
        <v>485.77557200000001</v>
      </c>
      <c r="R415">
        <v>298.05099200000001</v>
      </c>
      <c r="S415" t="s">
        <v>6</v>
      </c>
      <c r="T415">
        <v>156.81606099999999</v>
      </c>
      <c r="U415">
        <v>9.572749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0.99945700000000004</v>
      </c>
      <c r="AJ415">
        <v>0</v>
      </c>
      <c r="AK415" t="s">
        <v>12</v>
      </c>
      <c r="AL415">
        <v>9.8000000000000007</v>
      </c>
      <c r="AM415">
        <v>3023.2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1910.7548340000001</v>
      </c>
      <c r="I416">
        <v>1026.374814</v>
      </c>
      <c r="J416" t="s">
        <v>3</v>
      </c>
      <c r="K416">
        <v>1909.291941</v>
      </c>
      <c r="L416">
        <v>1023.171496</v>
      </c>
      <c r="M416" t="s">
        <v>4</v>
      </c>
      <c r="N416">
        <v>53.959814999999999</v>
      </c>
      <c r="O416">
        <v>0.63611200000000001</v>
      </c>
      <c r="P416" t="s">
        <v>5</v>
      </c>
      <c r="Q416">
        <v>520.36759300000006</v>
      </c>
      <c r="R416">
        <v>325.31713999999999</v>
      </c>
      <c r="S416" t="s">
        <v>6</v>
      </c>
      <c r="T416">
        <v>167.91524699999999</v>
      </c>
      <c r="U416">
        <v>9.7312180000000001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0.99951500000000004</v>
      </c>
      <c r="AJ416">
        <v>0</v>
      </c>
      <c r="AK416" t="s">
        <v>12</v>
      </c>
      <c r="AL416">
        <v>11.8</v>
      </c>
      <c r="AM416">
        <v>3180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2038.105442</v>
      </c>
      <c r="I417">
        <v>1158.9488650000001</v>
      </c>
      <c r="J417" t="s">
        <v>3</v>
      </c>
      <c r="K417">
        <v>2036.546128</v>
      </c>
      <c r="L417">
        <v>1155.59852</v>
      </c>
      <c r="M417" t="s">
        <v>4</v>
      </c>
      <c r="N417">
        <v>57.554592999999997</v>
      </c>
      <c r="O417">
        <v>0.70165500000000003</v>
      </c>
      <c r="P417" t="s">
        <v>5</v>
      </c>
      <c r="Q417">
        <v>554.96860500000003</v>
      </c>
      <c r="R417">
        <v>354.02333700000003</v>
      </c>
      <c r="S417" t="s">
        <v>6</v>
      </c>
      <c r="T417">
        <v>179.15964299999999</v>
      </c>
      <c r="U417">
        <v>10.733098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0.99953899999999996</v>
      </c>
      <c r="AJ417">
        <v>0</v>
      </c>
      <c r="AK417" t="s">
        <v>12</v>
      </c>
      <c r="AL417">
        <v>13.32</v>
      </c>
      <c r="AM417">
        <v>3257.3375999999998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2165.4038820000001</v>
      </c>
      <c r="I418">
        <v>1269.4981319999999</v>
      </c>
      <c r="J418" t="s">
        <v>3</v>
      </c>
      <c r="K418">
        <v>2163.7482960000002</v>
      </c>
      <c r="L418">
        <v>1265.8977159999999</v>
      </c>
      <c r="M418" t="s">
        <v>4</v>
      </c>
      <c r="N418">
        <v>61.159092000000001</v>
      </c>
      <c r="O418">
        <v>0.75127999999999995</v>
      </c>
      <c r="P418" t="s">
        <v>5</v>
      </c>
      <c r="Q418">
        <v>589.61795300000006</v>
      </c>
      <c r="R418">
        <v>382.83178400000003</v>
      </c>
      <c r="S418" t="s">
        <v>6</v>
      </c>
      <c r="T418">
        <v>190.379223</v>
      </c>
      <c r="U418">
        <v>12.234306999999999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0.99956400000000001</v>
      </c>
      <c r="AJ418">
        <v>0</v>
      </c>
      <c r="AK418" t="s">
        <v>12</v>
      </c>
      <c r="AL418">
        <v>21.42</v>
      </c>
      <c r="AM418">
        <v>6256.4435999999996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2292.0922460000002</v>
      </c>
      <c r="I419">
        <v>1386.244719</v>
      </c>
      <c r="J419" t="s">
        <v>3</v>
      </c>
      <c r="K419">
        <v>2290.341504</v>
      </c>
      <c r="L419">
        <v>1382.5516479999999</v>
      </c>
      <c r="M419" t="s">
        <v>4</v>
      </c>
      <c r="N419">
        <v>64.737121000000002</v>
      </c>
      <c r="O419">
        <v>0.80848399999999998</v>
      </c>
      <c r="P419" t="s">
        <v>5</v>
      </c>
      <c r="Q419">
        <v>624.16154500000005</v>
      </c>
      <c r="R419">
        <v>407.33831400000003</v>
      </c>
      <c r="S419" t="s">
        <v>6</v>
      </c>
      <c r="T419">
        <v>201.47515100000001</v>
      </c>
      <c r="U419">
        <v>12.896853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0.99957300000000004</v>
      </c>
      <c r="AJ419">
        <v>0</v>
      </c>
      <c r="AK419" t="s">
        <v>12</v>
      </c>
      <c r="AL419">
        <v>21.42</v>
      </c>
      <c r="AM419">
        <v>6256.4435999999996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2419.4860739999999</v>
      </c>
      <c r="I420">
        <v>1493.0071800000001</v>
      </c>
      <c r="J420" t="s">
        <v>3</v>
      </c>
      <c r="K420">
        <v>2417.639756</v>
      </c>
      <c r="L420">
        <v>1489.2631369999999</v>
      </c>
      <c r="M420" t="s">
        <v>4</v>
      </c>
      <c r="N420">
        <v>68.329746999999998</v>
      </c>
      <c r="O420">
        <v>0.88191799999999998</v>
      </c>
      <c r="P420" t="s">
        <v>5</v>
      </c>
      <c r="Q420">
        <v>658.58998699999995</v>
      </c>
      <c r="R420">
        <v>435.202943</v>
      </c>
      <c r="S420" t="s">
        <v>6</v>
      </c>
      <c r="T420">
        <v>212.595583</v>
      </c>
      <c r="U420">
        <v>13.780544000000001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0.999587</v>
      </c>
      <c r="AJ420">
        <v>0</v>
      </c>
      <c r="AK420" t="s">
        <v>12</v>
      </c>
      <c r="AL420">
        <v>25.62</v>
      </c>
      <c r="AM420">
        <v>6940.8756000000003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2546.7134470000001</v>
      </c>
      <c r="I421">
        <v>1637.584321</v>
      </c>
      <c r="J421" t="s">
        <v>3</v>
      </c>
      <c r="K421">
        <v>2544.7712940000001</v>
      </c>
      <c r="L421">
        <v>1633.7706519999999</v>
      </c>
      <c r="M421" t="s">
        <v>4</v>
      </c>
      <c r="N421">
        <v>71.930811000000006</v>
      </c>
      <c r="O421">
        <v>0.96282100000000004</v>
      </c>
      <c r="P421" t="s">
        <v>5</v>
      </c>
      <c r="Q421">
        <v>692.99892699999998</v>
      </c>
      <c r="R421">
        <v>460.47052600000001</v>
      </c>
      <c r="S421" t="s">
        <v>6</v>
      </c>
      <c r="T421">
        <v>223.75168600000001</v>
      </c>
      <c r="U421">
        <v>14.732633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0.99959699999999996</v>
      </c>
      <c r="AJ421">
        <v>0</v>
      </c>
      <c r="AK421" t="s">
        <v>12</v>
      </c>
      <c r="AL421">
        <v>25.62</v>
      </c>
      <c r="AM421">
        <v>6940.8756000000003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103.99554000000001</v>
      </c>
      <c r="I422">
        <v>5.2231870000000002</v>
      </c>
      <c r="J422" t="s">
        <v>3</v>
      </c>
      <c r="K422">
        <v>103.900014</v>
      </c>
      <c r="L422">
        <v>5.2154470000000002</v>
      </c>
      <c r="M422" t="s">
        <v>4</v>
      </c>
      <c r="N422">
        <v>3.5866259999999999</v>
      </c>
      <c r="O422">
        <v>5.5719999999999997E-3</v>
      </c>
      <c r="P422" t="s">
        <v>5</v>
      </c>
      <c r="Q422">
        <v>0</v>
      </c>
      <c r="R422">
        <v>0</v>
      </c>
      <c r="S422" t="s">
        <v>6</v>
      </c>
      <c r="T422">
        <v>11.263294999999999</v>
      </c>
      <c r="U422">
        <v>5.0333000000000003E-2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1.2340000000000001E-3</v>
      </c>
      <c r="AG422">
        <v>0</v>
      </c>
      <c r="AH422" t="s">
        <v>11</v>
      </c>
      <c r="AI422">
        <v>0.99603600000000003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208.104749</v>
      </c>
      <c r="I423">
        <v>20.050725</v>
      </c>
      <c r="J423" t="s">
        <v>3</v>
      </c>
      <c r="K423">
        <v>207.913783</v>
      </c>
      <c r="L423">
        <v>20.015222999999999</v>
      </c>
      <c r="M423" t="s">
        <v>4</v>
      </c>
      <c r="N423">
        <v>7.179157</v>
      </c>
      <c r="O423">
        <v>2.0478E-2</v>
      </c>
      <c r="P423" t="s">
        <v>5</v>
      </c>
      <c r="Q423">
        <v>0</v>
      </c>
      <c r="R423">
        <v>0</v>
      </c>
      <c r="S423" t="s">
        <v>6</v>
      </c>
      <c r="T423">
        <v>22.527443999999999</v>
      </c>
      <c r="U423">
        <v>0.183167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0.99712100000000004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311.77853099999999</v>
      </c>
      <c r="I424">
        <v>32.336754999999997</v>
      </c>
      <c r="J424" t="s">
        <v>3</v>
      </c>
      <c r="K424">
        <v>311.49254999999999</v>
      </c>
      <c r="L424">
        <v>32.275457000000003</v>
      </c>
      <c r="M424" t="s">
        <v>4</v>
      </c>
      <c r="N424">
        <v>10.757021</v>
      </c>
      <c r="O424">
        <v>3.2554E-2</v>
      </c>
      <c r="P424" t="s">
        <v>5</v>
      </c>
      <c r="Q424">
        <v>0</v>
      </c>
      <c r="R424">
        <v>0</v>
      </c>
      <c r="S424" t="s">
        <v>6</v>
      </c>
      <c r="T424">
        <v>33.755074999999998</v>
      </c>
      <c r="U424">
        <v>0.30175400000000002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0.99777099999999996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415.42249600000002</v>
      </c>
      <c r="I425">
        <v>47.731369000000001</v>
      </c>
      <c r="J425" t="s">
        <v>3</v>
      </c>
      <c r="K425">
        <v>415.041495</v>
      </c>
      <c r="L425">
        <v>47.645843999999997</v>
      </c>
      <c r="M425" t="s">
        <v>4</v>
      </c>
      <c r="N425">
        <v>14.335991999999999</v>
      </c>
      <c r="O425">
        <v>5.1612999999999999E-2</v>
      </c>
      <c r="P425" t="s">
        <v>5</v>
      </c>
      <c r="Q425">
        <v>0</v>
      </c>
      <c r="R425">
        <v>0</v>
      </c>
      <c r="S425" t="s">
        <v>6</v>
      </c>
      <c r="T425">
        <v>44.990645000000001</v>
      </c>
      <c r="U425">
        <v>0.46841899999999997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0.99789899999999998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519.198353</v>
      </c>
      <c r="I426">
        <v>75.443136999999993</v>
      </c>
      <c r="J426" t="s">
        <v>3</v>
      </c>
      <c r="K426">
        <v>518.72225300000002</v>
      </c>
      <c r="L426">
        <v>75.310159999999996</v>
      </c>
      <c r="M426" t="s">
        <v>4</v>
      </c>
      <c r="N426">
        <v>17.914076999999999</v>
      </c>
      <c r="O426">
        <v>7.6302999999999996E-2</v>
      </c>
      <c r="P426" t="s">
        <v>5</v>
      </c>
      <c r="Q426">
        <v>0</v>
      </c>
      <c r="R426">
        <v>0</v>
      </c>
      <c r="S426" t="s">
        <v>6</v>
      </c>
      <c r="T426">
        <v>56.228636999999999</v>
      </c>
      <c r="U426">
        <v>0.704183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0.99819500000000005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622.79792199999997</v>
      </c>
      <c r="I427">
        <v>100.836285</v>
      </c>
      <c r="J427" t="s">
        <v>3</v>
      </c>
      <c r="K427">
        <v>622.22612500000002</v>
      </c>
      <c r="L427">
        <v>100.662173</v>
      </c>
      <c r="M427" t="s">
        <v>4</v>
      </c>
      <c r="N427">
        <v>21.487290000000002</v>
      </c>
      <c r="O427">
        <v>0.10212</v>
      </c>
      <c r="P427" t="s">
        <v>5</v>
      </c>
      <c r="Q427">
        <v>0</v>
      </c>
      <c r="R427">
        <v>0</v>
      </c>
      <c r="S427" t="s">
        <v>6</v>
      </c>
      <c r="T427">
        <v>67.447745999999995</v>
      </c>
      <c r="U427">
        <v>0.961642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0.99860400000000005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726.48424699999998</v>
      </c>
      <c r="I428">
        <v>118.451734</v>
      </c>
      <c r="J428" t="s">
        <v>3</v>
      </c>
      <c r="K428">
        <v>725.81748300000004</v>
      </c>
      <c r="L428">
        <v>118.259332</v>
      </c>
      <c r="M428" t="s">
        <v>4</v>
      </c>
      <c r="N428">
        <v>25.064028</v>
      </c>
      <c r="O428">
        <v>0.118322</v>
      </c>
      <c r="P428" t="s">
        <v>5</v>
      </c>
      <c r="Q428">
        <v>0</v>
      </c>
      <c r="R428">
        <v>0</v>
      </c>
      <c r="S428" t="s">
        <v>6</v>
      </c>
      <c r="T428">
        <v>78.662037999999995</v>
      </c>
      <c r="U428">
        <v>1.092835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0.99862799999999996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830.01266399999997</v>
      </c>
      <c r="I429">
        <v>130.74781899999999</v>
      </c>
      <c r="J429" t="s">
        <v>3</v>
      </c>
      <c r="K429">
        <v>829.25087499999995</v>
      </c>
      <c r="L429">
        <v>130.53105500000001</v>
      </c>
      <c r="M429" t="s">
        <v>4</v>
      </c>
      <c r="N429">
        <v>28.639754</v>
      </c>
      <c r="O429">
        <v>0.134294</v>
      </c>
      <c r="P429" t="s">
        <v>5</v>
      </c>
      <c r="Q429">
        <v>0</v>
      </c>
      <c r="R429">
        <v>0</v>
      </c>
      <c r="S429" t="s">
        <v>6</v>
      </c>
      <c r="T429">
        <v>89.877370999999997</v>
      </c>
      <c r="U429">
        <v>1.2058759999999999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0.99876299999999996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933.92148199999997</v>
      </c>
      <c r="I430">
        <v>135.00831299999999</v>
      </c>
      <c r="J430" t="s">
        <v>3</v>
      </c>
      <c r="K430">
        <v>933.06473900000003</v>
      </c>
      <c r="L430">
        <v>134.78475599999999</v>
      </c>
      <c r="M430" t="s">
        <v>4</v>
      </c>
      <c r="N430">
        <v>32.232875999999997</v>
      </c>
      <c r="O430">
        <v>0.148678</v>
      </c>
      <c r="P430" t="s">
        <v>5</v>
      </c>
      <c r="Q430">
        <v>0</v>
      </c>
      <c r="R430">
        <v>0</v>
      </c>
      <c r="S430" t="s">
        <v>6</v>
      </c>
      <c r="T430">
        <v>101.22411700000001</v>
      </c>
      <c r="U430">
        <v>1.959335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0.99900999999999995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1037.5307290000001</v>
      </c>
      <c r="I431">
        <v>141.54790800000001</v>
      </c>
      <c r="J431" t="s">
        <v>3</v>
      </c>
      <c r="K431">
        <v>1036.579412</v>
      </c>
      <c r="L431">
        <v>141.31318899999999</v>
      </c>
      <c r="M431" t="s">
        <v>4</v>
      </c>
      <c r="N431">
        <v>35.806277000000001</v>
      </c>
      <c r="O431">
        <v>0.15584000000000001</v>
      </c>
      <c r="P431" t="s">
        <v>5</v>
      </c>
      <c r="Q431">
        <v>0</v>
      </c>
      <c r="R431">
        <v>0</v>
      </c>
      <c r="S431" t="s">
        <v>6</v>
      </c>
      <c r="T431">
        <v>112.56048</v>
      </c>
      <c r="U431">
        <v>2.1753279999999999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0.999108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1141.115898</v>
      </c>
      <c r="I432">
        <v>151.232732</v>
      </c>
      <c r="J432" t="s">
        <v>3</v>
      </c>
      <c r="K432">
        <v>1140.069446</v>
      </c>
      <c r="L432">
        <v>150.984555</v>
      </c>
      <c r="M432" t="s">
        <v>4</v>
      </c>
      <c r="N432">
        <v>39.379123</v>
      </c>
      <c r="O432">
        <v>0.16587399999999999</v>
      </c>
      <c r="P432" t="s">
        <v>5</v>
      </c>
      <c r="Q432">
        <v>0</v>
      </c>
      <c r="R432">
        <v>0</v>
      </c>
      <c r="S432" t="s">
        <v>6</v>
      </c>
      <c r="T432">
        <v>123.77604599999999</v>
      </c>
      <c r="U432">
        <v>2.1697160000000002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0.99918099999999999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1244.623345</v>
      </c>
      <c r="I433">
        <v>155.52546699999999</v>
      </c>
      <c r="J433" t="s">
        <v>3</v>
      </c>
      <c r="K433">
        <v>1243.482295</v>
      </c>
      <c r="L433">
        <v>155.26847000000001</v>
      </c>
      <c r="M433" t="s">
        <v>4</v>
      </c>
      <c r="N433">
        <v>42.948582000000002</v>
      </c>
      <c r="O433">
        <v>0.173155</v>
      </c>
      <c r="P433" t="s">
        <v>5</v>
      </c>
      <c r="Q433">
        <v>0</v>
      </c>
      <c r="R433">
        <v>0</v>
      </c>
      <c r="S433" t="s">
        <v>6</v>
      </c>
      <c r="T433">
        <v>135.107193</v>
      </c>
      <c r="U433">
        <v>2.710988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0.99922299999999997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1348.6146799999999</v>
      </c>
      <c r="I434">
        <v>173.60718199999999</v>
      </c>
      <c r="J434" t="s">
        <v>3</v>
      </c>
      <c r="K434">
        <v>1347.3783619999999</v>
      </c>
      <c r="L434">
        <v>173.304642</v>
      </c>
      <c r="M434" t="s">
        <v>4</v>
      </c>
      <c r="N434">
        <v>46.534681999999997</v>
      </c>
      <c r="O434">
        <v>0.20557400000000001</v>
      </c>
      <c r="P434" t="s">
        <v>5</v>
      </c>
      <c r="Q434">
        <v>0</v>
      </c>
      <c r="R434">
        <v>0</v>
      </c>
      <c r="S434" t="s">
        <v>6</v>
      </c>
      <c r="T434">
        <v>146.356863</v>
      </c>
      <c r="U434">
        <v>2.8621620000000001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0.99930699999999995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1452.278879</v>
      </c>
      <c r="I435">
        <v>192.53825599999999</v>
      </c>
      <c r="J435" t="s">
        <v>3</v>
      </c>
      <c r="K435">
        <v>1450.947664</v>
      </c>
      <c r="L435">
        <v>192.19936000000001</v>
      </c>
      <c r="M435" t="s">
        <v>4</v>
      </c>
      <c r="N435">
        <v>50.117615999999998</v>
      </c>
      <c r="O435">
        <v>0.23849699999999999</v>
      </c>
      <c r="P435" t="s">
        <v>5</v>
      </c>
      <c r="Q435">
        <v>0</v>
      </c>
      <c r="R435">
        <v>0</v>
      </c>
      <c r="S435" t="s">
        <v>6</v>
      </c>
      <c r="T435">
        <v>157.593954</v>
      </c>
      <c r="U435">
        <v>3.02129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0.99934299999999998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1556.1768460000001</v>
      </c>
      <c r="I436">
        <v>221.940213</v>
      </c>
      <c r="J436" t="s">
        <v>3</v>
      </c>
      <c r="K436">
        <v>1554.7507539999999</v>
      </c>
      <c r="L436">
        <v>221.539278</v>
      </c>
      <c r="M436" t="s">
        <v>4</v>
      </c>
      <c r="N436">
        <v>53.696888999999999</v>
      </c>
      <c r="O436">
        <v>0.27360800000000002</v>
      </c>
      <c r="P436" t="s">
        <v>5</v>
      </c>
      <c r="Q436">
        <v>0</v>
      </c>
      <c r="R436">
        <v>0</v>
      </c>
      <c r="S436" t="s">
        <v>6</v>
      </c>
      <c r="T436">
        <v>168.819357</v>
      </c>
      <c r="U436">
        <v>3.2017289999999998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0.999394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1660.000186</v>
      </c>
      <c r="I437">
        <v>255.31395800000001</v>
      </c>
      <c r="J437" t="s">
        <v>3</v>
      </c>
      <c r="K437">
        <v>1658.478748</v>
      </c>
      <c r="L437">
        <v>254.86426</v>
      </c>
      <c r="M437" t="s">
        <v>4</v>
      </c>
      <c r="N437">
        <v>57.276561000000001</v>
      </c>
      <c r="O437">
        <v>0.310477</v>
      </c>
      <c r="P437" t="s">
        <v>5</v>
      </c>
      <c r="Q437">
        <v>0</v>
      </c>
      <c r="R437">
        <v>0</v>
      </c>
      <c r="S437" t="s">
        <v>6</v>
      </c>
      <c r="T437">
        <v>180.05072100000001</v>
      </c>
      <c r="U437">
        <v>3.3857949999999999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0.99948599999999999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1763.749802</v>
      </c>
      <c r="I438">
        <v>281.35974900000002</v>
      </c>
      <c r="J438" t="s">
        <v>3</v>
      </c>
      <c r="K438">
        <v>1762.132957</v>
      </c>
      <c r="L438">
        <v>280.87026100000003</v>
      </c>
      <c r="M438" t="s">
        <v>4</v>
      </c>
      <c r="N438">
        <v>60.984681999999999</v>
      </c>
      <c r="O438">
        <v>1.08731</v>
      </c>
      <c r="P438" t="s">
        <v>5</v>
      </c>
      <c r="Q438">
        <v>0</v>
      </c>
      <c r="R438">
        <v>0</v>
      </c>
      <c r="S438" t="s">
        <v>6</v>
      </c>
      <c r="T438">
        <v>191.29176000000001</v>
      </c>
      <c r="U438">
        <v>3.5115639999999999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0.99949900000000003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1867.5447799999999</v>
      </c>
      <c r="I439">
        <v>303.11257499999999</v>
      </c>
      <c r="J439" t="s">
        <v>3</v>
      </c>
      <c r="K439">
        <v>1865.832275</v>
      </c>
      <c r="L439">
        <v>302.60268100000002</v>
      </c>
      <c r="M439" t="s">
        <v>4</v>
      </c>
      <c r="N439">
        <v>64.581723999999994</v>
      </c>
      <c r="O439">
        <v>1.1101909999999999</v>
      </c>
      <c r="P439" t="s">
        <v>5</v>
      </c>
      <c r="Q439">
        <v>0</v>
      </c>
      <c r="R439">
        <v>0</v>
      </c>
      <c r="S439" t="s">
        <v>6</v>
      </c>
      <c r="T439">
        <v>202.54369500000001</v>
      </c>
      <c r="U439">
        <v>3.6063139999999998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0.99953199999999998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1971.835583</v>
      </c>
      <c r="I440">
        <v>335.29728</v>
      </c>
      <c r="J440" t="s">
        <v>3</v>
      </c>
      <c r="K440">
        <v>1970.0281179999999</v>
      </c>
      <c r="L440">
        <v>334.74649599999998</v>
      </c>
      <c r="M440" t="s">
        <v>4</v>
      </c>
      <c r="N440">
        <v>68.172983000000002</v>
      </c>
      <c r="O440">
        <v>1.144784</v>
      </c>
      <c r="P440" t="s">
        <v>5</v>
      </c>
      <c r="Q440">
        <v>0</v>
      </c>
      <c r="R440">
        <v>0</v>
      </c>
      <c r="S440" t="s">
        <v>6</v>
      </c>
      <c r="T440">
        <v>213.91590199999999</v>
      </c>
      <c r="U440">
        <v>4.4640149999999998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0.99955799999999995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2075.91363</v>
      </c>
      <c r="I441">
        <v>365.49483199999997</v>
      </c>
      <c r="J441" t="s">
        <v>3</v>
      </c>
      <c r="K441">
        <v>2074.0101610000002</v>
      </c>
      <c r="L441">
        <v>364.88036299999999</v>
      </c>
      <c r="M441" t="s">
        <v>4</v>
      </c>
      <c r="N441">
        <v>71.770279000000002</v>
      </c>
      <c r="O441">
        <v>1.186885</v>
      </c>
      <c r="P441" t="s">
        <v>5</v>
      </c>
      <c r="Q441">
        <v>0</v>
      </c>
      <c r="R441">
        <v>0</v>
      </c>
      <c r="S441" t="s">
        <v>6</v>
      </c>
      <c r="T441">
        <v>225.19384199999999</v>
      </c>
      <c r="U441">
        <v>4.6678509999999998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0.99962200000000001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170.937556</v>
      </c>
      <c r="I442">
        <v>23.508399000000001</v>
      </c>
      <c r="J442" t="s">
        <v>3</v>
      </c>
      <c r="K442">
        <v>170.82618199999999</v>
      </c>
      <c r="L442">
        <v>23.474384000000001</v>
      </c>
      <c r="M442" t="s">
        <v>4</v>
      </c>
      <c r="N442">
        <v>3.6703730000000001</v>
      </c>
      <c r="O442">
        <v>1.0709E-2</v>
      </c>
      <c r="P442" t="s">
        <v>5</v>
      </c>
      <c r="Q442">
        <v>60.613045999999997</v>
      </c>
      <c r="R442">
        <v>3.5032640000000002</v>
      </c>
      <c r="S442" t="s">
        <v>6</v>
      </c>
      <c r="T442">
        <v>11.060238999999999</v>
      </c>
      <c r="U442">
        <v>0.120144</v>
      </c>
      <c r="V442" t="s">
        <v>7</v>
      </c>
      <c r="W442">
        <v>10.416997</v>
      </c>
      <c r="X442">
        <v>8.0491999999999994E-2</v>
      </c>
      <c r="Y442" t="s">
        <v>8</v>
      </c>
      <c r="Z442">
        <v>11.947581</v>
      </c>
      <c r="AA442">
        <v>0.57536100000000001</v>
      </c>
      <c r="AB442" t="s">
        <v>9</v>
      </c>
      <c r="AC442">
        <v>88.299730999999994</v>
      </c>
      <c r="AD442">
        <v>6.9511260000000004</v>
      </c>
      <c r="AE442" t="s">
        <v>10</v>
      </c>
      <c r="AF442">
        <v>1.2329999999999999E-3</v>
      </c>
      <c r="AG442">
        <v>0</v>
      </c>
      <c r="AH442" t="s">
        <v>11</v>
      </c>
      <c r="AI442">
        <v>0.99614999999999998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341.63462199999998</v>
      </c>
      <c r="I443">
        <v>82.005488999999997</v>
      </c>
      <c r="J443" t="s">
        <v>3</v>
      </c>
      <c r="K443">
        <v>341.41408000000001</v>
      </c>
      <c r="L443">
        <v>81.899557000000001</v>
      </c>
      <c r="M443" t="s">
        <v>4</v>
      </c>
      <c r="N443">
        <v>7.3348779999999998</v>
      </c>
      <c r="O443">
        <v>3.6084999999999999E-2</v>
      </c>
      <c r="P443" t="s">
        <v>5</v>
      </c>
      <c r="Q443">
        <v>121.241771</v>
      </c>
      <c r="R443">
        <v>15.31391</v>
      </c>
      <c r="S443" t="s">
        <v>6</v>
      </c>
      <c r="T443">
        <v>22.053225000000001</v>
      </c>
      <c r="U443">
        <v>0.33541700000000002</v>
      </c>
      <c r="V443" t="s">
        <v>7</v>
      </c>
      <c r="W443">
        <v>20.911594999999998</v>
      </c>
      <c r="X443">
        <v>0.77308900000000003</v>
      </c>
      <c r="Y443" t="s">
        <v>8</v>
      </c>
      <c r="Z443">
        <v>23.987255000000001</v>
      </c>
      <c r="AA443">
        <v>5.6648779999999999</v>
      </c>
      <c r="AB443" t="s">
        <v>9</v>
      </c>
      <c r="AC443">
        <v>176.37774099999999</v>
      </c>
      <c r="AD443">
        <v>23.011267</v>
      </c>
      <c r="AE443" t="s">
        <v>10</v>
      </c>
      <c r="AF443">
        <v>1.2310000000000001E-3</v>
      </c>
      <c r="AG443">
        <v>0</v>
      </c>
      <c r="AH443" t="s">
        <v>11</v>
      </c>
      <c r="AI443">
        <v>0.99734299999999998</v>
      </c>
      <c r="AJ443">
        <v>3.9999999999999998E-6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512.481808</v>
      </c>
      <c r="I444">
        <v>168.42588699999999</v>
      </c>
      <c r="J444" t="s">
        <v>3</v>
      </c>
      <c r="K444">
        <v>512.15192000000002</v>
      </c>
      <c r="L444">
        <v>168.189527</v>
      </c>
      <c r="M444" t="s">
        <v>4</v>
      </c>
      <c r="N444">
        <v>11.011884</v>
      </c>
      <c r="O444">
        <v>0.112174</v>
      </c>
      <c r="P444" t="s">
        <v>5</v>
      </c>
      <c r="Q444">
        <v>181.90590900000001</v>
      </c>
      <c r="R444">
        <v>35.525740999999996</v>
      </c>
      <c r="S444" t="s">
        <v>6</v>
      </c>
      <c r="T444">
        <v>33.046897999999999</v>
      </c>
      <c r="U444">
        <v>0.67851399999999995</v>
      </c>
      <c r="V444" t="s">
        <v>7</v>
      </c>
      <c r="W444">
        <v>31.302030999999999</v>
      </c>
      <c r="X444">
        <v>1.057734</v>
      </c>
      <c r="Y444" t="s">
        <v>8</v>
      </c>
      <c r="Z444">
        <v>36.144643000000002</v>
      </c>
      <c r="AA444">
        <v>15.695884</v>
      </c>
      <c r="AB444" t="s">
        <v>9</v>
      </c>
      <c r="AC444">
        <v>264.58663999999999</v>
      </c>
      <c r="AD444">
        <v>42.707270000000001</v>
      </c>
      <c r="AE444" t="s">
        <v>10</v>
      </c>
      <c r="AF444">
        <v>1.23E-3</v>
      </c>
      <c r="AG444">
        <v>0</v>
      </c>
      <c r="AH444" t="s">
        <v>11</v>
      </c>
      <c r="AI444">
        <v>0.99794700000000003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683.65396499999997</v>
      </c>
      <c r="I445">
        <v>288.81485600000002</v>
      </c>
      <c r="J445" t="s">
        <v>3</v>
      </c>
      <c r="K445">
        <v>683.21575399999995</v>
      </c>
      <c r="L445">
        <v>288.415727</v>
      </c>
      <c r="M445" t="s">
        <v>4</v>
      </c>
      <c r="N445">
        <v>14.680948000000001</v>
      </c>
      <c r="O445">
        <v>0.16772400000000001</v>
      </c>
      <c r="P445" t="s">
        <v>5</v>
      </c>
      <c r="Q445">
        <v>242.871307</v>
      </c>
      <c r="R445">
        <v>63.734113000000001</v>
      </c>
      <c r="S445" t="s">
        <v>6</v>
      </c>
      <c r="T445">
        <v>44.084370999999997</v>
      </c>
      <c r="U445">
        <v>1.196096</v>
      </c>
      <c r="V445" t="s">
        <v>7</v>
      </c>
      <c r="W445">
        <v>41.704293999999997</v>
      </c>
      <c r="X445">
        <v>1.442148</v>
      </c>
      <c r="Y445" t="s">
        <v>8</v>
      </c>
      <c r="Z445">
        <v>48.419362999999997</v>
      </c>
      <c r="AA445">
        <v>29.262098000000002</v>
      </c>
      <c r="AB445" t="s">
        <v>9</v>
      </c>
      <c r="AC445">
        <v>352.68113599999998</v>
      </c>
      <c r="AD445">
        <v>70.527382000000003</v>
      </c>
      <c r="AE445" t="s">
        <v>10</v>
      </c>
      <c r="AF445">
        <v>1.23E-3</v>
      </c>
      <c r="AG445">
        <v>0</v>
      </c>
      <c r="AH445" t="s">
        <v>11</v>
      </c>
      <c r="AI445">
        <v>0.998367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853.95809399999996</v>
      </c>
      <c r="I446">
        <v>393.26778200000001</v>
      </c>
      <c r="J446" t="s">
        <v>3</v>
      </c>
      <c r="K446">
        <v>853.41101700000002</v>
      </c>
      <c r="L446">
        <v>392.74887200000001</v>
      </c>
      <c r="M446" t="s">
        <v>4</v>
      </c>
      <c r="N446">
        <v>18.340776999999999</v>
      </c>
      <c r="O446">
        <v>0.204767</v>
      </c>
      <c r="P446" t="s">
        <v>5</v>
      </c>
      <c r="Q446">
        <v>303.67449800000003</v>
      </c>
      <c r="R446">
        <v>93.899488000000005</v>
      </c>
      <c r="S446" t="s">
        <v>6</v>
      </c>
      <c r="T446">
        <v>55.156584000000002</v>
      </c>
      <c r="U446">
        <v>1.9846299999999999</v>
      </c>
      <c r="V446" t="s">
        <v>7</v>
      </c>
      <c r="W446">
        <v>52.074756000000001</v>
      </c>
      <c r="X446">
        <v>1.7680979999999999</v>
      </c>
      <c r="Y446" t="s">
        <v>8</v>
      </c>
      <c r="Z446">
        <v>60.610779000000001</v>
      </c>
      <c r="AA446">
        <v>47.002890999999998</v>
      </c>
      <c r="AB446" t="s">
        <v>9</v>
      </c>
      <c r="AC446">
        <v>440.258151</v>
      </c>
      <c r="AD446">
        <v>91.758829000000006</v>
      </c>
      <c r="AE446" t="s">
        <v>10</v>
      </c>
      <c r="AF446">
        <v>1.23E-3</v>
      </c>
      <c r="AG446">
        <v>0</v>
      </c>
      <c r="AH446" t="s">
        <v>11</v>
      </c>
      <c r="AI446">
        <v>0.99865000000000004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1024.445348</v>
      </c>
      <c r="I447">
        <v>478.84561300000001</v>
      </c>
      <c r="J447" t="s">
        <v>3</v>
      </c>
      <c r="K447">
        <v>1023.789968</v>
      </c>
      <c r="L447">
        <v>478.22636199999999</v>
      </c>
      <c r="M447" t="s">
        <v>4</v>
      </c>
      <c r="N447">
        <v>21.995412000000002</v>
      </c>
      <c r="O447">
        <v>0.232402</v>
      </c>
      <c r="P447" t="s">
        <v>5</v>
      </c>
      <c r="Q447">
        <v>364.56205899999998</v>
      </c>
      <c r="R447">
        <v>124.027311</v>
      </c>
      <c r="S447" t="s">
        <v>6</v>
      </c>
      <c r="T447">
        <v>66.122504000000006</v>
      </c>
      <c r="U447">
        <v>2.2091180000000001</v>
      </c>
      <c r="V447" t="s">
        <v>7</v>
      </c>
      <c r="W447">
        <v>62.578111999999997</v>
      </c>
      <c r="X447">
        <v>2.396906</v>
      </c>
      <c r="Y447" t="s">
        <v>8</v>
      </c>
      <c r="Z447">
        <v>72.865339000000006</v>
      </c>
      <c r="AA447">
        <v>66.247815000000003</v>
      </c>
      <c r="AB447" t="s">
        <v>9</v>
      </c>
      <c r="AC447">
        <v>527.950557</v>
      </c>
      <c r="AD447">
        <v>105.655389</v>
      </c>
      <c r="AE447" t="s">
        <v>10</v>
      </c>
      <c r="AF447">
        <v>1.23E-3</v>
      </c>
      <c r="AG447">
        <v>0</v>
      </c>
      <c r="AH447" t="s">
        <v>11</v>
      </c>
      <c r="AI447">
        <v>0.99876399999999999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1195.1249270000001</v>
      </c>
      <c r="I448">
        <v>543.81438800000001</v>
      </c>
      <c r="J448" t="s">
        <v>3</v>
      </c>
      <c r="K448">
        <v>1194.36178</v>
      </c>
      <c r="L448">
        <v>543.12363100000005</v>
      </c>
      <c r="M448" t="s">
        <v>4</v>
      </c>
      <c r="N448">
        <v>25.653352999999999</v>
      </c>
      <c r="O448">
        <v>0.25409100000000001</v>
      </c>
      <c r="P448" t="s">
        <v>5</v>
      </c>
      <c r="Q448">
        <v>425.45665500000001</v>
      </c>
      <c r="R448">
        <v>150.84583599999999</v>
      </c>
      <c r="S448" t="s">
        <v>6</v>
      </c>
      <c r="T448">
        <v>77.098077000000004</v>
      </c>
      <c r="U448">
        <v>2.3818079999999999</v>
      </c>
      <c r="V448" t="s">
        <v>7</v>
      </c>
      <c r="W448">
        <v>72.957687000000007</v>
      </c>
      <c r="X448">
        <v>2.46529</v>
      </c>
      <c r="Y448" t="s">
        <v>8</v>
      </c>
      <c r="Z448">
        <v>85.328450000000004</v>
      </c>
      <c r="AA448">
        <v>86.816484000000003</v>
      </c>
      <c r="AB448" t="s">
        <v>9</v>
      </c>
      <c r="AC448">
        <v>615.80584399999998</v>
      </c>
      <c r="AD448">
        <v>115.866355</v>
      </c>
      <c r="AE448" t="s">
        <v>10</v>
      </c>
      <c r="AF448">
        <v>1.23E-3</v>
      </c>
      <c r="AG448">
        <v>0</v>
      </c>
      <c r="AH448" t="s">
        <v>11</v>
      </c>
      <c r="AI448">
        <v>0.99882099999999996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1365.8388259999999</v>
      </c>
      <c r="I449">
        <v>620.14090299999998</v>
      </c>
      <c r="J449" t="s">
        <v>3</v>
      </c>
      <c r="K449">
        <v>1364.9671290000001</v>
      </c>
      <c r="L449">
        <v>619.37586099999999</v>
      </c>
      <c r="M449" t="s">
        <v>4</v>
      </c>
      <c r="N449">
        <v>29.312656</v>
      </c>
      <c r="O449">
        <v>0.2873</v>
      </c>
      <c r="P449" t="s">
        <v>5</v>
      </c>
      <c r="Q449">
        <v>486.32815499999998</v>
      </c>
      <c r="R449">
        <v>178.58389700000001</v>
      </c>
      <c r="S449" t="s">
        <v>6</v>
      </c>
      <c r="T449">
        <v>88.079938999999996</v>
      </c>
      <c r="U449">
        <v>2.672193</v>
      </c>
      <c r="V449" t="s">
        <v>7</v>
      </c>
      <c r="W449">
        <v>83.339786000000004</v>
      </c>
      <c r="X449">
        <v>2.62853</v>
      </c>
      <c r="Y449" t="s">
        <v>8</v>
      </c>
      <c r="Z449">
        <v>97.534951000000007</v>
      </c>
      <c r="AA449">
        <v>107.94815699999999</v>
      </c>
      <c r="AB449" t="s">
        <v>9</v>
      </c>
      <c r="AC449">
        <v>703.715735</v>
      </c>
      <c r="AD449">
        <v>129.69824299999999</v>
      </c>
      <c r="AE449" t="s">
        <v>10</v>
      </c>
      <c r="AF449">
        <v>1.23E-3</v>
      </c>
      <c r="AG449">
        <v>0</v>
      </c>
      <c r="AH449" t="s">
        <v>11</v>
      </c>
      <c r="AI449">
        <v>0.99903299999999995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1536.761816</v>
      </c>
      <c r="I450">
        <v>749.97746199999995</v>
      </c>
      <c r="J450" t="s">
        <v>3</v>
      </c>
      <c r="K450">
        <v>1535.781831</v>
      </c>
      <c r="L450">
        <v>749.07918199999995</v>
      </c>
      <c r="M450" t="s">
        <v>4</v>
      </c>
      <c r="N450">
        <v>32.976813999999997</v>
      </c>
      <c r="O450">
        <v>0.33240599999999998</v>
      </c>
      <c r="P450" t="s">
        <v>5</v>
      </c>
      <c r="Q450">
        <v>547.50045499999999</v>
      </c>
      <c r="R450">
        <v>211.552176</v>
      </c>
      <c r="S450" t="s">
        <v>6</v>
      </c>
      <c r="T450">
        <v>99.057316</v>
      </c>
      <c r="U450">
        <v>3.0411000000000001</v>
      </c>
      <c r="V450" t="s">
        <v>7</v>
      </c>
      <c r="W450">
        <v>93.727188999999996</v>
      </c>
      <c r="X450">
        <v>2.8697599999999999</v>
      </c>
      <c r="Y450" t="s">
        <v>8</v>
      </c>
      <c r="Z450">
        <v>110.01071899999999</v>
      </c>
      <c r="AA450">
        <v>128.79082500000001</v>
      </c>
      <c r="AB450" t="s">
        <v>9</v>
      </c>
      <c r="AC450">
        <v>791.389724</v>
      </c>
      <c r="AD450">
        <v>151.925982</v>
      </c>
      <c r="AE450" t="s">
        <v>10</v>
      </c>
      <c r="AF450">
        <v>1.23E-3</v>
      </c>
      <c r="AG450">
        <v>0</v>
      </c>
      <c r="AH450" t="s">
        <v>11</v>
      </c>
      <c r="AI450">
        <v>0.999143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1707.144229</v>
      </c>
      <c r="I451">
        <v>876.19624399999998</v>
      </c>
      <c r="J451" t="s">
        <v>3</v>
      </c>
      <c r="K451">
        <v>1706.056499</v>
      </c>
      <c r="L451">
        <v>875.15418299999999</v>
      </c>
      <c r="M451" t="s">
        <v>4</v>
      </c>
      <c r="N451">
        <v>36.635249999999999</v>
      </c>
      <c r="O451">
        <v>0.37597900000000001</v>
      </c>
      <c r="P451" t="s">
        <v>5</v>
      </c>
      <c r="Q451">
        <v>608.22413500000005</v>
      </c>
      <c r="R451">
        <v>249.77530200000001</v>
      </c>
      <c r="S451" t="s">
        <v>6</v>
      </c>
      <c r="T451">
        <v>110.035298</v>
      </c>
      <c r="U451">
        <v>3.4139179999999998</v>
      </c>
      <c r="V451" t="s">
        <v>7</v>
      </c>
      <c r="W451">
        <v>104.110467</v>
      </c>
      <c r="X451">
        <v>3.15334</v>
      </c>
      <c r="Y451" t="s">
        <v>8</v>
      </c>
      <c r="Z451">
        <v>122.28841199999999</v>
      </c>
      <c r="AA451">
        <v>152.117098</v>
      </c>
      <c r="AB451" t="s">
        <v>9</v>
      </c>
      <c r="AC451">
        <v>879.02385500000003</v>
      </c>
      <c r="AD451">
        <v>174.47864999999999</v>
      </c>
      <c r="AE451" t="s">
        <v>10</v>
      </c>
      <c r="AF451">
        <v>1.23E-3</v>
      </c>
      <c r="AG451">
        <v>0</v>
      </c>
      <c r="AH451" t="s">
        <v>11</v>
      </c>
      <c r="AI451">
        <v>0.99917699999999998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1878.4948240000001</v>
      </c>
      <c r="I452">
        <v>952.57174199999997</v>
      </c>
      <c r="J452" t="s">
        <v>3</v>
      </c>
      <c r="K452">
        <v>1877.298174</v>
      </c>
      <c r="L452">
        <v>951.47989600000005</v>
      </c>
      <c r="M452" t="s">
        <v>4</v>
      </c>
      <c r="N452">
        <v>40.320672000000002</v>
      </c>
      <c r="O452">
        <v>0.41304999999999997</v>
      </c>
      <c r="P452" t="s">
        <v>5</v>
      </c>
      <c r="Q452">
        <v>669.43028100000004</v>
      </c>
      <c r="R452">
        <v>273.86484400000001</v>
      </c>
      <c r="S452" t="s">
        <v>6</v>
      </c>
      <c r="T452">
        <v>121.023887</v>
      </c>
      <c r="U452">
        <v>3.6063450000000001</v>
      </c>
      <c r="V452" t="s">
        <v>7</v>
      </c>
      <c r="W452">
        <v>114.605724</v>
      </c>
      <c r="X452">
        <v>3.6207660000000002</v>
      </c>
      <c r="Y452" t="s">
        <v>8</v>
      </c>
      <c r="Z452">
        <v>134.81674799999999</v>
      </c>
      <c r="AA452">
        <v>171.137032</v>
      </c>
      <c r="AB452" t="s">
        <v>9</v>
      </c>
      <c r="AC452">
        <v>967.20834100000002</v>
      </c>
      <c r="AD452">
        <v>190.65707900000001</v>
      </c>
      <c r="AE452" t="s">
        <v>10</v>
      </c>
      <c r="AF452">
        <v>1.23E-3</v>
      </c>
      <c r="AG452">
        <v>0</v>
      </c>
      <c r="AH452" t="s">
        <v>11</v>
      </c>
      <c r="AI452">
        <v>0.99930699999999995</v>
      </c>
      <c r="AJ452">
        <v>9.9999999999999995E-7</v>
      </c>
      <c r="AK452" t="s">
        <v>12</v>
      </c>
      <c r="AL452">
        <v>1.28</v>
      </c>
      <c r="AM452">
        <v>80.281599999999997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2049.3189619999998</v>
      </c>
      <c r="I453">
        <v>1033.7840679999999</v>
      </c>
      <c r="J453" t="s">
        <v>3</v>
      </c>
      <c r="K453">
        <v>2048.0136889999999</v>
      </c>
      <c r="L453">
        <v>1032.612824</v>
      </c>
      <c r="M453" t="s">
        <v>4</v>
      </c>
      <c r="N453">
        <v>43.979104</v>
      </c>
      <c r="O453">
        <v>0.44074600000000003</v>
      </c>
      <c r="P453" t="s">
        <v>5</v>
      </c>
      <c r="Q453">
        <v>730.52451799999994</v>
      </c>
      <c r="R453">
        <v>312.24409500000002</v>
      </c>
      <c r="S453" t="s">
        <v>6</v>
      </c>
      <c r="T453">
        <v>131.99659500000001</v>
      </c>
      <c r="U453">
        <v>3.8474789999999999</v>
      </c>
      <c r="V453" t="s">
        <v>7</v>
      </c>
      <c r="W453">
        <v>124.980358</v>
      </c>
      <c r="X453">
        <v>3.855235</v>
      </c>
      <c r="Y453" t="s">
        <v>8</v>
      </c>
      <c r="Z453">
        <v>147.38618600000001</v>
      </c>
      <c r="AA453">
        <v>193.506811</v>
      </c>
      <c r="AB453" t="s">
        <v>9</v>
      </c>
      <c r="AC453">
        <v>1055.0318870000001</v>
      </c>
      <c r="AD453">
        <v>200.73549399999999</v>
      </c>
      <c r="AE453" t="s">
        <v>10</v>
      </c>
      <c r="AF453">
        <v>1.23E-3</v>
      </c>
      <c r="AG453">
        <v>0</v>
      </c>
      <c r="AH453" t="s">
        <v>11</v>
      </c>
      <c r="AI453">
        <v>0.99931899999999996</v>
      </c>
      <c r="AJ453">
        <v>9.9999999999999995E-7</v>
      </c>
      <c r="AK453" t="s">
        <v>12</v>
      </c>
      <c r="AL453">
        <v>1.28</v>
      </c>
      <c r="AM453">
        <v>80.281599999999997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2220.93082</v>
      </c>
      <c r="I454">
        <v>1273.886667</v>
      </c>
      <c r="J454" t="s">
        <v>3</v>
      </c>
      <c r="K454">
        <v>2219.5164260000001</v>
      </c>
      <c r="L454">
        <v>1272.4380779999999</v>
      </c>
      <c r="M454" t="s">
        <v>4</v>
      </c>
      <c r="N454">
        <v>47.649675999999999</v>
      </c>
      <c r="O454">
        <v>0.49413400000000002</v>
      </c>
      <c r="P454" t="s">
        <v>5</v>
      </c>
      <c r="Q454">
        <v>791.84896200000003</v>
      </c>
      <c r="R454">
        <v>378.24659000000003</v>
      </c>
      <c r="S454" t="s">
        <v>6</v>
      </c>
      <c r="T454">
        <v>143.00872699999999</v>
      </c>
      <c r="U454">
        <v>4.3547580000000004</v>
      </c>
      <c r="V454" t="s">
        <v>7</v>
      </c>
      <c r="W454">
        <v>135.38493600000001</v>
      </c>
      <c r="X454">
        <v>4.2434130000000003</v>
      </c>
      <c r="Y454" t="s">
        <v>8</v>
      </c>
      <c r="Z454">
        <v>160.11201800000001</v>
      </c>
      <c r="AA454">
        <v>220.87016800000001</v>
      </c>
      <c r="AB454" t="s">
        <v>9</v>
      </c>
      <c r="AC454">
        <v>1143.2466750000001</v>
      </c>
      <c r="AD454">
        <v>238.347014</v>
      </c>
      <c r="AE454" t="s">
        <v>10</v>
      </c>
      <c r="AF454">
        <v>1.23E-3</v>
      </c>
      <c r="AG454">
        <v>0</v>
      </c>
      <c r="AH454" t="s">
        <v>11</v>
      </c>
      <c r="AI454">
        <v>0.99941000000000002</v>
      </c>
      <c r="AJ454">
        <v>9.9999999999999995E-7</v>
      </c>
      <c r="AK454" t="s">
        <v>12</v>
      </c>
      <c r="AL454">
        <v>1.28</v>
      </c>
      <c r="AM454">
        <v>80.281599999999997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2392.1709179999998</v>
      </c>
      <c r="I455">
        <v>1458.3118939999999</v>
      </c>
      <c r="J455" t="s">
        <v>3</v>
      </c>
      <c r="K455">
        <v>2390.646753</v>
      </c>
      <c r="L455">
        <v>1456.752416</v>
      </c>
      <c r="M455" t="s">
        <v>4</v>
      </c>
      <c r="N455">
        <v>51.326720999999999</v>
      </c>
      <c r="O455">
        <v>0.52923900000000001</v>
      </c>
      <c r="P455" t="s">
        <v>5</v>
      </c>
      <c r="Q455">
        <v>853.12994100000003</v>
      </c>
      <c r="R455">
        <v>441.28443499999997</v>
      </c>
      <c r="S455" t="s">
        <v>6</v>
      </c>
      <c r="T455">
        <v>154.12737300000001</v>
      </c>
      <c r="U455">
        <v>5.4003629999999996</v>
      </c>
      <c r="V455" t="s">
        <v>7</v>
      </c>
      <c r="W455">
        <v>145.79324399999999</v>
      </c>
      <c r="X455">
        <v>4.5527220000000002</v>
      </c>
      <c r="Y455" t="s">
        <v>8</v>
      </c>
      <c r="Z455">
        <v>172.744471</v>
      </c>
      <c r="AA455">
        <v>256.45217500000001</v>
      </c>
      <c r="AB455" t="s">
        <v>9</v>
      </c>
      <c r="AC455">
        <v>1231.237429</v>
      </c>
      <c r="AD455">
        <v>264.68719800000002</v>
      </c>
      <c r="AE455" t="s">
        <v>10</v>
      </c>
      <c r="AF455">
        <v>1.23E-3</v>
      </c>
      <c r="AG455">
        <v>0</v>
      </c>
      <c r="AH455" t="s">
        <v>11</v>
      </c>
      <c r="AI455">
        <v>0.99944699999999997</v>
      </c>
      <c r="AJ455">
        <v>9.9999999999999995E-7</v>
      </c>
      <c r="AK455" t="s">
        <v>12</v>
      </c>
      <c r="AL455">
        <v>1.28</v>
      </c>
      <c r="AM455">
        <v>80.281599999999997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2562.6826420000002</v>
      </c>
      <c r="I456">
        <v>1638.8076960000001</v>
      </c>
      <c r="J456" t="s">
        <v>3</v>
      </c>
      <c r="K456">
        <v>2561.049888</v>
      </c>
      <c r="L456">
        <v>1637.0580560000001</v>
      </c>
      <c r="M456" t="s">
        <v>4</v>
      </c>
      <c r="N456">
        <v>54.979627999999998</v>
      </c>
      <c r="O456">
        <v>0.580843</v>
      </c>
      <c r="P456" t="s">
        <v>5</v>
      </c>
      <c r="Q456">
        <v>914.13988300000005</v>
      </c>
      <c r="R456">
        <v>491.25386200000003</v>
      </c>
      <c r="S456" t="s">
        <v>6</v>
      </c>
      <c r="T456">
        <v>165.203777</v>
      </c>
      <c r="U456">
        <v>6.5756230000000002</v>
      </c>
      <c r="V456" t="s">
        <v>7</v>
      </c>
      <c r="W456">
        <v>156.27237199999999</v>
      </c>
      <c r="X456">
        <v>5.4561029999999997</v>
      </c>
      <c r="Y456" t="s">
        <v>8</v>
      </c>
      <c r="Z456">
        <v>185.02931899999999</v>
      </c>
      <c r="AA456">
        <v>282.80691899999999</v>
      </c>
      <c r="AB456" t="s">
        <v>9</v>
      </c>
      <c r="AC456">
        <v>1318.840334</v>
      </c>
      <c r="AD456">
        <v>294.87885699999998</v>
      </c>
      <c r="AE456" t="s">
        <v>10</v>
      </c>
      <c r="AF456">
        <v>1.23E-3</v>
      </c>
      <c r="AG456">
        <v>0</v>
      </c>
      <c r="AH456" t="s">
        <v>11</v>
      </c>
      <c r="AI456">
        <v>0.99946000000000002</v>
      </c>
      <c r="AJ456">
        <v>9.9999999999999995E-7</v>
      </c>
      <c r="AK456" t="s">
        <v>12</v>
      </c>
      <c r="AL456">
        <v>1.28</v>
      </c>
      <c r="AM456">
        <v>80.281599999999997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2733.9281489999998</v>
      </c>
      <c r="I457">
        <v>1825.694757</v>
      </c>
      <c r="J457" t="s">
        <v>3</v>
      </c>
      <c r="K457">
        <v>2732.185923</v>
      </c>
      <c r="L457">
        <v>1823.6720130000001</v>
      </c>
      <c r="M457" t="s">
        <v>4</v>
      </c>
      <c r="N457">
        <v>58.652000000000001</v>
      </c>
      <c r="O457">
        <v>0.64442699999999997</v>
      </c>
      <c r="P457" t="s">
        <v>5</v>
      </c>
      <c r="Q457">
        <v>975.13957600000003</v>
      </c>
      <c r="R457">
        <v>544.74510599999996</v>
      </c>
      <c r="S457" t="s">
        <v>6</v>
      </c>
      <c r="T457">
        <v>176.211107</v>
      </c>
      <c r="U457">
        <v>7.159942</v>
      </c>
      <c r="V457" t="s">
        <v>7</v>
      </c>
      <c r="W457">
        <v>166.67698799999999</v>
      </c>
      <c r="X457">
        <v>5.831607</v>
      </c>
      <c r="Y457" t="s">
        <v>8</v>
      </c>
      <c r="Z457">
        <v>197.35519500000001</v>
      </c>
      <c r="AA457">
        <v>303.56847199999999</v>
      </c>
      <c r="AB457" t="s">
        <v>9</v>
      </c>
      <c r="AC457">
        <v>1407.0741800000001</v>
      </c>
      <c r="AD457">
        <v>328.03667100000001</v>
      </c>
      <c r="AE457" t="s">
        <v>10</v>
      </c>
      <c r="AF457">
        <v>1.23E-3</v>
      </c>
      <c r="AG457">
        <v>0</v>
      </c>
      <c r="AH457" t="s">
        <v>11</v>
      </c>
      <c r="AI457">
        <v>0.99956400000000001</v>
      </c>
      <c r="AJ457">
        <v>0</v>
      </c>
      <c r="AK457" t="s">
        <v>12</v>
      </c>
      <c r="AL457">
        <v>5.76</v>
      </c>
      <c r="AM457">
        <v>1052.2624000000001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2905.1378909999999</v>
      </c>
      <c r="I458">
        <v>1987.087585</v>
      </c>
      <c r="J458" t="s">
        <v>3</v>
      </c>
      <c r="K458">
        <v>2903.2867289999999</v>
      </c>
      <c r="L458">
        <v>1984.909396</v>
      </c>
      <c r="M458" t="s">
        <v>4</v>
      </c>
      <c r="N458">
        <v>62.330289999999998</v>
      </c>
      <c r="O458">
        <v>0.69898000000000005</v>
      </c>
      <c r="P458" t="s">
        <v>5</v>
      </c>
      <c r="Q458">
        <v>1036.0570620000001</v>
      </c>
      <c r="R458">
        <v>575.17781000000002</v>
      </c>
      <c r="S458" t="s">
        <v>6</v>
      </c>
      <c r="T458">
        <v>187.237303</v>
      </c>
      <c r="U458">
        <v>7.737584</v>
      </c>
      <c r="V458" t="s">
        <v>7</v>
      </c>
      <c r="W458">
        <v>177.11245700000001</v>
      </c>
      <c r="X458">
        <v>6.1594860000000002</v>
      </c>
      <c r="Y458" t="s">
        <v>8</v>
      </c>
      <c r="Z458">
        <v>209.620518</v>
      </c>
      <c r="AA458">
        <v>321.12016899999998</v>
      </c>
      <c r="AB458" t="s">
        <v>9</v>
      </c>
      <c r="AC458">
        <v>1495.3001509999999</v>
      </c>
      <c r="AD458">
        <v>373.640691</v>
      </c>
      <c r="AE458" t="s">
        <v>10</v>
      </c>
      <c r="AF458">
        <v>1.23E-3</v>
      </c>
      <c r="AG458">
        <v>0</v>
      </c>
      <c r="AH458" t="s">
        <v>11</v>
      </c>
      <c r="AI458">
        <v>0.99956800000000001</v>
      </c>
      <c r="AJ458">
        <v>0</v>
      </c>
      <c r="AK458" t="s">
        <v>12</v>
      </c>
      <c r="AL458">
        <v>5.76</v>
      </c>
      <c r="AM458">
        <v>1052.2624000000001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3076.2332860000001</v>
      </c>
      <c r="I459">
        <v>2059.959742</v>
      </c>
      <c r="J459" t="s">
        <v>3</v>
      </c>
      <c r="K459">
        <v>3074.2732080000001</v>
      </c>
      <c r="L459">
        <v>2057.6323309999998</v>
      </c>
      <c r="M459" t="s">
        <v>4</v>
      </c>
      <c r="N459">
        <v>66.002752000000001</v>
      </c>
      <c r="O459">
        <v>0.75078299999999998</v>
      </c>
      <c r="P459" t="s">
        <v>5</v>
      </c>
      <c r="Q459">
        <v>1096.842144</v>
      </c>
      <c r="R459">
        <v>585.56928200000004</v>
      </c>
      <c r="S459" t="s">
        <v>6</v>
      </c>
      <c r="T459">
        <v>198.24794299999999</v>
      </c>
      <c r="U459">
        <v>8.0425550000000001</v>
      </c>
      <c r="V459" t="s">
        <v>7</v>
      </c>
      <c r="W459">
        <v>187.52398400000001</v>
      </c>
      <c r="X459">
        <v>6.3311200000000003</v>
      </c>
      <c r="Y459" t="s">
        <v>8</v>
      </c>
      <c r="Z459">
        <v>221.85105999999999</v>
      </c>
      <c r="AA459">
        <v>333.408456</v>
      </c>
      <c r="AB459" t="s">
        <v>9</v>
      </c>
      <c r="AC459">
        <v>1583.4484520000001</v>
      </c>
      <c r="AD459">
        <v>399.652107</v>
      </c>
      <c r="AE459" t="s">
        <v>10</v>
      </c>
      <c r="AF459">
        <v>1.23E-3</v>
      </c>
      <c r="AG459">
        <v>0</v>
      </c>
      <c r="AH459" t="s">
        <v>11</v>
      </c>
      <c r="AI459">
        <v>0.999579</v>
      </c>
      <c r="AJ459">
        <v>0</v>
      </c>
      <c r="AK459" t="s">
        <v>12</v>
      </c>
      <c r="AL459">
        <v>13.78</v>
      </c>
      <c r="AM459">
        <v>4111.5716000000002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3247.5165229999998</v>
      </c>
      <c r="I460">
        <v>2133.3191069999998</v>
      </c>
      <c r="J460" t="s">
        <v>3</v>
      </c>
      <c r="K460">
        <v>3245.4475240000002</v>
      </c>
      <c r="L460">
        <v>2130.9282549999998</v>
      </c>
      <c r="M460" t="s">
        <v>4</v>
      </c>
      <c r="N460">
        <v>69.666257999999999</v>
      </c>
      <c r="O460">
        <v>0.79696199999999995</v>
      </c>
      <c r="P460" t="s">
        <v>5</v>
      </c>
      <c r="Q460">
        <v>1157.711245</v>
      </c>
      <c r="R460">
        <v>596.93792299999996</v>
      </c>
      <c r="S460" t="s">
        <v>6</v>
      </c>
      <c r="T460">
        <v>209.24355</v>
      </c>
      <c r="U460">
        <v>8.4340639999999993</v>
      </c>
      <c r="V460" t="s">
        <v>7</v>
      </c>
      <c r="W460">
        <v>197.92997700000001</v>
      </c>
      <c r="X460">
        <v>6.6362860000000001</v>
      </c>
      <c r="Y460" t="s">
        <v>8</v>
      </c>
      <c r="Z460">
        <v>234.22501700000001</v>
      </c>
      <c r="AA460">
        <v>341.92841700000002</v>
      </c>
      <c r="AB460" t="s">
        <v>9</v>
      </c>
      <c r="AC460">
        <v>1671.7035619999999</v>
      </c>
      <c r="AD460">
        <v>428.50144999999998</v>
      </c>
      <c r="AE460" t="s">
        <v>10</v>
      </c>
      <c r="AF460">
        <v>1.23E-3</v>
      </c>
      <c r="AG460">
        <v>0</v>
      </c>
      <c r="AH460" t="s">
        <v>11</v>
      </c>
      <c r="AI460">
        <v>0.99958599999999997</v>
      </c>
      <c r="AJ460">
        <v>0</v>
      </c>
      <c r="AK460" t="s">
        <v>12</v>
      </c>
      <c r="AL460">
        <v>13.78</v>
      </c>
      <c r="AM460">
        <v>4111.5716000000002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3418.8457279999998</v>
      </c>
      <c r="I461">
        <v>2186.7746860000002</v>
      </c>
      <c r="J461" t="s">
        <v>3</v>
      </c>
      <c r="K461">
        <v>3416.6676219999999</v>
      </c>
      <c r="L461">
        <v>2184.3068929999999</v>
      </c>
      <c r="M461" t="s">
        <v>4</v>
      </c>
      <c r="N461">
        <v>73.341610000000003</v>
      </c>
      <c r="O461">
        <v>0.85150599999999999</v>
      </c>
      <c r="P461" t="s">
        <v>5</v>
      </c>
      <c r="Q461">
        <v>1218.635278</v>
      </c>
      <c r="R461">
        <v>595.97228299999995</v>
      </c>
      <c r="S461" t="s">
        <v>6</v>
      </c>
      <c r="T461">
        <v>220.256934</v>
      </c>
      <c r="U461">
        <v>8.8032620000000001</v>
      </c>
      <c r="V461" t="s">
        <v>7</v>
      </c>
      <c r="W461">
        <v>208.35011</v>
      </c>
      <c r="X461">
        <v>6.9375850000000003</v>
      </c>
      <c r="Y461" t="s">
        <v>8</v>
      </c>
      <c r="Z461">
        <v>246.56860399999999</v>
      </c>
      <c r="AA461">
        <v>349.95491600000003</v>
      </c>
      <c r="AB461" t="s">
        <v>9</v>
      </c>
      <c r="AC461">
        <v>1759.8375169999999</v>
      </c>
      <c r="AD461">
        <v>462.60735299999999</v>
      </c>
      <c r="AE461" t="s">
        <v>10</v>
      </c>
      <c r="AF461">
        <v>1.23E-3</v>
      </c>
      <c r="AG461">
        <v>0</v>
      </c>
      <c r="AH461" t="s">
        <v>11</v>
      </c>
      <c r="AI461">
        <v>0.99960000000000004</v>
      </c>
      <c r="AJ461">
        <v>0</v>
      </c>
      <c r="AK461" t="s">
        <v>12</v>
      </c>
      <c r="AL461">
        <v>13.78</v>
      </c>
      <c r="AM461">
        <v>4111.5716000000002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103.15705199999999</v>
      </c>
      <c r="I482">
        <v>2.2284410000000001</v>
      </c>
      <c r="J482" t="s">
        <v>3</v>
      </c>
      <c r="K482">
        <v>103.050132</v>
      </c>
      <c r="L482">
        <v>2.2262810000000002</v>
      </c>
      <c r="M482" t="s">
        <v>4</v>
      </c>
      <c r="N482">
        <v>3.6425679999999998</v>
      </c>
      <c r="O482">
        <v>1.678E-3</v>
      </c>
      <c r="P482" t="s">
        <v>5</v>
      </c>
      <c r="Q482">
        <v>0</v>
      </c>
      <c r="R482">
        <v>0</v>
      </c>
      <c r="S482" t="s">
        <v>6</v>
      </c>
      <c r="T482">
        <v>11.007453</v>
      </c>
      <c r="U482">
        <v>1.3180000000000001E-2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1.2359999999999999E-3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0.99589499999999997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206.202054</v>
      </c>
      <c r="I483">
        <v>5.9464839999999999</v>
      </c>
      <c r="J483" t="s">
        <v>3</v>
      </c>
      <c r="K483">
        <v>205.98889199999999</v>
      </c>
      <c r="L483">
        <v>5.9415380000000004</v>
      </c>
      <c r="M483" t="s">
        <v>4</v>
      </c>
      <c r="N483">
        <v>7.2844309999999997</v>
      </c>
      <c r="O483">
        <v>6.9220000000000002E-3</v>
      </c>
      <c r="P483" t="s">
        <v>5</v>
      </c>
      <c r="Q483">
        <v>0</v>
      </c>
      <c r="R483">
        <v>0</v>
      </c>
      <c r="S483" t="s">
        <v>6</v>
      </c>
      <c r="T483">
        <v>22.004839</v>
      </c>
      <c r="U483">
        <v>5.2711000000000001E-2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0.99648099999999995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309.40632399999998</v>
      </c>
      <c r="I484">
        <v>11.847600999999999</v>
      </c>
      <c r="J484" t="s">
        <v>3</v>
      </c>
      <c r="K484">
        <v>309.08597500000002</v>
      </c>
      <c r="L484">
        <v>11.83079</v>
      </c>
      <c r="M484" t="s">
        <v>4</v>
      </c>
      <c r="N484">
        <v>10.92689</v>
      </c>
      <c r="O484">
        <v>1.3736E-2</v>
      </c>
      <c r="P484" t="s">
        <v>5</v>
      </c>
      <c r="Q484">
        <v>0</v>
      </c>
      <c r="R484">
        <v>0</v>
      </c>
      <c r="S484" t="s">
        <v>6</v>
      </c>
      <c r="T484">
        <v>33.015371000000002</v>
      </c>
      <c r="U484">
        <v>0.111003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0.99723300000000004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412.597532</v>
      </c>
      <c r="I485">
        <v>19.576796000000002</v>
      </c>
      <c r="J485" t="s">
        <v>3</v>
      </c>
      <c r="K485">
        <v>412.17110500000001</v>
      </c>
      <c r="L485">
        <v>19.541712</v>
      </c>
      <c r="M485" t="s">
        <v>4</v>
      </c>
      <c r="N485">
        <v>14.575200000000001</v>
      </c>
      <c r="O485">
        <v>2.3403E-2</v>
      </c>
      <c r="P485" t="s">
        <v>5</v>
      </c>
      <c r="Q485">
        <v>0</v>
      </c>
      <c r="R485">
        <v>0</v>
      </c>
      <c r="S485" t="s">
        <v>6</v>
      </c>
      <c r="T485">
        <v>44.035099000000002</v>
      </c>
      <c r="U485">
        <v>0.194298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0.99778699999999998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516.15848200000005</v>
      </c>
      <c r="I486">
        <v>32.799030000000002</v>
      </c>
      <c r="J486" t="s">
        <v>3</v>
      </c>
      <c r="K486">
        <v>515.62578199999996</v>
      </c>
      <c r="L486">
        <v>32.734923999999999</v>
      </c>
      <c r="M486" t="s">
        <v>4</v>
      </c>
      <c r="N486">
        <v>18.226507000000002</v>
      </c>
      <c r="O486">
        <v>3.6295000000000001E-2</v>
      </c>
      <c r="P486" t="s">
        <v>5</v>
      </c>
      <c r="Q486">
        <v>0</v>
      </c>
      <c r="R486">
        <v>0</v>
      </c>
      <c r="S486" t="s">
        <v>6</v>
      </c>
      <c r="T486">
        <v>55.057276000000002</v>
      </c>
      <c r="U486">
        <v>0.32494099999999998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0.99817500000000003</v>
      </c>
      <c r="AJ486">
        <v>3.0000000000000001E-6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619.43821000000003</v>
      </c>
      <c r="I487">
        <v>44.164929999999998</v>
      </c>
      <c r="J487" t="s">
        <v>3</v>
      </c>
      <c r="K487">
        <v>618.79941499999995</v>
      </c>
      <c r="L487">
        <v>44.077019</v>
      </c>
      <c r="M487" t="s">
        <v>4</v>
      </c>
      <c r="N487">
        <v>21.876249999999999</v>
      </c>
      <c r="O487">
        <v>4.9202999999999997E-2</v>
      </c>
      <c r="P487" t="s">
        <v>5</v>
      </c>
      <c r="Q487">
        <v>0</v>
      </c>
      <c r="R487">
        <v>0</v>
      </c>
      <c r="S487" t="s">
        <v>6</v>
      </c>
      <c r="T487">
        <v>66.071838999999997</v>
      </c>
      <c r="U487">
        <v>0.46521800000000002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0.99870700000000001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723.02291500000001</v>
      </c>
      <c r="I488">
        <v>57.577112</v>
      </c>
      <c r="J488" t="s">
        <v>3</v>
      </c>
      <c r="K488">
        <v>722.27731300000005</v>
      </c>
      <c r="L488">
        <v>57.461317000000001</v>
      </c>
      <c r="M488" t="s">
        <v>4</v>
      </c>
      <c r="N488">
        <v>25.536833000000001</v>
      </c>
      <c r="O488">
        <v>6.6515000000000005E-2</v>
      </c>
      <c r="P488" t="s">
        <v>5</v>
      </c>
      <c r="Q488">
        <v>0</v>
      </c>
      <c r="R488">
        <v>0</v>
      </c>
      <c r="S488" t="s">
        <v>6</v>
      </c>
      <c r="T488">
        <v>77.115848999999997</v>
      </c>
      <c r="U488">
        <v>0.60286899999999999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0.99883299999999997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826.66699600000004</v>
      </c>
      <c r="I489">
        <v>78.997911000000002</v>
      </c>
      <c r="J489" t="s">
        <v>3</v>
      </c>
      <c r="K489">
        <v>825.814482</v>
      </c>
      <c r="L489">
        <v>78.832918000000006</v>
      </c>
      <c r="M489" t="s">
        <v>4</v>
      </c>
      <c r="N489">
        <v>29.203008000000001</v>
      </c>
      <c r="O489">
        <v>9.4442999999999999E-2</v>
      </c>
      <c r="P489" t="s">
        <v>5</v>
      </c>
      <c r="Q489">
        <v>0</v>
      </c>
      <c r="R489">
        <v>0</v>
      </c>
      <c r="S489" t="s">
        <v>6</v>
      </c>
      <c r="T489">
        <v>88.169314</v>
      </c>
      <c r="U489">
        <v>0.84035599999999999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0.99909899999999996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930.38632900000005</v>
      </c>
      <c r="I490">
        <v>119.99305</v>
      </c>
      <c r="J490" t="s">
        <v>3</v>
      </c>
      <c r="K490">
        <v>929.42735200000004</v>
      </c>
      <c r="L490">
        <v>119.727069</v>
      </c>
      <c r="M490" t="s">
        <v>4</v>
      </c>
      <c r="N490">
        <v>32.861387000000001</v>
      </c>
      <c r="O490">
        <v>0.14294999999999999</v>
      </c>
      <c r="P490" t="s">
        <v>5</v>
      </c>
      <c r="Q490">
        <v>0</v>
      </c>
      <c r="R490">
        <v>0</v>
      </c>
      <c r="S490" t="s">
        <v>6</v>
      </c>
      <c r="T490">
        <v>99.222379000000004</v>
      </c>
      <c r="U490">
        <v>1.205344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0.99914899999999995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1034.167355</v>
      </c>
      <c r="I491">
        <v>167.77258</v>
      </c>
      <c r="J491" t="s">
        <v>3</v>
      </c>
      <c r="K491">
        <v>1033.1011149999999</v>
      </c>
      <c r="L491">
        <v>167.40090499999999</v>
      </c>
      <c r="M491" t="s">
        <v>4</v>
      </c>
      <c r="N491">
        <v>36.532657999999998</v>
      </c>
      <c r="O491">
        <v>0.210982</v>
      </c>
      <c r="P491" t="s">
        <v>5</v>
      </c>
      <c r="Q491">
        <v>0</v>
      </c>
      <c r="R491">
        <v>0</v>
      </c>
      <c r="S491" t="s">
        <v>6</v>
      </c>
      <c r="T491">
        <v>110.303822</v>
      </c>
      <c r="U491">
        <v>1.7271190000000001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0.99924199999999996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1138.1922489999999</v>
      </c>
      <c r="I492">
        <v>237.582089</v>
      </c>
      <c r="J492" t="s">
        <v>3</v>
      </c>
      <c r="K492">
        <v>1137.0189009999999</v>
      </c>
      <c r="L492">
        <v>237.033895</v>
      </c>
      <c r="M492" t="s">
        <v>4</v>
      </c>
      <c r="N492">
        <v>40.210265</v>
      </c>
      <c r="O492">
        <v>0.304089</v>
      </c>
      <c r="P492" t="s">
        <v>5</v>
      </c>
      <c r="Q492">
        <v>0</v>
      </c>
      <c r="R492">
        <v>0</v>
      </c>
      <c r="S492" t="s">
        <v>6</v>
      </c>
      <c r="T492">
        <v>121.390894</v>
      </c>
      <c r="U492">
        <v>2.5167510000000002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0.99935399999999996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1241.924988</v>
      </c>
      <c r="I493">
        <v>322.35319199999998</v>
      </c>
      <c r="J493" t="s">
        <v>3</v>
      </c>
      <c r="K493">
        <v>1240.6445610000001</v>
      </c>
      <c r="L493">
        <v>321.60883699999999</v>
      </c>
      <c r="M493" t="s">
        <v>4</v>
      </c>
      <c r="N493">
        <v>43.871139999999997</v>
      </c>
      <c r="O493">
        <v>0.41251599999999999</v>
      </c>
      <c r="P493" t="s">
        <v>5</v>
      </c>
      <c r="Q493">
        <v>0</v>
      </c>
      <c r="R493">
        <v>0</v>
      </c>
      <c r="S493" t="s">
        <v>6</v>
      </c>
      <c r="T493">
        <v>132.564471</v>
      </c>
      <c r="U493">
        <v>4.0920199999999998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0.99938899999999997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1345.4620359999999</v>
      </c>
      <c r="I494">
        <v>376.69433600000002</v>
      </c>
      <c r="J494" t="s">
        <v>3</v>
      </c>
      <c r="K494">
        <v>1344.0754440000001</v>
      </c>
      <c r="L494">
        <v>375.81480299999998</v>
      </c>
      <c r="M494" t="s">
        <v>4</v>
      </c>
      <c r="N494">
        <v>47.525466999999999</v>
      </c>
      <c r="O494">
        <v>0.48917500000000003</v>
      </c>
      <c r="P494" t="s">
        <v>5</v>
      </c>
      <c r="Q494">
        <v>0</v>
      </c>
      <c r="R494">
        <v>0</v>
      </c>
      <c r="S494" t="s">
        <v>6</v>
      </c>
      <c r="T494">
        <v>143.59517600000001</v>
      </c>
      <c r="U494">
        <v>4.7276910000000001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0.99952399999999997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1448.860596</v>
      </c>
      <c r="I495">
        <v>423.29906899999997</v>
      </c>
      <c r="J495" t="s">
        <v>3</v>
      </c>
      <c r="K495">
        <v>1447.3675049999999</v>
      </c>
      <c r="L495">
        <v>422.27668799999998</v>
      </c>
      <c r="M495" t="s">
        <v>4</v>
      </c>
      <c r="N495">
        <v>51.178379999999997</v>
      </c>
      <c r="O495">
        <v>0.55415099999999995</v>
      </c>
      <c r="P495" t="s">
        <v>5</v>
      </c>
      <c r="Q495">
        <v>0</v>
      </c>
      <c r="R495">
        <v>0</v>
      </c>
      <c r="S495" t="s">
        <v>6</v>
      </c>
      <c r="T495">
        <v>154.62626499999999</v>
      </c>
      <c r="U495">
        <v>5.2484919999999997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0.99955000000000005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1551.983438</v>
      </c>
      <c r="I496">
        <v>460.39954899999998</v>
      </c>
      <c r="J496" t="s">
        <v>3</v>
      </c>
      <c r="K496">
        <v>1550.3841970000001</v>
      </c>
      <c r="L496">
        <v>459.29643499999997</v>
      </c>
      <c r="M496" t="s">
        <v>4</v>
      </c>
      <c r="N496">
        <v>54.818711</v>
      </c>
      <c r="O496">
        <v>0.60341699999999998</v>
      </c>
      <c r="P496" t="s">
        <v>5</v>
      </c>
      <c r="Q496">
        <v>0</v>
      </c>
      <c r="R496">
        <v>0</v>
      </c>
      <c r="S496" t="s">
        <v>6</v>
      </c>
      <c r="T496">
        <v>165.620687</v>
      </c>
      <c r="U496">
        <v>5.6519849999999998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0.999587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1654.9118289999999</v>
      </c>
      <c r="I497">
        <v>496.08124600000002</v>
      </c>
      <c r="J497" t="s">
        <v>3</v>
      </c>
      <c r="K497">
        <v>1653.205764</v>
      </c>
      <c r="L497">
        <v>494.89211</v>
      </c>
      <c r="M497" t="s">
        <v>4</v>
      </c>
      <c r="N497">
        <v>58.456789999999998</v>
      </c>
      <c r="O497">
        <v>0.64874299999999996</v>
      </c>
      <c r="P497" t="s">
        <v>5</v>
      </c>
      <c r="Q497">
        <v>0</v>
      </c>
      <c r="R497">
        <v>0</v>
      </c>
      <c r="S497" t="s">
        <v>6</v>
      </c>
      <c r="T497">
        <v>176.608227</v>
      </c>
      <c r="U497">
        <v>6.0013110000000003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0.99961199999999995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1758.3573120000001</v>
      </c>
      <c r="I498">
        <v>525.36790399999995</v>
      </c>
      <c r="J498" t="s">
        <v>3</v>
      </c>
      <c r="K498">
        <v>1756.545081</v>
      </c>
      <c r="L498">
        <v>524.11890400000004</v>
      </c>
      <c r="M498" t="s">
        <v>4</v>
      </c>
      <c r="N498">
        <v>62.108021999999998</v>
      </c>
      <c r="O498">
        <v>0.68585300000000005</v>
      </c>
      <c r="P498" t="s">
        <v>5</v>
      </c>
      <c r="Q498">
        <v>0</v>
      </c>
      <c r="R498">
        <v>0</v>
      </c>
      <c r="S498" t="s">
        <v>6</v>
      </c>
      <c r="T498">
        <v>187.62358599999999</v>
      </c>
      <c r="U498">
        <v>6.2398939999999996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0.99965300000000001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1861.761174</v>
      </c>
      <c r="I499">
        <v>569.72907499999997</v>
      </c>
      <c r="J499" t="s">
        <v>3</v>
      </c>
      <c r="K499">
        <v>1859.8424849999999</v>
      </c>
      <c r="L499">
        <v>568.40277200000003</v>
      </c>
      <c r="M499" t="s">
        <v>4</v>
      </c>
      <c r="N499">
        <v>65.762539000000004</v>
      </c>
      <c r="O499">
        <v>0.75310999999999995</v>
      </c>
      <c r="P499" t="s">
        <v>5</v>
      </c>
      <c r="Q499">
        <v>0</v>
      </c>
      <c r="R499">
        <v>0</v>
      </c>
      <c r="S499" t="s">
        <v>6</v>
      </c>
      <c r="T499">
        <v>198.65237999999999</v>
      </c>
      <c r="U499">
        <v>6.7544240000000002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0.99967499999999998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1965.2258400000001</v>
      </c>
      <c r="I500">
        <v>633.01989900000001</v>
      </c>
      <c r="J500" t="s">
        <v>3</v>
      </c>
      <c r="K500">
        <v>1963.2000660000001</v>
      </c>
      <c r="L500">
        <v>631.54445099999998</v>
      </c>
      <c r="M500" t="s">
        <v>4</v>
      </c>
      <c r="N500">
        <v>69.414860000000004</v>
      </c>
      <c r="O500">
        <v>0.83998399999999995</v>
      </c>
      <c r="P500" t="s">
        <v>5</v>
      </c>
      <c r="Q500">
        <v>0</v>
      </c>
      <c r="R500">
        <v>0</v>
      </c>
      <c r="S500" t="s">
        <v>6</v>
      </c>
      <c r="T500">
        <v>209.68328099999999</v>
      </c>
      <c r="U500">
        <v>7.4299600000000003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0.999695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2068.3819950000002</v>
      </c>
      <c r="I501">
        <v>675.770803</v>
      </c>
      <c r="J501" t="s">
        <v>3</v>
      </c>
      <c r="K501">
        <v>2066.2501099999999</v>
      </c>
      <c r="L501">
        <v>674.19526499999995</v>
      </c>
      <c r="M501" t="s">
        <v>4</v>
      </c>
      <c r="N501">
        <v>73.056016999999997</v>
      </c>
      <c r="O501">
        <v>0.88587499999999997</v>
      </c>
      <c r="P501" t="s">
        <v>5</v>
      </c>
      <c r="Q501">
        <v>0</v>
      </c>
      <c r="R501">
        <v>0</v>
      </c>
      <c r="S501" t="s">
        <v>6</v>
      </c>
      <c r="T501">
        <v>220.68720200000001</v>
      </c>
      <c r="U501">
        <v>7.7835150000000004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0.99971100000000002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6.0926159999999996</v>
      </c>
      <c r="I502">
        <v>5.8929999999999998E-3</v>
      </c>
      <c r="J502" t="s">
        <v>3</v>
      </c>
      <c r="K502">
        <v>5.8883890000000001</v>
      </c>
      <c r="L502">
        <v>6.9629999999999996E-3</v>
      </c>
      <c r="M502" t="s">
        <v>4</v>
      </c>
      <c r="N502">
        <v>5.2101119999999996</v>
      </c>
      <c r="O502">
        <v>5.1339999999999997E-3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119.98</v>
      </c>
      <c r="AM502">
        <v>5297.8995999999997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11.839938</v>
      </c>
      <c r="I503">
        <v>1.8256999999999999E-2</v>
      </c>
      <c r="J503" t="s">
        <v>3</v>
      </c>
      <c r="K503">
        <v>11.436154</v>
      </c>
      <c r="L503">
        <v>2.0577000000000002E-2</v>
      </c>
      <c r="M503" t="s">
        <v>4</v>
      </c>
      <c r="N503">
        <v>10.162442</v>
      </c>
      <c r="O503">
        <v>1.8020999999999999E-2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311.16000000000003</v>
      </c>
      <c r="AM503">
        <v>20242.294399999999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17.582999999999998</v>
      </c>
      <c r="I504">
        <v>4.1140999999999997E-2</v>
      </c>
      <c r="J504" t="s">
        <v>3</v>
      </c>
      <c r="K504">
        <v>16.981501999999999</v>
      </c>
      <c r="L504">
        <v>4.4363E-2</v>
      </c>
      <c r="M504" t="s">
        <v>4</v>
      </c>
      <c r="N504">
        <v>15.112232000000001</v>
      </c>
      <c r="O504">
        <v>4.0973999999999997E-2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515</v>
      </c>
      <c r="AM504">
        <v>41317.64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23.331509</v>
      </c>
      <c r="I505">
        <v>7.9575999999999994E-2</v>
      </c>
      <c r="J505" t="s">
        <v>3</v>
      </c>
      <c r="K505">
        <v>22.532523999999999</v>
      </c>
      <c r="L505">
        <v>8.4294999999999995E-2</v>
      </c>
      <c r="M505" t="s">
        <v>4</v>
      </c>
      <c r="N505">
        <v>20.066341999999999</v>
      </c>
      <c r="O505">
        <v>7.9347000000000001E-2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702.8</v>
      </c>
      <c r="AM505">
        <v>68451.8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29.077601999999999</v>
      </c>
      <c r="I506">
        <v>0.12687899999999999</v>
      </c>
      <c r="J506" t="s">
        <v>3</v>
      </c>
      <c r="K506">
        <v>28.081436</v>
      </c>
      <c r="L506">
        <v>0.13347200000000001</v>
      </c>
      <c r="M506" t="s">
        <v>4</v>
      </c>
      <c r="N506">
        <v>25.018896000000002</v>
      </c>
      <c r="O506">
        <v>0.126751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895.86</v>
      </c>
      <c r="AM506">
        <v>95361.800399999993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34.826214999999998</v>
      </c>
      <c r="I507">
        <v>0.18482999999999999</v>
      </c>
      <c r="J507" t="s">
        <v>3</v>
      </c>
      <c r="K507">
        <v>33.634279999999997</v>
      </c>
      <c r="L507">
        <v>0.192</v>
      </c>
      <c r="M507" t="s">
        <v>4</v>
      </c>
      <c r="N507">
        <v>29.975055000000001</v>
      </c>
      <c r="O507">
        <v>0.18327299999999999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1082.92</v>
      </c>
      <c r="AM507">
        <v>138137.31359999999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40.577716000000002</v>
      </c>
      <c r="I508">
        <v>0.25270900000000002</v>
      </c>
      <c r="J508" t="s">
        <v>3</v>
      </c>
      <c r="K508">
        <v>39.187533000000002</v>
      </c>
      <c r="L508">
        <v>0.26038800000000001</v>
      </c>
      <c r="M508" t="s">
        <v>4</v>
      </c>
      <c r="N508">
        <v>34.931807999999997</v>
      </c>
      <c r="O508">
        <v>0.24915100000000001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1266.5999999999999</v>
      </c>
      <c r="AM508">
        <v>172787.68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46.329053000000002</v>
      </c>
      <c r="I509">
        <v>0.331706</v>
      </c>
      <c r="J509" t="s">
        <v>3</v>
      </c>
      <c r="K509">
        <v>44.740783</v>
      </c>
      <c r="L509">
        <v>0.33885900000000002</v>
      </c>
      <c r="M509" t="s">
        <v>4</v>
      </c>
      <c r="N509">
        <v>39.888928999999997</v>
      </c>
      <c r="O509">
        <v>0.32486900000000002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1450.14</v>
      </c>
      <c r="AM509">
        <v>212807.2004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52.077379999999998</v>
      </c>
      <c r="I510">
        <v>0.43431500000000001</v>
      </c>
      <c r="J510" t="s">
        <v>3</v>
      </c>
      <c r="K510">
        <v>50.290595000000003</v>
      </c>
      <c r="L510">
        <v>0.440502</v>
      </c>
      <c r="M510" t="s">
        <v>4</v>
      </c>
      <c r="N510">
        <v>44.842303000000001</v>
      </c>
      <c r="O510">
        <v>0.420325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1640.42</v>
      </c>
      <c r="AM510">
        <v>280134.52360000001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57.825543000000003</v>
      </c>
      <c r="I511">
        <v>0.542655</v>
      </c>
      <c r="J511" t="s">
        <v>3</v>
      </c>
      <c r="K511">
        <v>55.840426999999998</v>
      </c>
      <c r="L511">
        <v>0.55079699999999998</v>
      </c>
      <c r="M511" t="s">
        <v>4</v>
      </c>
      <c r="N511">
        <v>49.795184999999996</v>
      </c>
      <c r="O511">
        <v>0.52666100000000005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1832.92</v>
      </c>
      <c r="AM511">
        <v>347070.67359999998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63.565677999999998</v>
      </c>
      <c r="I512">
        <v>0.65896200000000005</v>
      </c>
      <c r="J512" t="s">
        <v>3</v>
      </c>
      <c r="K512">
        <v>61.382843999999999</v>
      </c>
      <c r="L512">
        <v>0.66729000000000005</v>
      </c>
      <c r="M512" t="s">
        <v>4</v>
      </c>
      <c r="N512">
        <v>54.741965</v>
      </c>
      <c r="O512">
        <v>0.63797899999999996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2034.54</v>
      </c>
      <c r="AM512">
        <v>420870.8884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69.311363999999998</v>
      </c>
      <c r="I513">
        <v>0.78474699999999997</v>
      </c>
      <c r="J513" t="s">
        <v>3</v>
      </c>
      <c r="K513">
        <v>66.931877</v>
      </c>
      <c r="L513">
        <v>0.79351300000000002</v>
      </c>
      <c r="M513" t="s">
        <v>4</v>
      </c>
      <c r="N513">
        <v>59.693905999999998</v>
      </c>
      <c r="O513">
        <v>0.75900699999999999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2229.3000000000002</v>
      </c>
      <c r="AM513">
        <v>505331.49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75.059444999999997</v>
      </c>
      <c r="I514">
        <v>0.92619600000000002</v>
      </c>
      <c r="J514" t="s">
        <v>3</v>
      </c>
      <c r="K514">
        <v>72.483020999999994</v>
      </c>
      <c r="L514">
        <v>0.93687200000000004</v>
      </c>
      <c r="M514" t="s">
        <v>4</v>
      </c>
      <c r="N514">
        <v>64.647238999999999</v>
      </c>
      <c r="O514">
        <v>0.89724599999999999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2417.6</v>
      </c>
      <c r="AM514">
        <v>608992.48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80.810580000000002</v>
      </c>
      <c r="I515">
        <v>1.0811470000000001</v>
      </c>
      <c r="J515" t="s">
        <v>3</v>
      </c>
      <c r="K515">
        <v>78.036396999999994</v>
      </c>
      <c r="L515">
        <v>1.0921909999999999</v>
      </c>
      <c r="M515" t="s">
        <v>4</v>
      </c>
      <c r="N515">
        <v>69.603477999999996</v>
      </c>
      <c r="O515">
        <v>1.0458229999999999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2605.5</v>
      </c>
      <c r="AM515">
        <v>727788.05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86.560979000000003</v>
      </c>
      <c r="I516">
        <v>1.2553099999999999</v>
      </c>
      <c r="J516" t="s">
        <v>3</v>
      </c>
      <c r="K516">
        <v>83.587828999999999</v>
      </c>
      <c r="L516">
        <v>1.2665869999999999</v>
      </c>
      <c r="M516" t="s">
        <v>4</v>
      </c>
      <c r="N516">
        <v>74.557998999999995</v>
      </c>
      <c r="O516">
        <v>1.2125859999999999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2792.62</v>
      </c>
      <c r="AM516">
        <v>854067.39560000005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92.30941</v>
      </c>
      <c r="I517">
        <v>1.435586</v>
      </c>
      <c r="J517" t="s">
        <v>3</v>
      </c>
      <c r="K517">
        <v>89.137418999999994</v>
      </c>
      <c r="L517">
        <v>1.4449179999999999</v>
      </c>
      <c r="M517" t="s">
        <v>4</v>
      </c>
      <c r="N517">
        <v>79.509692000000001</v>
      </c>
      <c r="O517">
        <v>1.3826689999999999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2987.54</v>
      </c>
      <c r="AM517">
        <v>998740.96840000001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98.060362999999995</v>
      </c>
      <c r="I518">
        <v>1.6410480000000001</v>
      </c>
      <c r="J518" t="s">
        <v>3</v>
      </c>
      <c r="K518">
        <v>94.690016</v>
      </c>
      <c r="L518">
        <v>1.64391</v>
      </c>
      <c r="M518" t="s">
        <v>4</v>
      </c>
      <c r="N518">
        <v>84.464725000000001</v>
      </c>
      <c r="O518">
        <v>1.572937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3174.38</v>
      </c>
      <c r="AM518">
        <v>1093173.7556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103.812523</v>
      </c>
      <c r="I519">
        <v>1.845734</v>
      </c>
      <c r="J519" t="s">
        <v>3</v>
      </c>
      <c r="K519">
        <v>100.24341200000001</v>
      </c>
      <c r="L519">
        <v>1.842649</v>
      </c>
      <c r="M519" t="s">
        <v>4</v>
      </c>
      <c r="N519">
        <v>89.421126000000001</v>
      </c>
      <c r="O519">
        <v>1.7644850000000001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3364.04</v>
      </c>
      <c r="AM519">
        <v>1223640.7183999999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109.558784</v>
      </c>
      <c r="I520">
        <v>2.0593050000000002</v>
      </c>
      <c r="J520" t="s">
        <v>3</v>
      </c>
      <c r="K520">
        <v>105.791299</v>
      </c>
      <c r="L520">
        <v>2.0539830000000001</v>
      </c>
      <c r="M520" t="s">
        <v>4</v>
      </c>
      <c r="N520">
        <v>94.372547999999995</v>
      </c>
      <c r="O520">
        <v>1.9697720000000001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3557.64</v>
      </c>
      <c r="AM520">
        <v>1421507.5104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115.30529300000001</v>
      </c>
      <c r="I521">
        <v>2.2899889999999998</v>
      </c>
      <c r="J521" t="s">
        <v>3</v>
      </c>
      <c r="K521">
        <v>111.339331</v>
      </c>
      <c r="L521">
        <v>2.2807919999999999</v>
      </c>
      <c r="M521" t="s">
        <v>4</v>
      </c>
      <c r="N521">
        <v>99.323282000000006</v>
      </c>
      <c r="O521">
        <v>2.1890830000000001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3755.16</v>
      </c>
      <c r="AM521">
        <v>1598062.9743999999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6.0887039999999999</v>
      </c>
      <c r="I522">
        <v>1.01E-3</v>
      </c>
      <c r="J522" t="s">
        <v>3</v>
      </c>
      <c r="K522">
        <v>5.9037490000000004</v>
      </c>
      <c r="L522">
        <v>1.4499999999999999E-3</v>
      </c>
      <c r="M522" t="s">
        <v>4</v>
      </c>
      <c r="N522">
        <v>4.2855020000000001</v>
      </c>
      <c r="O522">
        <v>1.477E-3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11.977299</v>
      </c>
      <c r="I523">
        <v>1.3649999999999999E-3</v>
      </c>
      <c r="J523" t="s">
        <v>3</v>
      </c>
      <c r="K523">
        <v>11.614369999999999</v>
      </c>
      <c r="L523">
        <v>1.5449999999999999E-3</v>
      </c>
      <c r="M523" t="s">
        <v>4</v>
      </c>
      <c r="N523">
        <v>8.3808439999999997</v>
      </c>
      <c r="O523">
        <v>1.5809999999999999E-3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17.874922000000002</v>
      </c>
      <c r="I524">
        <v>2.2780000000000001E-3</v>
      </c>
      <c r="J524" t="s">
        <v>3</v>
      </c>
      <c r="K524">
        <v>17.332975999999999</v>
      </c>
      <c r="L524">
        <v>1.7880000000000001E-3</v>
      </c>
      <c r="M524" t="s">
        <v>4</v>
      </c>
      <c r="N524">
        <v>12.476008999999999</v>
      </c>
      <c r="O524">
        <v>1.6999999999999999E-3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23.776962000000001</v>
      </c>
      <c r="I525">
        <v>3.9179999999999996E-3</v>
      </c>
      <c r="J525" t="s">
        <v>3</v>
      </c>
      <c r="K525">
        <v>23.056843000000001</v>
      </c>
      <c r="L525">
        <v>2.1510000000000001E-3</v>
      </c>
      <c r="M525" t="s">
        <v>4</v>
      </c>
      <c r="N525">
        <v>16.571110000000001</v>
      </c>
      <c r="O525">
        <v>1.933E-3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29.682072999999999</v>
      </c>
      <c r="I526">
        <v>6.5950000000000002E-3</v>
      </c>
      <c r="J526" t="s">
        <v>3</v>
      </c>
      <c r="K526">
        <v>28.782306999999999</v>
      </c>
      <c r="L526">
        <v>2.6389999999999999E-3</v>
      </c>
      <c r="M526" t="s">
        <v>4</v>
      </c>
      <c r="N526">
        <v>20.665925999999999</v>
      </c>
      <c r="O526">
        <v>2.248E-3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35.589736000000002</v>
      </c>
      <c r="I527">
        <v>1.0923E-2</v>
      </c>
      <c r="J527" t="s">
        <v>3</v>
      </c>
      <c r="K527">
        <v>34.510427</v>
      </c>
      <c r="L527">
        <v>3.454E-3</v>
      </c>
      <c r="M527" t="s">
        <v>4</v>
      </c>
      <c r="N527">
        <v>24.761151000000002</v>
      </c>
      <c r="O527">
        <v>2.614E-3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41.497301999999998</v>
      </c>
      <c r="I528">
        <v>1.5716000000000001E-2</v>
      </c>
      <c r="J528" t="s">
        <v>3</v>
      </c>
      <c r="K528">
        <v>40.239114000000001</v>
      </c>
      <c r="L528">
        <v>4.3699999999999998E-3</v>
      </c>
      <c r="M528" t="s">
        <v>4</v>
      </c>
      <c r="N528">
        <v>28.856541</v>
      </c>
      <c r="O528">
        <v>3.0130000000000001E-3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47.403947000000002</v>
      </c>
      <c r="I529">
        <v>2.1427000000000002E-2</v>
      </c>
      <c r="J529" t="s">
        <v>3</v>
      </c>
      <c r="K529">
        <v>45.968335000000003</v>
      </c>
      <c r="L529">
        <v>5.2789999999999998E-3</v>
      </c>
      <c r="M529" t="s">
        <v>4</v>
      </c>
      <c r="N529">
        <v>32.950792</v>
      </c>
      <c r="O529">
        <v>3.552E-3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53.313378</v>
      </c>
      <c r="I530">
        <v>2.7521E-2</v>
      </c>
      <c r="J530" t="s">
        <v>3</v>
      </c>
      <c r="K530">
        <v>51.700015</v>
      </c>
      <c r="L530">
        <v>6.4060000000000002E-3</v>
      </c>
      <c r="M530" t="s">
        <v>4</v>
      </c>
      <c r="N530">
        <v>37.045563999999999</v>
      </c>
      <c r="O530">
        <v>4.0179999999999999E-3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59.225285999999997</v>
      </c>
      <c r="I531">
        <v>3.3567E-2</v>
      </c>
      <c r="J531" t="s">
        <v>3</v>
      </c>
      <c r="K531">
        <v>57.433680000000003</v>
      </c>
      <c r="L531">
        <v>7.6559999999999996E-3</v>
      </c>
      <c r="M531" t="s">
        <v>4</v>
      </c>
      <c r="N531">
        <v>41.140926999999998</v>
      </c>
      <c r="O531">
        <v>4.6589999999999999E-3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65.140899000000005</v>
      </c>
      <c r="I532">
        <v>3.9608999999999998E-2</v>
      </c>
      <c r="J532" t="s">
        <v>3</v>
      </c>
      <c r="K532">
        <v>63.168942999999999</v>
      </c>
      <c r="L532">
        <v>8.6859999999999993E-3</v>
      </c>
      <c r="M532" t="s">
        <v>4</v>
      </c>
      <c r="N532">
        <v>45.236007000000001</v>
      </c>
      <c r="O532">
        <v>5.2700000000000004E-3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71.059605000000005</v>
      </c>
      <c r="I533">
        <v>4.5920999999999997E-2</v>
      </c>
      <c r="J533" t="s">
        <v>3</v>
      </c>
      <c r="K533">
        <v>68.906063000000003</v>
      </c>
      <c r="L533">
        <v>9.5130000000000006E-3</v>
      </c>
      <c r="M533" t="s">
        <v>4</v>
      </c>
      <c r="N533">
        <v>49.331023000000002</v>
      </c>
      <c r="O533">
        <v>5.953E-3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76.977986999999999</v>
      </c>
      <c r="I534">
        <v>5.2789999999999997E-2</v>
      </c>
      <c r="J534" t="s">
        <v>3</v>
      </c>
      <c r="K534">
        <v>74.644126</v>
      </c>
      <c r="L534">
        <v>1.0433E-2</v>
      </c>
      <c r="M534" t="s">
        <v>4</v>
      </c>
      <c r="N534">
        <v>53.425181000000002</v>
      </c>
      <c r="O534">
        <v>6.6870000000000002E-3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82.897330999999994</v>
      </c>
      <c r="I535">
        <v>5.9469000000000001E-2</v>
      </c>
      <c r="J535" t="s">
        <v>3</v>
      </c>
      <c r="K535">
        <v>80.382945000000007</v>
      </c>
      <c r="L535">
        <v>1.1443E-2</v>
      </c>
      <c r="M535" t="s">
        <v>4</v>
      </c>
      <c r="N535">
        <v>57.519992999999999</v>
      </c>
      <c r="O535">
        <v>7.5329999999999998E-3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88.816927000000007</v>
      </c>
      <c r="I536">
        <v>6.6599000000000005E-2</v>
      </c>
      <c r="J536" t="s">
        <v>3</v>
      </c>
      <c r="K536">
        <v>86.123973000000007</v>
      </c>
      <c r="L536">
        <v>1.2423999999999999E-2</v>
      </c>
      <c r="M536" t="s">
        <v>4</v>
      </c>
      <c r="N536">
        <v>61.614620000000002</v>
      </c>
      <c r="O536">
        <v>8.4010000000000005E-3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94.739367000000001</v>
      </c>
      <c r="I537">
        <v>7.3042999999999997E-2</v>
      </c>
      <c r="J537" t="s">
        <v>3</v>
      </c>
      <c r="K537">
        <v>91.866698</v>
      </c>
      <c r="L537">
        <v>1.3391E-2</v>
      </c>
      <c r="M537" t="s">
        <v>4</v>
      </c>
      <c r="N537">
        <v>65.709722999999997</v>
      </c>
      <c r="O537">
        <v>9.3209999999999994E-3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100.66400400000001</v>
      </c>
      <c r="I538">
        <v>0.08</v>
      </c>
      <c r="J538" t="s">
        <v>3</v>
      </c>
      <c r="K538">
        <v>97.612714999999994</v>
      </c>
      <c r="L538">
        <v>1.4795000000000001E-2</v>
      </c>
      <c r="M538" t="s">
        <v>4</v>
      </c>
      <c r="N538">
        <v>69.804608999999999</v>
      </c>
      <c r="O538">
        <v>1.0319999999999999E-2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106.59098</v>
      </c>
      <c r="I539">
        <v>8.6416999999999994E-2</v>
      </c>
      <c r="J539" t="s">
        <v>3</v>
      </c>
      <c r="K539">
        <v>103.36110499999999</v>
      </c>
      <c r="L539">
        <v>1.6341999999999999E-2</v>
      </c>
      <c r="M539" t="s">
        <v>4</v>
      </c>
      <c r="N539">
        <v>73.900006000000005</v>
      </c>
      <c r="O539">
        <v>1.1439E-2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112.519943</v>
      </c>
      <c r="I540">
        <v>9.3315999999999996E-2</v>
      </c>
      <c r="J540" t="s">
        <v>3</v>
      </c>
      <c r="K540">
        <v>109.11066</v>
      </c>
      <c r="L540">
        <v>1.7926999999999998E-2</v>
      </c>
      <c r="M540" t="s">
        <v>4</v>
      </c>
      <c r="N540">
        <v>77.994443000000004</v>
      </c>
      <c r="O540">
        <v>1.2591E-2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118.45097699999999</v>
      </c>
      <c r="I541">
        <v>0.10070999999999999</v>
      </c>
      <c r="J541" t="s">
        <v>3</v>
      </c>
      <c r="K541">
        <v>114.86371200000001</v>
      </c>
      <c r="L541">
        <v>1.9663E-2</v>
      </c>
      <c r="M541" t="s">
        <v>4</v>
      </c>
      <c r="N541">
        <v>82.089881000000005</v>
      </c>
      <c r="O541">
        <v>1.3853000000000001E-2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6.4873690000000002</v>
      </c>
      <c r="I542">
        <v>4.3169999999999997E-3</v>
      </c>
      <c r="J542" t="s">
        <v>3</v>
      </c>
      <c r="K542">
        <v>6.2931140000000001</v>
      </c>
      <c r="L542">
        <v>4.9090000000000002E-3</v>
      </c>
      <c r="M542" t="s">
        <v>4</v>
      </c>
      <c r="N542">
        <v>4.6753989999999996</v>
      </c>
      <c r="O542">
        <v>4.6810000000000003E-3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12.598846999999999</v>
      </c>
      <c r="I543">
        <v>4.8110000000000002E-3</v>
      </c>
      <c r="J543" t="s">
        <v>3</v>
      </c>
      <c r="K543">
        <v>12.217383999999999</v>
      </c>
      <c r="L543">
        <v>5.1609999999999998E-3</v>
      </c>
      <c r="M543" t="s">
        <v>4</v>
      </c>
      <c r="N543">
        <v>8.983981</v>
      </c>
      <c r="O543">
        <v>4.9179999999999996E-3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18.718063000000001</v>
      </c>
      <c r="I544">
        <v>5.4489999999999999E-3</v>
      </c>
      <c r="J544" t="s">
        <v>3</v>
      </c>
      <c r="K544">
        <v>18.149578999999999</v>
      </c>
      <c r="L544">
        <v>5.2969999999999996E-3</v>
      </c>
      <c r="M544" t="s">
        <v>4</v>
      </c>
      <c r="N544">
        <v>13.293385000000001</v>
      </c>
      <c r="O544">
        <v>5.1349999999999998E-3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24.839569999999998</v>
      </c>
      <c r="I545">
        <v>6.607E-3</v>
      </c>
      <c r="J545" t="s">
        <v>3</v>
      </c>
      <c r="K545">
        <v>24.085457999999999</v>
      </c>
      <c r="L545">
        <v>5.4520000000000002E-3</v>
      </c>
      <c r="M545" t="s">
        <v>4</v>
      </c>
      <c r="N545">
        <v>17.601534999999998</v>
      </c>
      <c r="O545">
        <v>5.378E-3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30.964129</v>
      </c>
      <c r="I546">
        <v>8.0009999999999994E-3</v>
      </c>
      <c r="J546" t="s">
        <v>3</v>
      </c>
      <c r="K546">
        <v>30.024778000000001</v>
      </c>
      <c r="L546">
        <v>5.7920000000000003E-3</v>
      </c>
      <c r="M546" t="s">
        <v>4</v>
      </c>
      <c r="N546">
        <v>21.909879</v>
      </c>
      <c r="O546">
        <v>5.7530000000000003E-3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37.089602999999997</v>
      </c>
      <c r="I547">
        <v>9.5329999999999998E-3</v>
      </c>
      <c r="J547" t="s">
        <v>3</v>
      </c>
      <c r="K547">
        <v>35.965223999999999</v>
      </c>
      <c r="L547">
        <v>6.1599999999999997E-3</v>
      </c>
      <c r="M547" t="s">
        <v>4</v>
      </c>
      <c r="N547">
        <v>26.218693999999999</v>
      </c>
      <c r="O547">
        <v>6.1780000000000003E-3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43.216985999999999</v>
      </c>
      <c r="I548">
        <v>1.1526E-2</v>
      </c>
      <c r="J548" t="s">
        <v>3</v>
      </c>
      <c r="K548">
        <v>41.907018000000001</v>
      </c>
      <c r="L548">
        <v>6.8139999999999997E-3</v>
      </c>
      <c r="M548" t="s">
        <v>4</v>
      </c>
      <c r="N548">
        <v>30.527652</v>
      </c>
      <c r="O548">
        <v>6.6779999999999999E-3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49.345373000000002</v>
      </c>
      <c r="I549">
        <v>1.3665999999999999E-2</v>
      </c>
      <c r="J549" t="s">
        <v>3</v>
      </c>
      <c r="K549">
        <v>47.850408999999999</v>
      </c>
      <c r="L549">
        <v>7.3629999999999998E-3</v>
      </c>
      <c r="M549" t="s">
        <v>4</v>
      </c>
      <c r="N549">
        <v>34.837094</v>
      </c>
      <c r="O549">
        <v>7.1669999999999998E-3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55.474600000000002</v>
      </c>
      <c r="I550">
        <v>1.6049000000000001E-2</v>
      </c>
      <c r="J550" t="s">
        <v>3</v>
      </c>
      <c r="K550">
        <v>53.794598999999998</v>
      </c>
      <c r="L550">
        <v>8.0140000000000003E-3</v>
      </c>
      <c r="M550" t="s">
        <v>4</v>
      </c>
      <c r="N550">
        <v>39.145845000000001</v>
      </c>
      <c r="O550">
        <v>7.7330000000000003E-3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61.605609999999999</v>
      </c>
      <c r="I551">
        <v>1.8318999999999998E-2</v>
      </c>
      <c r="J551" t="s">
        <v>3</v>
      </c>
      <c r="K551">
        <v>59.740279999999998</v>
      </c>
      <c r="L551">
        <v>8.6110000000000006E-3</v>
      </c>
      <c r="M551" t="s">
        <v>4</v>
      </c>
      <c r="N551">
        <v>43.45478</v>
      </c>
      <c r="O551">
        <v>8.2649999999999998E-3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67.738664999999997</v>
      </c>
      <c r="I552">
        <v>2.1026E-2</v>
      </c>
      <c r="J552" t="s">
        <v>3</v>
      </c>
      <c r="K552">
        <v>65.687642999999994</v>
      </c>
      <c r="L552">
        <v>9.4179999999999993E-3</v>
      </c>
      <c r="M552" t="s">
        <v>4</v>
      </c>
      <c r="N552">
        <v>47.762996000000001</v>
      </c>
      <c r="O552">
        <v>8.8990000000000007E-3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73.873914999999997</v>
      </c>
      <c r="I553">
        <v>2.3963000000000002E-2</v>
      </c>
      <c r="J553" t="s">
        <v>3</v>
      </c>
      <c r="K553">
        <v>71.636694000000006</v>
      </c>
      <c r="L553">
        <v>1.0274999999999999E-2</v>
      </c>
      <c r="M553" t="s">
        <v>4</v>
      </c>
      <c r="N553">
        <v>52.071376999999998</v>
      </c>
      <c r="O553">
        <v>9.5610000000000001E-3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80.012461000000002</v>
      </c>
      <c r="I554">
        <v>2.8032999999999999E-2</v>
      </c>
      <c r="J554" t="s">
        <v>3</v>
      </c>
      <c r="K554">
        <v>77.589145000000002</v>
      </c>
      <c r="L554">
        <v>1.1467E-2</v>
      </c>
      <c r="M554" t="s">
        <v>4</v>
      </c>
      <c r="N554">
        <v>56.380270000000003</v>
      </c>
      <c r="O554">
        <v>1.0288E-2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86.152438000000004</v>
      </c>
      <c r="I555">
        <v>3.1975000000000003E-2</v>
      </c>
      <c r="J555" t="s">
        <v>3</v>
      </c>
      <c r="K555">
        <v>83.543109000000001</v>
      </c>
      <c r="L555">
        <v>1.2548E-2</v>
      </c>
      <c r="M555" t="s">
        <v>4</v>
      </c>
      <c r="N555">
        <v>60.689368999999999</v>
      </c>
      <c r="O555">
        <v>1.1042E-2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92.291576000000006</v>
      </c>
      <c r="I556">
        <v>3.5964999999999997E-2</v>
      </c>
      <c r="J556" t="s">
        <v>3</v>
      </c>
      <c r="K556">
        <v>89.497318000000007</v>
      </c>
      <c r="L556">
        <v>1.3637E-2</v>
      </c>
      <c r="M556" t="s">
        <v>4</v>
      </c>
      <c r="N556">
        <v>64.997496999999996</v>
      </c>
      <c r="O556">
        <v>1.1873999999999999E-2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98.434028999999995</v>
      </c>
      <c r="I557">
        <v>4.0175000000000002E-2</v>
      </c>
      <c r="J557" t="s">
        <v>3</v>
      </c>
      <c r="K557">
        <v>95.453818999999996</v>
      </c>
      <c r="L557">
        <v>1.5143E-2</v>
      </c>
      <c r="M557" t="s">
        <v>4</v>
      </c>
      <c r="N557">
        <v>69.305835999999999</v>
      </c>
      <c r="O557">
        <v>1.2676E-2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104.57680999999999</v>
      </c>
      <c r="I558">
        <v>4.4589999999999998E-2</v>
      </c>
      <c r="J558" t="s">
        <v>3</v>
      </c>
      <c r="K558">
        <v>101.411896</v>
      </c>
      <c r="L558">
        <v>1.6101000000000001E-2</v>
      </c>
      <c r="M558" t="s">
        <v>4</v>
      </c>
      <c r="N558">
        <v>73.614643000000001</v>
      </c>
      <c r="O558">
        <v>1.3575E-2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110.724074</v>
      </c>
      <c r="I559">
        <v>4.9741E-2</v>
      </c>
      <c r="J559" t="s">
        <v>3</v>
      </c>
      <c r="K559">
        <v>107.37392199999999</v>
      </c>
      <c r="L559">
        <v>1.7269E-2</v>
      </c>
      <c r="M559" t="s">
        <v>4</v>
      </c>
      <c r="N559">
        <v>77.923676999999998</v>
      </c>
      <c r="O559">
        <v>1.4456999999999999E-2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116.872795</v>
      </c>
      <c r="I560">
        <v>5.5301000000000003E-2</v>
      </c>
      <c r="J560" t="s">
        <v>3</v>
      </c>
      <c r="K560">
        <v>113.337357</v>
      </c>
      <c r="L560">
        <v>1.8491E-2</v>
      </c>
      <c r="M560" t="s">
        <v>4</v>
      </c>
      <c r="N560">
        <v>82.231954000000002</v>
      </c>
      <c r="O560">
        <v>1.5440000000000001E-2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123.024463</v>
      </c>
      <c r="I561">
        <v>6.0592E-2</v>
      </c>
      <c r="J561" t="s">
        <v>3</v>
      </c>
      <c r="K561">
        <v>119.304107</v>
      </c>
      <c r="L561">
        <v>2.0013E-2</v>
      </c>
      <c r="M561" t="s">
        <v>4</v>
      </c>
      <c r="N561">
        <v>86.540557000000007</v>
      </c>
      <c r="O561">
        <v>1.6567999999999999E-2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7.8582049999999999</v>
      </c>
      <c r="I562">
        <v>2.7518370000000001</v>
      </c>
      <c r="J562" t="s">
        <v>3</v>
      </c>
      <c r="K562">
        <v>7.7541019999999996</v>
      </c>
      <c r="L562">
        <v>2.6176720000000002</v>
      </c>
      <c r="M562" t="s">
        <v>4</v>
      </c>
      <c r="N562">
        <v>4.2598039999999999</v>
      </c>
      <c r="O562">
        <v>2.0428829999999998</v>
      </c>
      <c r="P562" t="s">
        <v>5</v>
      </c>
      <c r="Q562">
        <v>0.111734</v>
      </c>
      <c r="R562">
        <v>1.8519999999999999E-3</v>
      </c>
      <c r="S562" t="s">
        <v>6</v>
      </c>
      <c r="T562">
        <v>1.8550580000000001</v>
      </c>
      <c r="U562">
        <v>1.1438E-2</v>
      </c>
      <c r="V562" t="s">
        <v>7</v>
      </c>
      <c r="W562">
        <v>8.6684999999999998E-2</v>
      </c>
      <c r="X562">
        <v>6.8400000000000004E-4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1.2329999999999999E-3</v>
      </c>
      <c r="AG562">
        <v>0</v>
      </c>
      <c r="AH562" t="s">
        <v>11</v>
      </c>
      <c r="AI562">
        <v>0.99624999999999997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15.584263999999999</v>
      </c>
      <c r="I563">
        <v>9.3325750000000003</v>
      </c>
      <c r="J563" t="s">
        <v>3</v>
      </c>
      <c r="K563">
        <v>15.376004</v>
      </c>
      <c r="L563">
        <v>8.8821829999999995</v>
      </c>
      <c r="M563" t="s">
        <v>4</v>
      </c>
      <c r="N563">
        <v>8.4221009999999996</v>
      </c>
      <c r="O563">
        <v>6.9816390000000004</v>
      </c>
      <c r="P563" t="s">
        <v>5</v>
      </c>
      <c r="Q563">
        <v>0.220523</v>
      </c>
      <c r="R563">
        <v>6.202E-3</v>
      </c>
      <c r="S563" t="s">
        <v>6</v>
      </c>
      <c r="T563">
        <v>3.705222</v>
      </c>
      <c r="U563">
        <v>4.5767000000000002E-2</v>
      </c>
      <c r="V563" t="s">
        <v>7</v>
      </c>
      <c r="W563">
        <v>0.16989299999999999</v>
      </c>
      <c r="X563">
        <v>2.1059999999999998E-3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1.2310000000000001E-3</v>
      </c>
      <c r="AG563">
        <v>0</v>
      </c>
      <c r="AH563" t="s">
        <v>11</v>
      </c>
      <c r="AI563">
        <v>0.99713499999999999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23.293737</v>
      </c>
      <c r="I564">
        <v>18.266055000000001</v>
      </c>
      <c r="J564" t="s">
        <v>3</v>
      </c>
      <c r="K564">
        <v>22.981952</v>
      </c>
      <c r="L564">
        <v>17.399393</v>
      </c>
      <c r="M564" t="s">
        <v>4</v>
      </c>
      <c r="N564">
        <v>12.563357999999999</v>
      </c>
      <c r="O564">
        <v>13.672459</v>
      </c>
      <c r="P564" t="s">
        <v>5</v>
      </c>
      <c r="Q564">
        <v>0.32910099999999998</v>
      </c>
      <c r="R564">
        <v>1.1866E-2</v>
      </c>
      <c r="S564" t="s">
        <v>6</v>
      </c>
      <c r="T564">
        <v>5.5653589999999999</v>
      </c>
      <c r="U564">
        <v>0.10372099999999999</v>
      </c>
      <c r="V564" t="s">
        <v>7</v>
      </c>
      <c r="W564">
        <v>0.25261800000000001</v>
      </c>
      <c r="X564">
        <v>3.9960000000000004E-3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1.23E-3</v>
      </c>
      <c r="AG564">
        <v>0</v>
      </c>
      <c r="AH564" t="s">
        <v>11</v>
      </c>
      <c r="AI564">
        <v>0.99752399999999997</v>
      </c>
      <c r="AJ564">
        <v>3.0000000000000001E-6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31.057914</v>
      </c>
      <c r="I565">
        <v>30.547291000000001</v>
      </c>
      <c r="J565" t="s">
        <v>3</v>
      </c>
      <c r="K565">
        <v>30.642275000000001</v>
      </c>
      <c r="L565">
        <v>29.117533000000002</v>
      </c>
      <c r="M565" t="s">
        <v>4</v>
      </c>
      <c r="N565">
        <v>16.752656000000002</v>
      </c>
      <c r="O565">
        <v>22.760489</v>
      </c>
      <c r="P565" t="s">
        <v>5</v>
      </c>
      <c r="Q565">
        <v>0.43837900000000002</v>
      </c>
      <c r="R565">
        <v>1.9383999999999998E-2</v>
      </c>
      <c r="S565" t="s">
        <v>6</v>
      </c>
      <c r="T565">
        <v>7.4297149999999998</v>
      </c>
      <c r="U565">
        <v>0.185031</v>
      </c>
      <c r="V565" t="s">
        <v>7</v>
      </c>
      <c r="W565">
        <v>0.33602900000000002</v>
      </c>
      <c r="X565">
        <v>6.5690000000000002E-3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1.23E-3</v>
      </c>
      <c r="AG565">
        <v>0</v>
      </c>
      <c r="AH565" t="s">
        <v>11</v>
      </c>
      <c r="AI565">
        <v>0.99807999999999997</v>
      </c>
      <c r="AJ565">
        <v>3.0000000000000001E-6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38.700527000000001</v>
      </c>
      <c r="I566">
        <v>44.654515000000004</v>
      </c>
      <c r="J566" t="s">
        <v>3</v>
      </c>
      <c r="K566">
        <v>38.182538999999998</v>
      </c>
      <c r="L566">
        <v>42.572578</v>
      </c>
      <c r="M566" t="s">
        <v>4</v>
      </c>
      <c r="N566">
        <v>20.833231000000001</v>
      </c>
      <c r="O566">
        <v>33.198869999999999</v>
      </c>
      <c r="P566" t="s">
        <v>5</v>
      </c>
      <c r="Q566">
        <v>0.54504699999999995</v>
      </c>
      <c r="R566">
        <v>2.8376999999999999E-2</v>
      </c>
      <c r="S566" t="s">
        <v>6</v>
      </c>
      <c r="T566">
        <v>9.2959549999999993</v>
      </c>
      <c r="U566">
        <v>0.28928199999999998</v>
      </c>
      <c r="V566" t="s">
        <v>7</v>
      </c>
      <c r="W566">
        <v>0.41742200000000002</v>
      </c>
      <c r="X566">
        <v>9.4979999999999995E-3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1.23E-3</v>
      </c>
      <c r="AG566">
        <v>0</v>
      </c>
      <c r="AH566" t="s">
        <v>11</v>
      </c>
      <c r="AI566">
        <v>0.998251</v>
      </c>
      <c r="AJ566">
        <v>3.0000000000000001E-6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46.297992000000001</v>
      </c>
      <c r="I567">
        <v>59.481537000000003</v>
      </c>
      <c r="J567" t="s">
        <v>3</v>
      </c>
      <c r="K567">
        <v>45.679119</v>
      </c>
      <c r="L567">
        <v>56.698507999999997</v>
      </c>
      <c r="M567" t="s">
        <v>4</v>
      </c>
      <c r="N567">
        <v>24.872959000000002</v>
      </c>
      <c r="O567">
        <v>44.277417999999997</v>
      </c>
      <c r="P567" t="s">
        <v>5</v>
      </c>
      <c r="Q567">
        <v>0.65012899999999996</v>
      </c>
      <c r="R567">
        <v>3.7869E-2</v>
      </c>
      <c r="S567" t="s">
        <v>6</v>
      </c>
      <c r="T567">
        <v>11.161602999999999</v>
      </c>
      <c r="U567">
        <v>0.416883</v>
      </c>
      <c r="V567" t="s">
        <v>7</v>
      </c>
      <c r="W567">
        <v>0.49760500000000002</v>
      </c>
      <c r="X567">
        <v>1.2536E-2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1.23E-3</v>
      </c>
      <c r="AG567">
        <v>0</v>
      </c>
      <c r="AH567" t="s">
        <v>11</v>
      </c>
      <c r="AI567">
        <v>0.99841199999999997</v>
      </c>
      <c r="AJ567">
        <v>1.9999999999999999E-6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54.106617</v>
      </c>
      <c r="I568">
        <v>75.398728000000006</v>
      </c>
      <c r="J568" t="s">
        <v>3</v>
      </c>
      <c r="K568">
        <v>53.382336000000002</v>
      </c>
      <c r="L568">
        <v>71.872741000000005</v>
      </c>
      <c r="M568" t="s">
        <v>4</v>
      </c>
      <c r="N568">
        <v>29.093305999999998</v>
      </c>
      <c r="O568">
        <v>56.208652999999998</v>
      </c>
      <c r="P568" t="s">
        <v>5</v>
      </c>
      <c r="Q568">
        <v>0.76020600000000005</v>
      </c>
      <c r="R568">
        <v>4.8113000000000003E-2</v>
      </c>
      <c r="S568" t="s">
        <v>6</v>
      </c>
      <c r="T568">
        <v>13.033372</v>
      </c>
      <c r="U568">
        <v>0.57006000000000001</v>
      </c>
      <c r="V568" t="s">
        <v>7</v>
      </c>
      <c r="W568">
        <v>0.58132499999999998</v>
      </c>
      <c r="X568">
        <v>1.5615E-2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1.23E-3</v>
      </c>
      <c r="AG568">
        <v>0</v>
      </c>
      <c r="AH568" t="s">
        <v>11</v>
      </c>
      <c r="AI568">
        <v>0.99860800000000005</v>
      </c>
      <c r="AJ568">
        <v>1.9999999999999999E-6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61.840339999999998</v>
      </c>
      <c r="I569">
        <v>93.825834</v>
      </c>
      <c r="J569" t="s">
        <v>3</v>
      </c>
      <c r="K569">
        <v>61.012371000000002</v>
      </c>
      <c r="L569">
        <v>89.445942000000002</v>
      </c>
      <c r="M569" t="s">
        <v>4</v>
      </c>
      <c r="N569">
        <v>33.244787000000002</v>
      </c>
      <c r="O569">
        <v>69.984905999999995</v>
      </c>
      <c r="P569" t="s">
        <v>5</v>
      </c>
      <c r="Q569">
        <v>0.86876600000000004</v>
      </c>
      <c r="R569">
        <v>5.9825000000000003E-2</v>
      </c>
      <c r="S569" t="s">
        <v>6</v>
      </c>
      <c r="T569">
        <v>14.904406</v>
      </c>
      <c r="U569">
        <v>0.74735499999999999</v>
      </c>
      <c r="V569" t="s">
        <v>7</v>
      </c>
      <c r="W569">
        <v>0.66395599999999999</v>
      </c>
      <c r="X569">
        <v>1.9335999999999999E-2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1.23E-3</v>
      </c>
      <c r="AG569">
        <v>0</v>
      </c>
      <c r="AH569" t="s">
        <v>11</v>
      </c>
      <c r="AI569">
        <v>0.99882899999999997</v>
      </c>
      <c r="AJ569">
        <v>1.9999999999999999E-6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69.666137000000006</v>
      </c>
      <c r="I570">
        <v>113.24555700000001</v>
      </c>
      <c r="J570" t="s">
        <v>3</v>
      </c>
      <c r="K570">
        <v>68.732675</v>
      </c>
      <c r="L570">
        <v>107.951711</v>
      </c>
      <c r="M570" t="s">
        <v>4</v>
      </c>
      <c r="N570">
        <v>37.472307000000001</v>
      </c>
      <c r="O570">
        <v>84.514151999999996</v>
      </c>
      <c r="P570" t="s">
        <v>5</v>
      </c>
      <c r="Q570">
        <v>0.97878399999999999</v>
      </c>
      <c r="R570">
        <v>7.2355000000000003E-2</v>
      </c>
      <c r="S570" t="s">
        <v>6</v>
      </c>
      <c r="T570">
        <v>16.779814999999999</v>
      </c>
      <c r="U570">
        <v>0.95002399999999998</v>
      </c>
      <c r="V570" t="s">
        <v>7</v>
      </c>
      <c r="W570">
        <v>0.74795699999999998</v>
      </c>
      <c r="X570">
        <v>2.3209E-2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1.23E-3</v>
      </c>
      <c r="AG570">
        <v>0</v>
      </c>
      <c r="AH570" t="s">
        <v>11</v>
      </c>
      <c r="AI570">
        <v>0.99901099999999998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77.583320000000001</v>
      </c>
      <c r="I571">
        <v>133.53584499999999</v>
      </c>
      <c r="J571" t="s">
        <v>3</v>
      </c>
      <c r="K571">
        <v>76.542518000000001</v>
      </c>
      <c r="L571">
        <v>127.30085200000001</v>
      </c>
      <c r="M571" t="s">
        <v>4</v>
      </c>
      <c r="N571">
        <v>41.776128999999997</v>
      </c>
      <c r="O571">
        <v>99.921108000000004</v>
      </c>
      <c r="P571" t="s">
        <v>5</v>
      </c>
      <c r="Q571">
        <v>1.0910569999999999</v>
      </c>
      <c r="R571">
        <v>8.5267999999999997E-2</v>
      </c>
      <c r="S571" t="s">
        <v>6</v>
      </c>
      <c r="T571">
        <v>18.657328</v>
      </c>
      <c r="U571">
        <v>1.163969</v>
      </c>
      <c r="V571" t="s">
        <v>7</v>
      </c>
      <c r="W571">
        <v>0.83329500000000001</v>
      </c>
      <c r="X571">
        <v>2.768E-2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1.23E-3</v>
      </c>
      <c r="AG571">
        <v>0</v>
      </c>
      <c r="AH571" t="s">
        <v>11</v>
      </c>
      <c r="AI571">
        <v>0.99920799999999999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85.495895000000004</v>
      </c>
      <c r="I572">
        <v>154.86152200000001</v>
      </c>
      <c r="J572" t="s">
        <v>3</v>
      </c>
      <c r="K572">
        <v>84.347498999999999</v>
      </c>
      <c r="L572">
        <v>147.60956300000001</v>
      </c>
      <c r="M572" t="s">
        <v>4</v>
      </c>
      <c r="N572">
        <v>46.075535000000002</v>
      </c>
      <c r="O572">
        <v>116.51739999999999</v>
      </c>
      <c r="P572" t="s">
        <v>5</v>
      </c>
      <c r="Q572">
        <v>1.203471</v>
      </c>
      <c r="R572">
        <v>9.9320000000000006E-2</v>
      </c>
      <c r="S572" t="s">
        <v>6</v>
      </c>
      <c r="T572">
        <v>20.537424999999999</v>
      </c>
      <c r="U572">
        <v>1.3927179999999999</v>
      </c>
      <c r="V572" t="s">
        <v>7</v>
      </c>
      <c r="W572">
        <v>0.919076</v>
      </c>
      <c r="X572">
        <v>3.2673000000000001E-2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1.23E-3</v>
      </c>
      <c r="AG572">
        <v>0</v>
      </c>
      <c r="AH572" t="s">
        <v>11</v>
      </c>
      <c r="AI572">
        <v>0.99927500000000002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93.566895000000002</v>
      </c>
      <c r="I573">
        <v>175.538016</v>
      </c>
      <c r="J573" t="s">
        <v>3</v>
      </c>
      <c r="K573">
        <v>92.306636999999995</v>
      </c>
      <c r="L573">
        <v>167.32963899999999</v>
      </c>
      <c r="M573" t="s">
        <v>4</v>
      </c>
      <c r="N573">
        <v>50.514971000000003</v>
      </c>
      <c r="O573">
        <v>132.48086000000001</v>
      </c>
      <c r="P573" t="s">
        <v>5</v>
      </c>
      <c r="Q573">
        <v>1.319936</v>
      </c>
      <c r="R573">
        <v>0.11221200000000001</v>
      </c>
      <c r="S573" t="s">
        <v>6</v>
      </c>
      <c r="T573">
        <v>22.421268999999999</v>
      </c>
      <c r="U573">
        <v>1.6420999999999999</v>
      </c>
      <c r="V573" t="s">
        <v>7</v>
      </c>
      <c r="W573">
        <v>1.006346</v>
      </c>
      <c r="X573">
        <v>3.7997999999999997E-2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1.23E-3</v>
      </c>
      <c r="AG573">
        <v>0</v>
      </c>
      <c r="AH573" t="s">
        <v>11</v>
      </c>
      <c r="AI573">
        <v>0.99937699999999996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101.547174</v>
      </c>
      <c r="I574">
        <v>200.03283099999999</v>
      </c>
      <c r="J574" t="s">
        <v>3</v>
      </c>
      <c r="K574">
        <v>100.17688699999999</v>
      </c>
      <c r="L574">
        <v>190.68966900000001</v>
      </c>
      <c r="M574" t="s">
        <v>4</v>
      </c>
      <c r="N574">
        <v>54.876902000000001</v>
      </c>
      <c r="O574">
        <v>151.11247599999999</v>
      </c>
      <c r="P574" t="s">
        <v>5</v>
      </c>
      <c r="Q574">
        <v>1.4347369999999999</v>
      </c>
      <c r="R574">
        <v>0.127529</v>
      </c>
      <c r="S574" t="s">
        <v>6</v>
      </c>
      <c r="T574">
        <v>24.305236000000001</v>
      </c>
      <c r="U574">
        <v>1.9147670000000001</v>
      </c>
      <c r="V574" t="s">
        <v>7</v>
      </c>
      <c r="W574">
        <v>1.0918460000000001</v>
      </c>
      <c r="X574">
        <v>4.3909999999999998E-2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1.23E-3</v>
      </c>
      <c r="AG574">
        <v>0</v>
      </c>
      <c r="AH574" t="s">
        <v>11</v>
      </c>
      <c r="AI574">
        <v>0.99942500000000001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109.409767</v>
      </c>
      <c r="I575">
        <v>226.45158799999999</v>
      </c>
      <c r="J575" t="s">
        <v>3</v>
      </c>
      <c r="K575">
        <v>107.931847</v>
      </c>
      <c r="L575">
        <v>215.84071599999999</v>
      </c>
      <c r="M575" t="s">
        <v>4</v>
      </c>
      <c r="N575">
        <v>59.135354999999997</v>
      </c>
      <c r="O575">
        <v>171.271489</v>
      </c>
      <c r="P575" t="s">
        <v>5</v>
      </c>
      <c r="Q575">
        <v>1.546422</v>
      </c>
      <c r="R575">
        <v>0.14486499999999999</v>
      </c>
      <c r="S575" t="s">
        <v>6</v>
      </c>
      <c r="T575">
        <v>26.189758000000001</v>
      </c>
      <c r="U575">
        <v>2.2072859999999999</v>
      </c>
      <c r="V575" t="s">
        <v>7</v>
      </c>
      <c r="W575">
        <v>1.1758439999999999</v>
      </c>
      <c r="X575">
        <v>5.0369999999999998E-2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1.23E-3</v>
      </c>
      <c r="AG575">
        <v>0</v>
      </c>
      <c r="AH575" t="s">
        <v>11</v>
      </c>
      <c r="AI575">
        <v>0.99951199999999996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117.182863</v>
      </c>
      <c r="I576">
        <v>253.457808</v>
      </c>
      <c r="J576" t="s">
        <v>3</v>
      </c>
      <c r="K576">
        <v>115.599632</v>
      </c>
      <c r="L576">
        <v>241.56756100000001</v>
      </c>
      <c r="M576" t="s">
        <v>4</v>
      </c>
      <c r="N576">
        <v>63.314847</v>
      </c>
      <c r="O576">
        <v>191.87537699999999</v>
      </c>
      <c r="P576" t="s">
        <v>5</v>
      </c>
      <c r="Q576">
        <v>1.65602</v>
      </c>
      <c r="R576">
        <v>0.16222500000000001</v>
      </c>
      <c r="S576" t="s">
        <v>6</v>
      </c>
      <c r="T576">
        <v>28.075241999999999</v>
      </c>
      <c r="U576">
        <v>2.5255019999999999</v>
      </c>
      <c r="V576" t="s">
        <v>7</v>
      </c>
      <c r="W576">
        <v>1.2586090000000001</v>
      </c>
      <c r="X576">
        <v>5.6956E-2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1.23E-3</v>
      </c>
      <c r="AG576">
        <v>0</v>
      </c>
      <c r="AH576" t="s">
        <v>11</v>
      </c>
      <c r="AI576">
        <v>0.99958000000000002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124.88282700000001</v>
      </c>
      <c r="I577">
        <v>279.99665499999998</v>
      </c>
      <c r="J577" t="s">
        <v>3</v>
      </c>
      <c r="K577">
        <v>123.196674</v>
      </c>
      <c r="L577">
        <v>266.86077599999999</v>
      </c>
      <c r="M577" t="s">
        <v>4</v>
      </c>
      <c r="N577">
        <v>67.426203999999998</v>
      </c>
      <c r="O577">
        <v>212.17094399999999</v>
      </c>
      <c r="P577" t="s">
        <v>5</v>
      </c>
      <c r="Q577">
        <v>1.7632099999999999</v>
      </c>
      <c r="R577">
        <v>0.17913999999999999</v>
      </c>
      <c r="S577" t="s">
        <v>6</v>
      </c>
      <c r="T577">
        <v>29.960906999999999</v>
      </c>
      <c r="U577">
        <v>2.8683100000000001</v>
      </c>
      <c r="V577" t="s">
        <v>7</v>
      </c>
      <c r="W577">
        <v>1.3401419999999999</v>
      </c>
      <c r="X577">
        <v>6.3265000000000002E-2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1.23E-3</v>
      </c>
      <c r="AG577">
        <v>0</v>
      </c>
      <c r="AH577" t="s">
        <v>11</v>
      </c>
      <c r="AI577">
        <v>0.99960099999999996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132.526814</v>
      </c>
      <c r="I578">
        <v>305.44569300000001</v>
      </c>
      <c r="J578" t="s">
        <v>3</v>
      </c>
      <c r="K578">
        <v>130.739576</v>
      </c>
      <c r="L578">
        <v>291.11263100000002</v>
      </c>
      <c r="M578" t="s">
        <v>4</v>
      </c>
      <c r="N578">
        <v>71.482186999999996</v>
      </c>
      <c r="O578">
        <v>231.64928399999999</v>
      </c>
      <c r="P578" t="s">
        <v>5</v>
      </c>
      <c r="Q578">
        <v>1.868884</v>
      </c>
      <c r="R578">
        <v>0.19570699999999999</v>
      </c>
      <c r="S578" t="s">
        <v>6</v>
      </c>
      <c r="T578">
        <v>31.848811999999999</v>
      </c>
      <c r="U578">
        <v>3.2355779999999998</v>
      </c>
      <c r="V578" t="s">
        <v>7</v>
      </c>
      <c r="W578">
        <v>1.4214020000000001</v>
      </c>
      <c r="X578">
        <v>6.9428000000000004E-2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1.23E-3</v>
      </c>
      <c r="AG578">
        <v>0</v>
      </c>
      <c r="AH578" t="s">
        <v>11</v>
      </c>
      <c r="AI578">
        <v>0.99964699999999995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140.11960099999999</v>
      </c>
      <c r="I579">
        <v>329.267291</v>
      </c>
      <c r="J579" t="s">
        <v>3</v>
      </c>
      <c r="K579">
        <v>138.23256000000001</v>
      </c>
      <c r="L579">
        <v>313.79694499999999</v>
      </c>
      <c r="M579" t="s">
        <v>4</v>
      </c>
      <c r="N579">
        <v>75.495450000000005</v>
      </c>
      <c r="O579">
        <v>249.99929299999999</v>
      </c>
      <c r="P579" t="s">
        <v>5</v>
      </c>
      <c r="Q579">
        <v>1.9732499999999999</v>
      </c>
      <c r="R579">
        <v>0.21148500000000001</v>
      </c>
      <c r="S579" t="s">
        <v>6</v>
      </c>
      <c r="T579">
        <v>33.739373000000001</v>
      </c>
      <c r="U579">
        <v>3.6248969999999998</v>
      </c>
      <c r="V579" t="s">
        <v>7</v>
      </c>
      <c r="W579">
        <v>1.50149</v>
      </c>
      <c r="X579">
        <v>7.4884000000000006E-2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1.23E-3</v>
      </c>
      <c r="AG579">
        <v>0</v>
      </c>
      <c r="AH579" t="s">
        <v>11</v>
      </c>
      <c r="AI579">
        <v>0.99970400000000004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147.66662099999999</v>
      </c>
      <c r="I580">
        <v>351.47208000000001</v>
      </c>
      <c r="J580" t="s">
        <v>3</v>
      </c>
      <c r="K580">
        <v>145.68006299999999</v>
      </c>
      <c r="L580">
        <v>334.96594700000003</v>
      </c>
      <c r="M580" t="s">
        <v>4</v>
      </c>
      <c r="N580">
        <v>79.46678</v>
      </c>
      <c r="O580">
        <v>267.21133200000003</v>
      </c>
      <c r="P580" t="s">
        <v>5</v>
      </c>
      <c r="Q580">
        <v>2.0767380000000002</v>
      </c>
      <c r="R580">
        <v>0.225854</v>
      </c>
      <c r="S580" t="s">
        <v>6</v>
      </c>
      <c r="T580">
        <v>35.630547999999997</v>
      </c>
      <c r="U580">
        <v>4.029846</v>
      </c>
      <c r="V580" t="s">
        <v>7</v>
      </c>
      <c r="W580">
        <v>1.580829</v>
      </c>
      <c r="X580">
        <v>8.0347000000000002E-2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1.23E-3</v>
      </c>
      <c r="AG580">
        <v>0</v>
      </c>
      <c r="AH580" t="s">
        <v>11</v>
      </c>
      <c r="AI580">
        <v>0.99970499999999995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155.17079000000001</v>
      </c>
      <c r="I581">
        <v>372.24139500000001</v>
      </c>
      <c r="J581" t="s">
        <v>3</v>
      </c>
      <c r="K581">
        <v>153.08633</v>
      </c>
      <c r="L581">
        <v>354.76357400000001</v>
      </c>
      <c r="M581" t="s">
        <v>4</v>
      </c>
      <c r="N581">
        <v>83.398487000000003</v>
      </c>
      <c r="O581">
        <v>283.18019800000002</v>
      </c>
      <c r="P581" t="s">
        <v>5</v>
      </c>
      <c r="Q581">
        <v>2.1787749999999999</v>
      </c>
      <c r="R581">
        <v>0.23943700000000001</v>
      </c>
      <c r="S581" t="s">
        <v>6</v>
      </c>
      <c r="T581">
        <v>37.524118999999999</v>
      </c>
      <c r="U581">
        <v>4.4641479999999998</v>
      </c>
      <c r="V581" t="s">
        <v>7</v>
      </c>
      <c r="W581">
        <v>1.6598980000000001</v>
      </c>
      <c r="X581">
        <v>8.5444999999999993E-2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1.23E-3</v>
      </c>
      <c r="AG581">
        <v>0</v>
      </c>
      <c r="AH581" t="s">
        <v>11</v>
      </c>
      <c r="AI581">
        <v>0.99970700000000001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5.9075170000000004</v>
      </c>
      <c r="I582">
        <v>7.3350000000000004E-3</v>
      </c>
      <c r="J582" t="s">
        <v>3</v>
      </c>
      <c r="K582">
        <v>0.65542100000000003</v>
      </c>
      <c r="L582">
        <v>1.85E-4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175.26</v>
      </c>
      <c r="AM582">
        <v>6553.9524000000001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11.558481</v>
      </c>
      <c r="I583">
        <v>2.2178E-2</v>
      </c>
      <c r="J583" t="s">
        <v>3</v>
      </c>
      <c r="K583">
        <v>1.2540929999999999</v>
      </c>
      <c r="L583">
        <v>2.6200000000000003E-4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393.86</v>
      </c>
      <c r="AM583">
        <v>25148.680400000001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17.209199000000002</v>
      </c>
      <c r="I584">
        <v>5.1289000000000001E-2</v>
      </c>
      <c r="J584" t="s">
        <v>3</v>
      </c>
      <c r="K584">
        <v>1.8522510000000001</v>
      </c>
      <c r="L584">
        <v>3.8499999999999998E-4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605.38</v>
      </c>
      <c r="AM584">
        <v>50926.395600000003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22.859650999999999</v>
      </c>
      <c r="I585">
        <v>9.1651999999999997E-2</v>
      </c>
      <c r="J585" t="s">
        <v>3</v>
      </c>
      <c r="K585">
        <v>2.4502449999999998</v>
      </c>
      <c r="L585">
        <v>5.6599999999999999E-4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824.16</v>
      </c>
      <c r="AM585">
        <v>83815.934399999998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28.516022</v>
      </c>
      <c r="I586">
        <v>0.15140100000000001</v>
      </c>
      <c r="J586" t="s">
        <v>3</v>
      </c>
      <c r="K586">
        <v>3.0483210000000001</v>
      </c>
      <c r="L586">
        <v>7.6400000000000003E-4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1029.44</v>
      </c>
      <c r="AM586">
        <v>126048.68640000001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34.163462000000003</v>
      </c>
      <c r="I587">
        <v>0.22264999999999999</v>
      </c>
      <c r="J587" t="s">
        <v>3</v>
      </c>
      <c r="K587">
        <v>3.6476060000000001</v>
      </c>
      <c r="L587">
        <v>9.9200000000000004E-4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1263.4000000000001</v>
      </c>
      <c r="AM587">
        <v>188262.76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39.815612999999999</v>
      </c>
      <c r="I588">
        <v>0.31160199999999999</v>
      </c>
      <c r="J588" t="s">
        <v>3</v>
      </c>
      <c r="K588">
        <v>4.2465640000000002</v>
      </c>
      <c r="L588">
        <v>1.1800000000000001E-3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1476.12</v>
      </c>
      <c r="AM588">
        <v>271808.30560000002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45.468868999999998</v>
      </c>
      <c r="I589">
        <v>0.40354699999999999</v>
      </c>
      <c r="J589" t="s">
        <v>3</v>
      </c>
      <c r="K589">
        <v>4.8463219999999998</v>
      </c>
      <c r="L589">
        <v>1.4809999999999999E-3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1692.36</v>
      </c>
      <c r="AM589">
        <v>347812.39039999997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51.122126000000002</v>
      </c>
      <c r="I590">
        <v>0.52319300000000002</v>
      </c>
      <c r="J590" t="s">
        <v>3</v>
      </c>
      <c r="K590">
        <v>5.4444819999999998</v>
      </c>
      <c r="L590">
        <v>1.864E-3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1897.28</v>
      </c>
      <c r="AM590">
        <v>428375.16159999999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56.768706999999999</v>
      </c>
      <c r="I591">
        <v>0.64207499999999995</v>
      </c>
      <c r="J591" t="s">
        <v>3</v>
      </c>
      <c r="K591">
        <v>6.0439939999999996</v>
      </c>
      <c r="L591">
        <v>2.281E-3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2126.7399999999998</v>
      </c>
      <c r="AM591">
        <v>543551.31240000005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62.422066999999998</v>
      </c>
      <c r="I592">
        <v>0.79252999999999996</v>
      </c>
      <c r="J592" t="s">
        <v>3</v>
      </c>
      <c r="K592">
        <v>6.6428099999999999</v>
      </c>
      <c r="L592">
        <v>2.748E-3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2336.3200000000002</v>
      </c>
      <c r="AM592">
        <v>661646.13760000002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68.072742000000005</v>
      </c>
      <c r="I593">
        <v>0.94791199999999998</v>
      </c>
      <c r="J593" t="s">
        <v>3</v>
      </c>
      <c r="K593">
        <v>7.2418100000000001</v>
      </c>
      <c r="L593">
        <v>3.2910000000000001E-3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2551.2399999999998</v>
      </c>
      <c r="AM593">
        <v>781269.66240000003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73.720673000000005</v>
      </c>
      <c r="I594">
        <v>1.119505</v>
      </c>
      <c r="J594" t="s">
        <v>3</v>
      </c>
      <c r="K594">
        <v>7.8400730000000003</v>
      </c>
      <c r="L594">
        <v>3.8560000000000001E-3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2771.24</v>
      </c>
      <c r="AM594">
        <v>914549.26240000001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79.362013000000005</v>
      </c>
      <c r="I595">
        <v>1.313631</v>
      </c>
      <c r="J595" t="s">
        <v>3</v>
      </c>
      <c r="K595">
        <v>8.4387050000000006</v>
      </c>
      <c r="L595">
        <v>4.5430000000000002E-3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3000.4</v>
      </c>
      <c r="AM595">
        <v>1096471.48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85.013366000000005</v>
      </c>
      <c r="I596">
        <v>1.524975</v>
      </c>
      <c r="J596" t="s">
        <v>3</v>
      </c>
      <c r="K596">
        <v>9.0385650000000002</v>
      </c>
      <c r="L596">
        <v>5.091E-3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3211.36</v>
      </c>
      <c r="AM596">
        <v>1249901.6703999999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90.666295000000005</v>
      </c>
      <c r="I597">
        <v>1.723041</v>
      </c>
      <c r="J597" t="s">
        <v>3</v>
      </c>
      <c r="K597">
        <v>9.6380769999999991</v>
      </c>
      <c r="L597">
        <v>5.7949999999999998E-3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3412.32</v>
      </c>
      <c r="AM597">
        <v>1369232.4975999999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96.314494999999994</v>
      </c>
      <c r="I598">
        <v>1.9313750000000001</v>
      </c>
      <c r="J598" t="s">
        <v>3</v>
      </c>
      <c r="K598">
        <v>10.237957</v>
      </c>
      <c r="L598">
        <v>6.6049999999999998E-3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3635.72</v>
      </c>
      <c r="AM598">
        <v>1550481.8816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101.961524</v>
      </c>
      <c r="I599">
        <v>2.1729539999999998</v>
      </c>
      <c r="J599" t="s">
        <v>3</v>
      </c>
      <c r="K599">
        <v>10.836957</v>
      </c>
      <c r="L599">
        <v>7.4819999999999999E-3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3862.28</v>
      </c>
      <c r="AM599">
        <v>1855378.6015999999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107.61637899999999</v>
      </c>
      <c r="I600">
        <v>2.427797</v>
      </c>
      <c r="J600" t="s">
        <v>3</v>
      </c>
      <c r="K600">
        <v>11.437533999999999</v>
      </c>
      <c r="L600">
        <v>8.5260000000000006E-3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4069.7</v>
      </c>
      <c r="AM600">
        <v>2047135.29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113.27004700000001</v>
      </c>
      <c r="I601">
        <v>2.697247</v>
      </c>
      <c r="J601" t="s">
        <v>3</v>
      </c>
      <c r="K601">
        <v>12.037824000000001</v>
      </c>
      <c r="L601">
        <v>9.2429999999999995E-3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4283.1000000000004</v>
      </c>
      <c r="AM601">
        <v>2260879.21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6.0317290000000003</v>
      </c>
      <c r="I602">
        <v>5.7949999999999998E-3</v>
      </c>
      <c r="J602" t="s">
        <v>3</v>
      </c>
      <c r="K602">
        <v>1.6072299999999999</v>
      </c>
      <c r="L602">
        <v>3.0000000000000001E-5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11.81354</v>
      </c>
      <c r="I603">
        <v>6.6150000000000002E-3</v>
      </c>
      <c r="J603" t="s">
        <v>3</v>
      </c>
      <c r="K603">
        <v>3.2174900000000002</v>
      </c>
      <c r="L603">
        <v>3.6000000000000001E-5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17.603197000000002</v>
      </c>
      <c r="I604">
        <v>8.1670000000000006E-3</v>
      </c>
      <c r="J604" t="s">
        <v>3</v>
      </c>
      <c r="K604">
        <v>4.8359420000000002</v>
      </c>
      <c r="L604">
        <v>7.3999999999999996E-5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23.396014999999998</v>
      </c>
      <c r="I605">
        <v>1.0148000000000001E-2</v>
      </c>
      <c r="J605" t="s">
        <v>3</v>
      </c>
      <c r="K605">
        <v>6.458386</v>
      </c>
      <c r="L605">
        <v>8.7999999999999998E-5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29.189775999999998</v>
      </c>
      <c r="I606">
        <v>1.2465E-2</v>
      </c>
      <c r="J606" t="s">
        <v>3</v>
      </c>
      <c r="K606">
        <v>8.082694</v>
      </c>
      <c r="L606">
        <v>1.17E-4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34.983970999999997</v>
      </c>
      <c r="I607">
        <v>1.5065E-2</v>
      </c>
      <c r="J607" t="s">
        <v>3</v>
      </c>
      <c r="K607">
        <v>9.7085360000000005</v>
      </c>
      <c r="L607">
        <v>1.1900000000000001E-4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40.779158000000002</v>
      </c>
      <c r="I608">
        <v>1.7739000000000001E-2</v>
      </c>
      <c r="J608" t="s">
        <v>3</v>
      </c>
      <c r="K608">
        <v>11.335832</v>
      </c>
      <c r="L608">
        <v>1.1900000000000001E-4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46.576371999999999</v>
      </c>
      <c r="I609">
        <v>2.0844000000000001E-2</v>
      </c>
      <c r="J609" t="s">
        <v>3</v>
      </c>
      <c r="K609">
        <v>12.96405</v>
      </c>
      <c r="L609">
        <v>1.1900000000000001E-4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52.373669</v>
      </c>
      <c r="I610">
        <v>2.4306999999999999E-2</v>
      </c>
      <c r="J610" t="s">
        <v>3</v>
      </c>
      <c r="K610">
        <v>14.59366</v>
      </c>
      <c r="L610">
        <v>1.25E-4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58.172933999999998</v>
      </c>
      <c r="I611">
        <v>2.7281E-2</v>
      </c>
      <c r="J611" t="s">
        <v>3</v>
      </c>
      <c r="K611">
        <v>16.225297999999999</v>
      </c>
      <c r="L611">
        <v>1.3899999999999999E-4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63.972875000000002</v>
      </c>
      <c r="I612">
        <v>3.0491000000000001E-2</v>
      </c>
      <c r="J612" t="s">
        <v>3</v>
      </c>
      <c r="K612">
        <v>17.857932999999999</v>
      </c>
      <c r="L612">
        <v>1.6200000000000001E-4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69.775188</v>
      </c>
      <c r="I613">
        <v>3.4100999999999999E-2</v>
      </c>
      <c r="J613" t="s">
        <v>3</v>
      </c>
      <c r="K613">
        <v>19.492861000000001</v>
      </c>
      <c r="L613">
        <v>1.8900000000000001E-4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75.580061000000001</v>
      </c>
      <c r="I614">
        <v>3.7746000000000002E-2</v>
      </c>
      <c r="J614" t="s">
        <v>3</v>
      </c>
      <c r="K614">
        <v>21.128691</v>
      </c>
      <c r="L614">
        <v>2.3699999999999999E-4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81.385463999999999</v>
      </c>
      <c r="I615">
        <v>4.1568000000000001E-2</v>
      </c>
      <c r="J615" t="s">
        <v>3</v>
      </c>
      <c r="K615">
        <v>22.766241000000001</v>
      </c>
      <c r="L615">
        <v>2.8200000000000002E-4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87.193676999999994</v>
      </c>
      <c r="I616">
        <v>4.5926000000000002E-2</v>
      </c>
      <c r="J616" t="s">
        <v>3</v>
      </c>
      <c r="K616">
        <v>24.407292999999999</v>
      </c>
      <c r="L616">
        <v>3.3E-4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93.005886000000004</v>
      </c>
      <c r="I617">
        <v>4.9253999999999999E-2</v>
      </c>
      <c r="J617" t="s">
        <v>3</v>
      </c>
      <c r="K617">
        <v>26.049900999999998</v>
      </c>
      <c r="L617">
        <v>3.59E-4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98.818625999999995</v>
      </c>
      <c r="I618">
        <v>5.3168E-2</v>
      </c>
      <c r="J618" t="s">
        <v>3</v>
      </c>
      <c r="K618">
        <v>27.693840999999999</v>
      </c>
      <c r="L618">
        <v>3.8000000000000002E-4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104.634792</v>
      </c>
      <c r="I619">
        <v>5.6984E-2</v>
      </c>
      <c r="J619" t="s">
        <v>3</v>
      </c>
      <c r="K619">
        <v>29.340319000000001</v>
      </c>
      <c r="L619">
        <v>4.2299999999999998E-4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110.454075</v>
      </c>
      <c r="I620">
        <v>6.0595000000000003E-2</v>
      </c>
      <c r="J620" t="s">
        <v>3</v>
      </c>
      <c r="K620">
        <v>30.989481000000001</v>
      </c>
      <c r="L620">
        <v>5.0299999999999997E-4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116.274896</v>
      </c>
      <c r="I621">
        <v>6.3730999999999996E-2</v>
      </c>
      <c r="J621" t="s">
        <v>3</v>
      </c>
      <c r="K621">
        <v>32.640521999999997</v>
      </c>
      <c r="L621">
        <v>4.9899999999999999E-4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6.3270090000000003</v>
      </c>
      <c r="I622">
        <v>5.9630000000000004E-3</v>
      </c>
      <c r="J622" t="s">
        <v>3</v>
      </c>
      <c r="K622">
        <v>1.6069629999999999</v>
      </c>
      <c r="L622">
        <v>2.9E-5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12.316528999999999</v>
      </c>
      <c r="I623">
        <v>5.9930000000000001E-3</v>
      </c>
      <c r="J623" t="s">
        <v>3</v>
      </c>
      <c r="K623">
        <v>3.2186780000000002</v>
      </c>
      <c r="L623">
        <v>5.5000000000000002E-5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18.312463000000001</v>
      </c>
      <c r="I624">
        <v>6.3119999999999999E-3</v>
      </c>
      <c r="J624" t="s">
        <v>3</v>
      </c>
      <c r="K624">
        <v>4.8365770000000001</v>
      </c>
      <c r="L624">
        <v>6.4999999999999994E-5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24.313136</v>
      </c>
      <c r="I625">
        <v>6.502E-3</v>
      </c>
      <c r="J625" t="s">
        <v>3</v>
      </c>
      <c r="K625">
        <v>6.4589800000000004</v>
      </c>
      <c r="L625">
        <v>6.8999999999999997E-5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30.315345000000001</v>
      </c>
      <c r="I626">
        <v>6.9049999999999997E-3</v>
      </c>
      <c r="J626" t="s">
        <v>3</v>
      </c>
      <c r="K626">
        <v>8.0837789999999998</v>
      </c>
      <c r="L626">
        <v>8.7000000000000001E-5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36.319482000000001</v>
      </c>
      <c r="I627">
        <v>7.4019999999999997E-3</v>
      </c>
      <c r="J627" t="s">
        <v>3</v>
      </c>
      <c r="K627">
        <v>9.7099290000000007</v>
      </c>
      <c r="L627">
        <v>8.5000000000000006E-5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42.324187000000002</v>
      </c>
      <c r="I628">
        <v>7.8340000000000007E-3</v>
      </c>
      <c r="J628" t="s">
        <v>3</v>
      </c>
      <c r="K628">
        <v>11.337368</v>
      </c>
      <c r="L628">
        <v>1E-4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48.331963000000002</v>
      </c>
      <c r="I629">
        <v>8.3510000000000008E-3</v>
      </c>
      <c r="J629" t="s">
        <v>3</v>
      </c>
      <c r="K629">
        <v>12.967121000000001</v>
      </c>
      <c r="L629">
        <v>1.0399999999999999E-4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54.338470000000001</v>
      </c>
      <c r="I630">
        <v>8.9840000000000007E-3</v>
      </c>
      <c r="J630" t="s">
        <v>3</v>
      </c>
      <c r="K630">
        <v>14.596648999999999</v>
      </c>
      <c r="L630">
        <v>1.3100000000000001E-4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60.347391000000002</v>
      </c>
      <c r="I631">
        <v>9.476E-3</v>
      </c>
      <c r="J631" t="s">
        <v>3</v>
      </c>
      <c r="K631">
        <v>16.228656000000001</v>
      </c>
      <c r="L631">
        <v>1.5699999999999999E-4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66.357438000000002</v>
      </c>
      <c r="I632">
        <v>1.0173E-2</v>
      </c>
      <c r="J632" t="s">
        <v>3</v>
      </c>
      <c r="K632">
        <v>17.861701</v>
      </c>
      <c r="L632">
        <v>1.9000000000000001E-4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72.371187000000006</v>
      </c>
      <c r="I633">
        <v>1.0925000000000001E-2</v>
      </c>
      <c r="J633" t="s">
        <v>3</v>
      </c>
      <c r="K633">
        <v>19.496731</v>
      </c>
      <c r="L633">
        <v>2.14E-4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78.388170000000002</v>
      </c>
      <c r="I634">
        <v>1.1887999999999999E-2</v>
      </c>
      <c r="J634" t="s">
        <v>3</v>
      </c>
      <c r="K634">
        <v>21.134588999999998</v>
      </c>
      <c r="L634">
        <v>2.52E-4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84.404418000000007</v>
      </c>
      <c r="I635">
        <v>1.3172E-2</v>
      </c>
      <c r="J635" t="s">
        <v>3</v>
      </c>
      <c r="K635">
        <v>22.773776999999999</v>
      </c>
      <c r="L635">
        <v>2.8600000000000001E-4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90.423306999999994</v>
      </c>
      <c r="I636">
        <v>1.4489999999999999E-2</v>
      </c>
      <c r="J636" t="s">
        <v>3</v>
      </c>
      <c r="K636">
        <v>24.414870000000001</v>
      </c>
      <c r="L636">
        <v>3.19E-4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96.443832</v>
      </c>
      <c r="I637">
        <v>1.5658999999999999E-2</v>
      </c>
      <c r="J637" t="s">
        <v>3</v>
      </c>
      <c r="K637">
        <v>26.057970000000001</v>
      </c>
      <c r="L637">
        <v>3.4200000000000002E-4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102.46732799999999</v>
      </c>
      <c r="I638">
        <v>1.6754000000000002E-2</v>
      </c>
      <c r="J638" t="s">
        <v>3</v>
      </c>
      <c r="K638">
        <v>27.703567</v>
      </c>
      <c r="L638">
        <v>3.6400000000000001E-4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108.491845</v>
      </c>
      <c r="I639">
        <v>1.8099000000000001E-2</v>
      </c>
      <c r="J639" t="s">
        <v>3</v>
      </c>
      <c r="K639">
        <v>29.350169000000001</v>
      </c>
      <c r="L639">
        <v>3.4099999999999999E-4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114.518473</v>
      </c>
      <c r="I640">
        <v>1.9311999999999999E-2</v>
      </c>
      <c r="J640" t="s">
        <v>3</v>
      </c>
      <c r="K640">
        <v>31.000046999999999</v>
      </c>
      <c r="L640">
        <v>3.7500000000000001E-4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120.546452</v>
      </c>
      <c r="I641">
        <v>2.0784E-2</v>
      </c>
      <c r="J641" t="s">
        <v>3</v>
      </c>
      <c r="K641">
        <v>32.651229999999998</v>
      </c>
      <c r="L641">
        <v>4.37E-4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386" workbookViewId="0">
      <selection activeCell="A1402" sqref="A1402:L1793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24</v>
      </c>
      <c r="F1" t="s">
        <v>25</v>
      </c>
      <c r="G1" t="s">
        <v>70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1117.9100000000001</v>
      </c>
      <c r="C2">
        <v>160.286</v>
      </c>
      <c r="D2">
        <v>138.11199999999999</v>
      </c>
      <c r="E2">
        <v>133.80600000000001</v>
      </c>
      <c r="F2">
        <v>120.565</v>
      </c>
      <c r="G2">
        <v>0</v>
      </c>
      <c r="H2">
        <v>120.565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151.21600000000001</v>
      </c>
      <c r="C3">
        <v>149.666</v>
      </c>
      <c r="D3">
        <v>128.16399999999999</v>
      </c>
      <c r="E3">
        <v>124.21599999999999</v>
      </c>
      <c r="F3">
        <v>111.51600000000001</v>
      </c>
      <c r="G3">
        <v>0</v>
      </c>
      <c r="H3">
        <v>111.51600000000001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148.24600000000001</v>
      </c>
      <c r="C4">
        <v>146.75399999999999</v>
      </c>
      <c r="D4">
        <v>125.22799999999999</v>
      </c>
      <c r="E4">
        <v>121.423</v>
      </c>
      <c r="F4">
        <v>108.996</v>
      </c>
      <c r="G4">
        <v>0</v>
      </c>
      <c r="H4">
        <v>108.996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146.29</v>
      </c>
      <c r="C5">
        <v>144.791</v>
      </c>
      <c r="D5">
        <v>123.43899999999999</v>
      </c>
      <c r="E5">
        <v>119.63500000000001</v>
      </c>
      <c r="F5">
        <v>107.17100000000001</v>
      </c>
      <c r="G5">
        <v>0</v>
      </c>
      <c r="H5">
        <v>107.17100000000001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147.52600000000001</v>
      </c>
      <c r="C6">
        <v>146.03700000000001</v>
      </c>
      <c r="D6">
        <v>124.43600000000001</v>
      </c>
      <c r="E6">
        <v>120.64100000000001</v>
      </c>
      <c r="F6">
        <v>108.235</v>
      </c>
      <c r="G6">
        <v>0</v>
      </c>
      <c r="H6">
        <v>108.235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146.846</v>
      </c>
      <c r="C7">
        <v>145.36699999999999</v>
      </c>
      <c r="D7">
        <v>123.73399999999999</v>
      </c>
      <c r="E7">
        <v>119.965</v>
      </c>
      <c r="F7">
        <v>107.395</v>
      </c>
      <c r="G7">
        <v>0</v>
      </c>
      <c r="H7">
        <v>107.395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147.09800000000001</v>
      </c>
      <c r="C8">
        <v>145.63499999999999</v>
      </c>
      <c r="D8">
        <v>124.01300000000001</v>
      </c>
      <c r="E8">
        <v>120.253</v>
      </c>
      <c r="F8">
        <v>107.70699999999999</v>
      </c>
      <c r="G8">
        <v>0</v>
      </c>
      <c r="H8">
        <v>107.70699999999999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146.50299999999999</v>
      </c>
      <c r="C9">
        <v>145.024</v>
      </c>
      <c r="D9">
        <v>123.554</v>
      </c>
      <c r="E9">
        <v>119.764</v>
      </c>
      <c r="F9">
        <v>107.383</v>
      </c>
      <c r="G9">
        <v>0</v>
      </c>
      <c r="H9">
        <v>107.383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147.47200000000001</v>
      </c>
      <c r="C10">
        <v>145.99</v>
      </c>
      <c r="D10">
        <v>124.367</v>
      </c>
      <c r="E10">
        <v>120.616</v>
      </c>
      <c r="F10">
        <v>108.021</v>
      </c>
      <c r="G10">
        <v>0</v>
      </c>
      <c r="H10">
        <v>108.021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146.56</v>
      </c>
      <c r="C11">
        <v>145.1</v>
      </c>
      <c r="D11">
        <v>123.7</v>
      </c>
      <c r="E11">
        <v>119.943</v>
      </c>
      <c r="F11">
        <v>107.38500000000001</v>
      </c>
      <c r="G11">
        <v>0</v>
      </c>
      <c r="H11">
        <v>107.38500000000001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147.90899999999999</v>
      </c>
      <c r="C12">
        <v>146.43299999999999</v>
      </c>
      <c r="D12">
        <v>125.06</v>
      </c>
      <c r="E12">
        <v>121.255</v>
      </c>
      <c r="F12">
        <v>108.64700000000001</v>
      </c>
      <c r="G12">
        <v>0</v>
      </c>
      <c r="H12">
        <v>108.64700000000001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146.52099999999999</v>
      </c>
      <c r="C13">
        <v>145.05699999999999</v>
      </c>
      <c r="D13">
        <v>123.501</v>
      </c>
      <c r="E13">
        <v>119.717</v>
      </c>
      <c r="F13">
        <v>107.215</v>
      </c>
      <c r="G13">
        <v>0</v>
      </c>
      <c r="H13">
        <v>107.215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147.18199999999999</v>
      </c>
      <c r="C14">
        <v>145.70599999999999</v>
      </c>
      <c r="D14">
        <v>124.34399999999999</v>
      </c>
      <c r="E14">
        <v>120.544</v>
      </c>
      <c r="F14">
        <v>108.11</v>
      </c>
      <c r="G14">
        <v>0</v>
      </c>
      <c r="H14">
        <v>108.11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146.18299999999999</v>
      </c>
      <c r="C15">
        <v>144.70500000000001</v>
      </c>
      <c r="D15">
        <v>123.29600000000001</v>
      </c>
      <c r="E15">
        <v>119.512</v>
      </c>
      <c r="F15">
        <v>106.988</v>
      </c>
      <c r="G15">
        <v>0</v>
      </c>
      <c r="H15">
        <v>106.988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147.233</v>
      </c>
      <c r="C16">
        <v>145.75800000000001</v>
      </c>
      <c r="D16">
        <v>124.114</v>
      </c>
      <c r="E16">
        <v>120.355</v>
      </c>
      <c r="F16">
        <v>107.759</v>
      </c>
      <c r="G16">
        <v>0</v>
      </c>
      <c r="H16">
        <v>107.759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146.309</v>
      </c>
      <c r="C17">
        <v>144.83199999999999</v>
      </c>
      <c r="D17">
        <v>123.236</v>
      </c>
      <c r="E17">
        <v>119.467</v>
      </c>
      <c r="F17">
        <v>107.116</v>
      </c>
      <c r="G17">
        <v>0</v>
      </c>
      <c r="H17">
        <v>107.116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148.125</v>
      </c>
      <c r="C18">
        <v>146.65799999999999</v>
      </c>
      <c r="D18">
        <v>125.084</v>
      </c>
      <c r="E18">
        <v>121.30800000000001</v>
      </c>
      <c r="F18">
        <v>108.834</v>
      </c>
      <c r="G18">
        <v>0</v>
      </c>
      <c r="H18">
        <v>108.834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146.369</v>
      </c>
      <c r="C19">
        <v>144.88</v>
      </c>
      <c r="D19">
        <v>123.352</v>
      </c>
      <c r="E19">
        <v>119.589</v>
      </c>
      <c r="F19">
        <v>107.128</v>
      </c>
      <c r="G19">
        <v>0</v>
      </c>
      <c r="H19">
        <v>107.128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147.25399999999999</v>
      </c>
      <c r="C20">
        <v>145.76400000000001</v>
      </c>
      <c r="D20">
        <v>124.371</v>
      </c>
      <c r="E20">
        <v>120.59</v>
      </c>
      <c r="F20">
        <v>108.13</v>
      </c>
      <c r="G20">
        <v>0</v>
      </c>
      <c r="H20">
        <v>108.13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146.05099999999999</v>
      </c>
      <c r="C21">
        <v>144.566</v>
      </c>
      <c r="D21">
        <v>123.03400000000001</v>
      </c>
      <c r="E21">
        <v>119.248</v>
      </c>
      <c r="F21">
        <v>106.78100000000001</v>
      </c>
      <c r="G21">
        <v>0</v>
      </c>
      <c r="H21">
        <v>106.78100000000001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147.21</v>
      </c>
      <c r="C22">
        <v>145.703</v>
      </c>
      <c r="D22">
        <v>124.205</v>
      </c>
      <c r="E22">
        <v>120.458</v>
      </c>
      <c r="F22">
        <v>107.952</v>
      </c>
      <c r="G22">
        <v>0</v>
      </c>
      <c r="H22">
        <v>107.952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145.82</v>
      </c>
      <c r="C23">
        <v>144.35300000000001</v>
      </c>
      <c r="D23">
        <v>122.843</v>
      </c>
      <c r="E23">
        <v>119.07899999999999</v>
      </c>
      <c r="F23">
        <v>106.699</v>
      </c>
      <c r="G23">
        <v>0</v>
      </c>
      <c r="H23">
        <v>106.699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147.35900000000001</v>
      </c>
      <c r="C24">
        <v>145.86799999999999</v>
      </c>
      <c r="D24">
        <v>124.274</v>
      </c>
      <c r="E24">
        <v>120.497</v>
      </c>
      <c r="F24">
        <v>108.071</v>
      </c>
      <c r="G24">
        <v>0</v>
      </c>
      <c r="H24">
        <v>108.071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146.66499999999999</v>
      </c>
      <c r="C25">
        <v>145.17500000000001</v>
      </c>
      <c r="D25">
        <v>123.571</v>
      </c>
      <c r="E25">
        <v>119.785</v>
      </c>
      <c r="F25">
        <v>107.36199999999999</v>
      </c>
      <c r="G25">
        <v>0</v>
      </c>
      <c r="H25">
        <v>107.36199999999999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148.03100000000001</v>
      </c>
      <c r="C26">
        <v>146.52799999999999</v>
      </c>
      <c r="D26">
        <v>124.91500000000001</v>
      </c>
      <c r="E26">
        <v>121.137</v>
      </c>
      <c r="F26">
        <v>108.57299999999999</v>
      </c>
      <c r="G26">
        <v>0</v>
      </c>
      <c r="H26">
        <v>108.57299999999999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146.62</v>
      </c>
      <c r="C27">
        <v>145.131</v>
      </c>
      <c r="D27">
        <v>123.548</v>
      </c>
      <c r="E27">
        <v>119.765</v>
      </c>
      <c r="F27">
        <v>107.139</v>
      </c>
      <c r="G27">
        <v>0</v>
      </c>
      <c r="H27">
        <v>107.139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147.15600000000001</v>
      </c>
      <c r="C28">
        <v>145.661</v>
      </c>
      <c r="D28">
        <v>124.056</v>
      </c>
      <c r="E28">
        <v>120.27200000000001</v>
      </c>
      <c r="F28">
        <v>107.88500000000001</v>
      </c>
      <c r="G28">
        <v>0</v>
      </c>
      <c r="H28">
        <v>107.88500000000001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146.74600000000001</v>
      </c>
      <c r="C29">
        <v>145.24700000000001</v>
      </c>
      <c r="D29">
        <v>123.622</v>
      </c>
      <c r="E29">
        <v>119.836</v>
      </c>
      <c r="F29">
        <v>107.43300000000001</v>
      </c>
      <c r="G29">
        <v>0</v>
      </c>
      <c r="H29">
        <v>107.43300000000001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148.21600000000001</v>
      </c>
      <c r="C30">
        <v>146.56299999999999</v>
      </c>
      <c r="D30">
        <v>124.614</v>
      </c>
      <c r="E30">
        <v>120.84699999999999</v>
      </c>
      <c r="F30">
        <v>108.331</v>
      </c>
      <c r="G30">
        <v>0</v>
      </c>
      <c r="H30">
        <v>108.331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146.94999999999999</v>
      </c>
      <c r="C31">
        <v>145.41300000000001</v>
      </c>
      <c r="D31">
        <v>123.79300000000001</v>
      </c>
      <c r="E31">
        <v>120.006</v>
      </c>
      <c r="F31">
        <v>107.383</v>
      </c>
      <c r="G31">
        <v>0</v>
      </c>
      <c r="H31">
        <v>107.383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147.655</v>
      </c>
      <c r="C32">
        <v>146.173</v>
      </c>
      <c r="D32">
        <v>124.578</v>
      </c>
      <c r="E32">
        <v>120.789</v>
      </c>
      <c r="F32">
        <v>108.066</v>
      </c>
      <c r="G32">
        <v>0</v>
      </c>
      <c r="H32">
        <v>108.066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146.68199999999999</v>
      </c>
      <c r="C33">
        <v>145.197</v>
      </c>
      <c r="D33">
        <v>123.666</v>
      </c>
      <c r="E33">
        <v>119.908</v>
      </c>
      <c r="F33">
        <v>107.52200000000001</v>
      </c>
      <c r="G33">
        <v>0</v>
      </c>
      <c r="H33">
        <v>107.52200000000001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147.352</v>
      </c>
      <c r="C34">
        <v>145.86500000000001</v>
      </c>
      <c r="D34">
        <v>124.425</v>
      </c>
      <c r="E34">
        <v>120.65600000000001</v>
      </c>
      <c r="F34">
        <v>108.214</v>
      </c>
      <c r="G34">
        <v>0</v>
      </c>
      <c r="H34">
        <v>108.214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146.46100000000001</v>
      </c>
      <c r="C35">
        <v>144.99100000000001</v>
      </c>
      <c r="D35">
        <v>123.449</v>
      </c>
      <c r="E35">
        <v>119.678</v>
      </c>
      <c r="F35">
        <v>107.22499999999999</v>
      </c>
      <c r="G35">
        <v>0</v>
      </c>
      <c r="H35">
        <v>107.22499999999999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147.261</v>
      </c>
      <c r="C36">
        <v>145.791</v>
      </c>
      <c r="D36">
        <v>124.303</v>
      </c>
      <c r="E36">
        <v>120.509</v>
      </c>
      <c r="F36">
        <v>107.96299999999999</v>
      </c>
      <c r="G36">
        <v>0</v>
      </c>
      <c r="H36">
        <v>107.96299999999999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147.33099999999999</v>
      </c>
      <c r="C37">
        <v>145.87700000000001</v>
      </c>
      <c r="D37">
        <v>124.226</v>
      </c>
      <c r="E37">
        <v>120.46</v>
      </c>
      <c r="F37">
        <v>107.765</v>
      </c>
      <c r="G37">
        <v>0</v>
      </c>
      <c r="H37">
        <v>107.765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147.494</v>
      </c>
      <c r="C38">
        <v>146.047</v>
      </c>
      <c r="D38">
        <v>124.43600000000001</v>
      </c>
      <c r="E38">
        <v>120.651</v>
      </c>
      <c r="F38">
        <v>108.092</v>
      </c>
      <c r="G38">
        <v>0</v>
      </c>
      <c r="H38">
        <v>108.092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146.51300000000001</v>
      </c>
      <c r="C39">
        <v>145.053</v>
      </c>
      <c r="D39">
        <v>123.467</v>
      </c>
      <c r="E39">
        <v>119.693</v>
      </c>
      <c r="F39">
        <v>107.32299999999999</v>
      </c>
      <c r="G39">
        <v>0</v>
      </c>
      <c r="H39">
        <v>107.32299999999999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147.35400000000001</v>
      </c>
      <c r="C40">
        <v>145.917</v>
      </c>
      <c r="D40">
        <v>124.36799999999999</v>
      </c>
      <c r="E40">
        <v>120.587</v>
      </c>
      <c r="F40">
        <v>108.117</v>
      </c>
      <c r="G40">
        <v>0</v>
      </c>
      <c r="H40">
        <v>108.117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146.256</v>
      </c>
      <c r="C41">
        <v>144.792</v>
      </c>
      <c r="D41">
        <v>123.465</v>
      </c>
      <c r="E41">
        <v>119.687</v>
      </c>
      <c r="F41">
        <v>107.32599999999999</v>
      </c>
      <c r="G41">
        <v>0</v>
      </c>
      <c r="H41">
        <v>107.32599999999999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147.51599999999999</v>
      </c>
      <c r="C42">
        <v>146.05000000000001</v>
      </c>
      <c r="D42">
        <v>124.589</v>
      </c>
      <c r="E42">
        <v>120.831</v>
      </c>
      <c r="F42">
        <v>108.33799999999999</v>
      </c>
      <c r="G42">
        <v>0</v>
      </c>
      <c r="H42">
        <v>108.33799999999999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146.68299999999999</v>
      </c>
      <c r="C43">
        <v>145.22300000000001</v>
      </c>
      <c r="D43">
        <v>123.691</v>
      </c>
      <c r="E43">
        <v>119.907</v>
      </c>
      <c r="F43">
        <v>107.404</v>
      </c>
      <c r="G43">
        <v>0</v>
      </c>
      <c r="H43">
        <v>107.404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147.51499999999999</v>
      </c>
      <c r="C44">
        <v>146.07300000000001</v>
      </c>
      <c r="D44">
        <v>124.45399999999999</v>
      </c>
      <c r="E44">
        <v>120.679</v>
      </c>
      <c r="F44">
        <v>108.17100000000001</v>
      </c>
      <c r="G44">
        <v>0</v>
      </c>
      <c r="H44">
        <v>108.17100000000001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146.25800000000001</v>
      </c>
      <c r="C45">
        <v>144.80000000000001</v>
      </c>
      <c r="D45">
        <v>123.19499999999999</v>
      </c>
      <c r="E45">
        <v>119.423</v>
      </c>
      <c r="F45">
        <v>107.09</v>
      </c>
      <c r="G45">
        <v>0</v>
      </c>
      <c r="H45">
        <v>107.09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147.38399999999999</v>
      </c>
      <c r="C46">
        <v>145.93199999999999</v>
      </c>
      <c r="D46">
        <v>124.42100000000001</v>
      </c>
      <c r="E46">
        <v>120.637</v>
      </c>
      <c r="F46">
        <v>108.16800000000001</v>
      </c>
      <c r="G46">
        <v>0</v>
      </c>
      <c r="H46">
        <v>108.16800000000001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146.34</v>
      </c>
      <c r="C47">
        <v>144.88800000000001</v>
      </c>
      <c r="D47">
        <v>123.44499999999999</v>
      </c>
      <c r="E47">
        <v>119.669</v>
      </c>
      <c r="F47">
        <v>107.227</v>
      </c>
      <c r="G47">
        <v>0</v>
      </c>
      <c r="H47">
        <v>107.227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147.65199999999999</v>
      </c>
      <c r="C48">
        <v>146.17599999999999</v>
      </c>
      <c r="D48">
        <v>124.69499999999999</v>
      </c>
      <c r="E48">
        <v>120.92400000000001</v>
      </c>
      <c r="F48">
        <v>108.423</v>
      </c>
      <c r="G48">
        <v>0</v>
      </c>
      <c r="H48">
        <v>108.423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145.678</v>
      </c>
      <c r="C49">
        <v>144.19499999999999</v>
      </c>
      <c r="D49">
        <v>122.765</v>
      </c>
      <c r="E49">
        <v>118.991</v>
      </c>
      <c r="F49">
        <v>106.497</v>
      </c>
      <c r="G49">
        <v>0</v>
      </c>
      <c r="H49">
        <v>106.497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147.88300000000001</v>
      </c>
      <c r="C50">
        <v>146.453</v>
      </c>
      <c r="D50">
        <v>124.836</v>
      </c>
      <c r="E50">
        <v>121.071</v>
      </c>
      <c r="F50">
        <v>108.354</v>
      </c>
      <c r="G50">
        <v>0</v>
      </c>
      <c r="H50">
        <v>108.354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146.06100000000001</v>
      </c>
      <c r="C51">
        <v>144.60300000000001</v>
      </c>
      <c r="D51">
        <v>122.985</v>
      </c>
      <c r="E51">
        <v>119.209</v>
      </c>
      <c r="F51">
        <v>106.785</v>
      </c>
      <c r="G51">
        <v>0</v>
      </c>
      <c r="H51">
        <v>106.785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148.453</v>
      </c>
      <c r="C52">
        <v>146.88900000000001</v>
      </c>
      <c r="D52">
        <v>125.059</v>
      </c>
      <c r="E52">
        <v>121.26300000000001</v>
      </c>
      <c r="F52">
        <v>108.52200000000001</v>
      </c>
      <c r="G52">
        <v>0</v>
      </c>
      <c r="H52">
        <v>108.52200000000001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146.714</v>
      </c>
      <c r="C53">
        <v>145.24</v>
      </c>
      <c r="D53">
        <v>123.636</v>
      </c>
      <c r="E53">
        <v>119.86499999999999</v>
      </c>
      <c r="F53">
        <v>107.369</v>
      </c>
      <c r="G53">
        <v>0</v>
      </c>
      <c r="H53">
        <v>107.369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1145.8399999999999</v>
      </c>
      <c r="C54">
        <v>146.374</v>
      </c>
      <c r="D54">
        <v>124.556</v>
      </c>
      <c r="E54">
        <v>120.8</v>
      </c>
      <c r="F54">
        <v>108.226</v>
      </c>
      <c r="G54">
        <v>0</v>
      </c>
      <c r="H54">
        <v>108.226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152.21100000000001</v>
      </c>
      <c r="C55">
        <v>149.863</v>
      </c>
      <c r="D55">
        <v>124.238</v>
      </c>
      <c r="E55">
        <v>120.105</v>
      </c>
      <c r="F55">
        <v>107.491</v>
      </c>
      <c r="G55">
        <v>0</v>
      </c>
      <c r="H55">
        <v>107.491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25" s="3" customFormat="1" x14ac:dyDescent="0.25">
      <c r="A56" s="3" t="s">
        <v>35</v>
      </c>
      <c r="B56" s="3">
        <v>147.733</v>
      </c>
      <c r="C56" s="3">
        <v>145.965</v>
      </c>
      <c r="D56" s="3">
        <v>124.047</v>
      </c>
      <c r="E56" s="3">
        <v>120.27500000000001</v>
      </c>
      <c r="F56" s="3">
        <v>107.85</v>
      </c>
      <c r="G56" s="3">
        <v>0</v>
      </c>
      <c r="H56" s="3">
        <v>107.85</v>
      </c>
      <c r="I56" s="3">
        <v>1</v>
      </c>
      <c r="J56" s="3">
        <v>1</v>
      </c>
      <c r="K56" s="3">
        <v>0</v>
      </c>
      <c r="P56"/>
      <c r="Q56"/>
      <c r="R56">
        <f>AVERAGE(B7:B56)</f>
        <v>167.09335999999999</v>
      </c>
      <c r="S56">
        <f>AVERAGE(C7:C56)</f>
        <v>145.63088000000005</v>
      </c>
      <c r="T56"/>
      <c r="U56">
        <f>_xlfn.VAR.P(B7:B56)</f>
        <v>19550.840508150406</v>
      </c>
      <c r="V56">
        <f>_xlfn.VAR.P(C7:C56)</f>
        <v>0.77456310559999708</v>
      </c>
      <c r="W56"/>
      <c r="X56">
        <f>1.96*SQRT(U56)/50</f>
        <v>5.4811133502641818</v>
      </c>
      <c r="Y56">
        <f>1.96*SQRT(V56)/50</f>
        <v>3.4499632615278372E-2</v>
      </c>
    </row>
    <row r="57" spans="1:25" x14ac:dyDescent="0.25">
      <c r="A57" t="s">
        <v>107</v>
      </c>
      <c r="B57">
        <v>8357.1884499999996</v>
      </c>
      <c r="C57" t="s">
        <v>37</v>
      </c>
    </row>
    <row r="58" spans="1:25" x14ac:dyDescent="0.25">
      <c r="A58" t="s">
        <v>36</v>
      </c>
      <c r="B58">
        <v>137.88200000000001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137.80799999999999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308.84399999999999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137.82900000000001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137.18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137.83600000000001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137.524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138.37799999999999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137.029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138.16900000000001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137.232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138.036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136.50700000000001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137.94200000000001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137.09899999999999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138.107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137.05600000000001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138.18700000000001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136.36799999999999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139.00299999999999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136.54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138.01900000000001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136.465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138.209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137.649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138.31899999999999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137.23099999999999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137.86000000000001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137.01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137.03299999999999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136.59200000000001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138.00700000000001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137.06299999999999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138.53299999999999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136.625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137.84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137.56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137.95400000000001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137.738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137.50899999999999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136.94499999999999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137.02500000000001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136.59899999999999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137.77600000000001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136.756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137.88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137.28899999999999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138.13300000000001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137.31800000000001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138.667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136.66800000000001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138.18299999999999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137.09399999999999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138.27600000000001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136.714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137.51103999999998</v>
      </c>
      <c r="S112">
        <f>AVERAGE(C63:C112)</f>
        <v>0</v>
      </c>
      <c r="U112">
        <f>_xlfn.VAR.P(B63:B112)</f>
        <v>0.43871015840000072</v>
      </c>
      <c r="V112">
        <f>_xlfn.VAR.P(C63:C112)</f>
        <v>0</v>
      </c>
      <c r="X112">
        <f>1.96*SQRT(U112)/50</f>
        <v>2.596419800039618E-2</v>
      </c>
      <c r="Y112">
        <f>1.96*SQRT(V112)/50</f>
        <v>0</v>
      </c>
    </row>
    <row r="113" spans="1:9" x14ac:dyDescent="0.25">
      <c r="A113" t="s">
        <v>36</v>
      </c>
      <c r="B113">
        <v>6877.4801379999999</v>
      </c>
      <c r="C113" t="s">
        <v>37</v>
      </c>
    </row>
    <row r="114" spans="1:9" x14ac:dyDescent="0.25">
      <c r="A114" t="s">
        <v>38</v>
      </c>
      <c r="B114">
        <v>1953.5</v>
      </c>
      <c r="C114">
        <v>1587.02</v>
      </c>
      <c r="D114">
        <v>1565.34</v>
      </c>
      <c r="E114">
        <v>1561.61</v>
      </c>
      <c r="F114">
        <v>116.94799999999999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1701.96</v>
      </c>
      <c r="C115">
        <v>1694.43</v>
      </c>
      <c r="D115">
        <v>1671.97</v>
      </c>
      <c r="E115">
        <v>1667.96</v>
      </c>
      <c r="F115">
        <v>124.60899999999999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1587.7</v>
      </c>
      <c r="C116">
        <v>1587.04</v>
      </c>
      <c r="D116">
        <v>1564.99</v>
      </c>
      <c r="E116">
        <v>1560.79</v>
      </c>
      <c r="F116">
        <v>131.02199999999999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1592.09</v>
      </c>
      <c r="C117">
        <v>1591.55</v>
      </c>
      <c r="D117">
        <v>1569.59</v>
      </c>
      <c r="E117">
        <v>1565.39</v>
      </c>
      <c r="F117">
        <v>131.03200000000001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1597.73</v>
      </c>
      <c r="C118">
        <v>1597.17</v>
      </c>
      <c r="D118">
        <v>1575.14</v>
      </c>
      <c r="E118">
        <v>1570.94</v>
      </c>
      <c r="F118">
        <v>131.10499999999999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1589.25</v>
      </c>
      <c r="C119">
        <v>1588.72</v>
      </c>
      <c r="D119">
        <v>1566.76</v>
      </c>
      <c r="E119">
        <v>1562.56</v>
      </c>
      <c r="F119">
        <v>131.053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1937.1</v>
      </c>
      <c r="C120">
        <v>1604.25</v>
      </c>
      <c r="D120">
        <v>1582.22</v>
      </c>
      <c r="E120">
        <v>1578.03</v>
      </c>
      <c r="F120">
        <v>131.10900000000001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1681.41</v>
      </c>
      <c r="C121">
        <v>1680.27</v>
      </c>
      <c r="D121">
        <v>1657.93</v>
      </c>
      <c r="E121">
        <v>1653.72</v>
      </c>
      <c r="F121">
        <v>131.101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1583.74</v>
      </c>
      <c r="C122">
        <v>1583.17</v>
      </c>
      <c r="D122">
        <v>1561.33</v>
      </c>
      <c r="E122">
        <v>1557.12</v>
      </c>
      <c r="F122">
        <v>131.114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1589.49</v>
      </c>
      <c r="C123">
        <v>1588.96</v>
      </c>
      <c r="D123">
        <v>1566.98</v>
      </c>
      <c r="E123">
        <v>1562.81</v>
      </c>
      <c r="F123">
        <v>131.10900000000001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1588.49</v>
      </c>
      <c r="C124">
        <v>1587.86</v>
      </c>
      <c r="D124">
        <v>1565.93</v>
      </c>
      <c r="E124">
        <v>1561.75</v>
      </c>
      <c r="F124">
        <v>131.137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1595.89</v>
      </c>
      <c r="C125">
        <v>1595.36</v>
      </c>
      <c r="D125">
        <v>1573.38</v>
      </c>
      <c r="E125">
        <v>1569.2</v>
      </c>
      <c r="F125">
        <v>131.06700000000001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1954.57</v>
      </c>
      <c r="C126">
        <v>1597.87</v>
      </c>
      <c r="D126">
        <v>1575.9</v>
      </c>
      <c r="E126">
        <v>1571.73</v>
      </c>
      <c r="F126">
        <v>131.10499999999999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1643.46</v>
      </c>
      <c r="C127">
        <v>1636.05</v>
      </c>
      <c r="D127">
        <v>1613.9</v>
      </c>
      <c r="E127">
        <v>1609.71</v>
      </c>
      <c r="F127">
        <v>131.077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1596.99</v>
      </c>
      <c r="C128">
        <v>1596.41</v>
      </c>
      <c r="D128">
        <v>1574.46</v>
      </c>
      <c r="E128">
        <v>1570.27</v>
      </c>
      <c r="F128">
        <v>131.13900000000001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1585.13</v>
      </c>
      <c r="C129">
        <v>1584.57</v>
      </c>
      <c r="D129">
        <v>1562.65</v>
      </c>
      <c r="E129">
        <v>1558.46</v>
      </c>
      <c r="F129">
        <v>131.09100000000001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1578.73</v>
      </c>
      <c r="C130">
        <v>1578.19</v>
      </c>
      <c r="D130">
        <v>1556.32</v>
      </c>
      <c r="E130">
        <v>1552.12</v>
      </c>
      <c r="F130">
        <v>131.06700000000001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1584.29</v>
      </c>
      <c r="C131">
        <v>1583.74</v>
      </c>
      <c r="D131">
        <v>1561.8</v>
      </c>
      <c r="E131">
        <v>1557.62</v>
      </c>
      <c r="F131">
        <v>131.17500000000001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2010.2</v>
      </c>
      <c r="C132">
        <v>1601.07</v>
      </c>
      <c r="D132">
        <v>1579.05</v>
      </c>
      <c r="E132">
        <v>1574.84</v>
      </c>
      <c r="F132">
        <v>131.119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1631.93</v>
      </c>
      <c r="C133">
        <v>1624.56</v>
      </c>
      <c r="D133">
        <v>1602.51</v>
      </c>
      <c r="E133">
        <v>1598.29</v>
      </c>
      <c r="F133">
        <v>131.11600000000001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1594.38</v>
      </c>
      <c r="C134">
        <v>1593.8</v>
      </c>
      <c r="D134">
        <v>1571.87</v>
      </c>
      <c r="E134">
        <v>1567.7</v>
      </c>
      <c r="F134">
        <v>131.05199999999999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1589.38</v>
      </c>
      <c r="C135">
        <v>1588.84</v>
      </c>
      <c r="D135">
        <v>1567.01</v>
      </c>
      <c r="E135">
        <v>1562.83</v>
      </c>
      <c r="F135">
        <v>131.08600000000001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1579.08</v>
      </c>
      <c r="C136">
        <v>1578.56</v>
      </c>
      <c r="D136">
        <v>1556.75</v>
      </c>
      <c r="E136">
        <v>1552.58</v>
      </c>
      <c r="F136">
        <v>131.096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1583.32</v>
      </c>
      <c r="C137">
        <v>1582.7</v>
      </c>
      <c r="D137">
        <v>1560.82</v>
      </c>
      <c r="E137">
        <v>1556.63</v>
      </c>
      <c r="F137">
        <v>131.06200000000001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2023.36</v>
      </c>
      <c r="C138">
        <v>1596.6</v>
      </c>
      <c r="D138">
        <v>1574.56</v>
      </c>
      <c r="E138">
        <v>1570.36</v>
      </c>
      <c r="F138">
        <v>131.035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1727.39</v>
      </c>
      <c r="C139">
        <v>1719.93</v>
      </c>
      <c r="D139">
        <v>1697.4</v>
      </c>
      <c r="E139">
        <v>1693.18</v>
      </c>
      <c r="F139">
        <v>131.13399999999999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1571.72</v>
      </c>
      <c r="C140">
        <v>1571.17</v>
      </c>
      <c r="D140">
        <v>1549.51</v>
      </c>
      <c r="E140">
        <v>1545.34</v>
      </c>
      <c r="F140">
        <v>131.12200000000001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1572.93</v>
      </c>
      <c r="C141">
        <v>1572.39</v>
      </c>
      <c r="D141">
        <v>1550.71</v>
      </c>
      <c r="E141">
        <v>1546.52</v>
      </c>
      <c r="F141">
        <v>131.083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1574.61</v>
      </c>
      <c r="C142">
        <v>1574.08</v>
      </c>
      <c r="D142">
        <v>1552.29</v>
      </c>
      <c r="E142">
        <v>1548.11</v>
      </c>
      <c r="F142">
        <v>131.06299999999999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1584.03</v>
      </c>
      <c r="C143">
        <v>1583.5</v>
      </c>
      <c r="D143">
        <v>1561.69</v>
      </c>
      <c r="E143">
        <v>1557.5</v>
      </c>
      <c r="F143">
        <v>131.11600000000001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1981.99</v>
      </c>
      <c r="C144">
        <v>1611.99</v>
      </c>
      <c r="D144">
        <v>1590</v>
      </c>
      <c r="E144">
        <v>1585.81</v>
      </c>
      <c r="F144">
        <v>131.05199999999999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1686.35</v>
      </c>
      <c r="C145">
        <v>1685.17</v>
      </c>
      <c r="D145">
        <v>1662.91</v>
      </c>
      <c r="E145">
        <v>1658.68</v>
      </c>
      <c r="F145">
        <v>131.10499999999999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1578.08</v>
      </c>
      <c r="C146">
        <v>1577.53</v>
      </c>
      <c r="D146">
        <v>1555.82</v>
      </c>
      <c r="E146">
        <v>1551.61</v>
      </c>
      <c r="F146">
        <v>131.12200000000001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1569.17</v>
      </c>
      <c r="C147">
        <v>1568.62</v>
      </c>
      <c r="D147">
        <v>1546.86</v>
      </c>
      <c r="E147">
        <v>1542.66</v>
      </c>
      <c r="F147">
        <v>131.08099999999999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1578.02</v>
      </c>
      <c r="C148">
        <v>1577.49</v>
      </c>
      <c r="D148">
        <v>1555.75</v>
      </c>
      <c r="E148">
        <v>1551.56</v>
      </c>
      <c r="F148">
        <v>131.08099999999999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1576.34</v>
      </c>
      <c r="C149">
        <v>1575.82</v>
      </c>
      <c r="D149">
        <v>1554.08</v>
      </c>
      <c r="E149">
        <v>1549.9</v>
      </c>
      <c r="F149">
        <v>131.119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2006.26</v>
      </c>
      <c r="C150">
        <v>1582.05</v>
      </c>
      <c r="D150">
        <v>1560.23</v>
      </c>
      <c r="E150">
        <v>1556.04</v>
      </c>
      <c r="F150">
        <v>131.13900000000001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1649.04</v>
      </c>
      <c r="C151">
        <v>1641.64</v>
      </c>
      <c r="D151">
        <v>1619.59</v>
      </c>
      <c r="E151">
        <v>1615.38</v>
      </c>
      <c r="F151">
        <v>131.08099999999999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1593.15</v>
      </c>
      <c r="C152">
        <v>1592.56</v>
      </c>
      <c r="D152">
        <v>1570.66</v>
      </c>
      <c r="E152">
        <v>1566.45</v>
      </c>
      <c r="F152">
        <v>131.107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1573.74</v>
      </c>
      <c r="C153">
        <v>1573.21</v>
      </c>
      <c r="D153">
        <v>1551.56</v>
      </c>
      <c r="E153">
        <v>1547.4</v>
      </c>
      <c r="F153">
        <v>131.12200000000001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1576.89</v>
      </c>
      <c r="C154">
        <v>1576.37</v>
      </c>
      <c r="D154">
        <v>1554.56</v>
      </c>
      <c r="E154">
        <v>1550.37</v>
      </c>
      <c r="F154">
        <v>131.054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1592.49</v>
      </c>
      <c r="C155">
        <v>1591.97</v>
      </c>
      <c r="D155">
        <v>1570.12</v>
      </c>
      <c r="E155">
        <v>1565.93</v>
      </c>
      <c r="F155">
        <v>131.119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2033.21</v>
      </c>
      <c r="C156">
        <v>1608.78</v>
      </c>
      <c r="D156">
        <v>1586.77</v>
      </c>
      <c r="E156">
        <v>1582.59</v>
      </c>
      <c r="F156">
        <v>131.083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1688.14</v>
      </c>
      <c r="C157">
        <v>1686.82</v>
      </c>
      <c r="D157">
        <v>1664.42</v>
      </c>
      <c r="E157">
        <v>1660.19</v>
      </c>
      <c r="F157">
        <v>131.15600000000001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1593.15</v>
      </c>
      <c r="C158">
        <v>1592.58</v>
      </c>
      <c r="D158">
        <v>1570.77</v>
      </c>
      <c r="E158">
        <v>1566.59</v>
      </c>
      <c r="F158">
        <v>131.124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1584.38</v>
      </c>
      <c r="C159">
        <v>1583.84</v>
      </c>
      <c r="D159">
        <v>1562.09</v>
      </c>
      <c r="E159">
        <v>1557.9</v>
      </c>
      <c r="F159">
        <v>131.14500000000001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1576.82</v>
      </c>
      <c r="C160">
        <v>1576.27</v>
      </c>
      <c r="D160">
        <v>1554.47</v>
      </c>
      <c r="E160">
        <v>1550.26</v>
      </c>
      <c r="F160">
        <v>131.13200000000001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1585.18</v>
      </c>
      <c r="C161">
        <v>1584.64</v>
      </c>
      <c r="D161">
        <v>1562.88</v>
      </c>
      <c r="E161">
        <v>1558.68</v>
      </c>
      <c r="F161">
        <v>131.12299999999999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1954.5</v>
      </c>
      <c r="C162">
        <v>1596.44</v>
      </c>
      <c r="D162">
        <v>1574.64</v>
      </c>
      <c r="E162">
        <v>1570.45</v>
      </c>
      <c r="F162">
        <v>131.09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1653.46</v>
      </c>
      <c r="C163">
        <v>1646.1</v>
      </c>
      <c r="D163">
        <v>1624.04</v>
      </c>
      <c r="E163">
        <v>1619.84</v>
      </c>
      <c r="F163">
        <v>131.16999999999999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1589.87</v>
      </c>
      <c r="C164">
        <v>1589.29</v>
      </c>
      <c r="D164">
        <v>1567.53</v>
      </c>
      <c r="E164">
        <v>1563.36</v>
      </c>
      <c r="F164">
        <v>131.089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1582.97</v>
      </c>
      <c r="C165">
        <v>1582.43</v>
      </c>
      <c r="D165">
        <v>1560.66</v>
      </c>
      <c r="E165">
        <v>1556.47</v>
      </c>
      <c r="F165">
        <v>131.15100000000001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1575.36</v>
      </c>
      <c r="C166">
        <v>1574.83</v>
      </c>
      <c r="D166">
        <v>1553.13</v>
      </c>
      <c r="E166">
        <v>1548.94</v>
      </c>
      <c r="F166">
        <v>131.05600000000001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1571.79</v>
      </c>
      <c r="C167">
        <v>1571.25</v>
      </c>
      <c r="D167">
        <v>1549.55</v>
      </c>
      <c r="E167">
        <v>1545.36</v>
      </c>
      <c r="F167">
        <v>131.10300000000001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2032.15</v>
      </c>
      <c r="C168">
        <v>1597.61</v>
      </c>
      <c r="D168">
        <v>1575.69</v>
      </c>
      <c r="E168">
        <v>1571.49</v>
      </c>
      <c r="F168">
        <v>131.13900000000001</v>
      </c>
      <c r="G168">
        <v>1</v>
      </c>
      <c r="H168">
        <v>1</v>
      </c>
      <c r="I168">
        <v>0</v>
      </c>
      <c r="R168">
        <f>AVERAGE(B119:B168)</f>
        <v>1670.6673999999996</v>
      </c>
      <c r="S168">
        <f>AVERAGE(C119:C168)</f>
        <v>1598.7583999999999</v>
      </c>
      <c r="U168">
        <f>_xlfn.VAR.P(B119:B168)</f>
        <v>24119.523935239999</v>
      </c>
      <c r="V168">
        <f>_xlfn.VAR.P(C119:C168)</f>
        <v>1080.5431374400005</v>
      </c>
      <c r="X168">
        <f>1.96*SQRT(U168)/50</f>
        <v>6.0879409704634284</v>
      </c>
      <c r="Y168">
        <f>1.96*SQRT(V168)/50</f>
        <v>1.2885673465969103</v>
      </c>
    </row>
    <row r="169" spans="1:25" x14ac:dyDescent="0.25">
      <c r="A169" t="s">
        <v>38</v>
      </c>
      <c r="B169">
        <v>83536.901341999997</v>
      </c>
      <c r="C169" t="s">
        <v>37</v>
      </c>
    </row>
    <row r="170" spans="1:25" x14ac:dyDescent="0.25">
      <c r="A170" t="s">
        <v>93</v>
      </c>
      <c r="B170">
        <v>178.083</v>
      </c>
      <c r="C170">
        <v>175.505</v>
      </c>
      <c r="D170">
        <v>148.34100000000001</v>
      </c>
      <c r="E170">
        <v>143.88</v>
      </c>
      <c r="F170">
        <v>99.058400000000006</v>
      </c>
      <c r="G170">
        <v>1.2300499999999999E-3</v>
      </c>
      <c r="H170">
        <v>0.99993900000000002</v>
      </c>
      <c r="I170">
        <v>0</v>
      </c>
    </row>
    <row r="171" spans="1:25" x14ac:dyDescent="0.25">
      <c r="A171" t="s">
        <v>93</v>
      </c>
      <c r="B171">
        <v>162.631</v>
      </c>
      <c r="C171">
        <v>161.00299999999999</v>
      </c>
      <c r="D171">
        <v>139.19200000000001</v>
      </c>
      <c r="E171">
        <v>135.54</v>
      </c>
      <c r="F171">
        <v>93.392799999999994</v>
      </c>
      <c r="G171">
        <v>1.2300600000000001E-3</v>
      </c>
      <c r="H171">
        <v>0.99990800000000002</v>
      </c>
      <c r="I171">
        <v>0</v>
      </c>
    </row>
    <row r="172" spans="1:25" x14ac:dyDescent="0.25">
      <c r="A172" t="s">
        <v>93</v>
      </c>
      <c r="B172">
        <v>152.958</v>
      </c>
      <c r="C172">
        <v>151.46199999999999</v>
      </c>
      <c r="D172">
        <v>130.077</v>
      </c>
      <c r="E172">
        <v>126.6</v>
      </c>
      <c r="F172">
        <v>87.304900000000004</v>
      </c>
      <c r="G172">
        <v>1.2300600000000001E-3</v>
      </c>
      <c r="H172">
        <v>0.99982000000000004</v>
      </c>
      <c r="I172">
        <v>0</v>
      </c>
    </row>
    <row r="173" spans="1:25" x14ac:dyDescent="0.25">
      <c r="A173" t="s">
        <v>93</v>
      </c>
      <c r="B173">
        <v>351.27300000000002</v>
      </c>
      <c r="C173">
        <v>148.916</v>
      </c>
      <c r="D173">
        <v>127.521</v>
      </c>
      <c r="E173">
        <v>124.134</v>
      </c>
      <c r="F173">
        <v>85.564099999999996</v>
      </c>
      <c r="G173">
        <v>1.2300499999999999E-3</v>
      </c>
      <c r="H173">
        <v>0.99977499999999997</v>
      </c>
      <c r="I173">
        <v>0</v>
      </c>
    </row>
    <row r="174" spans="1:25" x14ac:dyDescent="0.25">
      <c r="A174" t="s">
        <v>93</v>
      </c>
      <c r="B174">
        <v>149.369</v>
      </c>
      <c r="C174">
        <v>147.97800000000001</v>
      </c>
      <c r="D174">
        <v>126.592</v>
      </c>
      <c r="E174">
        <v>123.206</v>
      </c>
      <c r="F174">
        <v>84.945700000000002</v>
      </c>
      <c r="G174">
        <v>1.2300499999999999E-3</v>
      </c>
      <c r="H174">
        <v>0.99986200000000003</v>
      </c>
      <c r="I174">
        <v>0</v>
      </c>
    </row>
    <row r="175" spans="1:25" x14ac:dyDescent="0.25">
      <c r="A175" t="s">
        <v>93</v>
      </c>
      <c r="B175">
        <v>150.09299999999999</v>
      </c>
      <c r="C175">
        <v>148.60300000000001</v>
      </c>
      <c r="D175">
        <v>127.342</v>
      </c>
      <c r="E175">
        <v>123.92700000000001</v>
      </c>
      <c r="F175">
        <v>85.447400000000002</v>
      </c>
      <c r="G175">
        <v>1.2300499999999999E-3</v>
      </c>
      <c r="H175">
        <v>0.99951299999999998</v>
      </c>
      <c r="I175">
        <v>0</v>
      </c>
    </row>
    <row r="176" spans="1:25" x14ac:dyDescent="0.25">
      <c r="A176" t="s">
        <v>93</v>
      </c>
      <c r="B176">
        <v>149.78800000000001</v>
      </c>
      <c r="C176">
        <v>148.346</v>
      </c>
      <c r="D176">
        <v>126.938</v>
      </c>
      <c r="E176">
        <v>123.58</v>
      </c>
      <c r="F176">
        <v>85.235500000000002</v>
      </c>
      <c r="G176">
        <v>1.2300799999999999E-3</v>
      </c>
      <c r="H176">
        <v>0.99863400000000002</v>
      </c>
      <c r="I176">
        <v>0</v>
      </c>
    </row>
    <row r="177" spans="1:9" x14ac:dyDescent="0.25">
      <c r="A177" t="s">
        <v>93</v>
      </c>
      <c r="B177">
        <v>150.23699999999999</v>
      </c>
      <c r="C177">
        <v>148.78399999999999</v>
      </c>
      <c r="D177">
        <v>127.322</v>
      </c>
      <c r="E177">
        <v>123.91500000000001</v>
      </c>
      <c r="F177">
        <v>85.438199999999995</v>
      </c>
      <c r="G177">
        <v>1.2300600000000001E-3</v>
      </c>
      <c r="H177">
        <v>0.99999099999999996</v>
      </c>
      <c r="I177">
        <v>0</v>
      </c>
    </row>
    <row r="178" spans="1:9" x14ac:dyDescent="0.25">
      <c r="A178" t="s">
        <v>93</v>
      </c>
      <c r="B178">
        <v>149.85300000000001</v>
      </c>
      <c r="C178">
        <v>148.399</v>
      </c>
      <c r="D178">
        <v>126.95399999999999</v>
      </c>
      <c r="E178">
        <v>123.54600000000001</v>
      </c>
      <c r="F178">
        <v>85.221199999999996</v>
      </c>
      <c r="G178">
        <v>1.2300600000000001E-3</v>
      </c>
      <c r="H178">
        <v>0.99950300000000003</v>
      </c>
      <c r="I178">
        <v>0</v>
      </c>
    </row>
    <row r="179" spans="1:9" x14ac:dyDescent="0.25">
      <c r="A179" t="s">
        <v>93</v>
      </c>
      <c r="B179">
        <v>150.16499999999999</v>
      </c>
      <c r="C179">
        <v>148.72</v>
      </c>
      <c r="D179">
        <v>127.33</v>
      </c>
      <c r="E179">
        <v>123.928</v>
      </c>
      <c r="F179">
        <v>85.435199999999995</v>
      </c>
      <c r="G179">
        <v>1.2300499999999999E-3</v>
      </c>
      <c r="H179">
        <v>0.99905100000000002</v>
      </c>
      <c r="I179">
        <v>0</v>
      </c>
    </row>
    <row r="180" spans="1:9" x14ac:dyDescent="0.25">
      <c r="A180" t="s">
        <v>93</v>
      </c>
      <c r="B180">
        <v>149.76300000000001</v>
      </c>
      <c r="C180">
        <v>148.34399999999999</v>
      </c>
      <c r="D180">
        <v>126.952</v>
      </c>
      <c r="E180">
        <v>123.55</v>
      </c>
      <c r="F180">
        <v>85.222200000000001</v>
      </c>
      <c r="G180">
        <v>1.2300499999999999E-3</v>
      </c>
      <c r="H180">
        <v>0.99992300000000001</v>
      </c>
      <c r="I180">
        <v>0</v>
      </c>
    </row>
    <row r="181" spans="1:9" x14ac:dyDescent="0.25">
      <c r="A181" t="s">
        <v>93</v>
      </c>
      <c r="B181">
        <v>150.114</v>
      </c>
      <c r="C181">
        <v>148.69200000000001</v>
      </c>
      <c r="D181">
        <v>127.337</v>
      </c>
      <c r="E181">
        <v>123.917</v>
      </c>
      <c r="F181">
        <v>85.418700000000001</v>
      </c>
      <c r="G181">
        <v>1.2300499999999999E-3</v>
      </c>
      <c r="H181">
        <v>0.99960599999999999</v>
      </c>
      <c r="I181">
        <v>0</v>
      </c>
    </row>
    <row r="182" spans="1:9" x14ac:dyDescent="0.25">
      <c r="A182" t="s">
        <v>93</v>
      </c>
      <c r="B182">
        <v>149.851</v>
      </c>
      <c r="C182">
        <v>148.40700000000001</v>
      </c>
      <c r="D182">
        <v>126.967</v>
      </c>
      <c r="E182">
        <v>123.575</v>
      </c>
      <c r="F182">
        <v>85.229399999999998</v>
      </c>
      <c r="G182">
        <v>1.2300499999999999E-3</v>
      </c>
      <c r="H182">
        <v>0.99931999999999999</v>
      </c>
      <c r="I182">
        <v>0</v>
      </c>
    </row>
    <row r="183" spans="1:9" x14ac:dyDescent="0.25">
      <c r="A183" t="s">
        <v>93</v>
      </c>
      <c r="B183">
        <v>150.13300000000001</v>
      </c>
      <c r="C183">
        <v>148.733</v>
      </c>
      <c r="D183">
        <v>127.331</v>
      </c>
      <c r="E183">
        <v>123.944</v>
      </c>
      <c r="F183">
        <v>85.437200000000004</v>
      </c>
      <c r="G183">
        <v>1.2300900000000001E-3</v>
      </c>
      <c r="H183">
        <v>0.99977499999999997</v>
      </c>
      <c r="I183">
        <v>0</v>
      </c>
    </row>
    <row r="184" spans="1:9" x14ac:dyDescent="0.25">
      <c r="A184" t="s">
        <v>93</v>
      </c>
      <c r="B184">
        <v>149.798</v>
      </c>
      <c r="C184">
        <v>148.38399999999999</v>
      </c>
      <c r="D184">
        <v>126.98399999999999</v>
      </c>
      <c r="E184">
        <v>123.59699999999999</v>
      </c>
      <c r="F184">
        <v>85.221100000000007</v>
      </c>
      <c r="G184">
        <v>1.2300600000000001E-3</v>
      </c>
      <c r="H184">
        <v>0.99975899999999995</v>
      </c>
      <c r="I184">
        <v>0</v>
      </c>
    </row>
    <row r="185" spans="1:9" x14ac:dyDescent="0.25">
      <c r="A185" t="s">
        <v>93</v>
      </c>
      <c r="B185">
        <v>149.94999999999999</v>
      </c>
      <c r="C185">
        <v>148.54400000000001</v>
      </c>
      <c r="D185">
        <v>127.32899999999999</v>
      </c>
      <c r="E185">
        <v>123.91200000000001</v>
      </c>
      <c r="F185">
        <v>85.4208</v>
      </c>
      <c r="G185">
        <v>1.2300499999999999E-3</v>
      </c>
      <c r="H185">
        <v>0.99962899999999999</v>
      </c>
      <c r="I185">
        <v>0</v>
      </c>
    </row>
    <row r="186" spans="1:9" x14ac:dyDescent="0.25">
      <c r="A186" t="s">
        <v>93</v>
      </c>
      <c r="B186">
        <v>149.61000000000001</v>
      </c>
      <c r="C186">
        <v>148.13499999999999</v>
      </c>
      <c r="D186">
        <v>127</v>
      </c>
      <c r="E186">
        <v>123.548</v>
      </c>
      <c r="F186">
        <v>85.234499999999997</v>
      </c>
      <c r="G186">
        <v>1.2300499999999999E-3</v>
      </c>
      <c r="H186">
        <v>0.99777400000000005</v>
      </c>
      <c r="I186">
        <v>0</v>
      </c>
    </row>
    <row r="187" spans="1:9" x14ac:dyDescent="0.25">
      <c r="A187" t="s">
        <v>93</v>
      </c>
      <c r="B187">
        <v>150.25</v>
      </c>
      <c r="C187">
        <v>148.767</v>
      </c>
      <c r="D187">
        <v>127.34699999999999</v>
      </c>
      <c r="E187">
        <v>123.955</v>
      </c>
      <c r="F187">
        <v>85.417699999999996</v>
      </c>
      <c r="G187">
        <v>1.2300600000000001E-3</v>
      </c>
      <c r="H187">
        <v>0.99895199999999995</v>
      </c>
      <c r="I187">
        <v>0</v>
      </c>
    </row>
    <row r="188" spans="1:9" x14ac:dyDescent="0.25">
      <c r="A188" t="s">
        <v>93</v>
      </c>
      <c r="B188">
        <v>149.83699999999999</v>
      </c>
      <c r="C188">
        <v>148.411</v>
      </c>
      <c r="D188">
        <v>126.979</v>
      </c>
      <c r="E188">
        <v>123.58499999999999</v>
      </c>
      <c r="F188">
        <v>85.2273</v>
      </c>
      <c r="G188">
        <v>1.2300600000000001E-3</v>
      </c>
      <c r="H188">
        <v>0.99984700000000004</v>
      </c>
      <c r="I188">
        <v>0</v>
      </c>
    </row>
    <row r="189" spans="1:9" x14ac:dyDescent="0.25">
      <c r="A189" t="s">
        <v>93</v>
      </c>
      <c r="B189">
        <v>150.15700000000001</v>
      </c>
      <c r="C189">
        <v>148.74600000000001</v>
      </c>
      <c r="D189">
        <v>127.366</v>
      </c>
      <c r="E189">
        <v>123.956</v>
      </c>
      <c r="F189">
        <v>85.427000000000007</v>
      </c>
      <c r="G189">
        <v>1.2300499999999999E-3</v>
      </c>
      <c r="H189">
        <v>0.99938700000000003</v>
      </c>
      <c r="I189">
        <v>0</v>
      </c>
    </row>
    <row r="190" spans="1:9" x14ac:dyDescent="0.25">
      <c r="A190" t="s">
        <v>93</v>
      </c>
      <c r="B190">
        <v>149.798</v>
      </c>
      <c r="C190">
        <v>148.38999999999999</v>
      </c>
      <c r="D190">
        <v>127.012</v>
      </c>
      <c r="E190">
        <v>123.578</v>
      </c>
      <c r="F190">
        <v>85.229299999999995</v>
      </c>
      <c r="G190">
        <v>1.2300499999999999E-3</v>
      </c>
      <c r="H190">
        <v>1</v>
      </c>
      <c r="I190">
        <v>0</v>
      </c>
    </row>
    <row r="191" spans="1:9" x14ac:dyDescent="0.25">
      <c r="A191" t="s">
        <v>93</v>
      </c>
      <c r="B191">
        <v>150.161</v>
      </c>
      <c r="C191">
        <v>148.745</v>
      </c>
      <c r="D191">
        <v>127.352</v>
      </c>
      <c r="E191">
        <v>123.962</v>
      </c>
      <c r="F191">
        <v>85.443299999999994</v>
      </c>
      <c r="G191">
        <v>1.2300499999999999E-3</v>
      </c>
      <c r="H191">
        <v>0.99999899999999997</v>
      </c>
      <c r="I191">
        <v>0</v>
      </c>
    </row>
    <row r="192" spans="1:9" x14ac:dyDescent="0.25">
      <c r="A192" t="s">
        <v>93</v>
      </c>
      <c r="B192">
        <v>149.595</v>
      </c>
      <c r="C192">
        <v>148.20400000000001</v>
      </c>
      <c r="D192">
        <v>127.001</v>
      </c>
      <c r="E192">
        <v>123.593</v>
      </c>
      <c r="F192">
        <v>85.237499999999997</v>
      </c>
      <c r="G192">
        <v>1.2300499999999999E-3</v>
      </c>
      <c r="H192">
        <v>0.99981500000000001</v>
      </c>
      <c r="I192">
        <v>0</v>
      </c>
    </row>
    <row r="193" spans="1:9" x14ac:dyDescent="0.25">
      <c r="A193" t="s">
        <v>93</v>
      </c>
      <c r="B193">
        <v>149.93700000000001</v>
      </c>
      <c r="C193">
        <v>148.524</v>
      </c>
      <c r="D193">
        <v>127.352</v>
      </c>
      <c r="E193">
        <v>123.91200000000001</v>
      </c>
      <c r="F193">
        <v>85.425899999999999</v>
      </c>
      <c r="G193">
        <v>1.2300499999999999E-3</v>
      </c>
      <c r="H193">
        <v>0.99952700000000005</v>
      </c>
      <c r="I193">
        <v>0</v>
      </c>
    </row>
    <row r="194" spans="1:9" x14ac:dyDescent="0.25">
      <c r="A194" t="s">
        <v>93</v>
      </c>
      <c r="B194">
        <v>149.66399999999999</v>
      </c>
      <c r="C194">
        <v>148.24799999999999</v>
      </c>
      <c r="D194">
        <v>126.99299999999999</v>
      </c>
      <c r="E194">
        <v>123.571</v>
      </c>
      <c r="F194">
        <v>85.224199999999996</v>
      </c>
      <c r="G194">
        <v>1.2300499999999999E-3</v>
      </c>
      <c r="H194">
        <v>0.99974399999999997</v>
      </c>
      <c r="I194">
        <v>0</v>
      </c>
    </row>
    <row r="195" spans="1:9" x14ac:dyDescent="0.25">
      <c r="A195" t="s">
        <v>93</v>
      </c>
      <c r="B195">
        <v>149.97300000000001</v>
      </c>
      <c r="C195">
        <v>148.511</v>
      </c>
      <c r="D195">
        <v>127.352</v>
      </c>
      <c r="E195">
        <v>123.931</v>
      </c>
      <c r="F195">
        <v>85.436099999999996</v>
      </c>
      <c r="G195">
        <v>1.2300600000000001E-3</v>
      </c>
      <c r="H195">
        <v>0.99969300000000005</v>
      </c>
      <c r="I195">
        <v>0</v>
      </c>
    </row>
    <row r="196" spans="1:9" x14ac:dyDescent="0.25">
      <c r="A196" t="s">
        <v>93</v>
      </c>
      <c r="B196">
        <v>149.65899999999999</v>
      </c>
      <c r="C196">
        <v>148.24600000000001</v>
      </c>
      <c r="D196">
        <v>126.99</v>
      </c>
      <c r="E196">
        <v>123.568</v>
      </c>
      <c r="F196">
        <v>85.235500000000002</v>
      </c>
      <c r="G196">
        <v>1.2300499999999999E-3</v>
      </c>
      <c r="H196">
        <v>0.99982199999999999</v>
      </c>
      <c r="I196">
        <v>0</v>
      </c>
    </row>
    <row r="197" spans="1:9" x14ac:dyDescent="0.25">
      <c r="A197" t="s">
        <v>93</v>
      </c>
      <c r="B197">
        <v>150.12200000000001</v>
      </c>
      <c r="C197">
        <v>148.71199999999999</v>
      </c>
      <c r="D197">
        <v>127.328</v>
      </c>
      <c r="E197">
        <v>123.93300000000001</v>
      </c>
      <c r="F197">
        <v>85.425899999999999</v>
      </c>
      <c r="G197">
        <v>1.2300499999999999E-3</v>
      </c>
      <c r="H197">
        <v>0.99992499999999995</v>
      </c>
      <c r="I197">
        <v>0</v>
      </c>
    </row>
    <row r="198" spans="1:9" x14ac:dyDescent="0.25">
      <c r="A198" t="s">
        <v>93</v>
      </c>
      <c r="B198">
        <v>149.74600000000001</v>
      </c>
      <c r="C198">
        <v>148.34899999999999</v>
      </c>
      <c r="D198">
        <v>127.04600000000001</v>
      </c>
      <c r="E198">
        <v>123.631</v>
      </c>
      <c r="F198">
        <v>85.243700000000004</v>
      </c>
      <c r="G198">
        <v>1.2300499999999999E-3</v>
      </c>
      <c r="H198">
        <v>0.99884499999999998</v>
      </c>
      <c r="I198">
        <v>0</v>
      </c>
    </row>
    <row r="199" spans="1:9" x14ac:dyDescent="0.25">
      <c r="A199" t="s">
        <v>93</v>
      </c>
      <c r="B199">
        <v>149.96100000000001</v>
      </c>
      <c r="C199">
        <v>148.53100000000001</v>
      </c>
      <c r="D199">
        <v>127.316</v>
      </c>
      <c r="E199">
        <v>123.919</v>
      </c>
      <c r="F199">
        <v>85.423900000000003</v>
      </c>
      <c r="G199">
        <v>1.2300499999999999E-3</v>
      </c>
      <c r="H199">
        <v>0.99935200000000002</v>
      </c>
      <c r="I199">
        <v>0</v>
      </c>
    </row>
    <row r="200" spans="1:9" x14ac:dyDescent="0.25">
      <c r="A200" t="s">
        <v>93</v>
      </c>
      <c r="B200">
        <v>149.78299999999999</v>
      </c>
      <c r="C200">
        <v>148.38</v>
      </c>
      <c r="D200">
        <v>126.997</v>
      </c>
      <c r="E200">
        <v>123.58499999999999</v>
      </c>
      <c r="F200">
        <v>85.232399999999998</v>
      </c>
      <c r="G200">
        <v>1.2300499999999999E-3</v>
      </c>
      <c r="H200">
        <v>0.99988500000000002</v>
      </c>
      <c r="I200">
        <v>0</v>
      </c>
    </row>
    <row r="201" spans="1:9" x14ac:dyDescent="0.25">
      <c r="A201" t="s">
        <v>93</v>
      </c>
      <c r="B201">
        <v>150.149</v>
      </c>
      <c r="C201">
        <v>148.74</v>
      </c>
      <c r="D201">
        <v>127.315</v>
      </c>
      <c r="E201">
        <v>123.953</v>
      </c>
      <c r="F201">
        <v>85.4208</v>
      </c>
      <c r="G201">
        <v>1.2300499999999999E-3</v>
      </c>
      <c r="H201">
        <v>0.99953400000000003</v>
      </c>
      <c r="I201">
        <v>0</v>
      </c>
    </row>
    <row r="202" spans="1:9" x14ac:dyDescent="0.25">
      <c r="A202" t="s">
        <v>93</v>
      </c>
      <c r="B202">
        <v>149.762</v>
      </c>
      <c r="C202">
        <v>148.358</v>
      </c>
      <c r="D202">
        <v>126.934</v>
      </c>
      <c r="E202">
        <v>123.542</v>
      </c>
      <c r="F202">
        <v>85.225200000000001</v>
      </c>
      <c r="G202">
        <v>1.2300499999999999E-3</v>
      </c>
      <c r="H202">
        <v>0.99990000000000001</v>
      </c>
      <c r="I202">
        <v>0</v>
      </c>
    </row>
    <row r="203" spans="1:9" x14ac:dyDescent="0.25">
      <c r="A203" t="s">
        <v>93</v>
      </c>
      <c r="B203">
        <v>150.107</v>
      </c>
      <c r="C203">
        <v>148.69999999999999</v>
      </c>
      <c r="D203">
        <v>127.32899999999999</v>
      </c>
      <c r="E203">
        <v>123.92700000000001</v>
      </c>
      <c r="F203">
        <v>85.418700000000001</v>
      </c>
      <c r="G203">
        <v>1.2300499999999999E-3</v>
      </c>
      <c r="H203">
        <v>0.99993399999999999</v>
      </c>
      <c r="I203">
        <v>0</v>
      </c>
    </row>
    <row r="204" spans="1:9" x14ac:dyDescent="0.25">
      <c r="A204" t="s">
        <v>93</v>
      </c>
      <c r="B204">
        <v>149.726</v>
      </c>
      <c r="C204">
        <v>148.33199999999999</v>
      </c>
      <c r="D204">
        <v>127</v>
      </c>
      <c r="E204">
        <v>123.57299999999999</v>
      </c>
      <c r="F204">
        <v>85.232399999999998</v>
      </c>
      <c r="G204">
        <v>1.2300499999999999E-3</v>
      </c>
      <c r="H204">
        <v>0.99952200000000002</v>
      </c>
      <c r="I204">
        <v>0</v>
      </c>
    </row>
    <row r="205" spans="1:9" x14ac:dyDescent="0.25">
      <c r="A205" t="s">
        <v>93</v>
      </c>
      <c r="B205">
        <v>149.923</v>
      </c>
      <c r="C205">
        <v>148.51</v>
      </c>
      <c r="D205">
        <v>127.374</v>
      </c>
      <c r="E205">
        <v>123.973</v>
      </c>
      <c r="F205">
        <v>85.457700000000003</v>
      </c>
      <c r="G205">
        <v>1.2300499999999999E-3</v>
      </c>
      <c r="H205">
        <v>0.99993900000000002</v>
      </c>
      <c r="I205">
        <v>0</v>
      </c>
    </row>
    <row r="206" spans="1:9" x14ac:dyDescent="0.25">
      <c r="A206" t="s">
        <v>93</v>
      </c>
      <c r="B206">
        <v>149.69200000000001</v>
      </c>
      <c r="C206">
        <v>148.274</v>
      </c>
      <c r="D206">
        <v>126.953</v>
      </c>
      <c r="E206">
        <v>123.538</v>
      </c>
      <c r="F206">
        <v>85.237499999999997</v>
      </c>
      <c r="G206">
        <v>1.2300600000000001E-3</v>
      </c>
      <c r="H206">
        <v>0.999973</v>
      </c>
      <c r="I206">
        <v>0</v>
      </c>
    </row>
    <row r="207" spans="1:9" x14ac:dyDescent="0.25">
      <c r="A207" t="s">
        <v>93</v>
      </c>
      <c r="B207">
        <v>150.125</v>
      </c>
      <c r="C207">
        <v>148.71199999999999</v>
      </c>
      <c r="D207">
        <v>127.324</v>
      </c>
      <c r="E207">
        <v>123.919</v>
      </c>
      <c r="F207">
        <v>85.403400000000005</v>
      </c>
      <c r="G207">
        <v>1.2300600000000001E-3</v>
      </c>
      <c r="H207">
        <v>0.99999199999999999</v>
      </c>
      <c r="I207">
        <v>0</v>
      </c>
    </row>
    <row r="208" spans="1:9" x14ac:dyDescent="0.25">
      <c r="A208" t="s">
        <v>93</v>
      </c>
      <c r="B208">
        <v>149.685</v>
      </c>
      <c r="C208">
        <v>148.24600000000001</v>
      </c>
      <c r="D208">
        <v>126.97199999999999</v>
      </c>
      <c r="E208">
        <v>123.55800000000001</v>
      </c>
      <c r="F208">
        <v>85.239599999999996</v>
      </c>
      <c r="G208">
        <v>1.2300499999999999E-3</v>
      </c>
      <c r="H208">
        <v>0.99998600000000004</v>
      </c>
      <c r="I208">
        <v>0</v>
      </c>
    </row>
    <row r="209" spans="1:25" x14ac:dyDescent="0.25">
      <c r="A209" t="s">
        <v>93</v>
      </c>
      <c r="B209">
        <v>149.946</v>
      </c>
      <c r="C209">
        <v>148.53100000000001</v>
      </c>
      <c r="D209">
        <v>127.367</v>
      </c>
      <c r="E209">
        <v>123.92</v>
      </c>
      <c r="F209">
        <v>85.419799999999995</v>
      </c>
      <c r="G209">
        <v>1.2300499999999999E-3</v>
      </c>
      <c r="H209">
        <v>0.999579</v>
      </c>
      <c r="I209">
        <v>0</v>
      </c>
    </row>
    <row r="210" spans="1:25" x14ac:dyDescent="0.25">
      <c r="A210" t="s">
        <v>93</v>
      </c>
      <c r="B210">
        <v>149.642</v>
      </c>
      <c r="C210">
        <v>148.21799999999999</v>
      </c>
      <c r="D210">
        <v>127.003</v>
      </c>
      <c r="E210">
        <v>123.58</v>
      </c>
      <c r="F210">
        <v>85.221199999999996</v>
      </c>
      <c r="G210">
        <v>1.2300600000000001E-3</v>
      </c>
      <c r="H210">
        <v>0.99950799999999995</v>
      </c>
      <c r="I210">
        <v>0</v>
      </c>
    </row>
    <row r="211" spans="1:25" x14ac:dyDescent="0.25">
      <c r="A211" t="s">
        <v>93</v>
      </c>
      <c r="B211">
        <v>149.99299999999999</v>
      </c>
      <c r="C211">
        <v>148.602</v>
      </c>
      <c r="D211">
        <v>127.351</v>
      </c>
      <c r="E211">
        <v>123.928</v>
      </c>
      <c r="F211">
        <v>85.411600000000007</v>
      </c>
      <c r="G211">
        <v>1.2300799999999999E-3</v>
      </c>
      <c r="H211">
        <v>0.99980500000000005</v>
      </c>
      <c r="I211">
        <v>0</v>
      </c>
    </row>
    <row r="212" spans="1:25" x14ac:dyDescent="0.25">
      <c r="A212" t="s">
        <v>93</v>
      </c>
      <c r="B212">
        <v>149.559</v>
      </c>
      <c r="C212">
        <v>148.13399999999999</v>
      </c>
      <c r="D212">
        <v>127.038</v>
      </c>
      <c r="E212">
        <v>123.602</v>
      </c>
      <c r="F212">
        <v>85.250799999999998</v>
      </c>
      <c r="G212">
        <v>1.2300499999999999E-3</v>
      </c>
      <c r="H212">
        <v>0.99997899999999995</v>
      </c>
      <c r="I212">
        <v>0</v>
      </c>
    </row>
    <row r="213" spans="1:25" x14ac:dyDescent="0.25">
      <c r="A213" t="s">
        <v>93</v>
      </c>
      <c r="B213">
        <v>149.88399999999999</v>
      </c>
      <c r="C213">
        <v>148.45599999999999</v>
      </c>
      <c r="D213">
        <v>127.34</v>
      </c>
      <c r="E213">
        <v>123.919</v>
      </c>
      <c r="F213">
        <v>85.432100000000005</v>
      </c>
      <c r="G213">
        <v>1.2300499999999999E-3</v>
      </c>
      <c r="H213">
        <v>0.99909499999999996</v>
      </c>
      <c r="I213">
        <v>0</v>
      </c>
    </row>
    <row r="214" spans="1:25" x14ac:dyDescent="0.25">
      <c r="A214" t="s">
        <v>93</v>
      </c>
      <c r="B214">
        <v>149.57300000000001</v>
      </c>
      <c r="C214">
        <v>148.148</v>
      </c>
      <c r="D214">
        <v>126.974</v>
      </c>
      <c r="E214">
        <v>123.54300000000001</v>
      </c>
      <c r="F214">
        <v>85.224199999999996</v>
      </c>
      <c r="G214">
        <v>1.2300600000000001E-3</v>
      </c>
      <c r="H214">
        <v>0.99972300000000003</v>
      </c>
      <c r="I214">
        <v>0</v>
      </c>
    </row>
    <row r="215" spans="1:25" x14ac:dyDescent="0.25">
      <c r="A215" t="s">
        <v>93</v>
      </c>
      <c r="B215">
        <v>149.87200000000001</v>
      </c>
      <c r="C215">
        <v>148.46199999999999</v>
      </c>
      <c r="D215">
        <v>127.342</v>
      </c>
      <c r="E215">
        <v>123.92700000000001</v>
      </c>
      <c r="F215">
        <v>85.392099999999999</v>
      </c>
      <c r="G215">
        <v>1.2300499999999999E-3</v>
      </c>
      <c r="H215">
        <v>0.99957799999999997</v>
      </c>
      <c r="I215">
        <v>0</v>
      </c>
    </row>
    <row r="216" spans="1:25" x14ac:dyDescent="0.25">
      <c r="A216" t="s">
        <v>93</v>
      </c>
      <c r="B216">
        <v>149.71100000000001</v>
      </c>
      <c r="C216">
        <v>148.29</v>
      </c>
      <c r="D216">
        <v>127</v>
      </c>
      <c r="E216">
        <v>123.566</v>
      </c>
      <c r="F216">
        <v>85.231399999999994</v>
      </c>
      <c r="G216">
        <v>1.2300499999999999E-3</v>
      </c>
      <c r="H216">
        <v>0.99997999999999998</v>
      </c>
      <c r="I216">
        <v>0</v>
      </c>
    </row>
    <row r="217" spans="1:25" x14ac:dyDescent="0.25">
      <c r="A217" t="s">
        <v>93</v>
      </c>
      <c r="B217">
        <v>150.148</v>
      </c>
      <c r="C217">
        <v>148.738</v>
      </c>
      <c r="D217">
        <v>127.35299999999999</v>
      </c>
      <c r="E217">
        <v>123.955</v>
      </c>
      <c r="F217">
        <v>85.437100000000001</v>
      </c>
      <c r="G217">
        <v>1.2300499999999999E-3</v>
      </c>
      <c r="H217">
        <v>0.99983100000000003</v>
      </c>
      <c r="I217">
        <v>0</v>
      </c>
    </row>
    <row r="218" spans="1:25" x14ac:dyDescent="0.25">
      <c r="A218" t="s">
        <v>93</v>
      </c>
      <c r="B218">
        <v>149.59399999999999</v>
      </c>
      <c r="C218">
        <v>148.20099999999999</v>
      </c>
      <c r="D218">
        <v>126.95099999999999</v>
      </c>
      <c r="E218">
        <v>123.54300000000001</v>
      </c>
      <c r="F218">
        <v>85.236500000000007</v>
      </c>
      <c r="G218">
        <v>1.2300499999999999E-3</v>
      </c>
      <c r="H218">
        <v>0.99952099999999999</v>
      </c>
      <c r="I218">
        <v>0</v>
      </c>
    </row>
    <row r="219" spans="1:25" x14ac:dyDescent="0.25">
      <c r="A219" t="s">
        <v>93</v>
      </c>
      <c r="B219">
        <v>150.02600000000001</v>
      </c>
      <c r="C219">
        <v>148.601</v>
      </c>
      <c r="D219">
        <v>127.39400000000001</v>
      </c>
      <c r="E219">
        <v>123.989</v>
      </c>
      <c r="F219">
        <v>85.445400000000006</v>
      </c>
      <c r="G219">
        <v>1.2300499999999999E-3</v>
      </c>
      <c r="H219">
        <v>0.99981799999999998</v>
      </c>
      <c r="I219">
        <v>0</v>
      </c>
    </row>
    <row r="220" spans="1:25" x14ac:dyDescent="0.25">
      <c r="A220" t="s">
        <v>93</v>
      </c>
      <c r="B220">
        <v>149.77000000000001</v>
      </c>
      <c r="C220">
        <v>148.36500000000001</v>
      </c>
      <c r="D220">
        <v>126.977</v>
      </c>
      <c r="E220">
        <v>123.578</v>
      </c>
      <c r="F220">
        <v>85.223200000000006</v>
      </c>
      <c r="G220">
        <v>1.23007E-3</v>
      </c>
      <c r="H220">
        <v>0.99989799999999995</v>
      </c>
      <c r="I220">
        <v>0</v>
      </c>
    </row>
    <row r="221" spans="1:25" x14ac:dyDescent="0.25">
      <c r="A221" t="s">
        <v>93</v>
      </c>
      <c r="B221">
        <v>150.125</v>
      </c>
      <c r="C221">
        <v>148.726</v>
      </c>
      <c r="D221">
        <v>127.35299999999999</v>
      </c>
      <c r="E221">
        <v>123.96</v>
      </c>
      <c r="F221">
        <v>85.433099999999996</v>
      </c>
      <c r="G221">
        <v>1.2300600000000001E-3</v>
      </c>
      <c r="H221">
        <v>0.99994799999999995</v>
      </c>
      <c r="I221">
        <v>0</v>
      </c>
    </row>
    <row r="222" spans="1:25" x14ac:dyDescent="0.25">
      <c r="A222" t="s">
        <v>93</v>
      </c>
      <c r="B222">
        <v>149.636</v>
      </c>
      <c r="C222">
        <v>148.21700000000001</v>
      </c>
      <c r="D222">
        <v>126.991</v>
      </c>
      <c r="E222">
        <v>123.57299999999999</v>
      </c>
      <c r="F222">
        <v>85.233400000000003</v>
      </c>
      <c r="G222">
        <v>1.2300499999999999E-3</v>
      </c>
      <c r="H222">
        <v>0.99964799999999998</v>
      </c>
      <c r="I222">
        <v>0</v>
      </c>
    </row>
    <row r="223" spans="1:25" x14ac:dyDescent="0.25">
      <c r="A223" t="s">
        <v>93</v>
      </c>
      <c r="B223">
        <v>150.154</v>
      </c>
      <c r="C223">
        <v>148.72200000000001</v>
      </c>
      <c r="D223">
        <v>127.354</v>
      </c>
      <c r="E223">
        <v>123.94799999999999</v>
      </c>
      <c r="F223">
        <v>85.440299999999993</v>
      </c>
      <c r="G223">
        <v>1.2300499999999999E-3</v>
      </c>
      <c r="H223">
        <v>0.99988699999999997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149.81299999999999</v>
      </c>
      <c r="C224">
        <v>148.411</v>
      </c>
      <c r="D224">
        <v>126.968</v>
      </c>
      <c r="E224">
        <v>123.569</v>
      </c>
      <c r="F224">
        <v>85.218100000000007</v>
      </c>
      <c r="G224">
        <v>1.2300499999999999E-3</v>
      </c>
      <c r="H224">
        <v>0.99954200000000004</v>
      </c>
      <c r="I224">
        <v>0</v>
      </c>
      <c r="R224">
        <f>AVERAGE(B175:B224)</f>
        <v>149.89226000000002</v>
      </c>
      <c r="S224">
        <f>AVERAGE(C175:C224)</f>
        <v>148.47098000000003</v>
      </c>
      <c r="U224">
        <f>_xlfn.VAR.P(B175:B224)</f>
        <v>4.0768952400000058E-2</v>
      </c>
      <c r="V224">
        <f>_xlfn.VAR.P(C175:C224)</f>
        <v>3.9624259600000468E-2</v>
      </c>
      <c r="X224">
        <f>1.96*SQRT(U224)/50</f>
        <v>7.9149986112403131E-3</v>
      </c>
      <c r="Y224">
        <f>1.96*SQRT(V224)/50</f>
        <v>7.8030905589865293E-3</v>
      </c>
    </row>
    <row r="225" spans="1:9" x14ac:dyDescent="0.25">
      <c r="A225" t="s">
        <v>93</v>
      </c>
      <c r="B225">
        <v>7496.6498490000004</v>
      </c>
      <c r="C225" t="s">
        <v>37</v>
      </c>
    </row>
    <row r="226" spans="1:9" x14ac:dyDescent="0.25">
      <c r="A226" t="s">
        <v>108</v>
      </c>
      <c r="B226">
        <v>155.37899999999999</v>
      </c>
      <c r="C226">
        <v>153.93799999999999</v>
      </c>
      <c r="D226">
        <v>132.762</v>
      </c>
      <c r="E226">
        <v>129.06399999999999</v>
      </c>
      <c r="F226">
        <v>90.587100000000007</v>
      </c>
      <c r="G226">
        <v>1.2300499999999999E-3</v>
      </c>
      <c r="H226">
        <v>0.99987499999999996</v>
      </c>
      <c r="I226">
        <v>0</v>
      </c>
    </row>
    <row r="227" spans="1:9" x14ac:dyDescent="0.25">
      <c r="A227" t="s">
        <v>108</v>
      </c>
      <c r="B227">
        <v>154.81</v>
      </c>
      <c r="C227">
        <v>153.40600000000001</v>
      </c>
      <c r="D227">
        <v>132.25200000000001</v>
      </c>
      <c r="E227">
        <v>128.614</v>
      </c>
      <c r="F227">
        <v>90.270499999999998</v>
      </c>
      <c r="G227">
        <v>1.2300799999999999E-3</v>
      </c>
      <c r="H227">
        <v>0.99995999999999996</v>
      </c>
      <c r="I227">
        <v>0</v>
      </c>
    </row>
    <row r="228" spans="1:9" x14ac:dyDescent="0.25">
      <c r="A228" t="s">
        <v>108</v>
      </c>
      <c r="B228">
        <v>155.39699999999999</v>
      </c>
      <c r="C228">
        <v>153.982</v>
      </c>
      <c r="D228">
        <v>132.833</v>
      </c>
      <c r="E228">
        <v>129.17500000000001</v>
      </c>
      <c r="F228">
        <v>90.686499999999995</v>
      </c>
      <c r="G228">
        <v>1.2300499999999999E-3</v>
      </c>
      <c r="H228">
        <v>0.99944299999999997</v>
      </c>
      <c r="I228">
        <v>0</v>
      </c>
    </row>
    <row r="229" spans="1:9" x14ac:dyDescent="0.25">
      <c r="A229" t="s">
        <v>108</v>
      </c>
      <c r="B229">
        <v>1047.71</v>
      </c>
      <c r="C229">
        <v>153.69800000000001</v>
      </c>
      <c r="D229">
        <v>132.256</v>
      </c>
      <c r="E229">
        <v>128.596</v>
      </c>
      <c r="F229">
        <v>90.274600000000007</v>
      </c>
      <c r="G229">
        <v>1.2300499999999999E-3</v>
      </c>
      <c r="H229">
        <v>0.99958000000000002</v>
      </c>
      <c r="I229">
        <v>0</v>
      </c>
    </row>
    <row r="230" spans="1:9" x14ac:dyDescent="0.25">
      <c r="A230" t="s">
        <v>108</v>
      </c>
      <c r="B230">
        <v>159.334</v>
      </c>
      <c r="C230">
        <v>157.16800000000001</v>
      </c>
      <c r="D230">
        <v>132.786</v>
      </c>
      <c r="E230">
        <v>128.94399999999999</v>
      </c>
      <c r="F230">
        <v>90.472399999999993</v>
      </c>
      <c r="G230">
        <v>1.2300600000000001E-3</v>
      </c>
      <c r="H230">
        <v>0.99947699999999995</v>
      </c>
      <c r="I230">
        <v>0</v>
      </c>
    </row>
    <row r="231" spans="1:9" x14ac:dyDescent="0.25">
      <c r="A231" t="s">
        <v>108</v>
      </c>
      <c r="B231">
        <v>155.26599999999999</v>
      </c>
      <c r="C231">
        <v>153.733</v>
      </c>
      <c r="D231">
        <v>132.35900000000001</v>
      </c>
      <c r="E231">
        <v>128.68600000000001</v>
      </c>
      <c r="F231">
        <v>90.373999999999995</v>
      </c>
      <c r="G231">
        <v>1.2300499999999999E-3</v>
      </c>
      <c r="H231">
        <v>0.999969</v>
      </c>
      <c r="I231">
        <v>0</v>
      </c>
    </row>
    <row r="232" spans="1:9" x14ac:dyDescent="0.25">
      <c r="A232" t="s">
        <v>108</v>
      </c>
      <c r="B232">
        <v>155.63800000000001</v>
      </c>
      <c r="C232">
        <v>154.16</v>
      </c>
      <c r="D232">
        <v>132.84100000000001</v>
      </c>
      <c r="E232">
        <v>129.18100000000001</v>
      </c>
      <c r="F232">
        <v>90.622900000000001</v>
      </c>
      <c r="G232">
        <v>1.2300600000000001E-3</v>
      </c>
      <c r="H232">
        <v>0.99910299999999996</v>
      </c>
      <c r="I232">
        <v>0</v>
      </c>
    </row>
    <row r="233" spans="1:9" x14ac:dyDescent="0.25">
      <c r="A233" t="s">
        <v>108</v>
      </c>
      <c r="B233">
        <v>377.24700000000001</v>
      </c>
      <c r="C233">
        <v>153.71100000000001</v>
      </c>
      <c r="D233">
        <v>132.274</v>
      </c>
      <c r="E233">
        <v>128.63399999999999</v>
      </c>
      <c r="F233">
        <v>90.282799999999995</v>
      </c>
      <c r="G233">
        <v>1.2300499999999999E-3</v>
      </c>
      <c r="H233">
        <v>0.99971100000000002</v>
      </c>
      <c r="I233">
        <v>0</v>
      </c>
    </row>
    <row r="234" spans="1:9" x14ac:dyDescent="0.25">
      <c r="A234" t="s">
        <v>108</v>
      </c>
      <c r="B234">
        <v>154.55000000000001</v>
      </c>
      <c r="C234">
        <v>153.18299999999999</v>
      </c>
      <c r="D234">
        <v>131.839</v>
      </c>
      <c r="E234">
        <v>128.197</v>
      </c>
      <c r="F234">
        <v>89.912099999999995</v>
      </c>
      <c r="G234">
        <v>1.2300499999999999E-3</v>
      </c>
      <c r="H234">
        <v>0.999973</v>
      </c>
      <c r="I234">
        <v>0</v>
      </c>
    </row>
    <row r="235" spans="1:9" x14ac:dyDescent="0.25">
      <c r="A235" t="s">
        <v>108</v>
      </c>
      <c r="B235">
        <v>155.666</v>
      </c>
      <c r="C235">
        <v>154.19800000000001</v>
      </c>
      <c r="D235">
        <v>132.821</v>
      </c>
      <c r="E235">
        <v>129.14099999999999</v>
      </c>
      <c r="F235">
        <v>90.615799999999993</v>
      </c>
      <c r="G235">
        <v>1.2300499999999999E-3</v>
      </c>
      <c r="H235">
        <v>0.99993100000000001</v>
      </c>
      <c r="I235">
        <v>0</v>
      </c>
    </row>
    <row r="236" spans="1:9" x14ac:dyDescent="0.25">
      <c r="A236" t="s">
        <v>108</v>
      </c>
      <c r="B236">
        <v>155.167</v>
      </c>
      <c r="C236">
        <v>153.72399999999999</v>
      </c>
      <c r="D236">
        <v>132.315</v>
      </c>
      <c r="E236">
        <v>128.648</v>
      </c>
      <c r="F236">
        <v>90.322699999999998</v>
      </c>
      <c r="G236">
        <v>1.2301199999999999E-3</v>
      </c>
      <c r="H236">
        <v>0.999116</v>
      </c>
      <c r="I236">
        <v>0</v>
      </c>
    </row>
    <row r="237" spans="1:9" x14ac:dyDescent="0.25">
      <c r="A237" t="s">
        <v>108</v>
      </c>
      <c r="B237">
        <v>155.70099999999999</v>
      </c>
      <c r="C237">
        <v>154.25200000000001</v>
      </c>
      <c r="D237">
        <v>132.83699999999999</v>
      </c>
      <c r="E237">
        <v>129.18199999999999</v>
      </c>
      <c r="F237">
        <v>90.627099999999999</v>
      </c>
      <c r="G237">
        <v>1.2300499999999999E-3</v>
      </c>
      <c r="H237">
        <v>0.99888100000000002</v>
      </c>
      <c r="I237">
        <v>0</v>
      </c>
    </row>
    <row r="238" spans="1:9" x14ac:dyDescent="0.25">
      <c r="A238" t="s">
        <v>108</v>
      </c>
      <c r="B238">
        <v>155.54300000000001</v>
      </c>
      <c r="C238">
        <v>153.64099999999999</v>
      </c>
      <c r="D238">
        <v>132.233</v>
      </c>
      <c r="E238">
        <v>128.57499999999999</v>
      </c>
      <c r="F238">
        <v>90.235699999999994</v>
      </c>
      <c r="G238">
        <v>1.2300499999999999E-3</v>
      </c>
      <c r="H238">
        <v>0.99965800000000005</v>
      </c>
      <c r="I238">
        <v>0</v>
      </c>
    </row>
    <row r="239" spans="1:9" x14ac:dyDescent="0.25">
      <c r="A239" t="s">
        <v>108</v>
      </c>
      <c r="B239">
        <v>155.614</v>
      </c>
      <c r="C239">
        <v>154.16900000000001</v>
      </c>
      <c r="D239">
        <v>132.77799999999999</v>
      </c>
      <c r="E239">
        <v>129.108</v>
      </c>
      <c r="F239">
        <v>90.627099999999999</v>
      </c>
      <c r="G239">
        <v>1.2300499999999999E-3</v>
      </c>
      <c r="H239">
        <v>0.99997100000000005</v>
      </c>
      <c r="I239">
        <v>0</v>
      </c>
    </row>
    <row r="240" spans="1:9" x14ac:dyDescent="0.25">
      <c r="A240" t="s">
        <v>108</v>
      </c>
      <c r="B240">
        <v>155.15700000000001</v>
      </c>
      <c r="C240">
        <v>153.714</v>
      </c>
      <c r="D240">
        <v>132.279</v>
      </c>
      <c r="E240">
        <v>128.62899999999999</v>
      </c>
      <c r="F240">
        <v>90.2654</v>
      </c>
      <c r="G240">
        <v>1.2300499999999999E-3</v>
      </c>
      <c r="H240">
        <v>0.99947699999999995</v>
      </c>
      <c r="I240">
        <v>0</v>
      </c>
    </row>
    <row r="241" spans="1:9" x14ac:dyDescent="0.25">
      <c r="A241" t="s">
        <v>108</v>
      </c>
      <c r="B241">
        <v>155.69999999999999</v>
      </c>
      <c r="C241">
        <v>154.245</v>
      </c>
      <c r="D241">
        <v>132.78800000000001</v>
      </c>
      <c r="E241">
        <v>129.11799999999999</v>
      </c>
      <c r="F241">
        <v>90.632199999999997</v>
      </c>
      <c r="G241">
        <v>1.2300499999999999E-3</v>
      </c>
      <c r="H241">
        <v>0.99981299999999995</v>
      </c>
      <c r="I241">
        <v>0</v>
      </c>
    </row>
    <row r="242" spans="1:9" x14ac:dyDescent="0.25">
      <c r="A242" t="s">
        <v>108</v>
      </c>
      <c r="B242">
        <v>154.99700000000001</v>
      </c>
      <c r="C242">
        <v>153.56700000000001</v>
      </c>
      <c r="D242">
        <v>132.249</v>
      </c>
      <c r="E242">
        <v>128.584</v>
      </c>
      <c r="F242">
        <v>90.283799999999999</v>
      </c>
      <c r="G242">
        <v>1.2300499999999999E-3</v>
      </c>
      <c r="H242">
        <v>0.99903399999999998</v>
      </c>
      <c r="I242">
        <v>0</v>
      </c>
    </row>
    <row r="243" spans="1:9" x14ac:dyDescent="0.25">
      <c r="A243" t="s">
        <v>108</v>
      </c>
      <c r="B243">
        <v>155.43899999999999</v>
      </c>
      <c r="C243">
        <v>154.02099999999999</v>
      </c>
      <c r="D243">
        <v>132.80000000000001</v>
      </c>
      <c r="E243">
        <v>129.15</v>
      </c>
      <c r="F243">
        <v>90.6066</v>
      </c>
      <c r="G243">
        <v>1.2300499999999999E-3</v>
      </c>
      <c r="H243">
        <v>0.99978500000000003</v>
      </c>
      <c r="I243">
        <v>0</v>
      </c>
    </row>
    <row r="244" spans="1:9" x14ac:dyDescent="0.25">
      <c r="A244" t="s">
        <v>108</v>
      </c>
      <c r="B244">
        <v>155.13900000000001</v>
      </c>
      <c r="C244">
        <v>153.721</v>
      </c>
      <c r="D244">
        <v>132.315</v>
      </c>
      <c r="E244">
        <v>128.66800000000001</v>
      </c>
      <c r="F244">
        <v>90.341200000000001</v>
      </c>
      <c r="G244">
        <v>1.2300499999999999E-3</v>
      </c>
      <c r="H244">
        <v>0.99992099999999995</v>
      </c>
      <c r="I244">
        <v>0</v>
      </c>
    </row>
    <row r="245" spans="1:9" x14ac:dyDescent="0.25">
      <c r="A245" t="s">
        <v>108</v>
      </c>
      <c r="B245">
        <v>155.417</v>
      </c>
      <c r="C245">
        <v>154.011</v>
      </c>
      <c r="D245">
        <v>132.80600000000001</v>
      </c>
      <c r="E245">
        <v>129.15199999999999</v>
      </c>
      <c r="F245">
        <v>90.621899999999997</v>
      </c>
      <c r="G245">
        <v>1.23007E-3</v>
      </c>
      <c r="H245">
        <v>0.99953199999999998</v>
      </c>
      <c r="I245">
        <v>0</v>
      </c>
    </row>
    <row r="246" spans="1:9" x14ac:dyDescent="0.25">
      <c r="A246" t="s">
        <v>108</v>
      </c>
      <c r="B246">
        <v>155.101</v>
      </c>
      <c r="C246">
        <v>153.678</v>
      </c>
      <c r="D246">
        <v>132.30500000000001</v>
      </c>
      <c r="E246">
        <v>128.65799999999999</v>
      </c>
      <c r="F246">
        <v>90.308400000000006</v>
      </c>
      <c r="G246">
        <v>1.2300499999999999E-3</v>
      </c>
      <c r="H246">
        <v>0.99992700000000001</v>
      </c>
      <c r="I246">
        <v>0</v>
      </c>
    </row>
    <row r="247" spans="1:9" x14ac:dyDescent="0.25">
      <c r="A247" t="s">
        <v>108</v>
      </c>
      <c r="B247">
        <v>155.59299999999999</v>
      </c>
      <c r="C247">
        <v>154.18100000000001</v>
      </c>
      <c r="D247">
        <v>132.78</v>
      </c>
      <c r="E247">
        <v>129.124</v>
      </c>
      <c r="F247">
        <v>90.613699999999994</v>
      </c>
      <c r="G247">
        <v>1.2300499999999999E-3</v>
      </c>
      <c r="H247">
        <v>0.99914800000000004</v>
      </c>
      <c r="I247">
        <v>0</v>
      </c>
    </row>
    <row r="248" spans="1:9" x14ac:dyDescent="0.25">
      <c r="A248" t="s">
        <v>108</v>
      </c>
      <c r="B248">
        <v>155.11799999999999</v>
      </c>
      <c r="C248">
        <v>153.703</v>
      </c>
      <c r="D248">
        <v>132.316</v>
      </c>
      <c r="E248">
        <v>128.66900000000001</v>
      </c>
      <c r="F248">
        <v>90.3309</v>
      </c>
      <c r="G248">
        <v>1.2300499999999999E-3</v>
      </c>
      <c r="H248">
        <v>0.999969</v>
      </c>
      <c r="I248">
        <v>0</v>
      </c>
    </row>
    <row r="249" spans="1:9" x14ac:dyDescent="0.25">
      <c r="A249" t="s">
        <v>108</v>
      </c>
      <c r="B249">
        <v>155.642</v>
      </c>
      <c r="C249">
        <v>154.22200000000001</v>
      </c>
      <c r="D249">
        <v>132.791</v>
      </c>
      <c r="E249">
        <v>129.13300000000001</v>
      </c>
      <c r="F249">
        <v>90.614800000000002</v>
      </c>
      <c r="G249">
        <v>1.2300499999999999E-3</v>
      </c>
      <c r="H249">
        <v>0.99984700000000004</v>
      </c>
      <c r="I249">
        <v>0</v>
      </c>
    </row>
    <row r="250" spans="1:9" x14ac:dyDescent="0.25">
      <c r="A250" t="s">
        <v>108</v>
      </c>
      <c r="B250">
        <v>155.13499999999999</v>
      </c>
      <c r="C250">
        <v>153.72300000000001</v>
      </c>
      <c r="D250">
        <v>132.32499999999999</v>
      </c>
      <c r="E250">
        <v>128.679</v>
      </c>
      <c r="F250">
        <v>90.309399999999997</v>
      </c>
      <c r="G250">
        <v>1.2300499999999999E-3</v>
      </c>
      <c r="H250">
        <v>0.99990199999999996</v>
      </c>
      <c r="I250">
        <v>0</v>
      </c>
    </row>
    <row r="251" spans="1:9" x14ac:dyDescent="0.25">
      <c r="A251" t="s">
        <v>108</v>
      </c>
      <c r="B251">
        <v>155.61799999999999</v>
      </c>
      <c r="C251">
        <v>154.18700000000001</v>
      </c>
      <c r="D251">
        <v>132.822</v>
      </c>
      <c r="E251">
        <v>129.185</v>
      </c>
      <c r="F251">
        <v>90.667000000000002</v>
      </c>
      <c r="G251">
        <v>1.2300499999999999E-3</v>
      </c>
      <c r="H251">
        <v>0.99934800000000001</v>
      </c>
      <c r="I251">
        <v>0</v>
      </c>
    </row>
    <row r="252" spans="1:9" x14ac:dyDescent="0.25">
      <c r="A252" t="s">
        <v>108</v>
      </c>
      <c r="B252">
        <v>154.93100000000001</v>
      </c>
      <c r="C252">
        <v>153.483</v>
      </c>
      <c r="D252">
        <v>132.262</v>
      </c>
      <c r="E252">
        <v>128.626</v>
      </c>
      <c r="F252">
        <v>90.321700000000007</v>
      </c>
      <c r="G252">
        <v>1.2300499999999999E-3</v>
      </c>
      <c r="H252">
        <v>0.999915</v>
      </c>
      <c r="I252">
        <v>0</v>
      </c>
    </row>
    <row r="253" spans="1:9" x14ac:dyDescent="0.25">
      <c r="A253" t="s">
        <v>108</v>
      </c>
      <c r="B253">
        <v>155.339</v>
      </c>
      <c r="C253">
        <v>153.923</v>
      </c>
      <c r="D253">
        <v>132.739</v>
      </c>
      <c r="E253">
        <v>129.08799999999999</v>
      </c>
      <c r="F253">
        <v>90.600399999999993</v>
      </c>
      <c r="G253">
        <v>1.2300499999999999E-3</v>
      </c>
      <c r="H253">
        <v>0.99983999999999995</v>
      </c>
      <c r="I253">
        <v>0</v>
      </c>
    </row>
    <row r="254" spans="1:9" x14ac:dyDescent="0.25">
      <c r="A254" t="s">
        <v>108</v>
      </c>
      <c r="B254">
        <v>154.96600000000001</v>
      </c>
      <c r="C254">
        <v>153.56</v>
      </c>
      <c r="D254">
        <v>132.35400000000001</v>
      </c>
      <c r="E254">
        <v>128.69900000000001</v>
      </c>
      <c r="F254">
        <v>90.346299999999999</v>
      </c>
      <c r="G254">
        <v>1.2300600000000001E-3</v>
      </c>
      <c r="H254">
        <v>0.99968299999999999</v>
      </c>
      <c r="I254">
        <v>0</v>
      </c>
    </row>
    <row r="255" spans="1:9" x14ac:dyDescent="0.25">
      <c r="A255" t="s">
        <v>108</v>
      </c>
      <c r="B255">
        <v>155.32</v>
      </c>
      <c r="C255">
        <v>153.90100000000001</v>
      </c>
      <c r="D255">
        <v>132.80099999999999</v>
      </c>
      <c r="E255">
        <v>129.148</v>
      </c>
      <c r="F255">
        <v>90.616799999999998</v>
      </c>
      <c r="G255">
        <v>1.2300499999999999E-3</v>
      </c>
      <c r="H255">
        <v>0.99985999999999997</v>
      </c>
      <c r="I255">
        <v>0</v>
      </c>
    </row>
    <row r="256" spans="1:9" x14ac:dyDescent="0.25">
      <c r="A256" t="s">
        <v>108</v>
      </c>
      <c r="B256">
        <v>155.00899999999999</v>
      </c>
      <c r="C256">
        <v>153.595</v>
      </c>
      <c r="D256">
        <v>132.33000000000001</v>
      </c>
      <c r="E256">
        <v>128.68299999999999</v>
      </c>
      <c r="F256">
        <v>90.329899999999995</v>
      </c>
      <c r="G256">
        <v>1.2300499999999999E-3</v>
      </c>
      <c r="H256">
        <v>0.99970899999999996</v>
      </c>
      <c r="I256">
        <v>0</v>
      </c>
    </row>
    <row r="257" spans="1:9" x14ac:dyDescent="0.25">
      <c r="A257" t="s">
        <v>108</v>
      </c>
      <c r="B257">
        <v>155.53299999999999</v>
      </c>
      <c r="C257">
        <v>154.136</v>
      </c>
      <c r="D257">
        <v>132.80799999999999</v>
      </c>
      <c r="E257">
        <v>129.155</v>
      </c>
      <c r="F257">
        <v>90.651600000000002</v>
      </c>
      <c r="G257">
        <v>1.2300499999999999E-3</v>
      </c>
      <c r="H257">
        <v>0.99981200000000003</v>
      </c>
      <c r="I257">
        <v>0</v>
      </c>
    </row>
    <row r="258" spans="1:9" x14ac:dyDescent="0.25">
      <c r="A258" t="s">
        <v>108</v>
      </c>
      <c r="B258">
        <v>154.97</v>
      </c>
      <c r="C258">
        <v>153.55099999999999</v>
      </c>
      <c r="D258">
        <v>132.27500000000001</v>
      </c>
      <c r="E258">
        <v>128.63800000000001</v>
      </c>
      <c r="F258">
        <v>90.307400000000001</v>
      </c>
      <c r="G258">
        <v>1.2300499999999999E-3</v>
      </c>
      <c r="H258">
        <v>0.99996099999999999</v>
      </c>
      <c r="I258">
        <v>0</v>
      </c>
    </row>
    <row r="259" spans="1:9" x14ac:dyDescent="0.25">
      <c r="A259" t="s">
        <v>108</v>
      </c>
      <c r="B259">
        <v>155.619</v>
      </c>
      <c r="C259">
        <v>154.21899999999999</v>
      </c>
      <c r="D259">
        <v>132.80500000000001</v>
      </c>
      <c r="E259">
        <v>129.14500000000001</v>
      </c>
      <c r="F259">
        <v>90.611699999999999</v>
      </c>
      <c r="G259">
        <v>1.2300499999999999E-3</v>
      </c>
      <c r="H259">
        <v>0.99992999999999999</v>
      </c>
      <c r="I259">
        <v>0</v>
      </c>
    </row>
    <row r="260" spans="1:9" x14ac:dyDescent="0.25">
      <c r="A260" t="s">
        <v>108</v>
      </c>
      <c r="B260">
        <v>155.14400000000001</v>
      </c>
      <c r="C260">
        <v>153.733</v>
      </c>
      <c r="D260">
        <v>132.31800000000001</v>
      </c>
      <c r="E260">
        <v>128.66800000000001</v>
      </c>
      <c r="F260">
        <v>90.326800000000006</v>
      </c>
      <c r="G260">
        <v>1.2300499999999999E-3</v>
      </c>
      <c r="H260">
        <v>0.99937699999999996</v>
      </c>
      <c r="I260">
        <v>0</v>
      </c>
    </row>
    <row r="261" spans="1:9" x14ac:dyDescent="0.25">
      <c r="A261" t="s">
        <v>108</v>
      </c>
      <c r="B261">
        <v>155.59899999999999</v>
      </c>
      <c r="C261">
        <v>154.20099999999999</v>
      </c>
      <c r="D261">
        <v>132.78399999999999</v>
      </c>
      <c r="E261">
        <v>129.136</v>
      </c>
      <c r="F261">
        <v>90.636300000000006</v>
      </c>
      <c r="G261">
        <v>1.2300600000000001E-3</v>
      </c>
      <c r="H261">
        <v>0.99990599999999996</v>
      </c>
      <c r="I261">
        <v>0</v>
      </c>
    </row>
    <row r="262" spans="1:9" x14ac:dyDescent="0.25">
      <c r="A262" t="s">
        <v>108</v>
      </c>
      <c r="B262">
        <v>155.101</v>
      </c>
      <c r="C262">
        <v>153.69800000000001</v>
      </c>
      <c r="D262">
        <v>132.27000000000001</v>
      </c>
      <c r="E262">
        <v>128.625</v>
      </c>
      <c r="F262">
        <v>90.321700000000007</v>
      </c>
      <c r="G262">
        <v>1.2300499999999999E-3</v>
      </c>
      <c r="H262">
        <v>0.99954500000000002</v>
      </c>
      <c r="I262">
        <v>0</v>
      </c>
    </row>
    <row r="263" spans="1:9" x14ac:dyDescent="0.25">
      <c r="A263" t="s">
        <v>108</v>
      </c>
      <c r="B263">
        <v>155.637</v>
      </c>
      <c r="C263">
        <v>154.19200000000001</v>
      </c>
      <c r="D263">
        <v>132.82499999999999</v>
      </c>
      <c r="E263">
        <v>129.16999999999999</v>
      </c>
      <c r="F263">
        <v>90.668099999999995</v>
      </c>
      <c r="G263">
        <v>1.2300499999999999E-3</v>
      </c>
      <c r="H263">
        <v>0.99975099999999995</v>
      </c>
      <c r="I263">
        <v>0</v>
      </c>
    </row>
    <row r="264" spans="1:9" x14ac:dyDescent="0.25">
      <c r="A264" t="s">
        <v>108</v>
      </c>
      <c r="B264">
        <v>154.9</v>
      </c>
      <c r="C264">
        <v>153.471</v>
      </c>
      <c r="D264">
        <v>132.30000000000001</v>
      </c>
      <c r="E264">
        <v>128.661</v>
      </c>
      <c r="F264">
        <v>90.334999999999994</v>
      </c>
      <c r="G264">
        <v>1.2300499999999999E-3</v>
      </c>
      <c r="H264">
        <v>0.99911000000000005</v>
      </c>
      <c r="I264">
        <v>0</v>
      </c>
    </row>
    <row r="265" spans="1:9" x14ac:dyDescent="0.25">
      <c r="A265" t="s">
        <v>108</v>
      </c>
      <c r="B265">
        <v>155.44399999999999</v>
      </c>
      <c r="C265">
        <v>154.012</v>
      </c>
      <c r="D265">
        <v>132.78399999999999</v>
      </c>
      <c r="E265">
        <v>129.11799999999999</v>
      </c>
      <c r="F265">
        <v>90.618899999999996</v>
      </c>
      <c r="G265">
        <v>1.2300499999999999E-3</v>
      </c>
      <c r="H265">
        <v>0.99960899999999997</v>
      </c>
      <c r="I265">
        <v>0</v>
      </c>
    </row>
    <row r="266" spans="1:9" x14ac:dyDescent="0.25">
      <c r="A266" t="s">
        <v>108</v>
      </c>
      <c r="B266">
        <v>154.91</v>
      </c>
      <c r="C266">
        <v>153.47200000000001</v>
      </c>
      <c r="D266">
        <v>132.26599999999999</v>
      </c>
      <c r="E266">
        <v>128.63200000000001</v>
      </c>
      <c r="F266">
        <v>90.341200000000001</v>
      </c>
      <c r="G266">
        <v>1.2300499999999999E-3</v>
      </c>
      <c r="H266">
        <v>0.99999800000000005</v>
      </c>
      <c r="I266">
        <v>0</v>
      </c>
    </row>
    <row r="267" spans="1:9" x14ac:dyDescent="0.25">
      <c r="A267" t="s">
        <v>108</v>
      </c>
      <c r="B267">
        <v>155.333</v>
      </c>
      <c r="C267">
        <v>153.89699999999999</v>
      </c>
      <c r="D267">
        <v>132.75700000000001</v>
      </c>
      <c r="E267">
        <v>129.10900000000001</v>
      </c>
      <c r="F267">
        <v>90.591200000000001</v>
      </c>
      <c r="G267">
        <v>1.2300499999999999E-3</v>
      </c>
      <c r="H267">
        <v>0.99985299999999999</v>
      </c>
      <c r="I267">
        <v>0</v>
      </c>
    </row>
    <row r="268" spans="1:9" x14ac:dyDescent="0.25">
      <c r="A268" t="s">
        <v>108</v>
      </c>
      <c r="B268">
        <v>154.86799999999999</v>
      </c>
      <c r="C268">
        <v>153.47300000000001</v>
      </c>
      <c r="D268">
        <v>132.35400000000001</v>
      </c>
      <c r="E268">
        <v>128.69800000000001</v>
      </c>
      <c r="F268">
        <v>90.355500000000006</v>
      </c>
      <c r="G268">
        <v>1.2300499999999999E-3</v>
      </c>
      <c r="H268">
        <v>0.99948599999999999</v>
      </c>
      <c r="I268">
        <v>0</v>
      </c>
    </row>
    <row r="269" spans="1:9" x14ac:dyDescent="0.25">
      <c r="A269" t="s">
        <v>108</v>
      </c>
      <c r="B269">
        <v>155.554</v>
      </c>
      <c r="C269">
        <v>154.13499999999999</v>
      </c>
      <c r="D269">
        <v>132.827</v>
      </c>
      <c r="E269">
        <v>129.13900000000001</v>
      </c>
      <c r="F269">
        <v>90.631200000000007</v>
      </c>
      <c r="G269">
        <v>1.2300499999999999E-3</v>
      </c>
      <c r="H269">
        <v>0.99977800000000006</v>
      </c>
      <c r="I269">
        <v>0</v>
      </c>
    </row>
    <row r="270" spans="1:9" x14ac:dyDescent="0.25">
      <c r="A270" t="s">
        <v>108</v>
      </c>
      <c r="B270">
        <v>155.10900000000001</v>
      </c>
      <c r="C270">
        <v>153.708</v>
      </c>
      <c r="D270">
        <v>132.304</v>
      </c>
      <c r="E270">
        <v>128.655</v>
      </c>
      <c r="F270">
        <v>90.3125</v>
      </c>
      <c r="G270">
        <v>1.2300499999999999E-3</v>
      </c>
      <c r="H270">
        <v>0.99988999999999995</v>
      </c>
      <c r="I270">
        <v>0</v>
      </c>
    </row>
    <row r="271" spans="1:9" x14ac:dyDescent="0.25">
      <c r="A271" t="s">
        <v>108</v>
      </c>
      <c r="B271">
        <v>155.52799999999999</v>
      </c>
      <c r="C271">
        <v>154.102</v>
      </c>
      <c r="D271">
        <v>132.81399999999999</v>
      </c>
      <c r="E271">
        <v>129.17400000000001</v>
      </c>
      <c r="F271">
        <v>90.636200000000002</v>
      </c>
      <c r="G271">
        <v>1.2300499999999999E-3</v>
      </c>
      <c r="H271">
        <v>0.99960599999999999</v>
      </c>
      <c r="I271">
        <v>0</v>
      </c>
    </row>
    <row r="272" spans="1:9" x14ac:dyDescent="0.25">
      <c r="A272" t="s">
        <v>108</v>
      </c>
      <c r="B272">
        <v>155.16300000000001</v>
      </c>
      <c r="C272">
        <v>153.73699999999999</v>
      </c>
      <c r="D272">
        <v>132.322</v>
      </c>
      <c r="E272">
        <v>128.67400000000001</v>
      </c>
      <c r="F272">
        <v>90.324799999999996</v>
      </c>
      <c r="G272">
        <v>1.2300499999999999E-3</v>
      </c>
      <c r="H272">
        <v>0.99984499999999998</v>
      </c>
      <c r="I272">
        <v>0</v>
      </c>
    </row>
    <row r="273" spans="1:25" x14ac:dyDescent="0.25">
      <c r="A273" t="s">
        <v>108</v>
      </c>
      <c r="B273">
        <v>155.65100000000001</v>
      </c>
      <c r="C273">
        <v>154.249</v>
      </c>
      <c r="D273">
        <v>132.852</v>
      </c>
      <c r="E273">
        <v>129.18799999999999</v>
      </c>
      <c r="F273">
        <v>90.656800000000004</v>
      </c>
      <c r="G273">
        <v>1.2300499999999999E-3</v>
      </c>
      <c r="H273">
        <v>0.99898399999999998</v>
      </c>
      <c r="I273">
        <v>0</v>
      </c>
    </row>
    <row r="274" spans="1:25" x14ac:dyDescent="0.25">
      <c r="A274" t="s">
        <v>108</v>
      </c>
      <c r="B274">
        <v>155.077</v>
      </c>
      <c r="C274">
        <v>153.679</v>
      </c>
      <c r="D274">
        <v>132.36500000000001</v>
      </c>
      <c r="E274">
        <v>128.71100000000001</v>
      </c>
      <c r="F274">
        <v>90.342200000000005</v>
      </c>
      <c r="G274">
        <v>1.2300600000000001E-3</v>
      </c>
      <c r="H274">
        <v>0.99986399999999998</v>
      </c>
      <c r="I274">
        <v>0</v>
      </c>
    </row>
    <row r="275" spans="1:25" x14ac:dyDescent="0.25">
      <c r="A275" t="s">
        <v>108</v>
      </c>
      <c r="B275">
        <v>155.46700000000001</v>
      </c>
      <c r="C275">
        <v>154.02799999999999</v>
      </c>
      <c r="D275">
        <v>132.851</v>
      </c>
      <c r="E275">
        <v>129.18100000000001</v>
      </c>
      <c r="F275">
        <v>90.671099999999996</v>
      </c>
      <c r="G275">
        <v>1.2300499999999999E-3</v>
      </c>
      <c r="H275">
        <v>0.99991300000000005</v>
      </c>
      <c r="I275">
        <v>0</v>
      </c>
    </row>
    <row r="276" spans="1:25" x14ac:dyDescent="0.25">
      <c r="A276" t="s">
        <v>108</v>
      </c>
      <c r="B276">
        <v>154.95400000000001</v>
      </c>
      <c r="C276">
        <v>153.55600000000001</v>
      </c>
      <c r="D276">
        <v>132.38200000000001</v>
      </c>
      <c r="E276">
        <v>128.733</v>
      </c>
      <c r="F276">
        <v>90.345299999999995</v>
      </c>
      <c r="G276">
        <v>1.2300499999999999E-3</v>
      </c>
      <c r="H276">
        <v>0.99989499999999998</v>
      </c>
      <c r="I276">
        <v>0</v>
      </c>
    </row>
    <row r="277" spans="1:25" x14ac:dyDescent="0.25">
      <c r="A277" t="s">
        <v>108</v>
      </c>
      <c r="B277">
        <v>155.28800000000001</v>
      </c>
      <c r="C277">
        <v>153.87100000000001</v>
      </c>
      <c r="D277">
        <v>132.745</v>
      </c>
      <c r="E277">
        <v>129.09</v>
      </c>
      <c r="F277">
        <v>90.633200000000002</v>
      </c>
      <c r="G277">
        <v>1.2300499999999999E-3</v>
      </c>
      <c r="H277">
        <v>0.99975400000000003</v>
      </c>
      <c r="I277">
        <v>0</v>
      </c>
    </row>
    <row r="278" spans="1:25" x14ac:dyDescent="0.25">
      <c r="A278" t="s">
        <v>108</v>
      </c>
      <c r="B278">
        <v>154.89400000000001</v>
      </c>
      <c r="C278">
        <v>153.47999999999999</v>
      </c>
      <c r="D278">
        <v>132.292</v>
      </c>
      <c r="E278">
        <v>128.66200000000001</v>
      </c>
      <c r="F278">
        <v>90.319699999999997</v>
      </c>
      <c r="G278">
        <v>1.2300499999999999E-3</v>
      </c>
      <c r="H278">
        <v>0.99993900000000002</v>
      </c>
      <c r="I278">
        <v>0</v>
      </c>
    </row>
    <row r="279" spans="1:25" x14ac:dyDescent="0.25">
      <c r="A279" t="s">
        <v>108</v>
      </c>
      <c r="B279">
        <v>155.35900000000001</v>
      </c>
      <c r="C279">
        <v>153.947</v>
      </c>
      <c r="D279">
        <v>132.78399999999999</v>
      </c>
      <c r="E279">
        <v>129.13300000000001</v>
      </c>
      <c r="F279">
        <v>90.637299999999996</v>
      </c>
      <c r="G279">
        <v>1.2300499999999999E-3</v>
      </c>
      <c r="H279">
        <v>0.99996700000000005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154.815</v>
      </c>
      <c r="C280">
        <v>153.40600000000001</v>
      </c>
      <c r="D280">
        <v>132.321</v>
      </c>
      <c r="E280">
        <v>128.66900000000001</v>
      </c>
      <c r="F280">
        <v>90.317599999999999</v>
      </c>
      <c r="G280">
        <v>1.2300499999999999E-3</v>
      </c>
      <c r="H280">
        <v>0.99991300000000005</v>
      </c>
      <c r="I280">
        <v>0</v>
      </c>
      <c r="R280">
        <f>AVERAGE(B231:B280)</f>
        <v>159.71859999999998</v>
      </c>
      <c r="S280">
        <f>AVERAGE(C231:C280)</f>
        <v>153.84317999999999</v>
      </c>
      <c r="U280">
        <f>_xlfn.VAR.P(B231:B280)</f>
        <v>965.76870548001227</v>
      </c>
      <c r="V280">
        <f>_xlfn.VAR.P(C231:C280)</f>
        <v>7.8644507600000094E-2</v>
      </c>
      <c r="X280">
        <f>1.96*SQRT(U280)/50</f>
        <v>1.2182113214006862</v>
      </c>
      <c r="Y280">
        <f>1.96*SQRT(V280)/50</f>
        <v>1.099310220813325E-2</v>
      </c>
    </row>
    <row r="281" spans="1:25" x14ac:dyDescent="0.25">
      <c r="A281" t="s">
        <v>108</v>
      </c>
      <c r="B281">
        <v>7987.9532740000004</v>
      </c>
      <c r="C281" t="s">
        <v>37</v>
      </c>
    </row>
    <row r="282" spans="1:25" x14ac:dyDescent="0.25">
      <c r="A282" t="s">
        <v>94</v>
      </c>
      <c r="B282">
        <v>138.084</v>
      </c>
      <c r="C282">
        <v>136.63900000000001</v>
      </c>
      <c r="D282">
        <v>115.52500000000001</v>
      </c>
      <c r="E282">
        <v>112.11799999999999</v>
      </c>
      <c r="F282">
        <v>85.250799999999998</v>
      </c>
      <c r="G282">
        <v>1.2300499999999999E-3</v>
      </c>
      <c r="H282">
        <v>0.99952200000000002</v>
      </c>
      <c r="I282">
        <v>0</v>
      </c>
    </row>
    <row r="283" spans="1:25" x14ac:dyDescent="0.25">
      <c r="A283" t="s">
        <v>94</v>
      </c>
      <c r="B283">
        <v>137.74600000000001</v>
      </c>
      <c r="C283">
        <v>136.33500000000001</v>
      </c>
      <c r="D283">
        <v>115.11499999999999</v>
      </c>
      <c r="E283">
        <v>111.715</v>
      </c>
      <c r="F283">
        <v>85.075800000000001</v>
      </c>
      <c r="G283">
        <v>1.2300499999999999E-3</v>
      </c>
      <c r="H283">
        <v>0.99911499999999998</v>
      </c>
      <c r="I283">
        <v>0</v>
      </c>
    </row>
    <row r="284" spans="1:25" x14ac:dyDescent="0.25">
      <c r="A284" t="s">
        <v>94</v>
      </c>
      <c r="B284">
        <v>138.155</v>
      </c>
      <c r="C284">
        <v>136.751</v>
      </c>
      <c r="D284">
        <v>115.453</v>
      </c>
      <c r="E284">
        <v>112.086</v>
      </c>
      <c r="F284">
        <v>85.247699999999995</v>
      </c>
      <c r="G284">
        <v>1.23007E-3</v>
      </c>
      <c r="H284">
        <v>0.99975599999999998</v>
      </c>
      <c r="I284">
        <v>0</v>
      </c>
    </row>
    <row r="285" spans="1:25" x14ac:dyDescent="0.25">
      <c r="A285" t="s">
        <v>94</v>
      </c>
      <c r="B285">
        <v>137.65299999999999</v>
      </c>
      <c r="C285">
        <v>136.23699999999999</v>
      </c>
      <c r="D285">
        <v>115.087</v>
      </c>
      <c r="E285">
        <v>111.732</v>
      </c>
      <c r="F285">
        <v>85.092100000000002</v>
      </c>
      <c r="G285">
        <v>1.2300499999999999E-3</v>
      </c>
      <c r="H285">
        <v>0.99987599999999999</v>
      </c>
      <c r="I285">
        <v>0</v>
      </c>
    </row>
    <row r="286" spans="1:25" x14ac:dyDescent="0.25">
      <c r="A286" t="s">
        <v>94</v>
      </c>
      <c r="B286">
        <v>138.06800000000001</v>
      </c>
      <c r="C286">
        <v>136.65100000000001</v>
      </c>
      <c r="D286">
        <v>115.488</v>
      </c>
      <c r="E286">
        <v>112.11799999999999</v>
      </c>
      <c r="F286">
        <v>85.278400000000005</v>
      </c>
      <c r="G286">
        <v>1.2300499999999999E-3</v>
      </c>
      <c r="H286">
        <v>0.99977300000000002</v>
      </c>
      <c r="I286">
        <v>0</v>
      </c>
    </row>
    <row r="287" spans="1:25" x14ac:dyDescent="0.25">
      <c r="A287" t="s">
        <v>94</v>
      </c>
      <c r="B287">
        <v>137.893</v>
      </c>
      <c r="C287">
        <v>136.40299999999999</v>
      </c>
      <c r="D287">
        <v>115.084</v>
      </c>
      <c r="E287">
        <v>111.714</v>
      </c>
      <c r="F287">
        <v>85.068600000000004</v>
      </c>
      <c r="G287">
        <v>1.2300499999999999E-3</v>
      </c>
      <c r="H287">
        <v>0.99969600000000003</v>
      </c>
      <c r="I287">
        <v>0</v>
      </c>
    </row>
    <row r="288" spans="1:25" x14ac:dyDescent="0.25">
      <c r="A288" t="s">
        <v>94</v>
      </c>
      <c r="B288">
        <v>1016.75</v>
      </c>
      <c r="C288">
        <v>136.89599999999999</v>
      </c>
      <c r="D288">
        <v>115.467</v>
      </c>
      <c r="E288">
        <v>112.102</v>
      </c>
      <c r="F288">
        <v>85.26</v>
      </c>
      <c r="G288">
        <v>1.2300499999999999E-3</v>
      </c>
      <c r="H288">
        <v>0.99983299999999997</v>
      </c>
      <c r="I288">
        <v>0</v>
      </c>
    </row>
    <row r="289" spans="1:9" x14ac:dyDescent="0.25">
      <c r="A289" t="s">
        <v>94</v>
      </c>
      <c r="B289">
        <v>145.69999999999999</v>
      </c>
      <c r="C289">
        <v>142.95699999999999</v>
      </c>
      <c r="D289">
        <v>115.586</v>
      </c>
      <c r="E289">
        <v>111.611</v>
      </c>
      <c r="F289">
        <v>84.985600000000005</v>
      </c>
      <c r="G289">
        <v>1.2300600000000001E-3</v>
      </c>
      <c r="H289">
        <v>0.99974099999999999</v>
      </c>
      <c r="I289">
        <v>0</v>
      </c>
    </row>
    <row r="290" spans="1:9" x14ac:dyDescent="0.25">
      <c r="A290" t="s">
        <v>94</v>
      </c>
      <c r="B290">
        <v>139.149</v>
      </c>
      <c r="C290">
        <v>137.53200000000001</v>
      </c>
      <c r="D290">
        <v>115.494</v>
      </c>
      <c r="E290">
        <v>112.081</v>
      </c>
      <c r="F290">
        <v>85.246700000000004</v>
      </c>
      <c r="G290">
        <v>1.23011E-3</v>
      </c>
      <c r="H290">
        <v>0.99950899999999998</v>
      </c>
      <c r="I290">
        <v>0</v>
      </c>
    </row>
    <row r="291" spans="1:9" x14ac:dyDescent="0.25">
      <c r="A291" t="s">
        <v>94</v>
      </c>
      <c r="B291">
        <v>137.94800000000001</v>
      </c>
      <c r="C291">
        <v>136.47200000000001</v>
      </c>
      <c r="D291">
        <v>115.09699999999999</v>
      </c>
      <c r="E291">
        <v>111.70099999999999</v>
      </c>
      <c r="F291">
        <v>85.070599999999999</v>
      </c>
      <c r="G291">
        <v>1.2300499999999999E-3</v>
      </c>
      <c r="H291">
        <v>0.99979200000000001</v>
      </c>
      <c r="I291">
        <v>0</v>
      </c>
    </row>
    <row r="292" spans="1:9" x14ac:dyDescent="0.25">
      <c r="A292" t="s">
        <v>94</v>
      </c>
      <c r="B292">
        <v>138.30699999999999</v>
      </c>
      <c r="C292">
        <v>136.702</v>
      </c>
      <c r="D292">
        <v>115.473</v>
      </c>
      <c r="E292">
        <v>112.11</v>
      </c>
      <c r="F292">
        <v>85.288700000000006</v>
      </c>
      <c r="G292">
        <v>1.2300499999999999E-3</v>
      </c>
      <c r="H292">
        <v>0.99996799999999997</v>
      </c>
      <c r="I292">
        <v>0</v>
      </c>
    </row>
    <row r="293" spans="1:9" x14ac:dyDescent="0.25">
      <c r="A293" t="s">
        <v>94</v>
      </c>
      <c r="B293">
        <v>138.173</v>
      </c>
      <c r="C293">
        <v>136.524</v>
      </c>
      <c r="D293">
        <v>115.063</v>
      </c>
      <c r="E293">
        <v>111.679</v>
      </c>
      <c r="F293">
        <v>85.053200000000004</v>
      </c>
      <c r="G293">
        <v>1.2300499999999999E-3</v>
      </c>
      <c r="H293">
        <v>0.99993200000000004</v>
      </c>
      <c r="I293">
        <v>0</v>
      </c>
    </row>
    <row r="294" spans="1:9" x14ac:dyDescent="0.25">
      <c r="A294" t="s">
        <v>94</v>
      </c>
      <c r="B294">
        <v>307.24900000000002</v>
      </c>
      <c r="C294">
        <v>136.792</v>
      </c>
      <c r="D294">
        <v>115.467</v>
      </c>
      <c r="E294">
        <v>112.101</v>
      </c>
      <c r="F294">
        <v>85.275400000000005</v>
      </c>
      <c r="G294">
        <v>1.2300600000000001E-3</v>
      </c>
      <c r="H294">
        <v>0.99957700000000005</v>
      </c>
      <c r="I294">
        <v>0</v>
      </c>
    </row>
    <row r="295" spans="1:9" x14ac:dyDescent="0.25">
      <c r="A295" t="s">
        <v>94</v>
      </c>
      <c r="B295">
        <v>137.423</v>
      </c>
      <c r="C295">
        <v>136.059</v>
      </c>
      <c r="D295">
        <v>114.946</v>
      </c>
      <c r="E295">
        <v>111.577</v>
      </c>
      <c r="F295">
        <v>84.967200000000005</v>
      </c>
      <c r="G295">
        <v>1.2300499999999999E-3</v>
      </c>
      <c r="H295">
        <v>0.99976500000000001</v>
      </c>
      <c r="I295">
        <v>0</v>
      </c>
    </row>
    <row r="296" spans="1:9" x14ac:dyDescent="0.25">
      <c r="A296" t="s">
        <v>94</v>
      </c>
      <c r="B296">
        <v>137.989</v>
      </c>
      <c r="C296">
        <v>136.58199999999999</v>
      </c>
      <c r="D296">
        <v>115.46299999999999</v>
      </c>
      <c r="E296">
        <v>112.08199999999999</v>
      </c>
      <c r="F296">
        <v>85.279499999999999</v>
      </c>
      <c r="G296">
        <v>1.2300499999999999E-3</v>
      </c>
      <c r="H296">
        <v>0.99955400000000005</v>
      </c>
      <c r="I296">
        <v>0</v>
      </c>
    </row>
    <row r="297" spans="1:9" x14ac:dyDescent="0.25">
      <c r="A297" t="s">
        <v>94</v>
      </c>
      <c r="B297">
        <v>137.69800000000001</v>
      </c>
      <c r="C297">
        <v>136.279</v>
      </c>
      <c r="D297">
        <v>115.07</v>
      </c>
      <c r="E297">
        <v>111.699</v>
      </c>
      <c r="F297">
        <v>85.066599999999994</v>
      </c>
      <c r="G297">
        <v>1.2300499999999999E-3</v>
      </c>
      <c r="H297">
        <v>0.99877199999999999</v>
      </c>
      <c r="I297">
        <v>0</v>
      </c>
    </row>
    <row r="298" spans="1:9" x14ac:dyDescent="0.25">
      <c r="A298" t="s">
        <v>94</v>
      </c>
      <c r="B298">
        <v>137.95400000000001</v>
      </c>
      <c r="C298">
        <v>136.536</v>
      </c>
      <c r="D298">
        <v>115.476</v>
      </c>
      <c r="E298">
        <v>112.1</v>
      </c>
      <c r="F298">
        <v>85.276399999999995</v>
      </c>
      <c r="G298">
        <v>1.2300499999999999E-3</v>
      </c>
      <c r="H298">
        <v>0.99997499999999995</v>
      </c>
      <c r="I298">
        <v>0</v>
      </c>
    </row>
    <row r="299" spans="1:9" x14ac:dyDescent="0.25">
      <c r="A299" t="s">
        <v>94</v>
      </c>
      <c r="B299">
        <v>137.58799999999999</v>
      </c>
      <c r="C299">
        <v>136.16800000000001</v>
      </c>
      <c r="D299">
        <v>115.08499999999999</v>
      </c>
      <c r="E299">
        <v>111.709</v>
      </c>
      <c r="F299">
        <v>85.058300000000003</v>
      </c>
      <c r="G299">
        <v>1.2300499999999999E-3</v>
      </c>
      <c r="H299">
        <v>0.99978599999999995</v>
      </c>
      <c r="I299">
        <v>0</v>
      </c>
    </row>
    <row r="300" spans="1:9" x14ac:dyDescent="0.25">
      <c r="A300" t="s">
        <v>94</v>
      </c>
      <c r="B300">
        <v>138.05600000000001</v>
      </c>
      <c r="C300">
        <v>136.64400000000001</v>
      </c>
      <c r="D300">
        <v>115.495</v>
      </c>
      <c r="E300">
        <v>112.11499999999999</v>
      </c>
      <c r="F300">
        <v>85.283600000000007</v>
      </c>
      <c r="G300">
        <v>1.2300499999999999E-3</v>
      </c>
      <c r="H300">
        <v>0.99999899999999997</v>
      </c>
      <c r="I300">
        <v>0</v>
      </c>
    </row>
    <row r="301" spans="1:9" x14ac:dyDescent="0.25">
      <c r="A301" t="s">
        <v>94</v>
      </c>
      <c r="B301">
        <v>137.60400000000001</v>
      </c>
      <c r="C301">
        <v>136.19900000000001</v>
      </c>
      <c r="D301">
        <v>115.06699999999999</v>
      </c>
      <c r="E301">
        <v>111.69199999999999</v>
      </c>
      <c r="F301">
        <v>85.053200000000004</v>
      </c>
      <c r="G301">
        <v>1.2300600000000001E-3</v>
      </c>
      <c r="H301">
        <v>0.99986900000000001</v>
      </c>
      <c r="I301">
        <v>0</v>
      </c>
    </row>
    <row r="302" spans="1:9" x14ac:dyDescent="0.25">
      <c r="A302" t="s">
        <v>94</v>
      </c>
      <c r="B302">
        <v>138.07400000000001</v>
      </c>
      <c r="C302">
        <v>136.661</v>
      </c>
      <c r="D302">
        <v>115.514</v>
      </c>
      <c r="E302">
        <v>112.124</v>
      </c>
      <c r="F302">
        <v>85.297899999999998</v>
      </c>
      <c r="G302">
        <v>1.2300499999999999E-3</v>
      </c>
      <c r="H302">
        <v>0.99996499999999999</v>
      </c>
      <c r="I302">
        <v>0</v>
      </c>
    </row>
    <row r="303" spans="1:9" x14ac:dyDescent="0.25">
      <c r="A303" t="s">
        <v>94</v>
      </c>
      <c r="B303">
        <v>137.72900000000001</v>
      </c>
      <c r="C303">
        <v>136.31299999999999</v>
      </c>
      <c r="D303">
        <v>115.111</v>
      </c>
      <c r="E303">
        <v>111.72</v>
      </c>
      <c r="F303">
        <v>85.062399999999997</v>
      </c>
      <c r="G303">
        <v>1.2300499999999999E-3</v>
      </c>
      <c r="H303">
        <v>0.99995699999999998</v>
      </c>
      <c r="I303">
        <v>0</v>
      </c>
    </row>
    <row r="304" spans="1:9" x14ac:dyDescent="0.25">
      <c r="A304" t="s">
        <v>94</v>
      </c>
      <c r="B304">
        <v>138.11199999999999</v>
      </c>
      <c r="C304">
        <v>136.70599999999999</v>
      </c>
      <c r="D304">
        <v>115.48399999999999</v>
      </c>
      <c r="E304">
        <v>112.11199999999999</v>
      </c>
      <c r="F304">
        <v>85.269300000000001</v>
      </c>
      <c r="G304">
        <v>1.2300499999999999E-3</v>
      </c>
      <c r="H304">
        <v>0.99961199999999995</v>
      </c>
      <c r="I304">
        <v>0</v>
      </c>
    </row>
    <row r="305" spans="1:9" x14ac:dyDescent="0.25">
      <c r="A305" t="s">
        <v>94</v>
      </c>
      <c r="B305">
        <v>137.61099999999999</v>
      </c>
      <c r="C305">
        <v>136.202</v>
      </c>
      <c r="D305">
        <v>115.069</v>
      </c>
      <c r="E305">
        <v>111.679</v>
      </c>
      <c r="F305">
        <v>85.056299999999993</v>
      </c>
      <c r="G305">
        <v>1.2300499999999999E-3</v>
      </c>
      <c r="H305">
        <v>0.99989799999999995</v>
      </c>
      <c r="I305">
        <v>0</v>
      </c>
    </row>
    <row r="306" spans="1:9" x14ac:dyDescent="0.25">
      <c r="A306" t="s">
        <v>94</v>
      </c>
      <c r="B306">
        <v>138.113</v>
      </c>
      <c r="C306">
        <v>136.691</v>
      </c>
      <c r="D306">
        <v>115.46899999999999</v>
      </c>
      <c r="E306">
        <v>112.09399999999999</v>
      </c>
      <c r="F306">
        <v>85.278499999999994</v>
      </c>
      <c r="G306">
        <v>1.2300499999999999E-3</v>
      </c>
      <c r="H306">
        <v>0.99993200000000004</v>
      </c>
      <c r="I306">
        <v>0</v>
      </c>
    </row>
    <row r="307" spans="1:9" x14ac:dyDescent="0.25">
      <c r="A307" t="s">
        <v>94</v>
      </c>
      <c r="B307">
        <v>137.68199999999999</v>
      </c>
      <c r="C307">
        <v>136.28800000000001</v>
      </c>
      <c r="D307">
        <v>115.087</v>
      </c>
      <c r="E307">
        <v>111.685</v>
      </c>
      <c r="F307">
        <v>85.052199999999999</v>
      </c>
      <c r="G307">
        <v>1.2300499999999999E-3</v>
      </c>
      <c r="H307">
        <v>0.99784700000000004</v>
      </c>
      <c r="I307">
        <v>0</v>
      </c>
    </row>
    <row r="308" spans="1:9" x14ac:dyDescent="0.25">
      <c r="A308" t="s">
        <v>94</v>
      </c>
      <c r="B308">
        <v>137.934</v>
      </c>
      <c r="C308">
        <v>136.51599999999999</v>
      </c>
      <c r="D308">
        <v>115.461</v>
      </c>
      <c r="E308">
        <v>112.06699999999999</v>
      </c>
      <c r="F308">
        <v>85.266199999999998</v>
      </c>
      <c r="G308">
        <v>1.2300499999999999E-3</v>
      </c>
      <c r="H308">
        <v>0.99986900000000001</v>
      </c>
      <c r="I308">
        <v>0</v>
      </c>
    </row>
    <row r="309" spans="1:9" x14ac:dyDescent="0.25">
      <c r="A309" t="s">
        <v>94</v>
      </c>
      <c r="B309">
        <v>137.59299999999999</v>
      </c>
      <c r="C309">
        <v>136.17500000000001</v>
      </c>
      <c r="D309">
        <v>115.072</v>
      </c>
      <c r="E309">
        <v>111.696</v>
      </c>
      <c r="F309">
        <v>85.061400000000006</v>
      </c>
      <c r="G309">
        <v>1.2300499999999999E-3</v>
      </c>
      <c r="H309">
        <v>0.99899400000000005</v>
      </c>
      <c r="I309">
        <v>0</v>
      </c>
    </row>
    <row r="310" spans="1:9" x14ac:dyDescent="0.25">
      <c r="A310" t="s">
        <v>94</v>
      </c>
      <c r="B310">
        <v>137.982</v>
      </c>
      <c r="C310">
        <v>136.57400000000001</v>
      </c>
      <c r="D310">
        <v>115.47799999999999</v>
      </c>
      <c r="E310">
        <v>112.116</v>
      </c>
      <c r="F310">
        <v>85.272300000000001</v>
      </c>
      <c r="G310">
        <v>1.23007E-3</v>
      </c>
      <c r="H310">
        <v>0.99985599999999997</v>
      </c>
      <c r="I310">
        <v>0</v>
      </c>
    </row>
    <row r="311" spans="1:9" x14ac:dyDescent="0.25">
      <c r="A311" t="s">
        <v>94</v>
      </c>
      <c r="B311">
        <v>137.60900000000001</v>
      </c>
      <c r="C311">
        <v>136.18600000000001</v>
      </c>
      <c r="D311">
        <v>115.075</v>
      </c>
      <c r="E311">
        <v>111.699</v>
      </c>
      <c r="F311">
        <v>85.043999999999997</v>
      </c>
      <c r="G311">
        <v>1.2300499999999999E-3</v>
      </c>
      <c r="H311">
        <v>0.99911799999999995</v>
      </c>
      <c r="I311">
        <v>0</v>
      </c>
    </row>
    <row r="312" spans="1:9" x14ac:dyDescent="0.25">
      <c r="A312" t="s">
        <v>94</v>
      </c>
      <c r="B312">
        <v>138.10900000000001</v>
      </c>
      <c r="C312">
        <v>136.72</v>
      </c>
      <c r="D312">
        <v>115.494</v>
      </c>
      <c r="E312">
        <v>112.104</v>
      </c>
      <c r="F312">
        <v>85.289699999999996</v>
      </c>
      <c r="G312">
        <v>1.2300499999999999E-3</v>
      </c>
      <c r="H312">
        <v>0.999332</v>
      </c>
      <c r="I312">
        <v>0</v>
      </c>
    </row>
    <row r="313" spans="1:9" x14ac:dyDescent="0.25">
      <c r="A313" t="s">
        <v>94</v>
      </c>
      <c r="B313">
        <v>137.65100000000001</v>
      </c>
      <c r="C313">
        <v>136.249</v>
      </c>
      <c r="D313">
        <v>115.126</v>
      </c>
      <c r="E313">
        <v>111.709</v>
      </c>
      <c r="F313">
        <v>85.072699999999998</v>
      </c>
      <c r="G313">
        <v>1.2300600000000001E-3</v>
      </c>
      <c r="H313">
        <v>0.99965499999999996</v>
      </c>
      <c r="I313">
        <v>0</v>
      </c>
    </row>
    <row r="314" spans="1:9" x14ac:dyDescent="0.25">
      <c r="A314" t="s">
        <v>94</v>
      </c>
      <c r="B314">
        <v>138.00399999999999</v>
      </c>
      <c r="C314">
        <v>136.595</v>
      </c>
      <c r="D314">
        <v>115.494</v>
      </c>
      <c r="E314">
        <v>112.121</v>
      </c>
      <c r="F314">
        <v>85.291799999999995</v>
      </c>
      <c r="G314">
        <v>1.2300799999999999E-3</v>
      </c>
      <c r="H314">
        <v>0.99995800000000001</v>
      </c>
      <c r="I314">
        <v>0</v>
      </c>
    </row>
    <row r="315" spans="1:9" x14ac:dyDescent="0.25">
      <c r="A315" t="s">
        <v>94</v>
      </c>
      <c r="B315">
        <v>137.76300000000001</v>
      </c>
      <c r="C315">
        <v>136.33099999999999</v>
      </c>
      <c r="D315">
        <v>115.07</v>
      </c>
      <c r="E315">
        <v>111.697</v>
      </c>
      <c r="F315">
        <v>85.073700000000002</v>
      </c>
      <c r="G315">
        <v>1.2300499999999999E-3</v>
      </c>
      <c r="H315">
        <v>0.999996</v>
      </c>
      <c r="I315">
        <v>0</v>
      </c>
    </row>
    <row r="316" spans="1:9" x14ac:dyDescent="0.25">
      <c r="A316" t="s">
        <v>94</v>
      </c>
      <c r="B316">
        <v>137.97399999999999</v>
      </c>
      <c r="C316">
        <v>136.57599999999999</v>
      </c>
      <c r="D316">
        <v>115.464</v>
      </c>
      <c r="E316">
        <v>112.108</v>
      </c>
      <c r="F316">
        <v>85.260999999999996</v>
      </c>
      <c r="G316">
        <v>1.2300499999999999E-3</v>
      </c>
      <c r="H316">
        <v>0.99994899999999998</v>
      </c>
      <c r="I316">
        <v>0</v>
      </c>
    </row>
    <row r="317" spans="1:9" x14ac:dyDescent="0.25">
      <c r="A317" t="s">
        <v>94</v>
      </c>
      <c r="B317">
        <v>137.685</v>
      </c>
      <c r="C317">
        <v>136.25800000000001</v>
      </c>
      <c r="D317">
        <v>115.15600000000001</v>
      </c>
      <c r="E317">
        <v>111.735</v>
      </c>
      <c r="F317">
        <v>85.077799999999996</v>
      </c>
      <c r="G317">
        <v>1.2300499999999999E-3</v>
      </c>
      <c r="H317">
        <v>0.99983200000000005</v>
      </c>
      <c r="I317">
        <v>0</v>
      </c>
    </row>
    <row r="318" spans="1:9" x14ac:dyDescent="0.25">
      <c r="A318" t="s">
        <v>94</v>
      </c>
      <c r="B318">
        <v>138.00399999999999</v>
      </c>
      <c r="C318">
        <v>136.583</v>
      </c>
      <c r="D318">
        <v>115.477</v>
      </c>
      <c r="E318">
        <v>112.10299999999999</v>
      </c>
      <c r="F318">
        <v>85.272300000000001</v>
      </c>
      <c r="G318">
        <v>1.2300499999999999E-3</v>
      </c>
      <c r="H318">
        <v>0.999579</v>
      </c>
      <c r="I318">
        <v>0</v>
      </c>
    </row>
    <row r="319" spans="1:9" x14ac:dyDescent="0.25">
      <c r="A319" t="s">
        <v>94</v>
      </c>
      <c r="B319">
        <v>137.63399999999999</v>
      </c>
      <c r="C319">
        <v>136.245</v>
      </c>
      <c r="D319">
        <v>115.06</v>
      </c>
      <c r="E319">
        <v>111.666</v>
      </c>
      <c r="F319">
        <v>85.0655</v>
      </c>
      <c r="G319">
        <v>1.2300499999999999E-3</v>
      </c>
      <c r="H319">
        <v>0.99972700000000003</v>
      </c>
      <c r="I319">
        <v>0</v>
      </c>
    </row>
    <row r="320" spans="1:9" x14ac:dyDescent="0.25">
      <c r="A320" t="s">
        <v>94</v>
      </c>
      <c r="B320">
        <v>138.126</v>
      </c>
      <c r="C320">
        <v>136.69800000000001</v>
      </c>
      <c r="D320">
        <v>115.485</v>
      </c>
      <c r="E320">
        <v>112.10299999999999</v>
      </c>
      <c r="F320">
        <v>85.265199999999993</v>
      </c>
      <c r="G320">
        <v>1.2300499999999999E-3</v>
      </c>
      <c r="H320">
        <v>0.99966600000000005</v>
      </c>
      <c r="I320">
        <v>0</v>
      </c>
    </row>
    <row r="321" spans="1:25" x14ac:dyDescent="0.25">
      <c r="A321" t="s">
        <v>94</v>
      </c>
      <c r="B321">
        <v>137.64500000000001</v>
      </c>
      <c r="C321">
        <v>136.25899999999999</v>
      </c>
      <c r="D321">
        <v>115.078</v>
      </c>
      <c r="E321">
        <v>111.67700000000001</v>
      </c>
      <c r="F321">
        <v>85.055300000000003</v>
      </c>
      <c r="G321">
        <v>1.2300600000000001E-3</v>
      </c>
      <c r="H321">
        <v>0.99876600000000004</v>
      </c>
      <c r="I321">
        <v>0</v>
      </c>
    </row>
    <row r="322" spans="1:25" x14ac:dyDescent="0.25">
      <c r="A322" t="s">
        <v>94</v>
      </c>
      <c r="B322">
        <v>138.04400000000001</v>
      </c>
      <c r="C322">
        <v>136.63399999999999</v>
      </c>
      <c r="D322">
        <v>115.46599999999999</v>
      </c>
      <c r="E322">
        <v>112.104</v>
      </c>
      <c r="F322">
        <v>85.264099999999999</v>
      </c>
      <c r="G322">
        <v>1.2300499999999999E-3</v>
      </c>
      <c r="H322">
        <v>0.99981900000000001</v>
      </c>
      <c r="I322">
        <v>0</v>
      </c>
    </row>
    <row r="323" spans="1:25" x14ac:dyDescent="0.25">
      <c r="A323" t="s">
        <v>94</v>
      </c>
      <c r="B323">
        <v>137.57400000000001</v>
      </c>
      <c r="C323">
        <v>136.15700000000001</v>
      </c>
      <c r="D323">
        <v>115.077</v>
      </c>
      <c r="E323">
        <v>111.702</v>
      </c>
      <c r="F323">
        <v>85.071600000000004</v>
      </c>
      <c r="G323">
        <v>1.2300499999999999E-3</v>
      </c>
      <c r="H323">
        <v>0.99983299999999997</v>
      </c>
      <c r="I323">
        <v>0</v>
      </c>
    </row>
    <row r="324" spans="1:25" x14ac:dyDescent="0.25">
      <c r="A324" t="s">
        <v>94</v>
      </c>
      <c r="B324">
        <v>137.98099999999999</v>
      </c>
      <c r="C324">
        <v>136.57599999999999</v>
      </c>
      <c r="D324">
        <v>115.452</v>
      </c>
      <c r="E324">
        <v>112.075</v>
      </c>
      <c r="F324">
        <v>85.249799999999993</v>
      </c>
      <c r="G324">
        <v>1.23007E-3</v>
      </c>
      <c r="H324">
        <v>0.99967899999999998</v>
      </c>
      <c r="I324">
        <v>0</v>
      </c>
    </row>
    <row r="325" spans="1:25" x14ac:dyDescent="0.25">
      <c r="A325" t="s">
        <v>94</v>
      </c>
      <c r="B325">
        <v>137.60300000000001</v>
      </c>
      <c r="C325">
        <v>136.18</v>
      </c>
      <c r="D325">
        <v>115.09</v>
      </c>
      <c r="E325">
        <v>111.699</v>
      </c>
      <c r="F325">
        <v>85.050200000000004</v>
      </c>
      <c r="G325">
        <v>1.2300499999999999E-3</v>
      </c>
      <c r="H325">
        <v>0.99965999999999999</v>
      </c>
      <c r="I325">
        <v>0</v>
      </c>
    </row>
    <row r="326" spans="1:25" x14ac:dyDescent="0.25">
      <c r="A326" t="s">
        <v>94</v>
      </c>
      <c r="B326">
        <v>138.232</v>
      </c>
      <c r="C326">
        <v>136.78800000000001</v>
      </c>
      <c r="D326">
        <v>115.486</v>
      </c>
      <c r="E326">
        <v>112.111</v>
      </c>
      <c r="F326">
        <v>85.288700000000006</v>
      </c>
      <c r="G326">
        <v>1.2300499999999999E-3</v>
      </c>
      <c r="H326">
        <v>0.99958800000000003</v>
      </c>
      <c r="I326">
        <v>0</v>
      </c>
    </row>
    <row r="327" spans="1:25" x14ac:dyDescent="0.25">
      <c r="A327" t="s">
        <v>94</v>
      </c>
      <c r="B327">
        <v>137.74299999999999</v>
      </c>
      <c r="C327">
        <v>136.321</v>
      </c>
      <c r="D327">
        <v>115.101</v>
      </c>
      <c r="E327">
        <v>111.71599999999999</v>
      </c>
      <c r="F327">
        <v>85.069599999999994</v>
      </c>
      <c r="G327">
        <v>1.2300499999999999E-3</v>
      </c>
      <c r="H327">
        <v>0.998803</v>
      </c>
      <c r="I327">
        <v>0</v>
      </c>
    </row>
    <row r="328" spans="1:25" x14ac:dyDescent="0.25">
      <c r="A328" t="s">
        <v>94</v>
      </c>
      <c r="B328">
        <v>137.96700000000001</v>
      </c>
      <c r="C328">
        <v>136.553</v>
      </c>
      <c r="D328">
        <v>115.455</v>
      </c>
      <c r="E328">
        <v>112.077</v>
      </c>
      <c r="F328">
        <v>85.254900000000006</v>
      </c>
      <c r="G328">
        <v>1.2300499999999999E-3</v>
      </c>
      <c r="H328">
        <v>0.99981500000000001</v>
      </c>
      <c r="I328">
        <v>0</v>
      </c>
    </row>
    <row r="329" spans="1:25" x14ac:dyDescent="0.25">
      <c r="A329" t="s">
        <v>94</v>
      </c>
      <c r="B329">
        <v>137.636</v>
      </c>
      <c r="C329">
        <v>136.226</v>
      </c>
      <c r="D329">
        <v>115.10899999999999</v>
      </c>
      <c r="E329">
        <v>111.717</v>
      </c>
      <c r="F329">
        <v>85.078800000000001</v>
      </c>
      <c r="G329">
        <v>1.2300600000000001E-3</v>
      </c>
      <c r="H329">
        <v>0.99944200000000005</v>
      </c>
      <c r="I329">
        <v>0</v>
      </c>
    </row>
    <row r="330" spans="1:25" x14ac:dyDescent="0.25">
      <c r="A330" t="s">
        <v>94</v>
      </c>
      <c r="B330">
        <v>138.029</v>
      </c>
      <c r="C330">
        <v>136.61600000000001</v>
      </c>
      <c r="D330">
        <v>115.51</v>
      </c>
      <c r="E330">
        <v>112.131</v>
      </c>
      <c r="F330">
        <v>85.280500000000004</v>
      </c>
      <c r="G330">
        <v>1.2300600000000001E-3</v>
      </c>
      <c r="H330">
        <v>0.99965300000000001</v>
      </c>
      <c r="I330">
        <v>0</v>
      </c>
    </row>
    <row r="331" spans="1:25" x14ac:dyDescent="0.25">
      <c r="A331" t="s">
        <v>94</v>
      </c>
      <c r="B331">
        <v>137.55799999999999</v>
      </c>
      <c r="C331">
        <v>136.15</v>
      </c>
      <c r="D331">
        <v>115.081</v>
      </c>
      <c r="E331">
        <v>111.687</v>
      </c>
      <c r="F331">
        <v>85.057299999999998</v>
      </c>
      <c r="G331">
        <v>1.2300499999999999E-3</v>
      </c>
      <c r="H331">
        <v>0.99939199999999995</v>
      </c>
      <c r="I331">
        <v>0</v>
      </c>
    </row>
    <row r="332" spans="1:25" x14ac:dyDescent="0.25">
      <c r="A332" t="s">
        <v>94</v>
      </c>
      <c r="B332">
        <v>138.08500000000001</v>
      </c>
      <c r="C332">
        <v>136.65799999999999</v>
      </c>
      <c r="D332">
        <v>115.488</v>
      </c>
      <c r="E332">
        <v>112.116</v>
      </c>
      <c r="F332">
        <v>85.276399999999995</v>
      </c>
      <c r="G332">
        <v>1.2300600000000001E-3</v>
      </c>
      <c r="H332">
        <v>0.99991300000000005</v>
      </c>
      <c r="I332">
        <v>0</v>
      </c>
    </row>
    <row r="333" spans="1:25" x14ac:dyDescent="0.25">
      <c r="A333" t="s">
        <v>94</v>
      </c>
      <c r="B333">
        <v>137.655</v>
      </c>
      <c r="C333">
        <v>136.25399999999999</v>
      </c>
      <c r="D333">
        <v>115.108</v>
      </c>
      <c r="E333">
        <v>111.721</v>
      </c>
      <c r="F333">
        <v>85.087999999999994</v>
      </c>
      <c r="G333">
        <v>1.2300600000000001E-3</v>
      </c>
      <c r="H333">
        <v>0.99974600000000002</v>
      </c>
      <c r="I333">
        <v>0</v>
      </c>
    </row>
    <row r="334" spans="1:25" x14ac:dyDescent="0.25">
      <c r="A334" t="s">
        <v>94</v>
      </c>
      <c r="B334">
        <v>138.08500000000001</v>
      </c>
      <c r="C334">
        <v>136.66300000000001</v>
      </c>
      <c r="D334">
        <v>115.485</v>
      </c>
      <c r="E334">
        <v>112.1</v>
      </c>
      <c r="F334">
        <v>85.272300000000001</v>
      </c>
      <c r="G334">
        <v>1.2300499999999999E-3</v>
      </c>
      <c r="H334">
        <v>0.99884600000000001</v>
      </c>
      <c r="I334">
        <v>0</v>
      </c>
    </row>
    <row r="335" spans="1:25" x14ac:dyDescent="0.25">
      <c r="A335" t="s">
        <v>94</v>
      </c>
      <c r="B335">
        <v>137.608</v>
      </c>
      <c r="C335">
        <v>136.21100000000001</v>
      </c>
      <c r="D335">
        <v>115.074</v>
      </c>
      <c r="E335">
        <v>111.688</v>
      </c>
      <c r="F335">
        <v>85.066500000000005</v>
      </c>
      <c r="G335">
        <v>1.2300499999999999E-3</v>
      </c>
      <c r="H335">
        <v>0.99974499999999999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138.017</v>
      </c>
      <c r="C336">
        <v>136.596</v>
      </c>
      <c r="D336">
        <v>115.488</v>
      </c>
      <c r="E336">
        <v>112.111</v>
      </c>
      <c r="F336">
        <v>85.287700000000001</v>
      </c>
      <c r="G336">
        <v>1.2300499999999999E-3</v>
      </c>
      <c r="H336">
        <v>0.99968500000000005</v>
      </c>
      <c r="I336">
        <v>0</v>
      </c>
      <c r="R336">
        <f>AVERAGE(B287:B336)</f>
        <v>159.00664000000003</v>
      </c>
      <c r="S336">
        <f>AVERAGE(C287:C336)</f>
        <v>136.60308000000001</v>
      </c>
      <c r="U336">
        <f>_xlfn.VAR.P(B287:B336)</f>
        <v>15576.933377870375</v>
      </c>
      <c r="V336">
        <f>_xlfn.VAR.P(C287:C336)</f>
        <v>0.8927316335999983</v>
      </c>
      <c r="X336">
        <f>1.96*SQRT(U336)/50</f>
        <v>4.8924573483854443</v>
      </c>
      <c r="Y336">
        <f>1.96*SQRT(V336)/50</f>
        <v>3.7037914863759555E-2</v>
      </c>
    </row>
    <row r="337" spans="1:9" x14ac:dyDescent="0.25">
      <c r="A337" t="s">
        <v>94</v>
      </c>
      <c r="B337">
        <v>7952.5457349999997</v>
      </c>
      <c r="C337" t="s">
        <v>37</v>
      </c>
    </row>
    <row r="338" spans="1:9" x14ac:dyDescent="0.25">
      <c r="A338" t="s">
        <v>109</v>
      </c>
      <c r="B338">
        <v>173.9</v>
      </c>
      <c r="C338">
        <v>172.476</v>
      </c>
      <c r="D338">
        <v>154.012</v>
      </c>
      <c r="E338">
        <v>152.22900000000001</v>
      </c>
      <c r="F338">
        <v>77.7393</v>
      </c>
      <c r="G338">
        <v>1.23007E-3</v>
      </c>
      <c r="H338">
        <v>0.99968800000000002</v>
      </c>
      <c r="I338">
        <v>0</v>
      </c>
    </row>
    <row r="339" spans="1:9" x14ac:dyDescent="0.25">
      <c r="A339" t="s">
        <v>109</v>
      </c>
      <c r="B339">
        <v>173.88499999999999</v>
      </c>
      <c r="C339">
        <v>172.44900000000001</v>
      </c>
      <c r="D339">
        <v>154.07900000000001</v>
      </c>
      <c r="E339">
        <v>152.28299999999999</v>
      </c>
      <c r="F339">
        <v>77.678299999999993</v>
      </c>
      <c r="G339">
        <v>1.2300499999999999E-3</v>
      </c>
      <c r="H339">
        <v>0.99954200000000004</v>
      </c>
      <c r="I339">
        <v>0</v>
      </c>
    </row>
    <row r="340" spans="1:9" x14ac:dyDescent="0.25">
      <c r="A340" t="s">
        <v>109</v>
      </c>
      <c r="B340">
        <v>174.185</v>
      </c>
      <c r="C340">
        <v>172.715</v>
      </c>
      <c r="D340">
        <v>154.227</v>
      </c>
      <c r="E340">
        <v>152.46700000000001</v>
      </c>
      <c r="F340">
        <v>77.917199999999994</v>
      </c>
      <c r="G340">
        <v>1.2300499999999999E-3</v>
      </c>
      <c r="H340">
        <v>0.99997599999999998</v>
      </c>
      <c r="I340">
        <v>0</v>
      </c>
    </row>
    <row r="341" spans="1:9" x14ac:dyDescent="0.25">
      <c r="A341" t="s">
        <v>109</v>
      </c>
      <c r="B341">
        <v>174.392</v>
      </c>
      <c r="C341">
        <v>172.95400000000001</v>
      </c>
      <c r="D341">
        <v>154.51300000000001</v>
      </c>
      <c r="E341">
        <v>152.72800000000001</v>
      </c>
      <c r="F341">
        <v>77.979799999999997</v>
      </c>
      <c r="G341">
        <v>1.2300499999999999E-3</v>
      </c>
      <c r="H341">
        <v>0.999892</v>
      </c>
      <c r="I341">
        <v>0</v>
      </c>
    </row>
    <row r="342" spans="1:9" x14ac:dyDescent="0.25">
      <c r="A342" t="s">
        <v>109</v>
      </c>
      <c r="B342">
        <v>173.946</v>
      </c>
      <c r="C342">
        <v>172.511</v>
      </c>
      <c r="D342">
        <v>154.03299999999999</v>
      </c>
      <c r="E342">
        <v>152.25700000000001</v>
      </c>
      <c r="F342">
        <v>77.693899999999999</v>
      </c>
      <c r="G342">
        <v>1.23007E-3</v>
      </c>
      <c r="H342">
        <v>0.99903900000000001</v>
      </c>
      <c r="I342">
        <v>0</v>
      </c>
    </row>
    <row r="343" spans="1:9" x14ac:dyDescent="0.25">
      <c r="A343" t="s">
        <v>109</v>
      </c>
      <c r="B343">
        <v>174.1</v>
      </c>
      <c r="C343">
        <v>172.64400000000001</v>
      </c>
      <c r="D343">
        <v>154.16499999999999</v>
      </c>
      <c r="E343">
        <v>152.398</v>
      </c>
      <c r="F343">
        <v>77.631100000000004</v>
      </c>
      <c r="G343">
        <v>1.2300600000000001E-3</v>
      </c>
      <c r="H343">
        <v>0.99936899999999995</v>
      </c>
      <c r="I343">
        <v>0</v>
      </c>
    </row>
    <row r="344" spans="1:9" x14ac:dyDescent="0.25">
      <c r="A344" t="s">
        <v>109</v>
      </c>
      <c r="B344">
        <v>174.375</v>
      </c>
      <c r="C344">
        <v>172.89400000000001</v>
      </c>
      <c r="D344">
        <v>154.48400000000001</v>
      </c>
      <c r="E344">
        <v>152.71199999999999</v>
      </c>
      <c r="F344">
        <v>78.143699999999995</v>
      </c>
      <c r="G344">
        <v>1.2300600000000001E-3</v>
      </c>
      <c r="H344">
        <v>0.99980899999999995</v>
      </c>
      <c r="I344">
        <v>0</v>
      </c>
    </row>
    <row r="345" spans="1:9" x14ac:dyDescent="0.25">
      <c r="A345" t="s">
        <v>109</v>
      </c>
      <c r="B345">
        <v>174.834</v>
      </c>
      <c r="C345">
        <v>173.32599999999999</v>
      </c>
      <c r="D345">
        <v>154.79499999999999</v>
      </c>
      <c r="E345">
        <v>153.02699999999999</v>
      </c>
      <c r="F345">
        <v>78.199200000000005</v>
      </c>
      <c r="G345">
        <v>1.2300499999999999E-3</v>
      </c>
      <c r="H345">
        <v>0.99939500000000003</v>
      </c>
      <c r="I345">
        <v>0</v>
      </c>
    </row>
    <row r="346" spans="1:9" x14ac:dyDescent="0.25">
      <c r="A346" t="s">
        <v>109</v>
      </c>
      <c r="B346">
        <v>174.56200000000001</v>
      </c>
      <c r="C346">
        <v>173.01599999999999</v>
      </c>
      <c r="D346">
        <v>154.54499999999999</v>
      </c>
      <c r="E346">
        <v>152.767</v>
      </c>
      <c r="F346">
        <v>78.179199999999994</v>
      </c>
      <c r="G346">
        <v>1.2300600000000001E-3</v>
      </c>
      <c r="H346">
        <v>0.99937399999999998</v>
      </c>
      <c r="I346">
        <v>0</v>
      </c>
    </row>
    <row r="347" spans="1:9" x14ac:dyDescent="0.25">
      <c r="A347" t="s">
        <v>109</v>
      </c>
      <c r="B347">
        <v>175.04499999999999</v>
      </c>
      <c r="C347">
        <v>173.483</v>
      </c>
      <c r="D347">
        <v>155.005</v>
      </c>
      <c r="E347">
        <v>153.21199999999999</v>
      </c>
      <c r="F347">
        <v>78.380499999999998</v>
      </c>
      <c r="G347">
        <v>1.2300499999999999E-3</v>
      </c>
      <c r="H347">
        <v>0.99997599999999998</v>
      </c>
      <c r="I347">
        <v>0</v>
      </c>
    </row>
    <row r="348" spans="1:9" x14ac:dyDescent="0.25">
      <c r="A348" t="s">
        <v>109</v>
      </c>
      <c r="B348">
        <v>175.309</v>
      </c>
      <c r="C348">
        <v>173.745</v>
      </c>
      <c r="D348">
        <v>155.23400000000001</v>
      </c>
      <c r="E348">
        <v>153.452</v>
      </c>
      <c r="F348">
        <v>78.6785</v>
      </c>
      <c r="G348">
        <v>1.2300499999999999E-3</v>
      </c>
      <c r="H348">
        <v>0.99953099999999995</v>
      </c>
      <c r="I348">
        <v>0</v>
      </c>
    </row>
    <row r="349" spans="1:9" x14ac:dyDescent="0.25">
      <c r="A349" t="s">
        <v>109</v>
      </c>
      <c r="B349">
        <v>174.494</v>
      </c>
      <c r="C349">
        <v>172.934</v>
      </c>
      <c r="D349">
        <v>154.49100000000001</v>
      </c>
      <c r="E349">
        <v>152.70400000000001</v>
      </c>
      <c r="F349">
        <v>77.975300000000004</v>
      </c>
      <c r="G349">
        <v>1.2300499999999999E-3</v>
      </c>
      <c r="H349">
        <v>0.99961599999999995</v>
      </c>
      <c r="I349">
        <v>0</v>
      </c>
    </row>
    <row r="350" spans="1:9" x14ac:dyDescent="0.25">
      <c r="A350" t="s">
        <v>109</v>
      </c>
      <c r="B350">
        <v>1116.8699999999999</v>
      </c>
      <c r="C350">
        <v>176.05500000000001</v>
      </c>
      <c r="D350">
        <v>157.47300000000001</v>
      </c>
      <c r="E350">
        <v>155.59899999999999</v>
      </c>
      <c r="F350">
        <v>80.685599999999994</v>
      </c>
      <c r="G350">
        <v>1.2300499999999999E-3</v>
      </c>
      <c r="H350">
        <v>0.99855799999999995</v>
      </c>
      <c r="I350">
        <v>0</v>
      </c>
    </row>
    <row r="351" spans="1:9" x14ac:dyDescent="0.25">
      <c r="A351" t="s">
        <v>109</v>
      </c>
      <c r="B351">
        <v>213.64400000000001</v>
      </c>
      <c r="C351">
        <v>211.65600000000001</v>
      </c>
      <c r="D351">
        <v>191.06299999999999</v>
      </c>
      <c r="E351">
        <v>188.637</v>
      </c>
      <c r="F351">
        <v>104.19</v>
      </c>
      <c r="G351">
        <v>1.2300600000000001E-3</v>
      </c>
      <c r="H351">
        <v>0.99984600000000001</v>
      </c>
      <c r="I351">
        <v>0</v>
      </c>
    </row>
    <row r="352" spans="1:9" x14ac:dyDescent="0.25">
      <c r="A352" t="s">
        <v>109</v>
      </c>
      <c r="B352">
        <v>182.09299999999999</v>
      </c>
      <c r="C352">
        <v>180.529</v>
      </c>
      <c r="D352">
        <v>161.91300000000001</v>
      </c>
      <c r="E352">
        <v>160.114</v>
      </c>
      <c r="F352">
        <v>78.792900000000003</v>
      </c>
      <c r="G352">
        <v>1.2300499999999999E-3</v>
      </c>
      <c r="H352">
        <v>0.99944299999999997</v>
      </c>
      <c r="I352">
        <v>0</v>
      </c>
    </row>
    <row r="353" spans="1:9" x14ac:dyDescent="0.25">
      <c r="A353" t="s">
        <v>109</v>
      </c>
      <c r="B353">
        <v>181.08699999999999</v>
      </c>
      <c r="C353">
        <v>179.607</v>
      </c>
      <c r="D353">
        <v>161.01</v>
      </c>
      <c r="E353">
        <v>159.24799999999999</v>
      </c>
      <c r="F353">
        <v>77.990300000000005</v>
      </c>
      <c r="G353">
        <v>1.2300499999999999E-3</v>
      </c>
      <c r="H353">
        <v>0.99889099999999997</v>
      </c>
      <c r="I353">
        <v>0</v>
      </c>
    </row>
    <row r="354" spans="1:9" x14ac:dyDescent="0.25">
      <c r="A354" t="s">
        <v>109</v>
      </c>
      <c r="B354">
        <v>183.06100000000001</v>
      </c>
      <c r="C354">
        <v>181.57599999999999</v>
      </c>
      <c r="D354">
        <v>162.80099999999999</v>
      </c>
      <c r="E354">
        <v>160.983</v>
      </c>
      <c r="F354">
        <v>79.600499999999997</v>
      </c>
      <c r="G354">
        <v>1.2300499999999999E-3</v>
      </c>
      <c r="H354">
        <v>0.99956299999999998</v>
      </c>
      <c r="I354">
        <v>0</v>
      </c>
    </row>
    <row r="355" spans="1:9" x14ac:dyDescent="0.25">
      <c r="A355" t="s">
        <v>109</v>
      </c>
      <c r="B355">
        <v>182.64</v>
      </c>
      <c r="C355">
        <v>181.04300000000001</v>
      </c>
      <c r="D355">
        <v>162.32900000000001</v>
      </c>
      <c r="E355">
        <v>160.529</v>
      </c>
      <c r="F355">
        <v>79.220200000000006</v>
      </c>
      <c r="G355">
        <v>1.2300499999999999E-3</v>
      </c>
      <c r="H355">
        <v>0.99954699999999996</v>
      </c>
      <c r="I355">
        <v>0</v>
      </c>
    </row>
    <row r="356" spans="1:9" x14ac:dyDescent="0.25">
      <c r="A356" t="s">
        <v>109</v>
      </c>
      <c r="B356">
        <v>268.52800000000002</v>
      </c>
      <c r="C356">
        <v>181.827</v>
      </c>
      <c r="D356">
        <v>163.017</v>
      </c>
      <c r="E356">
        <v>161.19399999999999</v>
      </c>
      <c r="F356">
        <v>79.678299999999993</v>
      </c>
      <c r="G356">
        <v>1.23007E-3</v>
      </c>
      <c r="H356">
        <v>0.99999700000000002</v>
      </c>
      <c r="I356">
        <v>0</v>
      </c>
    </row>
    <row r="357" spans="1:9" x14ac:dyDescent="0.25">
      <c r="A357" t="s">
        <v>109</v>
      </c>
      <c r="B357">
        <v>184.154</v>
      </c>
      <c r="C357">
        <v>182.75399999999999</v>
      </c>
      <c r="D357">
        <v>163.81800000000001</v>
      </c>
      <c r="E357">
        <v>161.95599999999999</v>
      </c>
      <c r="F357">
        <v>80.638400000000004</v>
      </c>
      <c r="G357">
        <v>1.2300499999999999E-3</v>
      </c>
      <c r="H357">
        <v>0.99990999999999997</v>
      </c>
      <c r="I357">
        <v>0</v>
      </c>
    </row>
    <row r="358" spans="1:9" x14ac:dyDescent="0.25">
      <c r="A358" t="s">
        <v>109</v>
      </c>
      <c r="B358">
        <v>182.46700000000001</v>
      </c>
      <c r="C358">
        <v>181.00899999999999</v>
      </c>
      <c r="D358">
        <v>162.22</v>
      </c>
      <c r="E358">
        <v>160.39500000000001</v>
      </c>
      <c r="F358">
        <v>78.978499999999997</v>
      </c>
      <c r="G358">
        <v>1.2300499999999999E-3</v>
      </c>
      <c r="H358">
        <v>0.99963400000000002</v>
      </c>
      <c r="I358">
        <v>0</v>
      </c>
    </row>
    <row r="359" spans="1:9" x14ac:dyDescent="0.25">
      <c r="A359" t="s">
        <v>109</v>
      </c>
      <c r="B359">
        <v>182.53100000000001</v>
      </c>
      <c r="C359">
        <v>181.09100000000001</v>
      </c>
      <c r="D359">
        <v>162.35499999999999</v>
      </c>
      <c r="E359">
        <v>160.51599999999999</v>
      </c>
      <c r="F359">
        <v>79.3887</v>
      </c>
      <c r="G359">
        <v>1.2300499999999999E-3</v>
      </c>
      <c r="H359">
        <v>0.99993799999999999</v>
      </c>
      <c r="I359">
        <v>0</v>
      </c>
    </row>
    <row r="360" spans="1:9" x14ac:dyDescent="0.25">
      <c r="A360" t="s">
        <v>109</v>
      </c>
      <c r="B360">
        <v>182.73500000000001</v>
      </c>
      <c r="C360">
        <v>181.28700000000001</v>
      </c>
      <c r="D360">
        <v>162.53100000000001</v>
      </c>
      <c r="E360">
        <v>160.70099999999999</v>
      </c>
      <c r="F360">
        <v>79.427300000000002</v>
      </c>
      <c r="G360">
        <v>1.2300499999999999E-3</v>
      </c>
      <c r="H360">
        <v>0.99978599999999995</v>
      </c>
      <c r="I360">
        <v>0</v>
      </c>
    </row>
    <row r="361" spans="1:9" x14ac:dyDescent="0.25">
      <c r="A361" t="s">
        <v>109</v>
      </c>
      <c r="B361">
        <v>182.57300000000001</v>
      </c>
      <c r="C361">
        <v>181.12799999999999</v>
      </c>
      <c r="D361">
        <v>162.35300000000001</v>
      </c>
      <c r="E361">
        <v>160.53100000000001</v>
      </c>
      <c r="F361">
        <v>79.382099999999994</v>
      </c>
      <c r="G361">
        <v>1.2300499999999999E-3</v>
      </c>
      <c r="H361">
        <v>0.99995999999999996</v>
      </c>
      <c r="I361">
        <v>0</v>
      </c>
    </row>
    <row r="362" spans="1:9" x14ac:dyDescent="0.25">
      <c r="A362" t="s">
        <v>109</v>
      </c>
      <c r="B362">
        <v>181.947</v>
      </c>
      <c r="C362">
        <v>180.52699999999999</v>
      </c>
      <c r="D362">
        <v>161.852</v>
      </c>
      <c r="E362">
        <v>160.04400000000001</v>
      </c>
      <c r="F362">
        <v>78.766499999999994</v>
      </c>
      <c r="G362">
        <v>1.2300600000000001E-3</v>
      </c>
      <c r="H362">
        <v>0.99976399999999999</v>
      </c>
      <c r="I362">
        <v>0</v>
      </c>
    </row>
    <row r="363" spans="1:9" x14ac:dyDescent="0.25">
      <c r="A363" t="s">
        <v>109</v>
      </c>
      <c r="B363">
        <v>182.12200000000001</v>
      </c>
      <c r="C363">
        <v>180.672</v>
      </c>
      <c r="D363">
        <v>161.94200000000001</v>
      </c>
      <c r="E363">
        <v>160.14699999999999</v>
      </c>
      <c r="F363">
        <v>79.034899999999993</v>
      </c>
      <c r="G363">
        <v>1.2300499999999999E-3</v>
      </c>
      <c r="H363">
        <v>0.99994400000000006</v>
      </c>
      <c r="I363">
        <v>0</v>
      </c>
    </row>
    <row r="364" spans="1:9" x14ac:dyDescent="0.25">
      <c r="A364" t="s">
        <v>109</v>
      </c>
      <c r="B364">
        <v>182.96799999999999</v>
      </c>
      <c r="C364">
        <v>181.52099999999999</v>
      </c>
      <c r="D364">
        <v>162.75200000000001</v>
      </c>
      <c r="E364">
        <v>160.90600000000001</v>
      </c>
      <c r="F364">
        <v>79.555099999999996</v>
      </c>
      <c r="G364">
        <v>1.2300499999999999E-3</v>
      </c>
      <c r="H364">
        <v>0.99989300000000003</v>
      </c>
      <c r="I364">
        <v>0</v>
      </c>
    </row>
    <row r="365" spans="1:9" x14ac:dyDescent="0.25">
      <c r="A365" t="s">
        <v>109</v>
      </c>
      <c r="B365">
        <v>182.80600000000001</v>
      </c>
      <c r="C365">
        <v>181.28399999999999</v>
      </c>
      <c r="D365">
        <v>162.52099999999999</v>
      </c>
      <c r="E365">
        <v>160.72</v>
      </c>
      <c r="F365">
        <v>79.487200000000001</v>
      </c>
      <c r="G365">
        <v>1.2300499999999999E-3</v>
      </c>
      <c r="H365">
        <v>0.99938000000000005</v>
      </c>
      <c r="I365">
        <v>0</v>
      </c>
    </row>
    <row r="366" spans="1:9" x14ac:dyDescent="0.25">
      <c r="A366" t="s">
        <v>109</v>
      </c>
      <c r="B366">
        <v>182.947</v>
      </c>
      <c r="C366">
        <v>181.38399999999999</v>
      </c>
      <c r="D366">
        <v>162.60599999999999</v>
      </c>
      <c r="E366">
        <v>160.786</v>
      </c>
      <c r="F366">
        <v>79.445400000000006</v>
      </c>
      <c r="G366">
        <v>1.2300499999999999E-3</v>
      </c>
      <c r="H366">
        <v>0.99994300000000003</v>
      </c>
      <c r="I366">
        <v>0</v>
      </c>
    </row>
    <row r="367" spans="1:9" x14ac:dyDescent="0.25">
      <c r="A367" t="s">
        <v>109</v>
      </c>
      <c r="B367">
        <v>182.733</v>
      </c>
      <c r="C367">
        <v>181.25700000000001</v>
      </c>
      <c r="D367">
        <v>162.53100000000001</v>
      </c>
      <c r="E367">
        <v>160.71100000000001</v>
      </c>
      <c r="F367">
        <v>79.603999999999999</v>
      </c>
      <c r="G367">
        <v>1.2300499999999999E-3</v>
      </c>
      <c r="H367">
        <v>0.99986200000000003</v>
      </c>
      <c r="I367">
        <v>0</v>
      </c>
    </row>
    <row r="368" spans="1:9" x14ac:dyDescent="0.25">
      <c r="A368" t="s">
        <v>109</v>
      </c>
      <c r="B368">
        <v>181.33199999999999</v>
      </c>
      <c r="C368">
        <v>179.87299999999999</v>
      </c>
      <c r="D368">
        <v>161.292</v>
      </c>
      <c r="E368">
        <v>159.50700000000001</v>
      </c>
      <c r="F368">
        <v>78.204099999999997</v>
      </c>
      <c r="G368">
        <v>1.2300499999999999E-3</v>
      </c>
      <c r="H368">
        <v>0.99952700000000005</v>
      </c>
      <c r="I368">
        <v>0</v>
      </c>
    </row>
    <row r="369" spans="1:9" x14ac:dyDescent="0.25">
      <c r="A369" t="s">
        <v>109</v>
      </c>
      <c r="B369">
        <v>182.60599999999999</v>
      </c>
      <c r="C369">
        <v>181.167</v>
      </c>
      <c r="D369">
        <v>162.36000000000001</v>
      </c>
      <c r="E369">
        <v>160.55000000000001</v>
      </c>
      <c r="F369">
        <v>79.358500000000006</v>
      </c>
      <c r="G369">
        <v>1.2300499999999999E-3</v>
      </c>
      <c r="H369">
        <v>0.99951000000000001</v>
      </c>
      <c r="I369">
        <v>0</v>
      </c>
    </row>
    <row r="370" spans="1:9" x14ac:dyDescent="0.25">
      <c r="A370" t="s">
        <v>109</v>
      </c>
      <c r="B370">
        <v>182.768</v>
      </c>
      <c r="C370">
        <v>181.327</v>
      </c>
      <c r="D370">
        <v>162.55699999999999</v>
      </c>
      <c r="E370">
        <v>160.732</v>
      </c>
      <c r="F370">
        <v>79.430899999999994</v>
      </c>
      <c r="G370">
        <v>1.2300499999999999E-3</v>
      </c>
      <c r="H370">
        <v>0.99951999999999996</v>
      </c>
      <c r="I370">
        <v>0</v>
      </c>
    </row>
    <row r="371" spans="1:9" x14ac:dyDescent="0.25">
      <c r="A371" t="s">
        <v>109</v>
      </c>
      <c r="B371">
        <v>182.42500000000001</v>
      </c>
      <c r="C371">
        <v>180.99799999999999</v>
      </c>
      <c r="D371">
        <v>162.22800000000001</v>
      </c>
      <c r="E371">
        <v>160.41200000000001</v>
      </c>
      <c r="F371">
        <v>79.347399999999993</v>
      </c>
      <c r="G371">
        <v>1.2300600000000001E-3</v>
      </c>
      <c r="H371">
        <v>0.999417</v>
      </c>
      <c r="I371">
        <v>0</v>
      </c>
    </row>
    <row r="372" spans="1:9" x14ac:dyDescent="0.25">
      <c r="A372" t="s">
        <v>109</v>
      </c>
      <c r="B372">
        <v>182.821</v>
      </c>
      <c r="C372">
        <v>181.381</v>
      </c>
      <c r="D372">
        <v>162.636</v>
      </c>
      <c r="E372">
        <v>160.81100000000001</v>
      </c>
      <c r="F372">
        <v>79.506799999999998</v>
      </c>
      <c r="G372">
        <v>1.2300600000000001E-3</v>
      </c>
      <c r="H372">
        <v>0.99990199999999996</v>
      </c>
      <c r="I372">
        <v>0</v>
      </c>
    </row>
    <row r="373" spans="1:9" x14ac:dyDescent="0.25">
      <c r="A373" t="s">
        <v>109</v>
      </c>
      <c r="B373">
        <v>182.69</v>
      </c>
      <c r="C373">
        <v>181.25800000000001</v>
      </c>
      <c r="D373">
        <v>162.51</v>
      </c>
      <c r="E373">
        <v>160.66499999999999</v>
      </c>
      <c r="F373">
        <v>79.536000000000001</v>
      </c>
      <c r="G373">
        <v>1.2300499999999999E-3</v>
      </c>
      <c r="H373">
        <v>0.99983299999999997</v>
      </c>
      <c r="I373">
        <v>0</v>
      </c>
    </row>
    <row r="374" spans="1:9" x14ac:dyDescent="0.25">
      <c r="A374" t="s">
        <v>109</v>
      </c>
      <c r="B374">
        <v>182.52199999999999</v>
      </c>
      <c r="C374">
        <v>181.09399999999999</v>
      </c>
      <c r="D374">
        <v>162.38999999999999</v>
      </c>
      <c r="E374">
        <v>160.53399999999999</v>
      </c>
      <c r="F374">
        <v>79.112799999999993</v>
      </c>
      <c r="G374">
        <v>1.2300499999999999E-3</v>
      </c>
      <c r="H374">
        <v>0.99965199999999999</v>
      </c>
      <c r="I374">
        <v>0</v>
      </c>
    </row>
    <row r="375" spans="1:9" x14ac:dyDescent="0.25">
      <c r="A375" t="s">
        <v>109</v>
      </c>
      <c r="B375">
        <v>182.69300000000001</v>
      </c>
      <c r="C375">
        <v>181.25399999999999</v>
      </c>
      <c r="D375">
        <v>162.49</v>
      </c>
      <c r="E375">
        <v>160.65299999999999</v>
      </c>
      <c r="F375">
        <v>79.5137</v>
      </c>
      <c r="G375">
        <v>1.2300499999999999E-3</v>
      </c>
      <c r="H375">
        <v>0.999193</v>
      </c>
      <c r="I375">
        <v>0</v>
      </c>
    </row>
    <row r="376" spans="1:9" x14ac:dyDescent="0.25">
      <c r="A376" t="s">
        <v>109</v>
      </c>
      <c r="B376">
        <v>182.64500000000001</v>
      </c>
      <c r="C376">
        <v>181.214</v>
      </c>
      <c r="D376">
        <v>162.48099999999999</v>
      </c>
      <c r="E376">
        <v>160.65</v>
      </c>
      <c r="F376">
        <v>79.351299999999995</v>
      </c>
      <c r="G376">
        <v>1.2300499999999999E-3</v>
      </c>
      <c r="H376">
        <v>0.99975999999999998</v>
      </c>
      <c r="I376">
        <v>0</v>
      </c>
    </row>
    <row r="377" spans="1:9" x14ac:dyDescent="0.25">
      <c r="A377" t="s">
        <v>109</v>
      </c>
      <c r="B377">
        <v>182.49100000000001</v>
      </c>
      <c r="C377">
        <v>181.06899999999999</v>
      </c>
      <c r="D377">
        <v>162.30199999999999</v>
      </c>
      <c r="E377">
        <v>160.47999999999999</v>
      </c>
      <c r="F377">
        <v>79.328299999999999</v>
      </c>
      <c r="G377">
        <v>1.2300600000000001E-3</v>
      </c>
      <c r="H377">
        <v>0.99975800000000004</v>
      </c>
      <c r="I377">
        <v>0</v>
      </c>
    </row>
    <row r="378" spans="1:9" x14ac:dyDescent="0.25">
      <c r="A378" t="s">
        <v>109</v>
      </c>
      <c r="B378">
        <v>182.56399999999999</v>
      </c>
      <c r="C378">
        <v>181.125</v>
      </c>
      <c r="D378">
        <v>162.37799999999999</v>
      </c>
      <c r="E378">
        <v>160.55099999999999</v>
      </c>
      <c r="F378">
        <v>79.239500000000007</v>
      </c>
      <c r="G378">
        <v>1.2300499999999999E-3</v>
      </c>
      <c r="H378">
        <v>0.99975899999999995</v>
      </c>
      <c r="I378">
        <v>0</v>
      </c>
    </row>
    <row r="379" spans="1:9" x14ac:dyDescent="0.25">
      <c r="A379" t="s">
        <v>109</v>
      </c>
      <c r="B379">
        <v>186.34299999999999</v>
      </c>
      <c r="C379">
        <v>184.839</v>
      </c>
      <c r="D379">
        <v>165.77699999999999</v>
      </c>
      <c r="E379">
        <v>163.91399999999999</v>
      </c>
      <c r="F379">
        <v>82.271699999999996</v>
      </c>
      <c r="G379">
        <v>1.2300499999999999E-3</v>
      </c>
      <c r="H379">
        <v>0.99963900000000006</v>
      </c>
      <c r="I379">
        <v>0</v>
      </c>
    </row>
    <row r="380" spans="1:9" x14ac:dyDescent="0.25">
      <c r="A380" t="s">
        <v>109</v>
      </c>
      <c r="B380">
        <v>181.226</v>
      </c>
      <c r="C380">
        <v>179.72</v>
      </c>
      <c r="D380">
        <v>161.07300000000001</v>
      </c>
      <c r="E380">
        <v>159.28399999999999</v>
      </c>
      <c r="F380">
        <v>78.068299999999994</v>
      </c>
      <c r="G380">
        <v>1.2300499999999999E-3</v>
      </c>
      <c r="H380">
        <v>0.99880800000000003</v>
      </c>
      <c r="I380">
        <v>0</v>
      </c>
    </row>
    <row r="381" spans="1:9" x14ac:dyDescent="0.25">
      <c r="A381" t="s">
        <v>109</v>
      </c>
      <c r="B381">
        <v>181.13</v>
      </c>
      <c r="C381">
        <v>179.655</v>
      </c>
      <c r="D381">
        <v>160.989</v>
      </c>
      <c r="E381">
        <v>159.19800000000001</v>
      </c>
      <c r="F381">
        <v>78.167299999999997</v>
      </c>
      <c r="G381">
        <v>1.2300799999999999E-3</v>
      </c>
      <c r="H381">
        <v>0.99998299999999996</v>
      </c>
      <c r="I381">
        <v>0</v>
      </c>
    </row>
    <row r="382" spans="1:9" x14ac:dyDescent="0.25">
      <c r="A382" t="s">
        <v>109</v>
      </c>
      <c r="B382">
        <v>182.79</v>
      </c>
      <c r="C382">
        <v>181.33099999999999</v>
      </c>
      <c r="D382">
        <v>162.54499999999999</v>
      </c>
      <c r="E382">
        <v>160.73500000000001</v>
      </c>
      <c r="F382">
        <v>79.357600000000005</v>
      </c>
      <c r="G382">
        <v>1.2300499999999999E-3</v>
      </c>
      <c r="H382">
        <v>0.99976600000000004</v>
      </c>
      <c r="I382">
        <v>0</v>
      </c>
    </row>
    <row r="383" spans="1:9" x14ac:dyDescent="0.25">
      <c r="A383" t="s">
        <v>109</v>
      </c>
      <c r="B383">
        <v>182.81899999999999</v>
      </c>
      <c r="C383">
        <v>181.36</v>
      </c>
      <c r="D383">
        <v>162.55699999999999</v>
      </c>
      <c r="E383">
        <v>160.74299999999999</v>
      </c>
      <c r="F383">
        <v>79.496399999999994</v>
      </c>
      <c r="G383">
        <v>1.2300600000000001E-3</v>
      </c>
      <c r="H383">
        <v>0.99759900000000001</v>
      </c>
      <c r="I383">
        <v>0</v>
      </c>
    </row>
    <row r="384" spans="1:9" x14ac:dyDescent="0.25">
      <c r="A384" t="s">
        <v>109</v>
      </c>
      <c r="B384">
        <v>181.54900000000001</v>
      </c>
      <c r="C384">
        <v>180.107</v>
      </c>
      <c r="D384">
        <v>161.483</v>
      </c>
      <c r="E384">
        <v>159.69300000000001</v>
      </c>
      <c r="F384">
        <v>78.418999999999997</v>
      </c>
      <c r="G384">
        <v>1.2300499999999999E-3</v>
      </c>
      <c r="H384">
        <v>0.99984700000000004</v>
      </c>
      <c r="I384">
        <v>0</v>
      </c>
    </row>
    <row r="385" spans="1:25" x14ac:dyDescent="0.25">
      <c r="A385" t="s">
        <v>109</v>
      </c>
      <c r="B385">
        <v>182.37899999999999</v>
      </c>
      <c r="C385">
        <v>180.93700000000001</v>
      </c>
      <c r="D385">
        <v>162.19</v>
      </c>
      <c r="E385">
        <v>160.376</v>
      </c>
      <c r="F385">
        <v>79.176000000000002</v>
      </c>
      <c r="G385">
        <v>1.2300499999999999E-3</v>
      </c>
      <c r="H385">
        <v>0.99999400000000005</v>
      </c>
      <c r="I385">
        <v>0</v>
      </c>
    </row>
    <row r="386" spans="1:25" x14ac:dyDescent="0.25">
      <c r="A386" t="s">
        <v>109</v>
      </c>
      <c r="B386">
        <v>183.16399999999999</v>
      </c>
      <c r="C386">
        <v>181.71899999999999</v>
      </c>
      <c r="D386">
        <v>162.911</v>
      </c>
      <c r="E386">
        <v>161.096</v>
      </c>
      <c r="F386">
        <v>79.604399999999998</v>
      </c>
      <c r="G386">
        <v>1.2300499999999999E-3</v>
      </c>
      <c r="H386">
        <v>0.99948999999999999</v>
      </c>
      <c r="I386">
        <v>0</v>
      </c>
    </row>
    <row r="387" spans="1:25" x14ac:dyDescent="0.25">
      <c r="A387" t="s">
        <v>109</v>
      </c>
      <c r="B387">
        <v>182.82</v>
      </c>
      <c r="C387">
        <v>181.375</v>
      </c>
      <c r="D387">
        <v>162.548</v>
      </c>
      <c r="E387">
        <v>160.71899999999999</v>
      </c>
      <c r="F387">
        <v>79.5227</v>
      </c>
      <c r="G387">
        <v>1.2300499999999999E-3</v>
      </c>
      <c r="H387">
        <v>0.99966299999999997</v>
      </c>
      <c r="I387">
        <v>0</v>
      </c>
    </row>
    <row r="388" spans="1:25" x14ac:dyDescent="0.25">
      <c r="A388" t="s">
        <v>109</v>
      </c>
      <c r="B388">
        <v>183.01400000000001</v>
      </c>
      <c r="C388">
        <v>181.56800000000001</v>
      </c>
      <c r="D388">
        <v>162.73599999999999</v>
      </c>
      <c r="E388">
        <v>160.904</v>
      </c>
      <c r="F388">
        <v>79.455200000000005</v>
      </c>
      <c r="G388">
        <v>1.2300600000000001E-3</v>
      </c>
      <c r="H388">
        <v>0.99967799999999996</v>
      </c>
      <c r="I388">
        <v>0</v>
      </c>
    </row>
    <row r="389" spans="1:25" x14ac:dyDescent="0.25">
      <c r="A389" t="s">
        <v>109</v>
      </c>
      <c r="B389">
        <v>183.2</v>
      </c>
      <c r="C389">
        <v>181.64400000000001</v>
      </c>
      <c r="D389">
        <v>162.71899999999999</v>
      </c>
      <c r="E389">
        <v>160.922</v>
      </c>
      <c r="F389">
        <v>79.657300000000006</v>
      </c>
      <c r="G389">
        <v>1.2300499999999999E-3</v>
      </c>
      <c r="H389">
        <v>0.99999899999999997</v>
      </c>
      <c r="I389">
        <v>0</v>
      </c>
    </row>
    <row r="390" spans="1:25" x14ac:dyDescent="0.25">
      <c r="A390" t="s">
        <v>109</v>
      </c>
      <c r="B390">
        <v>183.15299999999999</v>
      </c>
      <c r="C390">
        <v>181.697</v>
      </c>
      <c r="D390">
        <v>162.864</v>
      </c>
      <c r="E390">
        <v>161.03399999999999</v>
      </c>
      <c r="F390">
        <v>79.6648</v>
      </c>
      <c r="G390">
        <v>1.2300499999999999E-3</v>
      </c>
      <c r="H390">
        <v>0.99994799999999995</v>
      </c>
      <c r="I390">
        <v>0</v>
      </c>
    </row>
    <row r="391" spans="1:25" x14ac:dyDescent="0.25">
      <c r="A391" t="s">
        <v>109</v>
      </c>
      <c r="B391">
        <v>182.68600000000001</v>
      </c>
      <c r="C391">
        <v>181.23</v>
      </c>
      <c r="D391">
        <v>162.42099999999999</v>
      </c>
      <c r="E391">
        <v>160.61199999999999</v>
      </c>
      <c r="F391">
        <v>79.437200000000004</v>
      </c>
      <c r="G391">
        <v>1.2300499999999999E-3</v>
      </c>
      <c r="H391">
        <v>0.99771500000000002</v>
      </c>
      <c r="I391">
        <v>0</v>
      </c>
      <c r="R391" t="s">
        <v>66</v>
      </c>
      <c r="U391" t="s">
        <v>65</v>
      </c>
      <c r="X391" t="s">
        <v>63</v>
      </c>
    </row>
    <row r="392" spans="1:25" s="3" customFormat="1" x14ac:dyDescent="0.25">
      <c r="A392" s="3" t="s">
        <v>109</v>
      </c>
      <c r="B392" s="3">
        <v>182.88</v>
      </c>
      <c r="C392" s="3">
        <v>181.41900000000001</v>
      </c>
      <c r="D392" s="3">
        <v>162.65100000000001</v>
      </c>
      <c r="E392" s="3">
        <v>160.809</v>
      </c>
      <c r="F392" s="3">
        <v>79.389200000000002</v>
      </c>
      <c r="G392" s="3">
        <v>1.2300499999999999E-3</v>
      </c>
      <c r="H392" s="3">
        <v>0.99969200000000003</v>
      </c>
      <c r="I392" s="3">
        <v>0</v>
      </c>
      <c r="P392"/>
      <c r="Q392"/>
      <c r="R392">
        <f>AVERAGE(B343:B392)</f>
        <v>202.54670000000002</v>
      </c>
      <c r="S392">
        <f>AVERAGE(C343:C392)</f>
        <v>180.57219999999998</v>
      </c>
      <c r="T392"/>
      <c r="U392">
        <f>_xlfn.VAR.P(B343:B392)</f>
        <v>17235.670673249977</v>
      </c>
      <c r="V392">
        <f>_xlfn.VAR.P(C343:C392)</f>
        <v>28.356192680000007</v>
      </c>
      <c r="W392"/>
      <c r="X392">
        <f>1.96*SQRT(U392)/50</f>
        <v>5.1463599741315065</v>
      </c>
      <c r="Y392">
        <f>1.96*SQRT(V392)/50</f>
        <v>0.20874208947836853</v>
      </c>
    </row>
    <row r="393" spans="1:25" x14ac:dyDescent="0.25">
      <c r="A393" t="s">
        <v>109</v>
      </c>
      <c r="B393">
        <v>10129.975064</v>
      </c>
      <c r="C393" t="s">
        <v>37</v>
      </c>
    </row>
    <row r="394" spans="1:25" x14ac:dyDescent="0.25">
      <c r="A394" t="s">
        <v>110</v>
      </c>
      <c r="B394">
        <v>159.52699999999999</v>
      </c>
      <c r="C394">
        <v>0</v>
      </c>
      <c r="D394">
        <v>0</v>
      </c>
      <c r="E394">
        <v>0</v>
      </c>
      <c r="F394">
        <v>0</v>
      </c>
      <c r="G394">
        <v>1.23007E-3</v>
      </c>
      <c r="H394">
        <v>0.99920600000000004</v>
      </c>
      <c r="I394">
        <v>0</v>
      </c>
    </row>
    <row r="395" spans="1:25" x14ac:dyDescent="0.25">
      <c r="A395" t="s">
        <v>110</v>
      </c>
      <c r="B395">
        <v>160.29599999999999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0.99886600000000003</v>
      </c>
      <c r="I395">
        <v>0</v>
      </c>
    </row>
    <row r="396" spans="1:25" x14ac:dyDescent="0.25">
      <c r="A396" t="s">
        <v>110</v>
      </c>
      <c r="B396">
        <v>158.86000000000001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0.99997400000000003</v>
      </c>
      <c r="I396">
        <v>0</v>
      </c>
    </row>
    <row r="397" spans="1:25" x14ac:dyDescent="0.25">
      <c r="A397" t="s">
        <v>110</v>
      </c>
      <c r="B397">
        <v>159.41999999999999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0.99990100000000004</v>
      </c>
      <c r="I397">
        <v>0</v>
      </c>
    </row>
    <row r="398" spans="1:25" x14ac:dyDescent="0.25">
      <c r="A398" t="s">
        <v>110</v>
      </c>
      <c r="B398">
        <v>159.82900000000001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0.99978699999999998</v>
      </c>
      <c r="I398">
        <v>0</v>
      </c>
    </row>
    <row r="399" spans="1:25" x14ac:dyDescent="0.25">
      <c r="A399" t="s">
        <v>110</v>
      </c>
      <c r="B399">
        <v>160.637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0.99900500000000003</v>
      </c>
      <c r="I399">
        <v>0</v>
      </c>
    </row>
    <row r="400" spans="1:25" x14ac:dyDescent="0.25">
      <c r="A400" t="s">
        <v>110</v>
      </c>
      <c r="B400">
        <v>159.72900000000001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0.99994000000000005</v>
      </c>
      <c r="I400">
        <v>0</v>
      </c>
    </row>
    <row r="401" spans="1:9" x14ac:dyDescent="0.25">
      <c r="A401" t="s">
        <v>110</v>
      </c>
      <c r="B401">
        <v>1097.47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0.99994300000000003</v>
      </c>
      <c r="I401">
        <v>0</v>
      </c>
    </row>
    <row r="402" spans="1:9" x14ac:dyDescent="0.25">
      <c r="A402" t="s">
        <v>110</v>
      </c>
      <c r="B402">
        <v>219.11199999999999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0.99930399999999997</v>
      </c>
      <c r="I402">
        <v>0</v>
      </c>
    </row>
    <row r="403" spans="1:9" x14ac:dyDescent="0.25">
      <c r="A403" t="s">
        <v>110</v>
      </c>
      <c r="B403">
        <v>161.68199999999999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0.999803</v>
      </c>
      <c r="I403">
        <v>0</v>
      </c>
    </row>
    <row r="404" spans="1:9" x14ac:dyDescent="0.25">
      <c r="A404" t="s">
        <v>110</v>
      </c>
      <c r="B404">
        <v>158.90600000000001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0.999884</v>
      </c>
      <c r="I404">
        <v>0</v>
      </c>
    </row>
    <row r="405" spans="1:9" x14ac:dyDescent="0.25">
      <c r="A405" t="s">
        <v>110</v>
      </c>
      <c r="B405">
        <v>312.52199999999999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0.99994000000000005</v>
      </c>
      <c r="I405">
        <v>0</v>
      </c>
    </row>
    <row r="406" spans="1:9" x14ac:dyDescent="0.25">
      <c r="A406" t="s">
        <v>110</v>
      </c>
      <c r="B406">
        <v>160.32300000000001</v>
      </c>
      <c r="C406">
        <v>0</v>
      </c>
      <c r="D406">
        <v>0</v>
      </c>
      <c r="E406">
        <v>0</v>
      </c>
      <c r="F406">
        <v>0</v>
      </c>
      <c r="G406">
        <v>1.2300600000000001E-3</v>
      </c>
      <c r="H406">
        <v>0.99838800000000005</v>
      </c>
      <c r="I406">
        <v>0</v>
      </c>
    </row>
    <row r="407" spans="1:9" x14ac:dyDescent="0.25">
      <c r="A407" t="s">
        <v>110</v>
      </c>
      <c r="B407">
        <v>160.33600000000001</v>
      </c>
      <c r="C407">
        <v>0</v>
      </c>
      <c r="D407">
        <v>0</v>
      </c>
      <c r="E407">
        <v>0</v>
      </c>
      <c r="F407">
        <v>0</v>
      </c>
      <c r="G407">
        <v>1.2300600000000001E-3</v>
      </c>
      <c r="H407">
        <v>0.99995800000000001</v>
      </c>
      <c r="I407">
        <v>0</v>
      </c>
    </row>
    <row r="408" spans="1:9" x14ac:dyDescent="0.25">
      <c r="A408" t="s">
        <v>110</v>
      </c>
      <c r="B408">
        <v>159.68299999999999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0.999278</v>
      </c>
      <c r="I408">
        <v>0</v>
      </c>
    </row>
    <row r="409" spans="1:9" x14ac:dyDescent="0.25">
      <c r="A409" t="s">
        <v>110</v>
      </c>
      <c r="B409">
        <v>160.304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0.99984799999999996</v>
      </c>
      <c r="I409">
        <v>0</v>
      </c>
    </row>
    <row r="410" spans="1:9" x14ac:dyDescent="0.25">
      <c r="A410" t="s">
        <v>110</v>
      </c>
      <c r="B410">
        <v>159.584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0.99965999999999999</v>
      </c>
      <c r="I410">
        <v>0</v>
      </c>
    </row>
    <row r="411" spans="1:9" x14ac:dyDescent="0.25">
      <c r="A411" t="s">
        <v>110</v>
      </c>
      <c r="B411">
        <v>160.34100000000001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0.99999700000000002</v>
      </c>
      <c r="I411">
        <v>0</v>
      </c>
    </row>
    <row r="412" spans="1:9" x14ac:dyDescent="0.25">
      <c r="A412" t="s">
        <v>110</v>
      </c>
      <c r="B412">
        <v>159.72999999999999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0.99968100000000004</v>
      </c>
      <c r="I412">
        <v>0</v>
      </c>
    </row>
    <row r="413" spans="1:9" x14ac:dyDescent="0.25">
      <c r="A413" t="s">
        <v>110</v>
      </c>
      <c r="B413">
        <v>161.89599999999999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0.99935200000000002</v>
      </c>
      <c r="I413">
        <v>0</v>
      </c>
    </row>
    <row r="414" spans="1:9" x14ac:dyDescent="0.25">
      <c r="A414" t="s">
        <v>110</v>
      </c>
      <c r="B414">
        <v>159.821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0.99988699999999997</v>
      </c>
      <c r="I414">
        <v>0</v>
      </c>
    </row>
    <row r="415" spans="1:9" x14ac:dyDescent="0.25">
      <c r="A415" t="s">
        <v>110</v>
      </c>
      <c r="B415">
        <v>160.51900000000001</v>
      </c>
      <c r="C415">
        <v>0</v>
      </c>
      <c r="D415">
        <v>0</v>
      </c>
      <c r="E415">
        <v>0</v>
      </c>
      <c r="F415">
        <v>0</v>
      </c>
      <c r="G415">
        <v>1.2302000000000001E-3</v>
      </c>
      <c r="H415">
        <v>0.995116</v>
      </c>
      <c r="I415">
        <v>0</v>
      </c>
    </row>
    <row r="416" spans="1:9" x14ac:dyDescent="0.25">
      <c r="A416" t="s">
        <v>110</v>
      </c>
      <c r="B416">
        <v>159.56800000000001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0.99982400000000005</v>
      </c>
      <c r="I416">
        <v>0</v>
      </c>
    </row>
    <row r="417" spans="1:9" x14ac:dyDescent="0.25">
      <c r="A417" t="s">
        <v>110</v>
      </c>
      <c r="B417">
        <v>158.72999999999999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0.99833000000000005</v>
      </c>
      <c r="I417">
        <v>0</v>
      </c>
    </row>
    <row r="418" spans="1:9" x14ac:dyDescent="0.25">
      <c r="A418" t="s">
        <v>110</v>
      </c>
      <c r="B418">
        <v>159.27099999999999</v>
      </c>
      <c r="C418">
        <v>0</v>
      </c>
      <c r="D418">
        <v>0</v>
      </c>
      <c r="E418">
        <v>0</v>
      </c>
      <c r="F418">
        <v>0</v>
      </c>
      <c r="G418">
        <v>1.2300600000000001E-3</v>
      </c>
      <c r="H418">
        <v>0.99992999999999999</v>
      </c>
      <c r="I418">
        <v>0</v>
      </c>
    </row>
    <row r="419" spans="1:9" x14ac:dyDescent="0.25">
      <c r="A419" t="s">
        <v>110</v>
      </c>
      <c r="B419">
        <v>158.953</v>
      </c>
      <c r="C419">
        <v>0</v>
      </c>
      <c r="D419">
        <v>0</v>
      </c>
      <c r="E419">
        <v>0</v>
      </c>
      <c r="F419">
        <v>0</v>
      </c>
      <c r="G419">
        <v>1.2300799999999999E-3</v>
      </c>
      <c r="H419">
        <v>0.99984499999999998</v>
      </c>
      <c r="I419">
        <v>0</v>
      </c>
    </row>
    <row r="420" spans="1:9" x14ac:dyDescent="0.25">
      <c r="A420" t="s">
        <v>110</v>
      </c>
      <c r="B420">
        <v>158.63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0.99941599999999997</v>
      </c>
      <c r="I420">
        <v>0</v>
      </c>
    </row>
    <row r="421" spans="1:9" x14ac:dyDescent="0.25">
      <c r="A421" t="s">
        <v>110</v>
      </c>
      <c r="B421">
        <v>158.66300000000001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0.99983100000000003</v>
      </c>
      <c r="I421">
        <v>0</v>
      </c>
    </row>
    <row r="422" spans="1:9" x14ac:dyDescent="0.25">
      <c r="A422" t="s">
        <v>110</v>
      </c>
      <c r="B422">
        <v>159.501</v>
      </c>
      <c r="C422">
        <v>0</v>
      </c>
      <c r="D422">
        <v>0</v>
      </c>
      <c r="E422">
        <v>0</v>
      </c>
      <c r="F422">
        <v>0</v>
      </c>
      <c r="G422">
        <v>1.2300600000000001E-3</v>
      </c>
      <c r="H422">
        <v>0.99980999999999998</v>
      </c>
      <c r="I422">
        <v>0</v>
      </c>
    </row>
    <row r="423" spans="1:9" x14ac:dyDescent="0.25">
      <c r="A423" t="s">
        <v>110</v>
      </c>
      <c r="B423">
        <v>161.34800000000001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0.99988200000000005</v>
      </c>
      <c r="I423">
        <v>0</v>
      </c>
    </row>
    <row r="424" spans="1:9" x14ac:dyDescent="0.25">
      <c r="A424" t="s">
        <v>110</v>
      </c>
      <c r="B424">
        <v>159.226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0.99988600000000005</v>
      </c>
      <c r="I424">
        <v>0</v>
      </c>
    </row>
    <row r="425" spans="1:9" x14ac:dyDescent="0.25">
      <c r="A425" t="s">
        <v>110</v>
      </c>
      <c r="B425">
        <v>158.93100000000001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0.998753</v>
      </c>
      <c r="I425">
        <v>0</v>
      </c>
    </row>
    <row r="426" spans="1:9" x14ac:dyDescent="0.25">
      <c r="A426" t="s">
        <v>110</v>
      </c>
      <c r="B426">
        <v>158.09800000000001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0.99995900000000004</v>
      </c>
      <c r="I426">
        <v>0</v>
      </c>
    </row>
    <row r="427" spans="1:9" x14ac:dyDescent="0.25">
      <c r="A427" t="s">
        <v>110</v>
      </c>
      <c r="B427">
        <v>158.83799999999999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0.99909899999999996</v>
      </c>
      <c r="I427">
        <v>0</v>
      </c>
    </row>
    <row r="428" spans="1:9" x14ac:dyDescent="0.25">
      <c r="A428" t="s">
        <v>110</v>
      </c>
      <c r="B428">
        <v>159.73699999999999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0.99992700000000001</v>
      </c>
      <c r="I428">
        <v>0</v>
      </c>
    </row>
    <row r="429" spans="1:9" x14ac:dyDescent="0.25">
      <c r="A429" t="s">
        <v>110</v>
      </c>
      <c r="B429">
        <v>160.68199999999999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0.99985299999999999</v>
      </c>
      <c r="I429">
        <v>0</v>
      </c>
    </row>
    <row r="430" spans="1:9" x14ac:dyDescent="0.25">
      <c r="A430" t="s">
        <v>110</v>
      </c>
      <c r="B430">
        <v>159.64500000000001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0.99964200000000003</v>
      </c>
      <c r="I430">
        <v>0</v>
      </c>
    </row>
    <row r="431" spans="1:9" x14ac:dyDescent="0.25">
      <c r="A431" t="s">
        <v>110</v>
      </c>
      <c r="B431">
        <v>160.30099999999999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0.99985299999999999</v>
      </c>
      <c r="I431">
        <v>0</v>
      </c>
    </row>
    <row r="432" spans="1:9" x14ac:dyDescent="0.25">
      <c r="A432" t="s">
        <v>110</v>
      </c>
      <c r="B432">
        <v>159.804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0.99970099999999995</v>
      </c>
      <c r="I432">
        <v>0</v>
      </c>
    </row>
    <row r="433" spans="1:25" x14ac:dyDescent="0.25">
      <c r="A433" t="s">
        <v>110</v>
      </c>
      <c r="B433">
        <v>159.36000000000001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0.99991300000000005</v>
      </c>
      <c r="I433">
        <v>0</v>
      </c>
    </row>
    <row r="434" spans="1:25" x14ac:dyDescent="0.25">
      <c r="A434" t="s">
        <v>110</v>
      </c>
      <c r="B434">
        <v>160.23400000000001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0.99985100000000005</v>
      </c>
      <c r="I434">
        <v>0</v>
      </c>
    </row>
    <row r="435" spans="1:25" x14ac:dyDescent="0.25">
      <c r="A435" t="s">
        <v>110</v>
      </c>
      <c r="B435">
        <v>160.22900000000001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0.99974399999999997</v>
      </c>
      <c r="I435">
        <v>0</v>
      </c>
    </row>
    <row r="436" spans="1:25" x14ac:dyDescent="0.25">
      <c r="A436" t="s">
        <v>110</v>
      </c>
      <c r="B436">
        <v>159.83099999999999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0.99975599999999998</v>
      </c>
      <c r="I436">
        <v>0</v>
      </c>
    </row>
    <row r="437" spans="1:25" x14ac:dyDescent="0.25">
      <c r="A437" t="s">
        <v>110</v>
      </c>
      <c r="B437">
        <v>160.51599999999999</v>
      </c>
      <c r="C437">
        <v>0</v>
      </c>
      <c r="D437">
        <v>0</v>
      </c>
      <c r="E437">
        <v>0</v>
      </c>
      <c r="F437">
        <v>0</v>
      </c>
      <c r="G437">
        <v>1.23014E-3</v>
      </c>
      <c r="H437">
        <v>0.99961699999999998</v>
      </c>
      <c r="I437">
        <v>0</v>
      </c>
    </row>
    <row r="438" spans="1:25" x14ac:dyDescent="0.25">
      <c r="A438" t="s">
        <v>110</v>
      </c>
      <c r="B438">
        <v>159.715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0.99974499999999999</v>
      </c>
      <c r="I438">
        <v>0</v>
      </c>
    </row>
    <row r="439" spans="1:25" x14ac:dyDescent="0.25">
      <c r="A439" t="s">
        <v>110</v>
      </c>
      <c r="B439">
        <v>159.51900000000001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0.99990800000000002</v>
      </c>
      <c r="I439">
        <v>0</v>
      </c>
    </row>
    <row r="440" spans="1:25" x14ac:dyDescent="0.25">
      <c r="A440" t="s">
        <v>110</v>
      </c>
      <c r="B440">
        <v>158.88900000000001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0.99970499999999995</v>
      </c>
      <c r="I440">
        <v>0</v>
      </c>
    </row>
    <row r="441" spans="1:25" x14ac:dyDescent="0.25">
      <c r="A441" t="s">
        <v>110</v>
      </c>
      <c r="B441">
        <v>160.35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0.99724800000000002</v>
      </c>
      <c r="I441">
        <v>0</v>
      </c>
    </row>
    <row r="442" spans="1:25" x14ac:dyDescent="0.25">
      <c r="A442" t="s">
        <v>110</v>
      </c>
      <c r="B442">
        <v>159.66499999999999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0.99939900000000004</v>
      </c>
      <c r="I442">
        <v>0</v>
      </c>
    </row>
    <row r="443" spans="1:25" x14ac:dyDescent="0.25">
      <c r="A443" t="s">
        <v>110</v>
      </c>
      <c r="B443">
        <v>160.08199999999999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0.99993799999999999</v>
      </c>
      <c r="I443">
        <v>0</v>
      </c>
    </row>
    <row r="444" spans="1:25" x14ac:dyDescent="0.25">
      <c r="A444" t="s">
        <v>110</v>
      </c>
      <c r="B444">
        <v>157.58099999999999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0.99944100000000002</v>
      </c>
      <c r="I444">
        <v>0</v>
      </c>
    </row>
    <row r="445" spans="1:25" x14ac:dyDescent="0.25">
      <c r="A445" t="s">
        <v>110</v>
      </c>
      <c r="B445">
        <v>158.49799999999999</v>
      </c>
      <c r="C445">
        <v>0</v>
      </c>
      <c r="D445">
        <v>0</v>
      </c>
      <c r="E445">
        <v>0</v>
      </c>
      <c r="F445">
        <v>0</v>
      </c>
      <c r="G445">
        <v>1.23015E-3</v>
      </c>
      <c r="H445">
        <v>0.99982099999999996</v>
      </c>
      <c r="I445">
        <v>0</v>
      </c>
    </row>
    <row r="446" spans="1:25" x14ac:dyDescent="0.25">
      <c r="A446" t="s">
        <v>110</v>
      </c>
      <c r="B446">
        <v>158.55000000000001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0.99981299999999995</v>
      </c>
      <c r="I446">
        <v>0</v>
      </c>
    </row>
    <row r="447" spans="1:25" x14ac:dyDescent="0.25">
      <c r="A447" t="s">
        <v>110</v>
      </c>
      <c r="B447">
        <v>160.67400000000001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0.99970800000000004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160.11199999999999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0.99992899999999996</v>
      </c>
      <c r="I448">
        <v>0</v>
      </c>
      <c r="R448">
        <f>AVERAGE(B399:B448)</f>
        <v>182.72651999999999</v>
      </c>
      <c r="S448">
        <f>AVERAGE(C399:C448)</f>
        <v>0</v>
      </c>
      <c r="U448">
        <f>_xlfn.VAR.P(B399:B448)</f>
        <v>17596.431234809606</v>
      </c>
      <c r="V448">
        <f>_xlfn.VAR.P(C399:C448)</f>
        <v>0</v>
      </c>
      <c r="X448">
        <f>1.96*SQRT(U448)/50</f>
        <v>5.1999403931831587</v>
      </c>
      <c r="Y448">
        <f>1.96*SQRT(V448)/50</f>
        <v>0</v>
      </c>
    </row>
    <row r="449" spans="1:9" x14ac:dyDescent="0.25">
      <c r="A449" t="s">
        <v>110</v>
      </c>
      <c r="B449">
        <v>9138.4749100000008</v>
      </c>
      <c r="C449" t="s">
        <v>37</v>
      </c>
    </row>
    <row r="450" spans="1:9" x14ac:dyDescent="0.25">
      <c r="A450" t="s">
        <v>111</v>
      </c>
      <c r="B450">
        <v>168.43199999999999</v>
      </c>
      <c r="C450">
        <v>166.97300000000001</v>
      </c>
      <c r="D450">
        <v>148.376</v>
      </c>
      <c r="E450">
        <v>146.56899999999999</v>
      </c>
      <c r="F450">
        <v>78.846599999999995</v>
      </c>
      <c r="G450">
        <v>1.23007E-3</v>
      </c>
      <c r="H450">
        <v>0.99764399999999998</v>
      </c>
      <c r="I450">
        <v>0</v>
      </c>
    </row>
    <row r="451" spans="1:9" x14ac:dyDescent="0.25">
      <c r="A451" t="s">
        <v>111</v>
      </c>
      <c r="B451">
        <v>167.52699999999999</v>
      </c>
      <c r="C451">
        <v>166.096</v>
      </c>
      <c r="D451">
        <v>147.56800000000001</v>
      </c>
      <c r="E451">
        <v>145.77500000000001</v>
      </c>
      <c r="F451">
        <v>78.331000000000003</v>
      </c>
      <c r="G451">
        <v>1.2300600000000001E-3</v>
      </c>
      <c r="H451">
        <v>0.99958899999999995</v>
      </c>
      <c r="I451">
        <v>0</v>
      </c>
    </row>
    <row r="452" spans="1:9" x14ac:dyDescent="0.25">
      <c r="A452" t="s">
        <v>111</v>
      </c>
      <c r="B452">
        <v>167.773</v>
      </c>
      <c r="C452">
        <v>166.32599999999999</v>
      </c>
      <c r="D452">
        <v>147.75899999999999</v>
      </c>
      <c r="E452">
        <v>145.96799999999999</v>
      </c>
      <c r="F452">
        <v>78.282799999999995</v>
      </c>
      <c r="G452">
        <v>1.2300499999999999E-3</v>
      </c>
      <c r="H452">
        <v>0.99998600000000004</v>
      </c>
      <c r="I452">
        <v>0</v>
      </c>
    </row>
    <row r="453" spans="1:9" x14ac:dyDescent="0.25">
      <c r="A453" t="s">
        <v>111</v>
      </c>
      <c r="B453">
        <v>167.28800000000001</v>
      </c>
      <c r="C453">
        <v>165.83799999999999</v>
      </c>
      <c r="D453">
        <v>147.33799999999999</v>
      </c>
      <c r="E453">
        <v>145.54400000000001</v>
      </c>
      <c r="F453">
        <v>78.127799999999993</v>
      </c>
      <c r="G453">
        <v>1.2300499999999999E-3</v>
      </c>
      <c r="H453">
        <v>0.99978599999999995</v>
      </c>
      <c r="I453">
        <v>0</v>
      </c>
    </row>
    <row r="454" spans="1:9" x14ac:dyDescent="0.25">
      <c r="A454" t="s">
        <v>111</v>
      </c>
      <c r="B454">
        <v>169.042</v>
      </c>
      <c r="C454">
        <v>167.61</v>
      </c>
      <c r="D454">
        <v>148.86000000000001</v>
      </c>
      <c r="E454">
        <v>147.03299999999999</v>
      </c>
      <c r="F454">
        <v>79.123800000000003</v>
      </c>
      <c r="G454">
        <v>1.2300499999999999E-3</v>
      </c>
      <c r="H454">
        <v>0.99920500000000001</v>
      </c>
      <c r="I454">
        <v>0</v>
      </c>
    </row>
    <row r="455" spans="1:9" x14ac:dyDescent="0.25">
      <c r="A455" t="s">
        <v>111</v>
      </c>
      <c r="B455">
        <v>168.886</v>
      </c>
      <c r="C455">
        <v>167.43199999999999</v>
      </c>
      <c r="D455">
        <v>148.739</v>
      </c>
      <c r="E455">
        <v>146.91900000000001</v>
      </c>
      <c r="F455">
        <v>79.212599999999995</v>
      </c>
      <c r="G455">
        <v>1.2300499999999999E-3</v>
      </c>
      <c r="H455">
        <v>0.99999700000000002</v>
      </c>
      <c r="I455">
        <v>0</v>
      </c>
    </row>
    <row r="456" spans="1:9" x14ac:dyDescent="0.25">
      <c r="A456" t="s">
        <v>111</v>
      </c>
      <c r="B456">
        <v>168.63</v>
      </c>
      <c r="C456">
        <v>167.17099999999999</v>
      </c>
      <c r="D456">
        <v>148.512</v>
      </c>
      <c r="E456">
        <v>146.67500000000001</v>
      </c>
      <c r="F456">
        <v>78.9422</v>
      </c>
      <c r="G456">
        <v>1.2300499999999999E-3</v>
      </c>
      <c r="H456">
        <v>0.999884</v>
      </c>
      <c r="I456">
        <v>0</v>
      </c>
    </row>
    <row r="457" spans="1:9" x14ac:dyDescent="0.25">
      <c r="A457" t="s">
        <v>111</v>
      </c>
      <c r="B457">
        <v>1086.48</v>
      </c>
      <c r="C457">
        <v>169.523</v>
      </c>
      <c r="D457">
        <v>150.61000000000001</v>
      </c>
      <c r="E457">
        <v>148.74199999999999</v>
      </c>
      <c r="F457">
        <v>81.027699999999996</v>
      </c>
      <c r="G457">
        <v>1.23007E-3</v>
      </c>
      <c r="H457">
        <v>0.99990500000000004</v>
      </c>
      <c r="I457">
        <v>0</v>
      </c>
    </row>
    <row r="458" spans="1:9" x14ac:dyDescent="0.25">
      <c r="A458" t="s">
        <v>111</v>
      </c>
      <c r="B458">
        <v>196.91300000000001</v>
      </c>
      <c r="C458">
        <v>194.93899999999999</v>
      </c>
      <c r="D458">
        <v>174.58099999999999</v>
      </c>
      <c r="E458">
        <v>172.167</v>
      </c>
      <c r="F458">
        <v>102.092</v>
      </c>
      <c r="G458">
        <v>1.2300499999999999E-3</v>
      </c>
      <c r="H458">
        <v>0.99923499999999998</v>
      </c>
      <c r="I458">
        <v>0</v>
      </c>
    </row>
    <row r="459" spans="1:9" x14ac:dyDescent="0.25">
      <c r="A459" t="s">
        <v>111</v>
      </c>
      <c r="B459">
        <v>169.148</v>
      </c>
      <c r="C459">
        <v>167.642</v>
      </c>
      <c r="D459">
        <v>148.88300000000001</v>
      </c>
      <c r="E459">
        <v>147.05000000000001</v>
      </c>
      <c r="F459">
        <v>79.350899999999996</v>
      </c>
      <c r="G459">
        <v>1.2300499999999999E-3</v>
      </c>
      <c r="H459">
        <v>0.999977</v>
      </c>
      <c r="I459">
        <v>0</v>
      </c>
    </row>
    <row r="460" spans="1:9" x14ac:dyDescent="0.25">
      <c r="A460" t="s">
        <v>111</v>
      </c>
      <c r="B460">
        <v>169.21199999999999</v>
      </c>
      <c r="C460">
        <v>167.70599999999999</v>
      </c>
      <c r="D460">
        <v>148.91</v>
      </c>
      <c r="E460">
        <v>147.065</v>
      </c>
      <c r="F460">
        <v>79.4114</v>
      </c>
      <c r="G460">
        <v>1.2300499999999999E-3</v>
      </c>
      <c r="H460">
        <v>0.99978299999999998</v>
      </c>
      <c r="I460">
        <v>0</v>
      </c>
    </row>
    <row r="461" spans="1:9" x14ac:dyDescent="0.25">
      <c r="A461" t="s">
        <v>111</v>
      </c>
      <c r="B461">
        <v>169.77</v>
      </c>
      <c r="C461">
        <v>168.12200000000001</v>
      </c>
      <c r="D461">
        <v>149.33500000000001</v>
      </c>
      <c r="E461">
        <v>147.50399999999999</v>
      </c>
      <c r="F461">
        <v>79.492900000000006</v>
      </c>
      <c r="G461">
        <v>1.2300499999999999E-3</v>
      </c>
      <c r="H461">
        <v>0.99923799999999996</v>
      </c>
      <c r="I461">
        <v>0</v>
      </c>
    </row>
    <row r="462" spans="1:9" x14ac:dyDescent="0.25">
      <c r="A462" t="s">
        <v>111</v>
      </c>
      <c r="B462">
        <v>273.48500000000001</v>
      </c>
      <c r="C462">
        <v>167.71700000000001</v>
      </c>
      <c r="D462">
        <v>149.00299999999999</v>
      </c>
      <c r="E462">
        <v>147.16999999999999</v>
      </c>
      <c r="F462">
        <v>79.336500000000001</v>
      </c>
      <c r="G462">
        <v>1.2300499999999999E-3</v>
      </c>
      <c r="H462">
        <v>0.99968999999999997</v>
      </c>
      <c r="I462">
        <v>0</v>
      </c>
    </row>
    <row r="463" spans="1:9" x14ac:dyDescent="0.25">
      <c r="A463" t="s">
        <v>111</v>
      </c>
      <c r="B463">
        <v>168.74600000000001</v>
      </c>
      <c r="C463">
        <v>167.34899999999999</v>
      </c>
      <c r="D463">
        <v>148.56100000000001</v>
      </c>
      <c r="E463">
        <v>146.709</v>
      </c>
      <c r="F463">
        <v>78.897199999999998</v>
      </c>
      <c r="G463">
        <v>1.23007E-3</v>
      </c>
      <c r="H463">
        <v>0.99990900000000005</v>
      </c>
      <c r="I463">
        <v>0</v>
      </c>
    </row>
    <row r="464" spans="1:9" x14ac:dyDescent="0.25">
      <c r="A464" t="s">
        <v>111</v>
      </c>
      <c r="B464">
        <v>169.499</v>
      </c>
      <c r="C464">
        <v>168.06</v>
      </c>
      <c r="D464">
        <v>149.31100000000001</v>
      </c>
      <c r="E464">
        <v>147.47399999999999</v>
      </c>
      <c r="F464">
        <v>79.517799999999994</v>
      </c>
      <c r="G464">
        <v>1.2300499999999999E-3</v>
      </c>
      <c r="H464">
        <v>0.99986900000000001</v>
      </c>
      <c r="I464">
        <v>0</v>
      </c>
    </row>
    <row r="465" spans="1:9" x14ac:dyDescent="0.25">
      <c r="A465" t="s">
        <v>111</v>
      </c>
      <c r="B465">
        <v>169.55500000000001</v>
      </c>
      <c r="C465">
        <v>168.114</v>
      </c>
      <c r="D465">
        <v>149.26900000000001</v>
      </c>
      <c r="E465">
        <v>147.399</v>
      </c>
      <c r="F465">
        <v>79.623599999999996</v>
      </c>
      <c r="G465">
        <v>1.2301199999999999E-3</v>
      </c>
      <c r="H465">
        <v>0.99915900000000002</v>
      </c>
      <c r="I465">
        <v>0</v>
      </c>
    </row>
    <row r="466" spans="1:9" x14ac:dyDescent="0.25">
      <c r="A466" t="s">
        <v>111</v>
      </c>
      <c r="B466">
        <v>169.36199999999999</v>
      </c>
      <c r="C466">
        <v>167.93</v>
      </c>
      <c r="D466">
        <v>149.185</v>
      </c>
      <c r="E466">
        <v>147.339</v>
      </c>
      <c r="F466">
        <v>79.379300000000001</v>
      </c>
      <c r="G466">
        <v>1.23007E-3</v>
      </c>
      <c r="H466">
        <v>0.99992300000000001</v>
      </c>
      <c r="I466">
        <v>0</v>
      </c>
    </row>
    <row r="467" spans="1:9" x14ac:dyDescent="0.25">
      <c r="A467" t="s">
        <v>111</v>
      </c>
      <c r="B467">
        <v>169.06899999999999</v>
      </c>
      <c r="C467">
        <v>167.58099999999999</v>
      </c>
      <c r="D467">
        <v>148.828</v>
      </c>
      <c r="E467">
        <v>146.99100000000001</v>
      </c>
      <c r="F467">
        <v>79.286699999999996</v>
      </c>
      <c r="G467">
        <v>1.2300499999999999E-3</v>
      </c>
      <c r="H467">
        <v>0.99984399999999996</v>
      </c>
      <c r="I467">
        <v>0</v>
      </c>
    </row>
    <row r="468" spans="1:9" x14ac:dyDescent="0.25">
      <c r="A468" t="s">
        <v>111</v>
      </c>
      <c r="B468">
        <v>169.26400000000001</v>
      </c>
      <c r="C468">
        <v>167.83</v>
      </c>
      <c r="D468">
        <v>149.10300000000001</v>
      </c>
      <c r="E468">
        <v>147.255</v>
      </c>
      <c r="F468">
        <v>79.315299999999993</v>
      </c>
      <c r="G468">
        <v>1.2300499999999999E-3</v>
      </c>
      <c r="H468">
        <v>0.99984600000000001</v>
      </c>
      <c r="I468">
        <v>0</v>
      </c>
    </row>
    <row r="469" spans="1:9" x14ac:dyDescent="0.25">
      <c r="A469" t="s">
        <v>111</v>
      </c>
      <c r="B469">
        <v>169.2</v>
      </c>
      <c r="C469">
        <v>167.76400000000001</v>
      </c>
      <c r="D469">
        <v>149.005</v>
      </c>
      <c r="E469">
        <v>147.15799999999999</v>
      </c>
      <c r="F469">
        <v>79.382199999999997</v>
      </c>
      <c r="G469">
        <v>1.2300600000000001E-3</v>
      </c>
      <c r="H469">
        <v>0.99985599999999997</v>
      </c>
      <c r="I469">
        <v>0</v>
      </c>
    </row>
    <row r="470" spans="1:9" x14ac:dyDescent="0.25">
      <c r="A470" t="s">
        <v>111</v>
      </c>
      <c r="B470">
        <v>168.416</v>
      </c>
      <c r="C470">
        <v>166.99600000000001</v>
      </c>
      <c r="D470">
        <v>148.446</v>
      </c>
      <c r="E470">
        <v>146.61199999999999</v>
      </c>
      <c r="F470">
        <v>78.747600000000006</v>
      </c>
      <c r="G470">
        <v>1.2300499999999999E-3</v>
      </c>
      <c r="H470">
        <v>0.99920900000000001</v>
      </c>
      <c r="I470">
        <v>0</v>
      </c>
    </row>
    <row r="471" spans="1:9" x14ac:dyDescent="0.25">
      <c r="A471" t="s">
        <v>111</v>
      </c>
      <c r="B471">
        <v>168.447</v>
      </c>
      <c r="C471">
        <v>166.995</v>
      </c>
      <c r="D471">
        <v>148.34</v>
      </c>
      <c r="E471">
        <v>146.536</v>
      </c>
      <c r="F471">
        <v>78.874300000000005</v>
      </c>
      <c r="G471">
        <v>1.2300499999999999E-3</v>
      </c>
      <c r="H471">
        <v>0.99975199999999997</v>
      </c>
      <c r="I471">
        <v>0</v>
      </c>
    </row>
    <row r="472" spans="1:9" x14ac:dyDescent="0.25">
      <c r="A472" t="s">
        <v>111</v>
      </c>
      <c r="B472">
        <v>169.32400000000001</v>
      </c>
      <c r="C472">
        <v>167.88800000000001</v>
      </c>
      <c r="D472">
        <v>149.154</v>
      </c>
      <c r="E472">
        <v>147.298</v>
      </c>
      <c r="F472">
        <v>79.354799999999997</v>
      </c>
      <c r="G472">
        <v>1.2300600000000001E-3</v>
      </c>
      <c r="H472">
        <v>0.99999499999999997</v>
      </c>
      <c r="I472">
        <v>0</v>
      </c>
    </row>
    <row r="473" spans="1:9" x14ac:dyDescent="0.25">
      <c r="A473" t="s">
        <v>111</v>
      </c>
      <c r="B473">
        <v>169.303</v>
      </c>
      <c r="C473">
        <v>167.85599999999999</v>
      </c>
      <c r="D473">
        <v>149.14500000000001</v>
      </c>
      <c r="E473">
        <v>147.29300000000001</v>
      </c>
      <c r="F473">
        <v>79.566299999999998</v>
      </c>
      <c r="G473">
        <v>1.2300499999999999E-3</v>
      </c>
      <c r="H473">
        <v>0.99944100000000002</v>
      </c>
      <c r="I473">
        <v>0</v>
      </c>
    </row>
    <row r="474" spans="1:9" x14ac:dyDescent="0.25">
      <c r="A474" t="s">
        <v>111</v>
      </c>
      <c r="B474">
        <v>169.28700000000001</v>
      </c>
      <c r="C474">
        <v>167.857</v>
      </c>
      <c r="D474">
        <v>149.13300000000001</v>
      </c>
      <c r="E474">
        <v>147.285</v>
      </c>
      <c r="F474">
        <v>79.348399999999998</v>
      </c>
      <c r="G474">
        <v>1.2300499999999999E-3</v>
      </c>
      <c r="H474">
        <v>0.99986399999999998</v>
      </c>
      <c r="I474">
        <v>0</v>
      </c>
    </row>
    <row r="475" spans="1:9" x14ac:dyDescent="0.25">
      <c r="A475" t="s">
        <v>111</v>
      </c>
      <c r="B475">
        <v>167.94499999999999</v>
      </c>
      <c r="C475">
        <v>166.53899999999999</v>
      </c>
      <c r="D475">
        <v>147.95699999999999</v>
      </c>
      <c r="E475">
        <v>146.12899999999999</v>
      </c>
      <c r="F475">
        <v>78.535499999999999</v>
      </c>
      <c r="G475">
        <v>1.23015E-3</v>
      </c>
      <c r="H475">
        <v>0.99819599999999997</v>
      </c>
      <c r="I475">
        <v>0</v>
      </c>
    </row>
    <row r="476" spans="1:9" x14ac:dyDescent="0.25">
      <c r="A476" t="s">
        <v>111</v>
      </c>
      <c r="B476">
        <v>168.904</v>
      </c>
      <c r="C476">
        <v>167.44800000000001</v>
      </c>
      <c r="D476">
        <v>148.77699999999999</v>
      </c>
      <c r="E476">
        <v>146.97999999999999</v>
      </c>
      <c r="F476">
        <v>78.950999999999993</v>
      </c>
      <c r="G476">
        <v>1.2300499999999999E-3</v>
      </c>
      <c r="H476">
        <v>0.999919</v>
      </c>
      <c r="I476">
        <v>0</v>
      </c>
    </row>
    <row r="477" spans="1:9" x14ac:dyDescent="0.25">
      <c r="A477" t="s">
        <v>111</v>
      </c>
      <c r="B477">
        <v>168.57400000000001</v>
      </c>
      <c r="C477">
        <v>167.136</v>
      </c>
      <c r="D477">
        <v>148.446</v>
      </c>
      <c r="E477">
        <v>146.61199999999999</v>
      </c>
      <c r="F477">
        <v>78.740700000000004</v>
      </c>
      <c r="G477">
        <v>1.2300499999999999E-3</v>
      </c>
      <c r="H477">
        <v>0.99906300000000003</v>
      </c>
      <c r="I477">
        <v>0</v>
      </c>
    </row>
    <row r="478" spans="1:9" x14ac:dyDescent="0.25">
      <c r="A478" t="s">
        <v>111</v>
      </c>
      <c r="B478">
        <v>169.346</v>
      </c>
      <c r="C478">
        <v>167.90700000000001</v>
      </c>
      <c r="D478">
        <v>149.18100000000001</v>
      </c>
      <c r="E478">
        <v>147.34100000000001</v>
      </c>
      <c r="F478">
        <v>79.376900000000006</v>
      </c>
      <c r="G478">
        <v>1.2300499999999999E-3</v>
      </c>
      <c r="H478">
        <v>0.99993600000000005</v>
      </c>
      <c r="I478">
        <v>0</v>
      </c>
    </row>
    <row r="479" spans="1:9" x14ac:dyDescent="0.25">
      <c r="A479" t="s">
        <v>111</v>
      </c>
      <c r="B479">
        <v>168.99199999999999</v>
      </c>
      <c r="C479">
        <v>167.56</v>
      </c>
      <c r="D479">
        <v>148.80600000000001</v>
      </c>
      <c r="E479">
        <v>146.971</v>
      </c>
      <c r="F479">
        <v>79.283900000000003</v>
      </c>
      <c r="G479">
        <v>1.2300499999999999E-3</v>
      </c>
      <c r="H479">
        <v>0.99992000000000003</v>
      </c>
      <c r="I479">
        <v>0</v>
      </c>
    </row>
    <row r="480" spans="1:9" x14ac:dyDescent="0.25">
      <c r="A480" t="s">
        <v>111</v>
      </c>
      <c r="B480">
        <v>169.262</v>
      </c>
      <c r="C480">
        <v>167.82499999999999</v>
      </c>
      <c r="D480">
        <v>149.08699999999999</v>
      </c>
      <c r="E480">
        <v>147.24700000000001</v>
      </c>
      <c r="F480">
        <v>79.328199999999995</v>
      </c>
      <c r="G480">
        <v>1.2300499999999999E-3</v>
      </c>
      <c r="H480">
        <v>0.99906600000000001</v>
      </c>
      <c r="I480">
        <v>0</v>
      </c>
    </row>
    <row r="481" spans="1:9" x14ac:dyDescent="0.25">
      <c r="A481" t="s">
        <v>111</v>
      </c>
      <c r="B481">
        <v>169.08600000000001</v>
      </c>
      <c r="C481">
        <v>167.65100000000001</v>
      </c>
      <c r="D481">
        <v>148.88499999999999</v>
      </c>
      <c r="E481">
        <v>147.035</v>
      </c>
      <c r="F481">
        <v>79.318799999999996</v>
      </c>
      <c r="G481">
        <v>1.2300499999999999E-3</v>
      </c>
      <c r="H481">
        <v>0.99987800000000004</v>
      </c>
      <c r="I481">
        <v>0</v>
      </c>
    </row>
    <row r="482" spans="1:9" x14ac:dyDescent="0.25">
      <c r="A482" t="s">
        <v>111</v>
      </c>
      <c r="B482">
        <v>169.42699999999999</v>
      </c>
      <c r="C482">
        <v>167.988</v>
      </c>
      <c r="D482">
        <v>149.22399999999999</v>
      </c>
      <c r="E482">
        <v>147.38300000000001</v>
      </c>
      <c r="F482">
        <v>79.441900000000004</v>
      </c>
      <c r="G482">
        <v>1.2300499999999999E-3</v>
      </c>
      <c r="H482">
        <v>0.99958199999999997</v>
      </c>
      <c r="I482">
        <v>0</v>
      </c>
    </row>
    <row r="483" spans="1:9" x14ac:dyDescent="0.25">
      <c r="A483" t="s">
        <v>111</v>
      </c>
      <c r="B483">
        <v>169.011</v>
      </c>
      <c r="C483">
        <v>167.52699999999999</v>
      </c>
      <c r="D483">
        <v>148.78700000000001</v>
      </c>
      <c r="E483">
        <v>146.95099999999999</v>
      </c>
      <c r="F483">
        <v>79.248599999999996</v>
      </c>
      <c r="G483">
        <v>1.2300499999999999E-3</v>
      </c>
      <c r="H483">
        <v>0.99999199999999999</v>
      </c>
      <c r="I483">
        <v>0</v>
      </c>
    </row>
    <row r="484" spans="1:9" x14ac:dyDescent="0.25">
      <c r="A484" t="s">
        <v>111</v>
      </c>
      <c r="B484">
        <v>169.547</v>
      </c>
      <c r="C484">
        <v>168.11799999999999</v>
      </c>
      <c r="D484">
        <v>149.363</v>
      </c>
      <c r="E484">
        <v>147.518</v>
      </c>
      <c r="F484">
        <v>79.563900000000004</v>
      </c>
      <c r="G484">
        <v>1.2300499999999999E-3</v>
      </c>
      <c r="H484">
        <v>0.99975800000000004</v>
      </c>
      <c r="I484">
        <v>0</v>
      </c>
    </row>
    <row r="485" spans="1:9" x14ac:dyDescent="0.25">
      <c r="A485" t="s">
        <v>111</v>
      </c>
      <c r="B485">
        <v>169.327</v>
      </c>
      <c r="C485">
        <v>167.88499999999999</v>
      </c>
      <c r="D485">
        <v>149.11799999999999</v>
      </c>
      <c r="E485">
        <v>147.286</v>
      </c>
      <c r="F485">
        <v>79.574700000000007</v>
      </c>
      <c r="G485">
        <v>1.2300499999999999E-3</v>
      </c>
      <c r="H485">
        <v>0.99917299999999998</v>
      </c>
      <c r="I485">
        <v>0</v>
      </c>
    </row>
    <row r="486" spans="1:9" x14ac:dyDescent="0.25">
      <c r="A486" t="s">
        <v>111</v>
      </c>
      <c r="B486">
        <v>168.44</v>
      </c>
      <c r="C486">
        <v>166.99799999999999</v>
      </c>
      <c r="D486">
        <v>148.375</v>
      </c>
      <c r="E486">
        <v>146.55500000000001</v>
      </c>
      <c r="F486">
        <v>78.625100000000003</v>
      </c>
      <c r="G486">
        <v>1.2300499999999999E-3</v>
      </c>
      <c r="H486">
        <v>0.99999400000000005</v>
      </c>
      <c r="I486">
        <v>0</v>
      </c>
    </row>
    <row r="487" spans="1:9" x14ac:dyDescent="0.25">
      <c r="A487" t="s">
        <v>111</v>
      </c>
      <c r="B487">
        <v>166.93299999999999</v>
      </c>
      <c r="C487">
        <v>165.488</v>
      </c>
      <c r="D487">
        <v>147.113</v>
      </c>
      <c r="E487">
        <v>145.303</v>
      </c>
      <c r="F487">
        <v>77.674499999999995</v>
      </c>
      <c r="G487">
        <v>1.2300600000000001E-3</v>
      </c>
      <c r="H487">
        <v>0.99976100000000001</v>
      </c>
      <c r="I487">
        <v>0</v>
      </c>
    </row>
    <row r="488" spans="1:9" x14ac:dyDescent="0.25">
      <c r="A488" t="s">
        <v>111</v>
      </c>
      <c r="B488">
        <v>169.23099999999999</v>
      </c>
      <c r="C488">
        <v>167.779</v>
      </c>
      <c r="D488">
        <v>149.06899999999999</v>
      </c>
      <c r="E488">
        <v>147.21899999999999</v>
      </c>
      <c r="F488">
        <v>79.236800000000002</v>
      </c>
      <c r="G488">
        <v>1.2300499999999999E-3</v>
      </c>
      <c r="H488">
        <v>0.99983699999999998</v>
      </c>
      <c r="I488">
        <v>0</v>
      </c>
    </row>
    <row r="489" spans="1:9" x14ac:dyDescent="0.25">
      <c r="A489" t="s">
        <v>111</v>
      </c>
      <c r="B489">
        <v>169.44800000000001</v>
      </c>
      <c r="C489">
        <v>167.99299999999999</v>
      </c>
      <c r="D489">
        <v>149.21799999999999</v>
      </c>
      <c r="E489">
        <v>147.386</v>
      </c>
      <c r="F489">
        <v>79.437399999999997</v>
      </c>
      <c r="G489">
        <v>1.2300499999999999E-3</v>
      </c>
      <c r="H489">
        <v>0.99981200000000003</v>
      </c>
      <c r="I489">
        <v>0</v>
      </c>
    </row>
    <row r="490" spans="1:9" x14ac:dyDescent="0.25">
      <c r="A490" t="s">
        <v>111</v>
      </c>
      <c r="B490">
        <v>169.821</v>
      </c>
      <c r="C490">
        <v>168.357</v>
      </c>
      <c r="D490">
        <v>149.55000000000001</v>
      </c>
      <c r="E490">
        <v>147.71700000000001</v>
      </c>
      <c r="F490">
        <v>79.536199999999994</v>
      </c>
      <c r="G490">
        <v>1.2300499999999999E-3</v>
      </c>
      <c r="H490">
        <v>0.99890699999999999</v>
      </c>
      <c r="I490">
        <v>0</v>
      </c>
    </row>
    <row r="491" spans="1:9" x14ac:dyDescent="0.25">
      <c r="A491" t="s">
        <v>111</v>
      </c>
      <c r="B491">
        <v>169.08099999999999</v>
      </c>
      <c r="C491">
        <v>167.65799999999999</v>
      </c>
      <c r="D491">
        <v>148.96700000000001</v>
      </c>
      <c r="E491">
        <v>147.137</v>
      </c>
      <c r="F491">
        <v>79.238500000000002</v>
      </c>
      <c r="G491">
        <v>1.2300600000000001E-3</v>
      </c>
      <c r="H491">
        <v>0.99985199999999996</v>
      </c>
      <c r="I491">
        <v>0</v>
      </c>
    </row>
    <row r="492" spans="1:9" x14ac:dyDescent="0.25">
      <c r="A492" t="s">
        <v>111</v>
      </c>
      <c r="B492">
        <v>167.672</v>
      </c>
      <c r="C492">
        <v>166.22</v>
      </c>
      <c r="D492">
        <v>147.68600000000001</v>
      </c>
      <c r="E492">
        <v>145.90799999999999</v>
      </c>
      <c r="F492">
        <v>77.999200000000002</v>
      </c>
      <c r="G492">
        <v>1.2300499999999999E-3</v>
      </c>
      <c r="H492">
        <v>0.99975199999999997</v>
      </c>
      <c r="I492">
        <v>0</v>
      </c>
    </row>
    <row r="493" spans="1:9" x14ac:dyDescent="0.25">
      <c r="A493" t="s">
        <v>111</v>
      </c>
      <c r="B493">
        <v>167.65199999999999</v>
      </c>
      <c r="C493">
        <v>166.214</v>
      </c>
      <c r="D493">
        <v>147.71600000000001</v>
      </c>
      <c r="E493">
        <v>145.93700000000001</v>
      </c>
      <c r="F493">
        <v>78.220500000000001</v>
      </c>
      <c r="G493">
        <v>1.2300499999999999E-3</v>
      </c>
      <c r="H493">
        <v>0.99988500000000002</v>
      </c>
      <c r="I493">
        <v>0</v>
      </c>
    </row>
    <row r="494" spans="1:9" x14ac:dyDescent="0.25">
      <c r="A494" t="s">
        <v>111</v>
      </c>
      <c r="B494">
        <v>167.72499999999999</v>
      </c>
      <c r="C494">
        <v>166.286</v>
      </c>
      <c r="D494">
        <v>147.81</v>
      </c>
      <c r="E494">
        <v>146.03399999999999</v>
      </c>
      <c r="F494">
        <v>78.188999999999993</v>
      </c>
      <c r="G494">
        <v>1.2300600000000001E-3</v>
      </c>
      <c r="H494">
        <v>0.99942600000000004</v>
      </c>
      <c r="I494">
        <v>0</v>
      </c>
    </row>
    <row r="495" spans="1:9" x14ac:dyDescent="0.25">
      <c r="A495" t="s">
        <v>111</v>
      </c>
      <c r="B495">
        <v>169.28700000000001</v>
      </c>
      <c r="C495">
        <v>167.84</v>
      </c>
      <c r="D495">
        <v>149.08600000000001</v>
      </c>
      <c r="E495">
        <v>147.25399999999999</v>
      </c>
      <c r="F495">
        <v>79.325000000000003</v>
      </c>
      <c r="G495">
        <v>1.2300499999999999E-3</v>
      </c>
      <c r="H495">
        <v>0.99990100000000004</v>
      </c>
      <c r="I495">
        <v>0</v>
      </c>
    </row>
    <row r="496" spans="1:9" x14ac:dyDescent="0.25">
      <c r="A496" t="s">
        <v>111</v>
      </c>
      <c r="B496">
        <v>169.721</v>
      </c>
      <c r="C496">
        <v>168.29300000000001</v>
      </c>
      <c r="D496">
        <v>149.506</v>
      </c>
      <c r="E496">
        <v>147.65600000000001</v>
      </c>
      <c r="F496">
        <v>79.5184</v>
      </c>
      <c r="G496">
        <v>1.2300499999999999E-3</v>
      </c>
      <c r="H496">
        <v>0.99863500000000005</v>
      </c>
      <c r="I496">
        <v>0</v>
      </c>
    </row>
    <row r="497" spans="1:25" x14ac:dyDescent="0.25">
      <c r="A497" t="s">
        <v>111</v>
      </c>
      <c r="B497">
        <v>168.995</v>
      </c>
      <c r="C497">
        <v>167.53800000000001</v>
      </c>
      <c r="D497">
        <v>148.76</v>
      </c>
      <c r="E497">
        <v>146.93600000000001</v>
      </c>
      <c r="F497">
        <v>79.296700000000001</v>
      </c>
      <c r="G497">
        <v>1.2300499999999999E-3</v>
      </c>
      <c r="H497">
        <v>0.99914400000000003</v>
      </c>
      <c r="I497">
        <v>0</v>
      </c>
    </row>
    <row r="498" spans="1:25" x14ac:dyDescent="0.25">
      <c r="A498" t="s">
        <v>111</v>
      </c>
      <c r="B498">
        <v>169.125</v>
      </c>
      <c r="C498">
        <v>167.68799999999999</v>
      </c>
      <c r="D498">
        <v>148.95500000000001</v>
      </c>
      <c r="E498">
        <v>147.11799999999999</v>
      </c>
      <c r="F498">
        <v>79.187100000000001</v>
      </c>
      <c r="G498">
        <v>1.2300499999999999E-3</v>
      </c>
      <c r="H498">
        <v>0.999668</v>
      </c>
      <c r="I498">
        <v>0</v>
      </c>
    </row>
    <row r="499" spans="1:25" x14ac:dyDescent="0.25">
      <c r="A499" t="s">
        <v>111</v>
      </c>
      <c r="B499">
        <v>169.05199999999999</v>
      </c>
      <c r="C499">
        <v>167.59899999999999</v>
      </c>
      <c r="D499">
        <v>148.84800000000001</v>
      </c>
      <c r="E499">
        <v>147.00800000000001</v>
      </c>
      <c r="F499">
        <v>79.304699999999997</v>
      </c>
      <c r="G499">
        <v>1.2300499999999999E-3</v>
      </c>
      <c r="H499">
        <v>0.99996700000000005</v>
      </c>
      <c r="I499">
        <v>0</v>
      </c>
    </row>
    <row r="500" spans="1:25" x14ac:dyDescent="0.25">
      <c r="A500" t="s">
        <v>111</v>
      </c>
      <c r="B500">
        <v>169.45500000000001</v>
      </c>
      <c r="C500">
        <v>168.017</v>
      </c>
      <c r="D500">
        <v>149.274</v>
      </c>
      <c r="E500">
        <v>147.43100000000001</v>
      </c>
      <c r="F500">
        <v>79.485399999999998</v>
      </c>
      <c r="G500">
        <v>1.2300499999999999E-3</v>
      </c>
      <c r="H500">
        <v>0.99952099999999999</v>
      </c>
      <c r="I500">
        <v>0</v>
      </c>
    </row>
    <row r="501" spans="1:25" x14ac:dyDescent="0.25">
      <c r="A501" t="s">
        <v>111</v>
      </c>
      <c r="B501">
        <v>169.096</v>
      </c>
      <c r="C501">
        <v>167.666</v>
      </c>
      <c r="D501">
        <v>148.95500000000001</v>
      </c>
      <c r="E501">
        <v>147.101</v>
      </c>
      <c r="F501">
        <v>79.380600000000001</v>
      </c>
      <c r="G501">
        <v>1.2300499999999999E-3</v>
      </c>
      <c r="H501">
        <v>0.99979499999999999</v>
      </c>
      <c r="I501">
        <v>0</v>
      </c>
    </row>
    <row r="502" spans="1:25" x14ac:dyDescent="0.25">
      <c r="A502" t="s">
        <v>111</v>
      </c>
      <c r="B502">
        <v>169.03299999999999</v>
      </c>
      <c r="C502">
        <v>167.59399999999999</v>
      </c>
      <c r="D502">
        <v>148.846</v>
      </c>
      <c r="E502">
        <v>147.011</v>
      </c>
      <c r="F502">
        <v>79.037099999999995</v>
      </c>
      <c r="G502">
        <v>1.2300499999999999E-3</v>
      </c>
      <c r="H502">
        <v>0.99882300000000002</v>
      </c>
      <c r="I502">
        <v>0</v>
      </c>
    </row>
    <row r="503" spans="1:25" x14ac:dyDescent="0.25">
      <c r="A503" t="s">
        <v>111</v>
      </c>
      <c r="B503">
        <v>169.077</v>
      </c>
      <c r="C503">
        <v>167.637</v>
      </c>
      <c r="D503">
        <v>148.887</v>
      </c>
      <c r="E503">
        <v>147.05699999999999</v>
      </c>
      <c r="F503">
        <v>79.356999999999999</v>
      </c>
      <c r="G503">
        <v>1.2300499999999999E-3</v>
      </c>
      <c r="H503">
        <v>0.99793699999999996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169.34100000000001</v>
      </c>
      <c r="C504">
        <v>167.898</v>
      </c>
      <c r="D504">
        <v>149.18199999999999</v>
      </c>
      <c r="E504">
        <v>147.339</v>
      </c>
      <c r="F504">
        <v>79.408100000000005</v>
      </c>
      <c r="G504">
        <v>1.2301E-3</v>
      </c>
      <c r="H504">
        <v>0.99968299999999999</v>
      </c>
      <c r="I504">
        <v>0</v>
      </c>
      <c r="R504">
        <f>AVERAGE(B455:B504)</f>
        <v>189.99204</v>
      </c>
      <c r="S504">
        <f>AVERAGE(C455:C504)</f>
        <v>168.13638000000003</v>
      </c>
      <c r="U504">
        <f>_xlfn.VAR.P(B455:B504)</f>
        <v>16628.977840598385</v>
      </c>
      <c r="V504">
        <f>_xlfn.VAR.P(C455:C504)</f>
        <v>15.0578537956</v>
      </c>
      <c r="X504">
        <f>1.96*SQRT(U504)/50</f>
        <v>5.0549730473047134</v>
      </c>
      <c r="Y504">
        <f>1.96*SQRT(V504)/50</f>
        <v>0.15211344600813823</v>
      </c>
    </row>
    <row r="505" spans="1:25" x14ac:dyDescent="0.25">
      <c r="A505" t="s">
        <v>111</v>
      </c>
      <c r="B505">
        <v>9501.8886490000004</v>
      </c>
      <c r="C505" t="s">
        <v>37</v>
      </c>
    </row>
    <row r="506" spans="1:25" x14ac:dyDescent="0.25">
      <c r="A506" t="s">
        <v>112</v>
      </c>
      <c r="B506">
        <v>2008.07</v>
      </c>
      <c r="C506">
        <v>1900.66</v>
      </c>
      <c r="D506">
        <v>1892.84</v>
      </c>
      <c r="E506">
        <v>1888.82</v>
      </c>
      <c r="F506">
        <v>105.34</v>
      </c>
      <c r="G506">
        <v>1.2300600000000001E-3</v>
      </c>
      <c r="H506">
        <v>0.99967600000000001</v>
      </c>
      <c r="I506">
        <v>0</v>
      </c>
    </row>
    <row r="507" spans="1:25" x14ac:dyDescent="0.25">
      <c r="A507" t="s">
        <v>112</v>
      </c>
      <c r="B507">
        <v>2010.21</v>
      </c>
      <c r="C507">
        <v>1903.38</v>
      </c>
      <c r="D507">
        <v>1895.58</v>
      </c>
      <c r="E507">
        <v>1891.57</v>
      </c>
      <c r="F507">
        <v>105.35</v>
      </c>
      <c r="G507">
        <v>1.23007E-3</v>
      </c>
      <c r="H507">
        <v>0.995116</v>
      </c>
      <c r="I507">
        <v>0</v>
      </c>
    </row>
    <row r="508" spans="1:25" x14ac:dyDescent="0.25">
      <c r="A508" t="s">
        <v>112</v>
      </c>
      <c r="B508">
        <v>1999.7</v>
      </c>
      <c r="C508">
        <v>1893.08</v>
      </c>
      <c r="D508">
        <v>1885.31</v>
      </c>
      <c r="E508">
        <v>1881.29</v>
      </c>
      <c r="F508">
        <v>105.312</v>
      </c>
      <c r="G508">
        <v>1.2300499999999999E-3</v>
      </c>
      <c r="H508">
        <v>0.99989300000000003</v>
      </c>
      <c r="I508">
        <v>0</v>
      </c>
    </row>
    <row r="509" spans="1:25" x14ac:dyDescent="0.25">
      <c r="A509" t="s">
        <v>112</v>
      </c>
      <c r="B509">
        <v>1982.16</v>
      </c>
      <c r="C509">
        <v>1875.79</v>
      </c>
      <c r="D509">
        <v>1868.01</v>
      </c>
      <c r="E509">
        <v>1864.03</v>
      </c>
      <c r="F509">
        <v>105.33499999999999</v>
      </c>
      <c r="G509">
        <v>1.2300600000000001E-3</v>
      </c>
      <c r="H509">
        <v>0.99997899999999995</v>
      </c>
      <c r="I509">
        <v>0</v>
      </c>
    </row>
    <row r="510" spans="1:25" x14ac:dyDescent="0.25">
      <c r="A510" t="s">
        <v>112</v>
      </c>
      <c r="B510">
        <v>1996.91</v>
      </c>
      <c r="C510">
        <v>1890.15</v>
      </c>
      <c r="D510">
        <v>1882.38</v>
      </c>
      <c r="E510">
        <v>1878.36</v>
      </c>
      <c r="F510">
        <v>105.349</v>
      </c>
      <c r="G510">
        <v>1.2300499999999999E-3</v>
      </c>
      <c r="H510">
        <v>0.99981799999999998</v>
      </c>
      <c r="I510">
        <v>0</v>
      </c>
    </row>
    <row r="511" spans="1:25" x14ac:dyDescent="0.25">
      <c r="A511" t="s">
        <v>112</v>
      </c>
      <c r="B511">
        <v>2002.95</v>
      </c>
      <c r="C511">
        <v>1895.78</v>
      </c>
      <c r="D511">
        <v>1887.96</v>
      </c>
      <c r="E511">
        <v>1883.96</v>
      </c>
      <c r="F511">
        <v>105.363</v>
      </c>
      <c r="G511">
        <v>1.2300499999999999E-3</v>
      </c>
      <c r="H511">
        <v>0.99964799999999998</v>
      </c>
      <c r="I511">
        <v>0</v>
      </c>
    </row>
    <row r="512" spans="1:25" x14ac:dyDescent="0.25">
      <c r="A512" t="s">
        <v>112</v>
      </c>
      <c r="B512">
        <v>2019.1</v>
      </c>
      <c r="C512">
        <v>1912.57</v>
      </c>
      <c r="D512">
        <v>1904.74</v>
      </c>
      <c r="E512">
        <v>1900.74</v>
      </c>
      <c r="F512">
        <v>105.319</v>
      </c>
      <c r="G512">
        <v>1.2300499999999999E-3</v>
      </c>
      <c r="H512">
        <v>0.99966900000000003</v>
      </c>
      <c r="I512">
        <v>0</v>
      </c>
    </row>
    <row r="513" spans="1:9" x14ac:dyDescent="0.25">
      <c r="A513" t="s">
        <v>112</v>
      </c>
      <c r="B513">
        <v>1986.49</v>
      </c>
      <c r="C513">
        <v>1879.04</v>
      </c>
      <c r="D513">
        <v>1871.28</v>
      </c>
      <c r="E513">
        <v>1867.28</v>
      </c>
      <c r="F513">
        <v>105.286</v>
      </c>
      <c r="G513">
        <v>1.2300499999999999E-3</v>
      </c>
      <c r="H513">
        <v>0.99981399999999998</v>
      </c>
      <c r="I513">
        <v>0</v>
      </c>
    </row>
    <row r="514" spans="1:9" x14ac:dyDescent="0.25">
      <c r="A514" t="s">
        <v>112</v>
      </c>
      <c r="B514">
        <v>1986.51</v>
      </c>
      <c r="C514">
        <v>1879.16</v>
      </c>
      <c r="D514">
        <v>1871.38</v>
      </c>
      <c r="E514">
        <v>1867.37</v>
      </c>
      <c r="F514">
        <v>105.31100000000001</v>
      </c>
      <c r="G514">
        <v>1.2300499999999999E-3</v>
      </c>
      <c r="H514">
        <v>0.99963199999999997</v>
      </c>
      <c r="I514">
        <v>0</v>
      </c>
    </row>
    <row r="515" spans="1:9" x14ac:dyDescent="0.25">
      <c r="A515" t="s">
        <v>112</v>
      </c>
      <c r="B515">
        <v>2004.58</v>
      </c>
      <c r="C515">
        <v>1897.19</v>
      </c>
      <c r="D515">
        <v>1889.41</v>
      </c>
      <c r="E515">
        <v>1885.43</v>
      </c>
      <c r="F515">
        <v>105.33199999999999</v>
      </c>
      <c r="G515">
        <v>1.2300499999999999E-3</v>
      </c>
      <c r="H515">
        <v>0.99960199999999999</v>
      </c>
      <c r="I515">
        <v>0</v>
      </c>
    </row>
    <row r="516" spans="1:9" x14ac:dyDescent="0.25">
      <c r="A516" t="s">
        <v>112</v>
      </c>
      <c r="B516">
        <v>2014.05</v>
      </c>
      <c r="C516">
        <v>1906.62</v>
      </c>
      <c r="D516">
        <v>1898.77</v>
      </c>
      <c r="E516">
        <v>1894.77</v>
      </c>
      <c r="F516">
        <v>105.33799999999999</v>
      </c>
      <c r="G516">
        <v>1.2300499999999999E-3</v>
      </c>
      <c r="H516">
        <v>0.99950499999999998</v>
      </c>
      <c r="I516">
        <v>0</v>
      </c>
    </row>
    <row r="517" spans="1:9" x14ac:dyDescent="0.25">
      <c r="A517" t="s">
        <v>112</v>
      </c>
      <c r="B517">
        <v>2007.23</v>
      </c>
      <c r="C517">
        <v>1900.16</v>
      </c>
      <c r="D517">
        <v>1892.37</v>
      </c>
      <c r="E517">
        <v>1888.35</v>
      </c>
      <c r="F517">
        <v>105.29</v>
      </c>
      <c r="G517">
        <v>1.23014E-3</v>
      </c>
      <c r="H517">
        <v>0.998444</v>
      </c>
      <c r="I517">
        <v>0</v>
      </c>
    </row>
    <row r="518" spans="1:9" x14ac:dyDescent="0.25">
      <c r="A518" t="s">
        <v>112</v>
      </c>
      <c r="B518">
        <v>2003.36</v>
      </c>
      <c r="C518">
        <v>1896.38</v>
      </c>
      <c r="D518">
        <v>1888.65</v>
      </c>
      <c r="E518">
        <v>1884.65</v>
      </c>
      <c r="F518">
        <v>105.348</v>
      </c>
      <c r="G518">
        <v>1.2300499999999999E-3</v>
      </c>
      <c r="H518">
        <v>0.999919</v>
      </c>
      <c r="I518">
        <v>0</v>
      </c>
    </row>
    <row r="519" spans="1:9" x14ac:dyDescent="0.25">
      <c r="A519" t="s">
        <v>112</v>
      </c>
      <c r="B519">
        <v>1985.01</v>
      </c>
      <c r="C519">
        <v>1878.17</v>
      </c>
      <c r="D519">
        <v>1870.45</v>
      </c>
      <c r="E519">
        <v>1866.42</v>
      </c>
      <c r="F519">
        <v>105.339</v>
      </c>
      <c r="G519">
        <v>1.2300499999999999E-3</v>
      </c>
      <c r="H519">
        <v>0.99990699999999999</v>
      </c>
      <c r="I519">
        <v>0</v>
      </c>
    </row>
    <row r="520" spans="1:9" x14ac:dyDescent="0.25">
      <c r="A520" t="s">
        <v>112</v>
      </c>
      <c r="B520">
        <v>1995.75</v>
      </c>
      <c r="C520">
        <v>1888.83</v>
      </c>
      <c r="D520">
        <v>1881.09</v>
      </c>
      <c r="E520">
        <v>1877.09</v>
      </c>
      <c r="F520">
        <v>105.32899999999999</v>
      </c>
      <c r="G520">
        <v>1.2300499999999999E-3</v>
      </c>
      <c r="H520">
        <v>0.99979499999999999</v>
      </c>
      <c r="I520">
        <v>0</v>
      </c>
    </row>
    <row r="521" spans="1:9" x14ac:dyDescent="0.25">
      <c r="A521" t="s">
        <v>112</v>
      </c>
      <c r="B521">
        <v>2020.96</v>
      </c>
      <c r="C521">
        <v>1914.01</v>
      </c>
      <c r="D521">
        <v>1906.19</v>
      </c>
      <c r="E521">
        <v>1902.18</v>
      </c>
      <c r="F521">
        <v>105.35</v>
      </c>
      <c r="G521">
        <v>1.23007E-3</v>
      </c>
      <c r="H521">
        <v>0.99985500000000005</v>
      </c>
      <c r="I521">
        <v>0</v>
      </c>
    </row>
    <row r="522" spans="1:9" x14ac:dyDescent="0.25">
      <c r="A522" t="s">
        <v>112</v>
      </c>
      <c r="B522">
        <v>1988.68</v>
      </c>
      <c r="C522">
        <v>1881.84</v>
      </c>
      <c r="D522">
        <v>1874.05</v>
      </c>
      <c r="E522">
        <v>1870.06</v>
      </c>
      <c r="F522">
        <v>105.298</v>
      </c>
      <c r="G522">
        <v>1.2300499999999999E-3</v>
      </c>
      <c r="H522">
        <v>0.99991799999999997</v>
      </c>
      <c r="I522">
        <v>0</v>
      </c>
    </row>
    <row r="523" spans="1:9" x14ac:dyDescent="0.25">
      <c r="A523" t="s">
        <v>112</v>
      </c>
      <c r="B523">
        <v>1983.98</v>
      </c>
      <c r="C523">
        <v>1877.52</v>
      </c>
      <c r="D523">
        <v>1869.74</v>
      </c>
      <c r="E523">
        <v>1865.73</v>
      </c>
      <c r="F523">
        <v>105.3</v>
      </c>
      <c r="G523">
        <v>1.2300499999999999E-3</v>
      </c>
      <c r="H523">
        <v>0.99889700000000003</v>
      </c>
      <c r="I523">
        <v>0</v>
      </c>
    </row>
    <row r="524" spans="1:9" x14ac:dyDescent="0.25">
      <c r="A524" t="s">
        <v>112</v>
      </c>
      <c r="B524">
        <v>1978.25</v>
      </c>
      <c r="C524">
        <v>1871.97</v>
      </c>
      <c r="D524">
        <v>1864.26</v>
      </c>
      <c r="E524">
        <v>1860.25</v>
      </c>
      <c r="F524">
        <v>105.279</v>
      </c>
      <c r="G524">
        <v>1.2300499999999999E-3</v>
      </c>
      <c r="H524">
        <v>0.99953499999999995</v>
      </c>
      <c r="I524">
        <v>0</v>
      </c>
    </row>
    <row r="525" spans="1:9" x14ac:dyDescent="0.25">
      <c r="A525" t="s">
        <v>112</v>
      </c>
      <c r="B525">
        <v>1992.48</v>
      </c>
      <c r="C525">
        <v>1885.56</v>
      </c>
      <c r="D525">
        <v>1877.8</v>
      </c>
      <c r="E525">
        <v>1873.79</v>
      </c>
      <c r="F525">
        <v>105.271</v>
      </c>
      <c r="G525">
        <v>1.2300600000000001E-3</v>
      </c>
      <c r="H525">
        <v>0.99998399999999998</v>
      </c>
      <c r="I525">
        <v>0</v>
      </c>
    </row>
    <row r="526" spans="1:9" x14ac:dyDescent="0.25">
      <c r="A526" t="s">
        <v>112</v>
      </c>
      <c r="B526">
        <v>2000.53</v>
      </c>
      <c r="C526">
        <v>1894.3</v>
      </c>
      <c r="D526">
        <v>1886.57</v>
      </c>
      <c r="E526">
        <v>1882.56</v>
      </c>
      <c r="F526">
        <v>105.318</v>
      </c>
      <c r="G526">
        <v>1.2300499999999999E-3</v>
      </c>
      <c r="H526">
        <v>0.99991600000000003</v>
      </c>
      <c r="I526">
        <v>0</v>
      </c>
    </row>
    <row r="527" spans="1:9" x14ac:dyDescent="0.25">
      <c r="A527" t="s">
        <v>112</v>
      </c>
      <c r="B527">
        <v>2010.72</v>
      </c>
      <c r="C527">
        <v>1903.84</v>
      </c>
      <c r="D527">
        <v>1896.07</v>
      </c>
      <c r="E527">
        <v>1892.06</v>
      </c>
      <c r="F527">
        <v>105.318</v>
      </c>
      <c r="G527">
        <v>1.2300499999999999E-3</v>
      </c>
      <c r="H527">
        <v>0.99973100000000004</v>
      </c>
      <c r="I527">
        <v>0</v>
      </c>
    </row>
    <row r="528" spans="1:9" x14ac:dyDescent="0.25">
      <c r="A528" t="s">
        <v>112</v>
      </c>
      <c r="B528">
        <v>1998.01</v>
      </c>
      <c r="C528">
        <v>1890.92</v>
      </c>
      <c r="D528">
        <v>1883.16</v>
      </c>
      <c r="E528">
        <v>1879.17</v>
      </c>
      <c r="F528">
        <v>105.32</v>
      </c>
      <c r="G528">
        <v>1.2300499999999999E-3</v>
      </c>
      <c r="H528">
        <v>0.99998100000000001</v>
      </c>
      <c r="I528">
        <v>0</v>
      </c>
    </row>
    <row r="529" spans="1:9" x14ac:dyDescent="0.25">
      <c r="A529" t="s">
        <v>112</v>
      </c>
      <c r="B529">
        <v>1979.86</v>
      </c>
      <c r="C529">
        <v>1872.79</v>
      </c>
      <c r="D529">
        <v>1865.04</v>
      </c>
      <c r="E529">
        <v>1861.04</v>
      </c>
      <c r="F529">
        <v>105.28100000000001</v>
      </c>
      <c r="G529">
        <v>1.2300499999999999E-3</v>
      </c>
      <c r="H529">
        <v>0.99954399999999999</v>
      </c>
      <c r="I529">
        <v>0</v>
      </c>
    </row>
    <row r="530" spans="1:9" x14ac:dyDescent="0.25">
      <c r="A530" t="s">
        <v>112</v>
      </c>
      <c r="B530">
        <v>1977.95</v>
      </c>
      <c r="C530">
        <v>1871.72</v>
      </c>
      <c r="D530">
        <v>1863.98</v>
      </c>
      <c r="E530">
        <v>1859.96</v>
      </c>
      <c r="F530">
        <v>105.35299999999999</v>
      </c>
      <c r="G530">
        <v>1.2300499999999999E-3</v>
      </c>
      <c r="H530">
        <v>0.99870400000000004</v>
      </c>
      <c r="I530">
        <v>0</v>
      </c>
    </row>
    <row r="531" spans="1:9" x14ac:dyDescent="0.25">
      <c r="A531" t="s">
        <v>112</v>
      </c>
      <c r="B531">
        <v>2006.75</v>
      </c>
      <c r="C531">
        <v>1900.19</v>
      </c>
      <c r="D531">
        <v>1892.43</v>
      </c>
      <c r="E531">
        <v>1888.42</v>
      </c>
      <c r="F531">
        <v>105.39700000000001</v>
      </c>
      <c r="G531">
        <v>1.2300499999999999E-3</v>
      </c>
      <c r="H531">
        <v>0.99918700000000005</v>
      </c>
      <c r="I531">
        <v>0</v>
      </c>
    </row>
    <row r="532" spans="1:9" x14ac:dyDescent="0.25">
      <c r="A532" t="s">
        <v>112</v>
      </c>
      <c r="B532">
        <v>2006.99</v>
      </c>
      <c r="C532">
        <v>1900.08</v>
      </c>
      <c r="D532">
        <v>1892.28</v>
      </c>
      <c r="E532">
        <v>1888.26</v>
      </c>
      <c r="F532">
        <v>105.32599999999999</v>
      </c>
      <c r="G532">
        <v>1.2300600000000001E-3</v>
      </c>
      <c r="H532">
        <v>0.99974700000000005</v>
      </c>
      <c r="I532">
        <v>0</v>
      </c>
    </row>
    <row r="533" spans="1:9" x14ac:dyDescent="0.25">
      <c r="A533" t="s">
        <v>112</v>
      </c>
      <c r="B533">
        <v>1993.04</v>
      </c>
      <c r="C533">
        <v>1886.16</v>
      </c>
      <c r="D533">
        <v>1878.4</v>
      </c>
      <c r="E533">
        <v>1874.39</v>
      </c>
      <c r="F533">
        <v>105.295</v>
      </c>
      <c r="G533">
        <v>1.2300499999999999E-3</v>
      </c>
      <c r="H533">
        <v>0.99946800000000002</v>
      </c>
      <c r="I533">
        <v>0</v>
      </c>
    </row>
    <row r="534" spans="1:9" x14ac:dyDescent="0.25">
      <c r="A534" t="s">
        <v>112</v>
      </c>
      <c r="B534">
        <v>1993.98</v>
      </c>
      <c r="C534">
        <v>1887.73</v>
      </c>
      <c r="D534">
        <v>1879.98</v>
      </c>
      <c r="E534">
        <v>1875.97</v>
      </c>
      <c r="F534">
        <v>105.31699999999999</v>
      </c>
      <c r="G534">
        <v>1.2300499999999999E-3</v>
      </c>
      <c r="H534">
        <v>0.99846400000000002</v>
      </c>
      <c r="I534">
        <v>0</v>
      </c>
    </row>
    <row r="535" spans="1:9" x14ac:dyDescent="0.25">
      <c r="A535" t="s">
        <v>112</v>
      </c>
      <c r="B535">
        <v>1990.95</v>
      </c>
      <c r="C535">
        <v>1884.45</v>
      </c>
      <c r="D535">
        <v>1876.71</v>
      </c>
      <c r="E535">
        <v>1872.7</v>
      </c>
      <c r="F535">
        <v>105.342</v>
      </c>
      <c r="G535">
        <v>1.2300499999999999E-3</v>
      </c>
      <c r="H535">
        <v>0.99993600000000005</v>
      </c>
      <c r="I535">
        <v>0</v>
      </c>
    </row>
    <row r="536" spans="1:9" x14ac:dyDescent="0.25">
      <c r="A536" t="s">
        <v>112</v>
      </c>
      <c r="B536">
        <v>2006.87</v>
      </c>
      <c r="C536">
        <v>1899.61</v>
      </c>
      <c r="D536">
        <v>1891.87</v>
      </c>
      <c r="E536">
        <v>1887.86</v>
      </c>
      <c r="F536">
        <v>105.316</v>
      </c>
      <c r="G536">
        <v>1.2300499999999999E-3</v>
      </c>
      <c r="H536">
        <v>0.99919400000000003</v>
      </c>
      <c r="I536">
        <v>0</v>
      </c>
    </row>
    <row r="537" spans="1:9" x14ac:dyDescent="0.25">
      <c r="A537" t="s">
        <v>112</v>
      </c>
      <c r="B537">
        <v>2010.49</v>
      </c>
      <c r="C537">
        <v>1903.31</v>
      </c>
      <c r="D537">
        <v>1895.52</v>
      </c>
      <c r="E537">
        <v>1891.5</v>
      </c>
      <c r="F537">
        <v>105.28100000000001</v>
      </c>
      <c r="G537">
        <v>1.2300499999999999E-3</v>
      </c>
      <c r="H537">
        <v>0.99901499999999999</v>
      </c>
      <c r="I537">
        <v>0</v>
      </c>
    </row>
    <row r="538" spans="1:9" x14ac:dyDescent="0.25">
      <c r="A538" t="s">
        <v>112</v>
      </c>
      <c r="B538">
        <v>1998.89</v>
      </c>
      <c r="C538">
        <v>1890.6</v>
      </c>
      <c r="D538">
        <v>1882.83</v>
      </c>
      <c r="E538">
        <v>1878.82</v>
      </c>
      <c r="F538">
        <v>105.33</v>
      </c>
      <c r="G538">
        <v>1.2300499999999999E-3</v>
      </c>
      <c r="H538">
        <v>0.99981399999999998</v>
      </c>
      <c r="I538">
        <v>0</v>
      </c>
    </row>
    <row r="539" spans="1:9" x14ac:dyDescent="0.25">
      <c r="A539" t="s">
        <v>112</v>
      </c>
      <c r="B539">
        <v>1983.16</v>
      </c>
      <c r="C539">
        <v>1875.29</v>
      </c>
      <c r="D539">
        <v>1867.5</v>
      </c>
      <c r="E539">
        <v>1863.49</v>
      </c>
      <c r="F539">
        <v>105.315</v>
      </c>
      <c r="G539">
        <v>1.23011E-3</v>
      </c>
      <c r="H539">
        <v>0.99956699999999998</v>
      </c>
      <c r="I539">
        <v>0</v>
      </c>
    </row>
    <row r="540" spans="1:9" x14ac:dyDescent="0.25">
      <c r="A540" t="s">
        <v>112</v>
      </c>
      <c r="B540">
        <v>2000.33</v>
      </c>
      <c r="C540">
        <v>1892.88</v>
      </c>
      <c r="D540">
        <v>1885.05</v>
      </c>
      <c r="E540">
        <v>1881.04</v>
      </c>
      <c r="F540">
        <v>105.32599999999999</v>
      </c>
      <c r="G540">
        <v>1.2300499999999999E-3</v>
      </c>
      <c r="H540">
        <v>0.99961699999999998</v>
      </c>
      <c r="I540">
        <v>0</v>
      </c>
    </row>
    <row r="541" spans="1:9" x14ac:dyDescent="0.25">
      <c r="A541" t="s">
        <v>112</v>
      </c>
      <c r="B541">
        <v>2006.97</v>
      </c>
      <c r="C541">
        <v>1887.05</v>
      </c>
      <c r="D541">
        <v>1879.26</v>
      </c>
      <c r="E541">
        <v>1875.26</v>
      </c>
      <c r="F541">
        <v>105.625</v>
      </c>
      <c r="G541">
        <v>1.2300499999999999E-3</v>
      </c>
      <c r="H541">
        <v>0.99968500000000005</v>
      </c>
      <c r="I541">
        <v>0</v>
      </c>
    </row>
    <row r="542" spans="1:9" x14ac:dyDescent="0.25">
      <c r="A542" t="s">
        <v>112</v>
      </c>
      <c r="B542">
        <v>2002.97</v>
      </c>
      <c r="C542">
        <v>1895.85</v>
      </c>
      <c r="D542">
        <v>1887.99</v>
      </c>
      <c r="E542">
        <v>1883.99</v>
      </c>
      <c r="F542">
        <v>105.32899999999999</v>
      </c>
      <c r="G542">
        <v>1.2300600000000001E-3</v>
      </c>
      <c r="H542">
        <v>0.99960800000000005</v>
      </c>
      <c r="I542">
        <v>0</v>
      </c>
    </row>
    <row r="543" spans="1:9" x14ac:dyDescent="0.25">
      <c r="A543" t="s">
        <v>112</v>
      </c>
      <c r="B543">
        <v>1972.23</v>
      </c>
      <c r="C543">
        <v>1865.55</v>
      </c>
      <c r="D543">
        <v>1857.8</v>
      </c>
      <c r="E543">
        <v>1853.79</v>
      </c>
      <c r="F543">
        <v>105.29</v>
      </c>
      <c r="G543">
        <v>1.2300499999999999E-3</v>
      </c>
      <c r="H543">
        <v>0.99987899999999996</v>
      </c>
      <c r="I543">
        <v>0</v>
      </c>
    </row>
    <row r="544" spans="1:9" x14ac:dyDescent="0.25">
      <c r="A544" t="s">
        <v>112</v>
      </c>
      <c r="B544">
        <v>1964.76</v>
      </c>
      <c r="C544">
        <v>1858.44</v>
      </c>
      <c r="D544">
        <v>1850.73</v>
      </c>
      <c r="E544">
        <v>1846.72</v>
      </c>
      <c r="F544">
        <v>105.289</v>
      </c>
      <c r="G544">
        <v>1.23007E-3</v>
      </c>
      <c r="H544">
        <v>0.99978999999999996</v>
      </c>
      <c r="I544">
        <v>0</v>
      </c>
    </row>
    <row r="545" spans="1:25" x14ac:dyDescent="0.25">
      <c r="A545" t="s">
        <v>112</v>
      </c>
      <c r="B545">
        <v>1965.7</v>
      </c>
      <c r="C545">
        <v>1859.12</v>
      </c>
      <c r="D545">
        <v>1851.39</v>
      </c>
      <c r="E545">
        <v>1847.38</v>
      </c>
      <c r="F545">
        <v>105.336</v>
      </c>
      <c r="G545">
        <v>1.2300499999999999E-3</v>
      </c>
      <c r="H545">
        <v>0.99970800000000004</v>
      </c>
      <c r="I545">
        <v>0</v>
      </c>
    </row>
    <row r="546" spans="1:25" x14ac:dyDescent="0.25">
      <c r="A546" t="s">
        <v>112</v>
      </c>
      <c r="B546">
        <v>2081.56</v>
      </c>
      <c r="C546">
        <v>1905.24</v>
      </c>
      <c r="D546">
        <v>1897.41</v>
      </c>
      <c r="E546">
        <v>1893.42</v>
      </c>
      <c r="F546">
        <v>105.31</v>
      </c>
      <c r="G546">
        <v>1.2300499999999999E-3</v>
      </c>
      <c r="H546">
        <v>0.999471</v>
      </c>
      <c r="I546">
        <v>0</v>
      </c>
    </row>
    <row r="547" spans="1:25" x14ac:dyDescent="0.25">
      <c r="A547" t="s">
        <v>112</v>
      </c>
      <c r="B547">
        <v>2035.17</v>
      </c>
      <c r="C547">
        <v>1884.83</v>
      </c>
      <c r="D547">
        <v>1877</v>
      </c>
      <c r="E547">
        <v>1872.99</v>
      </c>
      <c r="F547">
        <v>105.282</v>
      </c>
      <c r="G547">
        <v>1.2300499999999999E-3</v>
      </c>
      <c r="H547">
        <v>0.99973999999999996</v>
      </c>
      <c r="I547">
        <v>0</v>
      </c>
    </row>
    <row r="548" spans="1:25" x14ac:dyDescent="0.25">
      <c r="A548" t="s">
        <v>112</v>
      </c>
      <c r="B548">
        <v>1965.67</v>
      </c>
      <c r="C548">
        <v>1859.22</v>
      </c>
      <c r="D548">
        <v>1851.46</v>
      </c>
      <c r="E548">
        <v>1847.45</v>
      </c>
      <c r="F548">
        <v>105.343</v>
      </c>
      <c r="G548">
        <v>1.2300499999999999E-3</v>
      </c>
      <c r="H548">
        <v>0.99991600000000003</v>
      </c>
      <c r="I548">
        <v>0</v>
      </c>
    </row>
    <row r="549" spans="1:25" x14ac:dyDescent="0.25">
      <c r="A549" t="s">
        <v>112</v>
      </c>
      <c r="B549">
        <v>1967.15</v>
      </c>
      <c r="C549">
        <v>1860.44</v>
      </c>
      <c r="D549">
        <v>1852.67</v>
      </c>
      <c r="E549">
        <v>1848.67</v>
      </c>
      <c r="F549">
        <v>105.309</v>
      </c>
      <c r="G549">
        <v>1.2300499999999999E-3</v>
      </c>
      <c r="H549">
        <v>0.99959799999999999</v>
      </c>
      <c r="I549">
        <v>0</v>
      </c>
    </row>
    <row r="550" spans="1:25" x14ac:dyDescent="0.25">
      <c r="A550" t="s">
        <v>112</v>
      </c>
      <c r="B550">
        <v>1964.08</v>
      </c>
      <c r="C550">
        <v>1857.87</v>
      </c>
      <c r="D550">
        <v>1850.16</v>
      </c>
      <c r="E550">
        <v>1846.14</v>
      </c>
      <c r="F550">
        <v>105.336</v>
      </c>
      <c r="G550">
        <v>1.2300600000000001E-3</v>
      </c>
      <c r="H550">
        <v>0.99997499999999995</v>
      </c>
      <c r="I550">
        <v>0</v>
      </c>
    </row>
    <row r="551" spans="1:25" x14ac:dyDescent="0.25">
      <c r="A551" t="s">
        <v>112</v>
      </c>
      <c r="B551">
        <v>2082.5700000000002</v>
      </c>
      <c r="C551">
        <v>1880.2</v>
      </c>
      <c r="D551">
        <v>1872.46</v>
      </c>
      <c r="E551">
        <v>1868.44</v>
      </c>
      <c r="F551">
        <v>105.336</v>
      </c>
      <c r="G551">
        <v>1.2300600000000001E-3</v>
      </c>
      <c r="H551">
        <v>0.99910200000000005</v>
      </c>
      <c r="I551">
        <v>0</v>
      </c>
    </row>
    <row r="552" spans="1:25" x14ac:dyDescent="0.25">
      <c r="A552" t="s">
        <v>112</v>
      </c>
      <c r="B552">
        <v>2166.63</v>
      </c>
      <c r="C552">
        <v>2021.36</v>
      </c>
      <c r="D552">
        <v>2013.44</v>
      </c>
      <c r="E552">
        <v>2009.41</v>
      </c>
      <c r="F552">
        <v>105.333</v>
      </c>
      <c r="G552">
        <v>1.2300499999999999E-3</v>
      </c>
      <c r="H552">
        <v>0.99988900000000003</v>
      </c>
      <c r="I552">
        <v>0</v>
      </c>
    </row>
    <row r="553" spans="1:25" x14ac:dyDescent="0.25">
      <c r="A553" t="s">
        <v>112</v>
      </c>
      <c r="B553">
        <v>2010.39</v>
      </c>
      <c r="C553">
        <v>1895.87</v>
      </c>
      <c r="D553">
        <v>1888.09</v>
      </c>
      <c r="E553">
        <v>1884.07</v>
      </c>
      <c r="F553">
        <v>105.295</v>
      </c>
      <c r="G553">
        <v>1.2301E-3</v>
      </c>
      <c r="H553">
        <v>0.99987999999999999</v>
      </c>
      <c r="I553">
        <v>0</v>
      </c>
    </row>
    <row r="554" spans="1:25" x14ac:dyDescent="0.25">
      <c r="A554" t="s">
        <v>112</v>
      </c>
      <c r="B554">
        <v>2002.25</v>
      </c>
      <c r="C554">
        <v>1895.1</v>
      </c>
      <c r="D554">
        <v>1887.33</v>
      </c>
      <c r="E554">
        <v>1883.31</v>
      </c>
      <c r="F554">
        <v>105.29300000000001</v>
      </c>
      <c r="G554">
        <v>1.2300499999999999E-3</v>
      </c>
      <c r="H554">
        <v>0.99958800000000003</v>
      </c>
      <c r="I554">
        <v>0</v>
      </c>
    </row>
    <row r="555" spans="1:25" x14ac:dyDescent="0.25">
      <c r="A555" t="s">
        <v>112</v>
      </c>
      <c r="B555">
        <v>2004.09</v>
      </c>
      <c r="C555">
        <v>1896.87</v>
      </c>
      <c r="D555">
        <v>1889.11</v>
      </c>
      <c r="E555">
        <v>1885.09</v>
      </c>
      <c r="F555">
        <v>105.33199999999999</v>
      </c>
      <c r="G555">
        <v>1.2300499999999999E-3</v>
      </c>
      <c r="H555">
        <v>0.99996600000000002</v>
      </c>
      <c r="I555">
        <v>0</v>
      </c>
    </row>
    <row r="556" spans="1:25" x14ac:dyDescent="0.25">
      <c r="A556" t="s">
        <v>112</v>
      </c>
      <c r="B556">
        <v>2007.09</v>
      </c>
      <c r="C556">
        <v>1898.63</v>
      </c>
      <c r="D556">
        <v>1890.86</v>
      </c>
      <c r="E556">
        <v>1886.51</v>
      </c>
      <c r="F556">
        <v>105.358</v>
      </c>
      <c r="G556">
        <v>1.2300799999999999E-3</v>
      </c>
      <c r="H556">
        <v>0.99981399999999998</v>
      </c>
      <c r="I556">
        <v>0</v>
      </c>
    </row>
    <row r="557" spans="1:25" x14ac:dyDescent="0.25">
      <c r="A557" t="s">
        <v>112</v>
      </c>
      <c r="B557">
        <v>2014.19</v>
      </c>
      <c r="C557">
        <v>1907.15</v>
      </c>
      <c r="D557">
        <v>1899.38</v>
      </c>
      <c r="E557">
        <v>1895.36</v>
      </c>
      <c r="F557">
        <v>105.318</v>
      </c>
      <c r="G557">
        <v>1.2300499999999999E-3</v>
      </c>
      <c r="H557">
        <v>0.99930099999999999</v>
      </c>
      <c r="I557">
        <v>0</v>
      </c>
    </row>
    <row r="558" spans="1:25" x14ac:dyDescent="0.25">
      <c r="A558" t="s">
        <v>112</v>
      </c>
      <c r="B558">
        <v>1987.63</v>
      </c>
      <c r="C558">
        <v>1878.49</v>
      </c>
      <c r="D558">
        <v>1870.74</v>
      </c>
      <c r="E558">
        <v>1866.72</v>
      </c>
      <c r="F558">
        <v>105.336</v>
      </c>
      <c r="G558">
        <v>1.2300499999999999E-3</v>
      </c>
      <c r="H558">
        <v>0.99991099999999999</v>
      </c>
      <c r="I558">
        <v>0</v>
      </c>
    </row>
    <row r="559" spans="1:25" x14ac:dyDescent="0.25">
      <c r="A559" t="s">
        <v>112</v>
      </c>
      <c r="B559">
        <v>1986.78</v>
      </c>
      <c r="C559">
        <v>1880.46</v>
      </c>
      <c r="D559">
        <v>1872.74</v>
      </c>
      <c r="E559">
        <v>1868.73</v>
      </c>
      <c r="F559">
        <v>105.276</v>
      </c>
      <c r="G559">
        <v>1.2300499999999999E-3</v>
      </c>
      <c r="H559">
        <v>0.99980500000000005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1995.02</v>
      </c>
      <c r="C560">
        <v>1888.06</v>
      </c>
      <c r="D560">
        <v>1880.3</v>
      </c>
      <c r="E560">
        <v>1876.31</v>
      </c>
      <c r="F560">
        <v>105.312</v>
      </c>
      <c r="G560">
        <v>1.2300499999999999E-3</v>
      </c>
      <c r="H560">
        <v>0.99965700000000002</v>
      </c>
      <c r="I560">
        <v>0</v>
      </c>
      <c r="R560">
        <f>AVERAGE(B511:B560)</f>
        <v>2002.2160000000001</v>
      </c>
      <c r="S560">
        <f>AVERAGE(C511:C560)</f>
        <v>1889.8894000000003</v>
      </c>
      <c r="U560">
        <f>_xlfn.VAR.P(B511:B560)</f>
        <v>1081.7234080000007</v>
      </c>
      <c r="V560">
        <f>_xlfn.VAR.P(C511:C560)</f>
        <v>557.72782963999953</v>
      </c>
      <c r="X560">
        <f>1.96*SQRT(U560)/50</f>
        <v>1.289270901583186</v>
      </c>
      <c r="Y560">
        <f>1.96*SQRT(V560)/50</f>
        <v>0.92575746939358194</v>
      </c>
    </row>
    <row r="561" spans="1:9" x14ac:dyDescent="0.25">
      <c r="A561" t="s">
        <v>113</v>
      </c>
      <c r="B561">
        <v>100114.21909</v>
      </c>
      <c r="C561" t="s">
        <v>37</v>
      </c>
    </row>
    <row r="562" spans="1:9" x14ac:dyDescent="0.25">
      <c r="A562" t="s">
        <v>39</v>
      </c>
      <c r="B562">
        <v>151.64500000000001</v>
      </c>
      <c r="C562">
        <v>0</v>
      </c>
      <c r="D562">
        <v>0</v>
      </c>
      <c r="E562">
        <v>0</v>
      </c>
      <c r="F562">
        <v>0</v>
      </c>
      <c r="G562">
        <v>1.4646899999999999E-2</v>
      </c>
      <c r="H562">
        <v>1</v>
      </c>
      <c r="I562">
        <v>0</v>
      </c>
    </row>
    <row r="563" spans="1:9" x14ac:dyDescent="0.25">
      <c r="A563" t="s">
        <v>39</v>
      </c>
      <c r="B563">
        <v>147.18100000000001</v>
      </c>
      <c r="C563">
        <v>0</v>
      </c>
      <c r="D563">
        <v>0</v>
      </c>
      <c r="E563">
        <v>0</v>
      </c>
      <c r="F563">
        <v>0</v>
      </c>
      <c r="G563">
        <v>1.2536200000000001E-2</v>
      </c>
      <c r="H563">
        <v>1</v>
      </c>
      <c r="I563">
        <v>0</v>
      </c>
    </row>
    <row r="564" spans="1:9" x14ac:dyDescent="0.25">
      <c r="A564" t="s">
        <v>39</v>
      </c>
      <c r="B564">
        <v>142.32900000000001</v>
      </c>
      <c r="C564">
        <v>0</v>
      </c>
      <c r="D564">
        <v>0</v>
      </c>
      <c r="E564">
        <v>0</v>
      </c>
      <c r="F564">
        <v>0</v>
      </c>
      <c r="G564">
        <v>5.6341099999999998E-2</v>
      </c>
      <c r="H564">
        <v>1</v>
      </c>
      <c r="I564">
        <v>0</v>
      </c>
    </row>
    <row r="565" spans="1:9" x14ac:dyDescent="0.25">
      <c r="A565" t="s">
        <v>39</v>
      </c>
      <c r="B565">
        <v>137.91300000000001</v>
      </c>
      <c r="C565">
        <v>0</v>
      </c>
      <c r="D565">
        <v>0</v>
      </c>
      <c r="E565">
        <v>0</v>
      </c>
      <c r="F565">
        <v>0</v>
      </c>
      <c r="G565">
        <v>1.2536200000000001E-2</v>
      </c>
      <c r="H565">
        <v>1</v>
      </c>
      <c r="I565">
        <v>0</v>
      </c>
    </row>
    <row r="566" spans="1:9" x14ac:dyDescent="0.25">
      <c r="A566" t="s">
        <v>39</v>
      </c>
      <c r="B566">
        <v>138.90700000000001</v>
      </c>
      <c r="C566">
        <v>0</v>
      </c>
      <c r="D566">
        <v>0</v>
      </c>
      <c r="E566">
        <v>0</v>
      </c>
      <c r="F566">
        <v>0</v>
      </c>
      <c r="G566">
        <v>5.6341099999999998E-2</v>
      </c>
      <c r="H566">
        <v>1</v>
      </c>
      <c r="I566">
        <v>0</v>
      </c>
    </row>
    <row r="567" spans="1:9" x14ac:dyDescent="0.25">
      <c r="A567" t="s">
        <v>39</v>
      </c>
      <c r="B567">
        <v>1092.21</v>
      </c>
      <c r="C567">
        <v>0</v>
      </c>
      <c r="D567">
        <v>0</v>
      </c>
      <c r="E567">
        <v>0</v>
      </c>
      <c r="F567">
        <v>0</v>
      </c>
      <c r="G567">
        <v>1.4646899999999999E-2</v>
      </c>
      <c r="H567">
        <v>1</v>
      </c>
      <c r="I567">
        <v>0</v>
      </c>
    </row>
    <row r="568" spans="1:9" x14ac:dyDescent="0.25">
      <c r="A568" t="s">
        <v>39</v>
      </c>
      <c r="B568">
        <v>139.404</v>
      </c>
      <c r="C568">
        <v>0</v>
      </c>
      <c r="D568">
        <v>0</v>
      </c>
      <c r="E568">
        <v>0</v>
      </c>
      <c r="F568">
        <v>0</v>
      </c>
      <c r="G568">
        <v>1.2536200000000001E-2</v>
      </c>
      <c r="H568">
        <v>1</v>
      </c>
      <c r="I568">
        <v>0</v>
      </c>
    </row>
    <row r="569" spans="1:9" x14ac:dyDescent="0.25">
      <c r="A569" t="s">
        <v>39</v>
      </c>
      <c r="B569">
        <v>137.27099999999999</v>
      </c>
      <c r="C569">
        <v>0</v>
      </c>
      <c r="D569">
        <v>0</v>
      </c>
      <c r="E569">
        <v>0</v>
      </c>
      <c r="F569">
        <v>0</v>
      </c>
      <c r="G569">
        <v>1.4646899999999999E-2</v>
      </c>
      <c r="H569">
        <v>1</v>
      </c>
      <c r="I569">
        <v>0</v>
      </c>
    </row>
    <row r="570" spans="1:9" x14ac:dyDescent="0.25">
      <c r="A570" t="s">
        <v>39</v>
      </c>
      <c r="B570">
        <v>139.15199999999999</v>
      </c>
      <c r="C570">
        <v>0</v>
      </c>
      <c r="D570">
        <v>0</v>
      </c>
      <c r="E570">
        <v>0</v>
      </c>
      <c r="F570">
        <v>0</v>
      </c>
      <c r="G570">
        <v>5.6341099999999998E-2</v>
      </c>
      <c r="H570">
        <v>1</v>
      </c>
      <c r="I570">
        <v>0</v>
      </c>
    </row>
    <row r="571" spans="1:9" x14ac:dyDescent="0.25">
      <c r="A571" t="s">
        <v>39</v>
      </c>
      <c r="B571">
        <v>137.13999999999999</v>
      </c>
      <c r="C571">
        <v>0</v>
      </c>
      <c r="D571">
        <v>0</v>
      </c>
      <c r="E571">
        <v>0</v>
      </c>
      <c r="F571">
        <v>0</v>
      </c>
      <c r="G571">
        <v>5.6341099999999998E-2</v>
      </c>
      <c r="H571">
        <v>1</v>
      </c>
      <c r="I571">
        <v>0</v>
      </c>
    </row>
    <row r="572" spans="1:9" x14ac:dyDescent="0.25">
      <c r="A572" t="s">
        <v>39</v>
      </c>
      <c r="B572">
        <v>346.22800000000001</v>
      </c>
      <c r="C572">
        <v>0</v>
      </c>
      <c r="D572">
        <v>0</v>
      </c>
      <c r="E572">
        <v>0</v>
      </c>
      <c r="F572">
        <v>0</v>
      </c>
      <c r="G572">
        <v>5.6341099999999998E-2</v>
      </c>
      <c r="H572">
        <v>1</v>
      </c>
      <c r="I572">
        <v>0</v>
      </c>
    </row>
    <row r="573" spans="1:9" x14ac:dyDescent="0.25">
      <c r="A573" t="s">
        <v>39</v>
      </c>
      <c r="B573">
        <v>137.11699999999999</v>
      </c>
      <c r="C573">
        <v>0</v>
      </c>
      <c r="D573">
        <v>0</v>
      </c>
      <c r="E573">
        <v>0</v>
      </c>
      <c r="F573">
        <v>0</v>
      </c>
      <c r="G573">
        <v>1.2536200000000001E-2</v>
      </c>
      <c r="H573">
        <v>1</v>
      </c>
      <c r="I573">
        <v>0</v>
      </c>
    </row>
    <row r="574" spans="1:9" x14ac:dyDescent="0.25">
      <c r="A574" t="s">
        <v>39</v>
      </c>
      <c r="B574">
        <v>137.53200000000001</v>
      </c>
      <c r="C574">
        <v>0</v>
      </c>
      <c r="D574">
        <v>0</v>
      </c>
      <c r="E574">
        <v>0</v>
      </c>
      <c r="F574">
        <v>0</v>
      </c>
      <c r="G574">
        <v>5.6341099999999998E-2</v>
      </c>
      <c r="H574">
        <v>1</v>
      </c>
      <c r="I574">
        <v>0</v>
      </c>
    </row>
    <row r="575" spans="1:9" x14ac:dyDescent="0.25">
      <c r="A575" t="s">
        <v>39</v>
      </c>
      <c r="B575">
        <v>139.05799999999999</v>
      </c>
      <c r="C575">
        <v>0</v>
      </c>
      <c r="D575">
        <v>0</v>
      </c>
      <c r="E575">
        <v>0</v>
      </c>
      <c r="F575">
        <v>0</v>
      </c>
      <c r="G575">
        <v>5.6341099999999998E-2</v>
      </c>
      <c r="H575">
        <v>1</v>
      </c>
      <c r="I575">
        <v>0</v>
      </c>
    </row>
    <row r="576" spans="1:9" x14ac:dyDescent="0.25">
      <c r="A576" t="s">
        <v>39</v>
      </c>
      <c r="B576">
        <v>137.01599999999999</v>
      </c>
      <c r="C576">
        <v>0</v>
      </c>
      <c r="D576">
        <v>0</v>
      </c>
      <c r="E576">
        <v>0</v>
      </c>
      <c r="F576">
        <v>0</v>
      </c>
      <c r="G576">
        <v>1.2536200000000001E-2</v>
      </c>
      <c r="H576">
        <v>1</v>
      </c>
      <c r="I576">
        <v>0</v>
      </c>
    </row>
    <row r="577" spans="1:9" x14ac:dyDescent="0.25">
      <c r="A577" t="s">
        <v>39</v>
      </c>
      <c r="B577">
        <v>138.73599999999999</v>
      </c>
      <c r="C577">
        <v>0</v>
      </c>
      <c r="D577">
        <v>0</v>
      </c>
      <c r="E577">
        <v>0</v>
      </c>
      <c r="F577">
        <v>0</v>
      </c>
      <c r="G577">
        <v>1.2536200000000001E-2</v>
      </c>
      <c r="H577">
        <v>1</v>
      </c>
      <c r="I577">
        <v>0</v>
      </c>
    </row>
    <row r="578" spans="1:9" x14ac:dyDescent="0.25">
      <c r="A578" t="s">
        <v>39</v>
      </c>
      <c r="B578">
        <v>137.97999999999999</v>
      </c>
      <c r="C578">
        <v>0</v>
      </c>
      <c r="D578">
        <v>0</v>
      </c>
      <c r="E578">
        <v>0</v>
      </c>
      <c r="F578">
        <v>0</v>
      </c>
      <c r="G578">
        <v>1.2536200000000001E-2</v>
      </c>
      <c r="H578">
        <v>1</v>
      </c>
      <c r="I578">
        <v>0</v>
      </c>
    </row>
    <row r="579" spans="1:9" x14ac:dyDescent="0.25">
      <c r="A579" t="s">
        <v>39</v>
      </c>
      <c r="B579">
        <v>138.40299999999999</v>
      </c>
      <c r="C579">
        <v>0</v>
      </c>
      <c r="D579">
        <v>0</v>
      </c>
      <c r="E579">
        <v>0</v>
      </c>
      <c r="F579">
        <v>0</v>
      </c>
      <c r="G579">
        <v>1.4646899999999999E-2</v>
      </c>
      <c r="H579">
        <v>1</v>
      </c>
      <c r="I579">
        <v>0</v>
      </c>
    </row>
    <row r="580" spans="1:9" x14ac:dyDescent="0.25">
      <c r="A580" t="s">
        <v>39</v>
      </c>
      <c r="B580">
        <v>137.54</v>
      </c>
      <c r="C580">
        <v>0</v>
      </c>
      <c r="D580">
        <v>0</v>
      </c>
      <c r="E580">
        <v>0</v>
      </c>
      <c r="F580">
        <v>0</v>
      </c>
      <c r="G580">
        <v>5.6341099999999998E-2</v>
      </c>
      <c r="H580">
        <v>1</v>
      </c>
      <c r="I580">
        <v>0</v>
      </c>
    </row>
    <row r="581" spans="1:9" x14ac:dyDescent="0.25">
      <c r="A581" t="s">
        <v>39</v>
      </c>
      <c r="B581">
        <v>138.357</v>
      </c>
      <c r="C581">
        <v>0</v>
      </c>
      <c r="D581">
        <v>0</v>
      </c>
      <c r="E581">
        <v>0</v>
      </c>
      <c r="F581">
        <v>0</v>
      </c>
      <c r="G581">
        <v>1.2536200000000001E-2</v>
      </c>
      <c r="H581">
        <v>1</v>
      </c>
      <c r="I581">
        <v>0</v>
      </c>
    </row>
    <row r="582" spans="1:9" x14ac:dyDescent="0.25">
      <c r="A582" t="s">
        <v>39</v>
      </c>
      <c r="B582">
        <v>137.113</v>
      </c>
      <c r="C582">
        <v>0</v>
      </c>
      <c r="D582">
        <v>0</v>
      </c>
      <c r="E582">
        <v>0</v>
      </c>
      <c r="F582">
        <v>0</v>
      </c>
      <c r="G582">
        <v>1.4646899999999999E-2</v>
      </c>
      <c r="H582">
        <v>1</v>
      </c>
      <c r="I582">
        <v>0</v>
      </c>
    </row>
    <row r="583" spans="1:9" x14ac:dyDescent="0.25">
      <c r="A583" t="s">
        <v>39</v>
      </c>
      <c r="B583">
        <v>138.75899999999999</v>
      </c>
      <c r="C583">
        <v>0</v>
      </c>
      <c r="D583">
        <v>0</v>
      </c>
      <c r="E583">
        <v>0</v>
      </c>
      <c r="F583">
        <v>0</v>
      </c>
      <c r="G583">
        <v>5.6341099999999998E-2</v>
      </c>
      <c r="H583">
        <v>1</v>
      </c>
      <c r="I583">
        <v>0</v>
      </c>
    </row>
    <row r="584" spans="1:9" x14ac:dyDescent="0.25">
      <c r="A584" t="s">
        <v>39</v>
      </c>
      <c r="B584">
        <v>137.64099999999999</v>
      </c>
      <c r="C584">
        <v>0</v>
      </c>
      <c r="D584">
        <v>0</v>
      </c>
      <c r="E584">
        <v>0</v>
      </c>
      <c r="F584">
        <v>0</v>
      </c>
      <c r="G584">
        <v>1.4646899999999999E-2</v>
      </c>
      <c r="H584">
        <v>1</v>
      </c>
      <c r="I584">
        <v>0</v>
      </c>
    </row>
    <row r="585" spans="1:9" x14ac:dyDescent="0.25">
      <c r="A585" t="s">
        <v>39</v>
      </c>
      <c r="B585">
        <v>138.971</v>
      </c>
      <c r="C585">
        <v>0</v>
      </c>
      <c r="D585">
        <v>0</v>
      </c>
      <c r="E585">
        <v>0</v>
      </c>
      <c r="F585">
        <v>0</v>
      </c>
      <c r="G585">
        <v>5.6341099999999998E-2</v>
      </c>
      <c r="H585">
        <v>1</v>
      </c>
      <c r="I585">
        <v>0</v>
      </c>
    </row>
    <row r="586" spans="1:9" x14ac:dyDescent="0.25">
      <c r="A586" t="s">
        <v>39</v>
      </c>
      <c r="B586">
        <v>138.048</v>
      </c>
      <c r="C586">
        <v>0</v>
      </c>
      <c r="D586">
        <v>0</v>
      </c>
      <c r="E586">
        <v>0</v>
      </c>
      <c r="F586">
        <v>0</v>
      </c>
      <c r="G586">
        <v>1.4646899999999999E-2</v>
      </c>
      <c r="H586">
        <v>1</v>
      </c>
      <c r="I586">
        <v>0</v>
      </c>
    </row>
    <row r="587" spans="1:9" x14ac:dyDescent="0.25">
      <c r="A587" t="s">
        <v>39</v>
      </c>
      <c r="B587">
        <v>138.17400000000001</v>
      </c>
      <c r="C587">
        <v>0</v>
      </c>
      <c r="D587">
        <v>0</v>
      </c>
      <c r="E587">
        <v>0</v>
      </c>
      <c r="F587">
        <v>0</v>
      </c>
      <c r="G587">
        <v>1.2536200000000001E-2</v>
      </c>
      <c r="H587">
        <v>1</v>
      </c>
      <c r="I587">
        <v>0</v>
      </c>
    </row>
    <row r="588" spans="1:9" x14ac:dyDescent="0.25">
      <c r="A588" t="s">
        <v>39</v>
      </c>
      <c r="B588">
        <v>137.71299999999999</v>
      </c>
      <c r="C588">
        <v>0</v>
      </c>
      <c r="D588">
        <v>0</v>
      </c>
      <c r="E588">
        <v>0</v>
      </c>
      <c r="F588">
        <v>0</v>
      </c>
      <c r="G588">
        <v>1.4646899999999999E-2</v>
      </c>
      <c r="H588">
        <v>1</v>
      </c>
      <c r="I588">
        <v>0</v>
      </c>
    </row>
    <row r="589" spans="1:9" x14ac:dyDescent="0.25">
      <c r="A589" t="s">
        <v>39</v>
      </c>
      <c r="B589">
        <v>138.84299999999999</v>
      </c>
      <c r="C589">
        <v>0</v>
      </c>
      <c r="D589">
        <v>0</v>
      </c>
      <c r="E589">
        <v>0</v>
      </c>
      <c r="F589">
        <v>0</v>
      </c>
      <c r="G589">
        <v>1.2536200000000001E-2</v>
      </c>
      <c r="H589">
        <v>1</v>
      </c>
      <c r="I589">
        <v>0</v>
      </c>
    </row>
    <row r="590" spans="1:9" x14ac:dyDescent="0.25">
      <c r="A590" t="s">
        <v>39</v>
      </c>
      <c r="B590">
        <v>137.71899999999999</v>
      </c>
      <c r="C590">
        <v>0</v>
      </c>
      <c r="D590">
        <v>0</v>
      </c>
      <c r="E590">
        <v>0</v>
      </c>
      <c r="F590">
        <v>0</v>
      </c>
      <c r="G590">
        <v>5.6341099999999998E-2</v>
      </c>
      <c r="H590">
        <v>1</v>
      </c>
      <c r="I590">
        <v>0</v>
      </c>
    </row>
    <row r="591" spans="1:9" x14ac:dyDescent="0.25">
      <c r="A591" t="s">
        <v>39</v>
      </c>
      <c r="B591">
        <v>138.51400000000001</v>
      </c>
      <c r="C591">
        <v>0</v>
      </c>
      <c r="D591">
        <v>0</v>
      </c>
      <c r="E591">
        <v>0</v>
      </c>
      <c r="F591">
        <v>0</v>
      </c>
      <c r="G591">
        <v>5.6341099999999998E-2</v>
      </c>
      <c r="H591">
        <v>1</v>
      </c>
      <c r="I591">
        <v>0</v>
      </c>
    </row>
    <row r="592" spans="1:9" x14ac:dyDescent="0.25">
      <c r="A592" t="s">
        <v>39</v>
      </c>
      <c r="B592">
        <v>137.86099999999999</v>
      </c>
      <c r="C592">
        <v>0</v>
      </c>
      <c r="D592">
        <v>0</v>
      </c>
      <c r="E592">
        <v>0</v>
      </c>
      <c r="F592">
        <v>0</v>
      </c>
      <c r="G592">
        <v>1.4646899999999999E-2</v>
      </c>
      <c r="H592">
        <v>1</v>
      </c>
      <c r="I592">
        <v>0</v>
      </c>
    </row>
    <row r="593" spans="1:9" x14ac:dyDescent="0.25">
      <c r="A593" t="s">
        <v>39</v>
      </c>
      <c r="B593">
        <v>139.041</v>
      </c>
      <c r="C593">
        <v>0</v>
      </c>
      <c r="D593">
        <v>0</v>
      </c>
      <c r="E593">
        <v>0</v>
      </c>
      <c r="F593">
        <v>0</v>
      </c>
      <c r="G593">
        <v>1.2536200000000001E-2</v>
      </c>
      <c r="H593">
        <v>1</v>
      </c>
      <c r="I593">
        <v>0</v>
      </c>
    </row>
    <row r="594" spans="1:9" x14ac:dyDescent="0.25">
      <c r="A594" t="s">
        <v>39</v>
      </c>
      <c r="B594">
        <v>137.96</v>
      </c>
      <c r="C594">
        <v>0</v>
      </c>
      <c r="D594">
        <v>0</v>
      </c>
      <c r="E594">
        <v>0</v>
      </c>
      <c r="F594">
        <v>0</v>
      </c>
      <c r="G594">
        <v>5.6341099999999998E-2</v>
      </c>
      <c r="H594">
        <v>1</v>
      </c>
      <c r="I594">
        <v>0</v>
      </c>
    </row>
    <row r="595" spans="1:9" x14ac:dyDescent="0.25">
      <c r="A595" t="s">
        <v>39</v>
      </c>
      <c r="B595">
        <v>138.619</v>
      </c>
      <c r="C595">
        <v>0</v>
      </c>
      <c r="D595">
        <v>0</v>
      </c>
      <c r="E595">
        <v>0</v>
      </c>
      <c r="F595">
        <v>0</v>
      </c>
      <c r="G595">
        <v>1.2536200000000001E-2</v>
      </c>
      <c r="H595">
        <v>1</v>
      </c>
      <c r="I595">
        <v>0</v>
      </c>
    </row>
    <row r="596" spans="1:9" x14ac:dyDescent="0.25">
      <c r="A596" t="s">
        <v>39</v>
      </c>
      <c r="B596">
        <v>137.60599999999999</v>
      </c>
      <c r="C596">
        <v>0</v>
      </c>
      <c r="D596">
        <v>0</v>
      </c>
      <c r="E596">
        <v>0</v>
      </c>
      <c r="F596">
        <v>0</v>
      </c>
      <c r="G596">
        <v>1.2536200000000001E-2</v>
      </c>
      <c r="H596">
        <v>1</v>
      </c>
      <c r="I596">
        <v>0</v>
      </c>
    </row>
    <row r="597" spans="1:9" x14ac:dyDescent="0.25">
      <c r="A597" t="s">
        <v>39</v>
      </c>
      <c r="B597">
        <v>138.91200000000001</v>
      </c>
      <c r="C597">
        <v>0</v>
      </c>
      <c r="D597">
        <v>0</v>
      </c>
      <c r="E597">
        <v>0</v>
      </c>
      <c r="F597">
        <v>0</v>
      </c>
      <c r="G597">
        <v>1.4646899999999999E-2</v>
      </c>
      <c r="H597">
        <v>1</v>
      </c>
      <c r="I597">
        <v>0</v>
      </c>
    </row>
    <row r="598" spans="1:9" x14ac:dyDescent="0.25">
      <c r="A598" t="s">
        <v>39</v>
      </c>
      <c r="B598">
        <v>138.04300000000001</v>
      </c>
      <c r="C598">
        <v>0</v>
      </c>
      <c r="D598">
        <v>0</v>
      </c>
      <c r="E598">
        <v>0</v>
      </c>
      <c r="F598">
        <v>0</v>
      </c>
      <c r="G598">
        <v>1.2536200000000001E-2</v>
      </c>
      <c r="H598">
        <v>1</v>
      </c>
      <c r="I598">
        <v>0</v>
      </c>
    </row>
    <row r="599" spans="1:9" x14ac:dyDescent="0.25">
      <c r="A599" t="s">
        <v>39</v>
      </c>
      <c r="B599">
        <v>138.06800000000001</v>
      </c>
      <c r="C599">
        <v>0</v>
      </c>
      <c r="D599">
        <v>0</v>
      </c>
      <c r="E599">
        <v>0</v>
      </c>
      <c r="F599">
        <v>0</v>
      </c>
      <c r="G599">
        <v>1.2536200000000001E-2</v>
      </c>
      <c r="H599">
        <v>1</v>
      </c>
      <c r="I599">
        <v>0</v>
      </c>
    </row>
    <row r="600" spans="1:9" x14ac:dyDescent="0.25">
      <c r="A600" t="s">
        <v>39</v>
      </c>
      <c r="B600">
        <v>137.124</v>
      </c>
      <c r="C600">
        <v>0</v>
      </c>
      <c r="D600">
        <v>0</v>
      </c>
      <c r="E600">
        <v>0</v>
      </c>
      <c r="F600">
        <v>0</v>
      </c>
      <c r="G600">
        <v>1.2536200000000001E-2</v>
      </c>
      <c r="H600">
        <v>1</v>
      </c>
      <c r="I600">
        <v>0</v>
      </c>
    </row>
    <row r="601" spans="1:9" x14ac:dyDescent="0.25">
      <c r="A601" t="s">
        <v>39</v>
      </c>
      <c r="B601">
        <v>138.34</v>
      </c>
      <c r="C601">
        <v>0</v>
      </c>
      <c r="D601">
        <v>0</v>
      </c>
      <c r="E601">
        <v>0</v>
      </c>
      <c r="F601">
        <v>0</v>
      </c>
      <c r="G601">
        <v>1.2536200000000001E-2</v>
      </c>
      <c r="H601">
        <v>1</v>
      </c>
      <c r="I601">
        <v>0</v>
      </c>
    </row>
    <row r="602" spans="1:9" x14ac:dyDescent="0.25">
      <c r="A602" t="s">
        <v>39</v>
      </c>
      <c r="B602">
        <v>137.33199999999999</v>
      </c>
      <c r="C602">
        <v>0</v>
      </c>
      <c r="D602">
        <v>0</v>
      </c>
      <c r="E602">
        <v>0</v>
      </c>
      <c r="F602">
        <v>0</v>
      </c>
      <c r="G602">
        <v>1.4646899999999999E-2</v>
      </c>
      <c r="H602">
        <v>1</v>
      </c>
      <c r="I602">
        <v>0</v>
      </c>
    </row>
    <row r="603" spans="1:9" x14ac:dyDescent="0.25">
      <c r="A603" t="s">
        <v>39</v>
      </c>
      <c r="B603">
        <v>139.101</v>
      </c>
      <c r="C603">
        <v>0</v>
      </c>
      <c r="D603">
        <v>0</v>
      </c>
      <c r="E603">
        <v>0</v>
      </c>
      <c r="F603">
        <v>0</v>
      </c>
      <c r="G603">
        <v>1.2536200000000001E-2</v>
      </c>
      <c r="H603">
        <v>1</v>
      </c>
      <c r="I603">
        <v>0</v>
      </c>
    </row>
    <row r="604" spans="1:9" x14ac:dyDescent="0.25">
      <c r="A604" t="s">
        <v>39</v>
      </c>
      <c r="B604">
        <v>137.53</v>
      </c>
      <c r="C604">
        <v>0</v>
      </c>
      <c r="D604">
        <v>0</v>
      </c>
      <c r="E604">
        <v>0</v>
      </c>
      <c r="F604">
        <v>0</v>
      </c>
      <c r="G604">
        <v>1.4646899999999999E-2</v>
      </c>
      <c r="H604">
        <v>1</v>
      </c>
      <c r="I604">
        <v>0</v>
      </c>
    </row>
    <row r="605" spans="1:9" x14ac:dyDescent="0.25">
      <c r="A605" t="s">
        <v>39</v>
      </c>
      <c r="B605">
        <v>138.48500000000001</v>
      </c>
      <c r="C605">
        <v>0</v>
      </c>
      <c r="D605">
        <v>0</v>
      </c>
      <c r="E605">
        <v>0</v>
      </c>
      <c r="F605">
        <v>0</v>
      </c>
      <c r="G605">
        <v>1.2536200000000001E-2</v>
      </c>
      <c r="H605">
        <v>1</v>
      </c>
      <c r="I605">
        <v>0</v>
      </c>
    </row>
    <row r="606" spans="1:9" x14ac:dyDescent="0.25">
      <c r="A606" t="s">
        <v>39</v>
      </c>
      <c r="B606">
        <v>137.202</v>
      </c>
      <c r="C606">
        <v>0</v>
      </c>
      <c r="D606">
        <v>0</v>
      </c>
      <c r="E606">
        <v>0</v>
      </c>
      <c r="F606">
        <v>0</v>
      </c>
      <c r="G606">
        <v>5.6341099999999998E-2</v>
      </c>
      <c r="H606">
        <v>1</v>
      </c>
      <c r="I606">
        <v>0</v>
      </c>
    </row>
    <row r="607" spans="1:9" x14ac:dyDescent="0.25">
      <c r="A607" t="s">
        <v>39</v>
      </c>
      <c r="B607">
        <v>139.37799999999999</v>
      </c>
      <c r="C607">
        <v>0</v>
      </c>
      <c r="D607">
        <v>0</v>
      </c>
      <c r="E607">
        <v>0</v>
      </c>
      <c r="F607">
        <v>0</v>
      </c>
      <c r="G607">
        <v>1.2536200000000001E-2</v>
      </c>
      <c r="H607">
        <v>1</v>
      </c>
      <c r="I607">
        <v>0</v>
      </c>
    </row>
    <row r="608" spans="1:9" x14ac:dyDescent="0.25">
      <c r="A608" t="s">
        <v>39</v>
      </c>
      <c r="B608">
        <v>137.38999999999999</v>
      </c>
      <c r="C608">
        <v>0</v>
      </c>
      <c r="D608">
        <v>0</v>
      </c>
      <c r="E608">
        <v>0</v>
      </c>
      <c r="F608">
        <v>0</v>
      </c>
      <c r="G608">
        <v>5.6341099999999998E-2</v>
      </c>
      <c r="H608">
        <v>1</v>
      </c>
      <c r="I608">
        <v>0</v>
      </c>
    </row>
    <row r="609" spans="1:25" x14ac:dyDescent="0.25">
      <c r="A609" t="s">
        <v>39</v>
      </c>
      <c r="B609">
        <v>139.203</v>
      </c>
      <c r="C609">
        <v>0</v>
      </c>
      <c r="D609">
        <v>0</v>
      </c>
      <c r="E609">
        <v>0</v>
      </c>
      <c r="F609">
        <v>0</v>
      </c>
      <c r="G609">
        <v>5.6341099999999998E-2</v>
      </c>
      <c r="H609">
        <v>1</v>
      </c>
      <c r="I609">
        <v>0</v>
      </c>
    </row>
    <row r="610" spans="1:25" x14ac:dyDescent="0.25">
      <c r="A610" t="s">
        <v>39</v>
      </c>
      <c r="B610">
        <v>137.977</v>
      </c>
      <c r="C610">
        <v>0</v>
      </c>
      <c r="D610">
        <v>0</v>
      </c>
      <c r="E610">
        <v>0</v>
      </c>
      <c r="F610">
        <v>0</v>
      </c>
      <c r="G610">
        <v>1.4646899999999999E-2</v>
      </c>
      <c r="H610">
        <v>1</v>
      </c>
      <c r="I610">
        <v>0</v>
      </c>
    </row>
    <row r="611" spans="1:25" x14ac:dyDescent="0.25">
      <c r="A611" t="s">
        <v>39</v>
      </c>
      <c r="B611">
        <v>138.70099999999999</v>
      </c>
      <c r="C611">
        <v>0</v>
      </c>
      <c r="D611">
        <v>0</v>
      </c>
      <c r="E611">
        <v>0</v>
      </c>
      <c r="F611">
        <v>0</v>
      </c>
      <c r="G611">
        <v>1.2536200000000001E-2</v>
      </c>
      <c r="H611">
        <v>1</v>
      </c>
      <c r="I611">
        <v>0</v>
      </c>
    </row>
    <row r="612" spans="1:25" x14ac:dyDescent="0.25">
      <c r="A612" t="s">
        <v>39</v>
      </c>
      <c r="B612">
        <v>137.518</v>
      </c>
      <c r="C612">
        <v>0</v>
      </c>
      <c r="D612">
        <v>0</v>
      </c>
      <c r="E612">
        <v>0</v>
      </c>
      <c r="F612">
        <v>0</v>
      </c>
      <c r="G612">
        <v>5.6341099999999998E-2</v>
      </c>
      <c r="H612">
        <v>1</v>
      </c>
      <c r="I612">
        <v>0</v>
      </c>
    </row>
    <row r="613" spans="1:25" x14ac:dyDescent="0.25">
      <c r="A613" t="s">
        <v>39</v>
      </c>
      <c r="B613">
        <v>138.977</v>
      </c>
      <c r="C613">
        <v>0</v>
      </c>
      <c r="D613">
        <v>0</v>
      </c>
      <c r="E613">
        <v>0</v>
      </c>
      <c r="F613">
        <v>0</v>
      </c>
      <c r="G613">
        <v>1.2536200000000001E-2</v>
      </c>
      <c r="H613">
        <v>1</v>
      </c>
      <c r="I613">
        <v>0</v>
      </c>
    </row>
    <row r="614" spans="1:25" x14ac:dyDescent="0.25">
      <c r="A614" t="s">
        <v>39</v>
      </c>
      <c r="B614">
        <v>137.47300000000001</v>
      </c>
      <c r="C614">
        <v>0</v>
      </c>
      <c r="D614">
        <v>0</v>
      </c>
      <c r="E614">
        <v>0</v>
      </c>
      <c r="F614">
        <v>0</v>
      </c>
      <c r="G614">
        <v>1.4646899999999999E-2</v>
      </c>
      <c r="H614">
        <v>1</v>
      </c>
      <c r="I614">
        <v>0</v>
      </c>
    </row>
    <row r="615" spans="1:25" x14ac:dyDescent="0.25">
      <c r="A615" t="s">
        <v>39</v>
      </c>
      <c r="B615">
        <v>138.69999999999999</v>
      </c>
      <c r="C615">
        <v>0</v>
      </c>
      <c r="D615">
        <v>0</v>
      </c>
      <c r="E615">
        <v>0</v>
      </c>
      <c r="F615">
        <v>0</v>
      </c>
      <c r="G615">
        <v>1.4646899999999999E-2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137.49199999999999</v>
      </c>
      <c r="C616">
        <v>0</v>
      </c>
      <c r="D616">
        <v>0</v>
      </c>
      <c r="E616">
        <v>0</v>
      </c>
      <c r="F616">
        <v>0</v>
      </c>
      <c r="G616">
        <v>5.6341099999999998E-2</v>
      </c>
      <c r="H616">
        <v>1</v>
      </c>
      <c r="I616">
        <v>0</v>
      </c>
      <c r="R616">
        <f>AVERAGE(B567:B616)</f>
        <v>161.37343999999999</v>
      </c>
      <c r="S616">
        <f>AVERAGE(C567:C616)</f>
        <v>0</v>
      </c>
      <c r="U616">
        <f>_xlfn.VAR.P(B567:B616)</f>
        <v>18531.691602046398</v>
      </c>
      <c r="V616">
        <f>_xlfn.VAR.P(C567:C616)</f>
        <v>0</v>
      </c>
      <c r="X616">
        <f>1.96*SQRT(U616)/50</f>
        <v>5.3363413106142836</v>
      </c>
      <c r="Y616">
        <f>1.96*SQRT(V616)/50</f>
        <v>0</v>
      </c>
    </row>
    <row r="617" spans="1:25" x14ac:dyDescent="0.25">
      <c r="A617" t="s">
        <v>39</v>
      </c>
      <c r="B617">
        <v>8070.6432400000003</v>
      </c>
      <c r="C617" t="s">
        <v>37</v>
      </c>
    </row>
    <row r="618" spans="1:25" x14ac:dyDescent="0.25">
      <c r="A618" t="s">
        <v>40</v>
      </c>
      <c r="B618">
        <v>144.98500000000001</v>
      </c>
      <c r="C618">
        <v>142.69300000000001</v>
      </c>
      <c r="D618">
        <v>121.997</v>
      </c>
      <c r="E618">
        <v>12.597300000000001</v>
      </c>
      <c r="F618">
        <v>0</v>
      </c>
      <c r="G618">
        <v>5.6341099999999998E-2</v>
      </c>
      <c r="H618">
        <v>1</v>
      </c>
      <c r="I618">
        <v>0</v>
      </c>
    </row>
    <row r="619" spans="1:25" x14ac:dyDescent="0.25">
      <c r="A619" t="s">
        <v>40</v>
      </c>
      <c r="B619">
        <v>144.15600000000001</v>
      </c>
      <c r="C619">
        <v>141.66900000000001</v>
      </c>
      <c r="D619">
        <v>120.988</v>
      </c>
      <c r="E619">
        <v>12.418100000000001</v>
      </c>
      <c r="F619">
        <v>0</v>
      </c>
      <c r="G619">
        <v>1.4646899999999999E-2</v>
      </c>
      <c r="H619">
        <v>1</v>
      </c>
      <c r="I619">
        <v>0</v>
      </c>
    </row>
    <row r="620" spans="1:25" x14ac:dyDescent="0.25">
      <c r="A620" t="s">
        <v>40</v>
      </c>
      <c r="B620">
        <v>145.011</v>
      </c>
      <c r="C620">
        <v>142.51599999999999</v>
      </c>
      <c r="D620">
        <v>122.095</v>
      </c>
      <c r="E620">
        <v>12.6454</v>
      </c>
      <c r="F620">
        <v>0</v>
      </c>
      <c r="G620">
        <v>1.4646899999999999E-2</v>
      </c>
      <c r="H620">
        <v>1</v>
      </c>
      <c r="I620">
        <v>0</v>
      </c>
    </row>
    <row r="621" spans="1:25" x14ac:dyDescent="0.25">
      <c r="A621" t="s">
        <v>40</v>
      </c>
      <c r="B621">
        <v>145.15899999999999</v>
      </c>
      <c r="C621">
        <v>142.648</v>
      </c>
      <c r="D621">
        <v>122.06100000000001</v>
      </c>
      <c r="E621">
        <v>12.588100000000001</v>
      </c>
      <c r="F621">
        <v>0</v>
      </c>
      <c r="G621">
        <v>5.6341099999999998E-2</v>
      </c>
      <c r="H621">
        <v>1</v>
      </c>
      <c r="I621">
        <v>0</v>
      </c>
    </row>
    <row r="622" spans="1:25" x14ac:dyDescent="0.25">
      <c r="A622" t="s">
        <v>40</v>
      </c>
      <c r="B622">
        <v>145.87700000000001</v>
      </c>
      <c r="C622">
        <v>143.369</v>
      </c>
      <c r="D622">
        <v>122.76900000000001</v>
      </c>
      <c r="E622">
        <v>12.798999999999999</v>
      </c>
      <c r="F622">
        <v>0</v>
      </c>
      <c r="G622">
        <v>5.6341099999999998E-2</v>
      </c>
      <c r="H622">
        <v>1</v>
      </c>
      <c r="I622">
        <v>0</v>
      </c>
    </row>
    <row r="623" spans="1:25" x14ac:dyDescent="0.25">
      <c r="A623" t="s">
        <v>40</v>
      </c>
      <c r="B623">
        <v>144.53299999999999</v>
      </c>
      <c r="C623">
        <v>142.06399999999999</v>
      </c>
      <c r="D623">
        <v>121.411</v>
      </c>
      <c r="E623">
        <v>12.6004</v>
      </c>
      <c r="F623">
        <v>0</v>
      </c>
      <c r="G623">
        <v>5.6341099999999998E-2</v>
      </c>
      <c r="H623">
        <v>1</v>
      </c>
      <c r="I623">
        <v>0</v>
      </c>
    </row>
    <row r="624" spans="1:25" x14ac:dyDescent="0.25">
      <c r="A624" t="s">
        <v>40</v>
      </c>
      <c r="B624">
        <v>145.916</v>
      </c>
      <c r="C624">
        <v>143.41399999999999</v>
      </c>
      <c r="D624">
        <v>122.71599999999999</v>
      </c>
      <c r="E624">
        <v>12.6782</v>
      </c>
      <c r="F624">
        <v>0</v>
      </c>
      <c r="G624">
        <v>1.2536200000000001E-2</v>
      </c>
      <c r="H624">
        <v>1</v>
      </c>
      <c r="I624">
        <v>0</v>
      </c>
    </row>
    <row r="625" spans="1:9" x14ac:dyDescent="0.25">
      <c r="A625" t="s">
        <v>40</v>
      </c>
      <c r="B625">
        <v>144.94</v>
      </c>
      <c r="C625">
        <v>142.434</v>
      </c>
      <c r="D625">
        <v>121.77</v>
      </c>
      <c r="E625">
        <v>12.820499999999999</v>
      </c>
      <c r="F625">
        <v>0</v>
      </c>
      <c r="G625">
        <v>5.6341099999999998E-2</v>
      </c>
      <c r="H625">
        <v>1</v>
      </c>
      <c r="I625">
        <v>0</v>
      </c>
    </row>
    <row r="626" spans="1:9" x14ac:dyDescent="0.25">
      <c r="A626" t="s">
        <v>40</v>
      </c>
      <c r="B626">
        <v>145.57</v>
      </c>
      <c r="C626">
        <v>143.06700000000001</v>
      </c>
      <c r="D626">
        <v>122.43600000000001</v>
      </c>
      <c r="E626">
        <v>12.6249</v>
      </c>
      <c r="F626">
        <v>0</v>
      </c>
      <c r="G626">
        <v>1.2536200000000001E-2</v>
      </c>
      <c r="H626">
        <v>1</v>
      </c>
      <c r="I626">
        <v>0</v>
      </c>
    </row>
    <row r="627" spans="1:9" x14ac:dyDescent="0.25">
      <c r="A627" t="s">
        <v>40</v>
      </c>
      <c r="B627">
        <v>144.298</v>
      </c>
      <c r="C627">
        <v>141.797</v>
      </c>
      <c r="D627">
        <v>121.14700000000001</v>
      </c>
      <c r="E627">
        <v>12.4969</v>
      </c>
      <c r="F627">
        <v>0</v>
      </c>
      <c r="G627">
        <v>1.4646899999999999E-2</v>
      </c>
      <c r="H627">
        <v>1</v>
      </c>
      <c r="I627">
        <v>0</v>
      </c>
    </row>
    <row r="628" spans="1:9" x14ac:dyDescent="0.25">
      <c r="A628" t="s">
        <v>40</v>
      </c>
      <c r="B628">
        <v>145.744</v>
      </c>
      <c r="C628">
        <v>143.23599999999999</v>
      </c>
      <c r="D628">
        <v>122.575</v>
      </c>
      <c r="E628">
        <v>12.6229</v>
      </c>
      <c r="F628">
        <v>0</v>
      </c>
      <c r="G628">
        <v>5.6341099999999998E-2</v>
      </c>
      <c r="H628">
        <v>1</v>
      </c>
      <c r="I628">
        <v>0</v>
      </c>
    </row>
    <row r="629" spans="1:9" x14ac:dyDescent="0.25">
      <c r="A629" t="s">
        <v>40</v>
      </c>
      <c r="B629">
        <v>144.82599999999999</v>
      </c>
      <c r="C629">
        <v>142.321</v>
      </c>
      <c r="D629">
        <v>121.657</v>
      </c>
      <c r="E629">
        <v>12.513299999999999</v>
      </c>
      <c r="F629">
        <v>0</v>
      </c>
      <c r="G629">
        <v>5.6341099999999998E-2</v>
      </c>
      <c r="H629">
        <v>1</v>
      </c>
      <c r="I629">
        <v>0</v>
      </c>
    </row>
    <row r="630" spans="1:9" x14ac:dyDescent="0.25">
      <c r="A630" t="s">
        <v>40</v>
      </c>
      <c r="B630">
        <v>145.56399999999999</v>
      </c>
      <c r="C630">
        <v>143.06200000000001</v>
      </c>
      <c r="D630">
        <v>122.48099999999999</v>
      </c>
      <c r="E630">
        <v>12.4529</v>
      </c>
      <c r="F630">
        <v>0</v>
      </c>
      <c r="G630">
        <v>5.6341099999999998E-2</v>
      </c>
      <c r="H630">
        <v>1</v>
      </c>
      <c r="I630">
        <v>0</v>
      </c>
    </row>
    <row r="631" spans="1:9" x14ac:dyDescent="0.25">
      <c r="A631" t="s">
        <v>40</v>
      </c>
      <c r="B631">
        <v>1133.31</v>
      </c>
      <c r="C631">
        <v>141.89500000000001</v>
      </c>
      <c r="D631">
        <v>120.89700000000001</v>
      </c>
      <c r="E631">
        <v>12.567600000000001</v>
      </c>
      <c r="F631">
        <v>0</v>
      </c>
      <c r="G631">
        <v>5.6341099999999998E-2</v>
      </c>
      <c r="H631">
        <v>1</v>
      </c>
      <c r="I631">
        <v>0</v>
      </c>
    </row>
    <row r="632" spans="1:9" x14ac:dyDescent="0.25">
      <c r="A632" t="s">
        <v>40</v>
      </c>
      <c r="B632">
        <v>146.958</v>
      </c>
      <c r="C632">
        <v>144.43100000000001</v>
      </c>
      <c r="D632">
        <v>123.14700000000001</v>
      </c>
      <c r="E632">
        <v>12.492800000000001</v>
      </c>
      <c r="F632">
        <v>0</v>
      </c>
      <c r="G632">
        <v>5.6341099999999998E-2</v>
      </c>
      <c r="H632">
        <v>1</v>
      </c>
      <c r="I632">
        <v>0</v>
      </c>
    </row>
    <row r="633" spans="1:9" x14ac:dyDescent="0.25">
      <c r="A633" t="s">
        <v>40</v>
      </c>
      <c r="B633">
        <v>144.81800000000001</v>
      </c>
      <c r="C633">
        <v>142.137</v>
      </c>
      <c r="D633">
        <v>121.587</v>
      </c>
      <c r="E633">
        <v>12.301399999999999</v>
      </c>
      <c r="F633">
        <v>0</v>
      </c>
      <c r="G633">
        <v>5.6341099999999998E-2</v>
      </c>
      <c r="H633">
        <v>1</v>
      </c>
      <c r="I633">
        <v>0</v>
      </c>
    </row>
    <row r="634" spans="1:9" x14ac:dyDescent="0.25">
      <c r="A634" t="s">
        <v>40</v>
      </c>
      <c r="B634">
        <v>145.80099999999999</v>
      </c>
      <c r="C634">
        <v>143.316</v>
      </c>
      <c r="D634">
        <v>122.69499999999999</v>
      </c>
      <c r="E634">
        <v>12.603400000000001</v>
      </c>
      <c r="F634">
        <v>0</v>
      </c>
      <c r="G634">
        <v>1.2536200000000001E-2</v>
      </c>
      <c r="H634">
        <v>1</v>
      </c>
      <c r="I634">
        <v>0</v>
      </c>
    </row>
    <row r="635" spans="1:9" x14ac:dyDescent="0.25">
      <c r="A635" t="s">
        <v>40</v>
      </c>
      <c r="B635">
        <v>144.55600000000001</v>
      </c>
      <c r="C635">
        <v>142.02099999999999</v>
      </c>
      <c r="D635">
        <v>121.399</v>
      </c>
      <c r="E635">
        <v>12.5829</v>
      </c>
      <c r="F635">
        <v>0</v>
      </c>
      <c r="G635">
        <v>5.6341099999999998E-2</v>
      </c>
      <c r="H635">
        <v>1</v>
      </c>
      <c r="I635">
        <v>0</v>
      </c>
    </row>
    <row r="636" spans="1:9" x14ac:dyDescent="0.25">
      <c r="A636" t="s">
        <v>40</v>
      </c>
      <c r="B636">
        <v>351.59899999999999</v>
      </c>
      <c r="C636">
        <v>143.11600000000001</v>
      </c>
      <c r="D636">
        <v>122.521</v>
      </c>
      <c r="E636">
        <v>12.4468</v>
      </c>
      <c r="F636">
        <v>0</v>
      </c>
      <c r="G636">
        <v>5.6341099999999998E-2</v>
      </c>
      <c r="H636">
        <v>1</v>
      </c>
      <c r="I636">
        <v>0</v>
      </c>
    </row>
    <row r="637" spans="1:9" x14ac:dyDescent="0.25">
      <c r="A637" t="s">
        <v>40</v>
      </c>
      <c r="B637">
        <v>144.62700000000001</v>
      </c>
      <c r="C637">
        <v>143.11600000000001</v>
      </c>
      <c r="D637">
        <v>121.91500000000001</v>
      </c>
      <c r="E637">
        <v>12.426299999999999</v>
      </c>
      <c r="F637">
        <v>0</v>
      </c>
      <c r="G637">
        <v>5.6341099999999998E-2</v>
      </c>
      <c r="H637">
        <v>1</v>
      </c>
      <c r="I637">
        <v>0</v>
      </c>
    </row>
    <row r="638" spans="1:9" x14ac:dyDescent="0.25">
      <c r="A638" t="s">
        <v>40</v>
      </c>
      <c r="B638">
        <v>144.84299999999999</v>
      </c>
      <c r="C638">
        <v>142.29</v>
      </c>
      <c r="D638">
        <v>121.289</v>
      </c>
      <c r="E638">
        <v>12.4519</v>
      </c>
      <c r="F638">
        <v>0</v>
      </c>
      <c r="G638">
        <v>5.6341099999999998E-2</v>
      </c>
      <c r="H638">
        <v>1</v>
      </c>
      <c r="I638">
        <v>0</v>
      </c>
    </row>
    <row r="639" spans="1:9" x14ac:dyDescent="0.25">
      <c r="A639" t="s">
        <v>40</v>
      </c>
      <c r="B639">
        <v>146.232</v>
      </c>
      <c r="C639">
        <v>143.70500000000001</v>
      </c>
      <c r="D639">
        <v>122.506</v>
      </c>
      <c r="E639">
        <v>12.5604</v>
      </c>
      <c r="F639">
        <v>0</v>
      </c>
      <c r="G639">
        <v>1.4646899999999999E-2</v>
      </c>
      <c r="H639">
        <v>1</v>
      </c>
      <c r="I639">
        <v>0</v>
      </c>
    </row>
    <row r="640" spans="1:9" x14ac:dyDescent="0.25">
      <c r="A640" t="s">
        <v>40</v>
      </c>
      <c r="B640">
        <v>144.30799999999999</v>
      </c>
      <c r="C640">
        <v>141.785</v>
      </c>
      <c r="D640">
        <v>120.81399999999999</v>
      </c>
      <c r="E640">
        <v>12.3546</v>
      </c>
      <c r="F640">
        <v>0</v>
      </c>
      <c r="G640">
        <v>1.2536200000000001E-2</v>
      </c>
      <c r="H640">
        <v>1</v>
      </c>
      <c r="I640">
        <v>0</v>
      </c>
    </row>
    <row r="641" spans="1:9" x14ac:dyDescent="0.25">
      <c r="A641" t="s">
        <v>40</v>
      </c>
      <c r="B641">
        <v>146.01900000000001</v>
      </c>
      <c r="C641">
        <v>143.49</v>
      </c>
      <c r="D641">
        <v>122.321</v>
      </c>
      <c r="E641">
        <v>12.5778</v>
      </c>
      <c r="F641">
        <v>0</v>
      </c>
      <c r="G641">
        <v>5.6341099999999998E-2</v>
      </c>
      <c r="H641">
        <v>1</v>
      </c>
      <c r="I641">
        <v>0</v>
      </c>
    </row>
    <row r="642" spans="1:9" x14ac:dyDescent="0.25">
      <c r="A642" t="s">
        <v>40</v>
      </c>
      <c r="B642">
        <v>145.15199999999999</v>
      </c>
      <c r="C642">
        <v>142.626</v>
      </c>
      <c r="D642">
        <v>121.586</v>
      </c>
      <c r="E642">
        <v>12.5922</v>
      </c>
      <c r="F642">
        <v>0</v>
      </c>
      <c r="G642">
        <v>5.6341099999999998E-2</v>
      </c>
      <c r="H642">
        <v>1</v>
      </c>
      <c r="I642">
        <v>0</v>
      </c>
    </row>
    <row r="643" spans="1:9" x14ac:dyDescent="0.25">
      <c r="A643" t="s">
        <v>40</v>
      </c>
      <c r="B643">
        <v>145.626</v>
      </c>
      <c r="C643">
        <v>143.096</v>
      </c>
      <c r="D643">
        <v>121.929</v>
      </c>
      <c r="E643">
        <v>12.686400000000001</v>
      </c>
      <c r="F643">
        <v>0</v>
      </c>
      <c r="G643">
        <v>1.4646899999999999E-2</v>
      </c>
      <c r="H643">
        <v>1</v>
      </c>
      <c r="I643">
        <v>0</v>
      </c>
    </row>
    <row r="644" spans="1:9" x14ac:dyDescent="0.25">
      <c r="A644" t="s">
        <v>40</v>
      </c>
      <c r="B644">
        <v>144.70400000000001</v>
      </c>
      <c r="C644">
        <v>142.172</v>
      </c>
      <c r="D644">
        <v>121.157</v>
      </c>
      <c r="E644">
        <v>12.4232</v>
      </c>
      <c r="F644">
        <v>0</v>
      </c>
      <c r="G644">
        <v>1.4646899999999999E-2</v>
      </c>
      <c r="H644">
        <v>1</v>
      </c>
      <c r="I644">
        <v>0</v>
      </c>
    </row>
    <row r="645" spans="1:9" x14ac:dyDescent="0.25">
      <c r="A645" t="s">
        <v>40</v>
      </c>
      <c r="B645">
        <v>145.78700000000001</v>
      </c>
      <c r="C645">
        <v>143.25899999999999</v>
      </c>
      <c r="D645">
        <v>122.07899999999999</v>
      </c>
      <c r="E645">
        <v>12.4765</v>
      </c>
      <c r="F645">
        <v>0</v>
      </c>
      <c r="G645">
        <v>1.4646899999999999E-2</v>
      </c>
      <c r="H645">
        <v>1</v>
      </c>
      <c r="I645">
        <v>0</v>
      </c>
    </row>
    <row r="646" spans="1:9" x14ac:dyDescent="0.25">
      <c r="A646" t="s">
        <v>40</v>
      </c>
      <c r="B646">
        <v>144.35900000000001</v>
      </c>
      <c r="C646">
        <v>141.82499999999999</v>
      </c>
      <c r="D646">
        <v>120.94799999999999</v>
      </c>
      <c r="E646">
        <v>12.405799999999999</v>
      </c>
      <c r="F646">
        <v>0</v>
      </c>
      <c r="G646">
        <v>1.2536200000000001E-2</v>
      </c>
      <c r="H646">
        <v>1</v>
      </c>
      <c r="I646">
        <v>0</v>
      </c>
    </row>
    <row r="647" spans="1:9" x14ac:dyDescent="0.25">
      <c r="A647" t="s">
        <v>40</v>
      </c>
      <c r="B647">
        <v>146.035</v>
      </c>
      <c r="C647">
        <v>143.49199999999999</v>
      </c>
      <c r="D647">
        <v>122.288</v>
      </c>
      <c r="E647">
        <v>12.656700000000001</v>
      </c>
      <c r="F647">
        <v>0</v>
      </c>
      <c r="G647">
        <v>1.4646899999999999E-2</v>
      </c>
      <c r="H647">
        <v>1</v>
      </c>
      <c r="I647">
        <v>0</v>
      </c>
    </row>
    <row r="648" spans="1:9" x14ac:dyDescent="0.25">
      <c r="A648" t="s">
        <v>40</v>
      </c>
      <c r="B648">
        <v>144.87200000000001</v>
      </c>
      <c r="C648">
        <v>142.37200000000001</v>
      </c>
      <c r="D648">
        <v>121.33199999999999</v>
      </c>
      <c r="E648">
        <v>12.5533</v>
      </c>
      <c r="F648">
        <v>0</v>
      </c>
      <c r="G648">
        <v>1.2536200000000001E-2</v>
      </c>
      <c r="H648">
        <v>1</v>
      </c>
      <c r="I648">
        <v>0</v>
      </c>
    </row>
    <row r="649" spans="1:9" x14ac:dyDescent="0.25">
      <c r="A649" t="s">
        <v>40</v>
      </c>
      <c r="B649">
        <v>145.68</v>
      </c>
      <c r="C649">
        <v>143.184</v>
      </c>
      <c r="D649">
        <v>122.58199999999999</v>
      </c>
      <c r="E649">
        <v>12.455</v>
      </c>
      <c r="F649">
        <v>0</v>
      </c>
      <c r="G649">
        <v>1.2536200000000001E-2</v>
      </c>
      <c r="H649">
        <v>1</v>
      </c>
      <c r="I649">
        <v>0</v>
      </c>
    </row>
    <row r="650" spans="1:9" x14ac:dyDescent="0.25">
      <c r="A650" t="s">
        <v>40</v>
      </c>
      <c r="B650">
        <v>144.80099999999999</v>
      </c>
      <c r="C650">
        <v>142.29900000000001</v>
      </c>
      <c r="D650">
        <v>121.654</v>
      </c>
      <c r="E650">
        <v>12.6075</v>
      </c>
      <c r="F650">
        <v>0</v>
      </c>
      <c r="G650">
        <v>1.4646899999999999E-2</v>
      </c>
      <c r="H650">
        <v>1</v>
      </c>
      <c r="I650">
        <v>0</v>
      </c>
    </row>
    <row r="651" spans="1:9" x14ac:dyDescent="0.25">
      <c r="A651" t="s">
        <v>40</v>
      </c>
      <c r="B651">
        <v>145.50299999999999</v>
      </c>
      <c r="C651">
        <v>143</v>
      </c>
      <c r="D651">
        <v>122.374</v>
      </c>
      <c r="E651">
        <v>12.3208</v>
      </c>
      <c r="F651">
        <v>0</v>
      </c>
      <c r="G651">
        <v>1.2536200000000001E-2</v>
      </c>
      <c r="H651">
        <v>1</v>
      </c>
      <c r="I651">
        <v>0</v>
      </c>
    </row>
    <row r="652" spans="1:9" x14ac:dyDescent="0.25">
      <c r="A652" t="s">
        <v>40</v>
      </c>
      <c r="B652">
        <v>144.36500000000001</v>
      </c>
      <c r="C652">
        <v>141.87</v>
      </c>
      <c r="D652">
        <v>121.288</v>
      </c>
      <c r="E652">
        <v>12.486700000000001</v>
      </c>
      <c r="F652">
        <v>0</v>
      </c>
      <c r="G652">
        <v>1.4646899999999999E-2</v>
      </c>
      <c r="H652">
        <v>1</v>
      </c>
      <c r="I652">
        <v>0</v>
      </c>
    </row>
    <row r="653" spans="1:9" x14ac:dyDescent="0.25">
      <c r="A653" t="s">
        <v>40</v>
      </c>
      <c r="B653">
        <v>145.136</v>
      </c>
      <c r="C653">
        <v>142.631</v>
      </c>
      <c r="D653">
        <v>122.1</v>
      </c>
      <c r="E653">
        <v>12.4017</v>
      </c>
      <c r="F653">
        <v>0</v>
      </c>
      <c r="G653">
        <v>1.4646899999999999E-2</v>
      </c>
      <c r="H653">
        <v>1</v>
      </c>
      <c r="I653">
        <v>0</v>
      </c>
    </row>
    <row r="654" spans="1:9" x14ac:dyDescent="0.25">
      <c r="A654" t="s">
        <v>40</v>
      </c>
      <c r="B654">
        <v>144.09200000000001</v>
      </c>
      <c r="C654">
        <v>141.58199999999999</v>
      </c>
      <c r="D654">
        <v>120.98099999999999</v>
      </c>
      <c r="E654">
        <v>12.3771</v>
      </c>
      <c r="F654">
        <v>0</v>
      </c>
      <c r="G654">
        <v>1.2536200000000001E-2</v>
      </c>
      <c r="H654">
        <v>1</v>
      </c>
      <c r="I654">
        <v>0</v>
      </c>
    </row>
    <row r="655" spans="1:9" x14ac:dyDescent="0.25">
      <c r="A655" t="s">
        <v>40</v>
      </c>
      <c r="B655">
        <v>146.089</v>
      </c>
      <c r="C655">
        <v>143.52099999999999</v>
      </c>
      <c r="D655">
        <v>122.89400000000001</v>
      </c>
      <c r="E655">
        <v>12.5379</v>
      </c>
      <c r="F655">
        <v>0</v>
      </c>
      <c r="G655">
        <v>5.6341099999999998E-2</v>
      </c>
      <c r="H655">
        <v>1</v>
      </c>
      <c r="I655">
        <v>0</v>
      </c>
    </row>
    <row r="656" spans="1:9" x14ac:dyDescent="0.25">
      <c r="A656" t="s">
        <v>40</v>
      </c>
      <c r="B656">
        <v>143.749</v>
      </c>
      <c r="C656">
        <v>141.26</v>
      </c>
      <c r="D656">
        <v>120.65</v>
      </c>
      <c r="E656">
        <v>12.418100000000001</v>
      </c>
      <c r="F656">
        <v>0</v>
      </c>
      <c r="G656">
        <v>5.6341099999999998E-2</v>
      </c>
      <c r="H656">
        <v>1</v>
      </c>
      <c r="I656">
        <v>0</v>
      </c>
    </row>
    <row r="657" spans="1:25" x14ac:dyDescent="0.25">
      <c r="A657" t="s">
        <v>40</v>
      </c>
      <c r="B657">
        <v>145.262</v>
      </c>
      <c r="C657">
        <v>142.774</v>
      </c>
      <c r="D657">
        <v>122.16500000000001</v>
      </c>
      <c r="E657">
        <v>12.661799999999999</v>
      </c>
      <c r="F657">
        <v>0</v>
      </c>
      <c r="G657">
        <v>1.2536200000000001E-2</v>
      </c>
      <c r="H657">
        <v>1</v>
      </c>
      <c r="I657">
        <v>0</v>
      </c>
    </row>
    <row r="658" spans="1:25" x14ac:dyDescent="0.25">
      <c r="A658" t="s">
        <v>40</v>
      </c>
      <c r="B658">
        <v>144.511</v>
      </c>
      <c r="C658">
        <v>142.01900000000001</v>
      </c>
      <c r="D658">
        <v>121.514</v>
      </c>
      <c r="E658">
        <v>12.4345</v>
      </c>
      <c r="F658">
        <v>0</v>
      </c>
      <c r="G658">
        <v>1.2536200000000001E-2</v>
      </c>
      <c r="H658">
        <v>1</v>
      </c>
      <c r="I658">
        <v>0</v>
      </c>
    </row>
    <row r="659" spans="1:25" x14ac:dyDescent="0.25">
      <c r="A659" t="s">
        <v>40</v>
      </c>
      <c r="B659">
        <v>145.744</v>
      </c>
      <c r="C659">
        <v>143.249</v>
      </c>
      <c r="D659">
        <v>122.837</v>
      </c>
      <c r="E659">
        <v>12.584</v>
      </c>
      <c r="F659">
        <v>0</v>
      </c>
      <c r="G659">
        <v>5.6341099999999998E-2</v>
      </c>
      <c r="H659">
        <v>1</v>
      </c>
      <c r="I659">
        <v>0</v>
      </c>
    </row>
    <row r="660" spans="1:25" x14ac:dyDescent="0.25">
      <c r="A660" t="s">
        <v>40</v>
      </c>
      <c r="B660">
        <v>144.524</v>
      </c>
      <c r="C660">
        <v>142.02500000000001</v>
      </c>
      <c r="D660">
        <v>121.6</v>
      </c>
      <c r="E660">
        <v>12.5717</v>
      </c>
      <c r="F660">
        <v>0</v>
      </c>
      <c r="G660">
        <v>1.2536200000000001E-2</v>
      </c>
      <c r="H660">
        <v>1</v>
      </c>
      <c r="I660">
        <v>0</v>
      </c>
    </row>
    <row r="661" spans="1:25" x14ac:dyDescent="0.25">
      <c r="A661" t="s">
        <v>40</v>
      </c>
      <c r="B661">
        <v>144.93700000000001</v>
      </c>
      <c r="C661">
        <v>142.43199999999999</v>
      </c>
      <c r="D661">
        <v>121.883</v>
      </c>
      <c r="E661">
        <v>12.557399999999999</v>
      </c>
      <c r="F661">
        <v>0</v>
      </c>
      <c r="G661">
        <v>1.2536200000000001E-2</v>
      </c>
      <c r="H661">
        <v>1</v>
      </c>
      <c r="I661">
        <v>0</v>
      </c>
    </row>
    <row r="662" spans="1:25" x14ac:dyDescent="0.25">
      <c r="A662" t="s">
        <v>40</v>
      </c>
      <c r="B662">
        <v>144.31100000000001</v>
      </c>
      <c r="C662">
        <v>141.81200000000001</v>
      </c>
      <c r="D662">
        <v>121.184</v>
      </c>
      <c r="E662">
        <v>12.4939</v>
      </c>
      <c r="F662">
        <v>0</v>
      </c>
      <c r="G662">
        <v>5.6341099999999998E-2</v>
      </c>
      <c r="H662">
        <v>1</v>
      </c>
      <c r="I662">
        <v>0</v>
      </c>
    </row>
    <row r="663" spans="1:25" x14ac:dyDescent="0.25">
      <c r="A663" t="s">
        <v>40</v>
      </c>
      <c r="B663">
        <v>145.21799999999999</v>
      </c>
      <c r="C663">
        <v>142.71899999999999</v>
      </c>
      <c r="D663">
        <v>122.124</v>
      </c>
      <c r="E663">
        <v>12.480600000000001</v>
      </c>
      <c r="F663">
        <v>0</v>
      </c>
      <c r="G663">
        <v>1.4646899999999999E-2</v>
      </c>
      <c r="H663">
        <v>1</v>
      </c>
      <c r="I663">
        <v>0</v>
      </c>
    </row>
    <row r="664" spans="1:25" x14ac:dyDescent="0.25">
      <c r="A664" t="s">
        <v>40</v>
      </c>
      <c r="B664">
        <v>144.524</v>
      </c>
      <c r="C664">
        <v>142.018</v>
      </c>
      <c r="D664">
        <v>121.44</v>
      </c>
      <c r="E664">
        <v>12.6137</v>
      </c>
      <c r="F664">
        <v>0</v>
      </c>
      <c r="G664">
        <v>1.2536200000000001E-2</v>
      </c>
      <c r="H664">
        <v>1</v>
      </c>
      <c r="I664">
        <v>0</v>
      </c>
    </row>
    <row r="665" spans="1:25" x14ac:dyDescent="0.25">
      <c r="A665" t="s">
        <v>40</v>
      </c>
      <c r="B665">
        <v>145.71799999999999</v>
      </c>
      <c r="C665">
        <v>143.20699999999999</v>
      </c>
      <c r="D665">
        <v>122.566</v>
      </c>
      <c r="E665">
        <v>12.5625</v>
      </c>
      <c r="F665">
        <v>0</v>
      </c>
      <c r="G665">
        <v>5.6341099999999998E-2</v>
      </c>
      <c r="H665">
        <v>1</v>
      </c>
      <c r="I665">
        <v>0</v>
      </c>
    </row>
    <row r="666" spans="1:25" x14ac:dyDescent="0.25">
      <c r="A666" t="s">
        <v>40</v>
      </c>
      <c r="B666">
        <v>144.369</v>
      </c>
      <c r="C666">
        <v>141.874</v>
      </c>
      <c r="D666">
        <v>121.346</v>
      </c>
      <c r="E666">
        <v>12.5686</v>
      </c>
      <c r="F666">
        <v>0</v>
      </c>
      <c r="G666">
        <v>5.6341099999999998E-2</v>
      </c>
      <c r="H666">
        <v>1</v>
      </c>
      <c r="I666">
        <v>0</v>
      </c>
    </row>
    <row r="667" spans="1:25" x14ac:dyDescent="0.25">
      <c r="A667" t="s">
        <v>40</v>
      </c>
      <c r="B667">
        <v>145.22900000000001</v>
      </c>
      <c r="C667">
        <v>142.708</v>
      </c>
      <c r="D667">
        <v>122.13</v>
      </c>
      <c r="E667">
        <v>12.414</v>
      </c>
      <c r="F667">
        <v>0</v>
      </c>
      <c r="G667">
        <v>1.4646899999999999E-2</v>
      </c>
      <c r="H667">
        <v>1</v>
      </c>
      <c r="I667">
        <v>0</v>
      </c>
    </row>
    <row r="668" spans="1:25" x14ac:dyDescent="0.25">
      <c r="A668" t="s">
        <v>40</v>
      </c>
      <c r="B668">
        <v>144.34800000000001</v>
      </c>
      <c r="C668">
        <v>141.84700000000001</v>
      </c>
      <c r="D668">
        <v>121.315</v>
      </c>
      <c r="E668">
        <v>12.525600000000001</v>
      </c>
      <c r="F668">
        <v>0</v>
      </c>
      <c r="G668">
        <v>1.2536200000000001E-2</v>
      </c>
      <c r="H668">
        <v>1</v>
      </c>
      <c r="I668">
        <v>0</v>
      </c>
    </row>
    <row r="669" spans="1:25" x14ac:dyDescent="0.25">
      <c r="A669" t="s">
        <v>40</v>
      </c>
      <c r="B669">
        <v>145.928</v>
      </c>
      <c r="C669">
        <v>143.04</v>
      </c>
      <c r="D669">
        <v>122.399</v>
      </c>
      <c r="E669">
        <v>12.539899999999999</v>
      </c>
      <c r="F669">
        <v>0</v>
      </c>
      <c r="G669">
        <v>1.2536200000000001E-2</v>
      </c>
      <c r="H669">
        <v>1</v>
      </c>
      <c r="I669">
        <v>0</v>
      </c>
    </row>
    <row r="670" spans="1:25" x14ac:dyDescent="0.25">
      <c r="A670" t="s">
        <v>40</v>
      </c>
      <c r="B670">
        <v>144.274</v>
      </c>
      <c r="C670">
        <v>141.779</v>
      </c>
      <c r="D670">
        <v>121.181</v>
      </c>
      <c r="E670">
        <v>12.4765</v>
      </c>
      <c r="F670">
        <v>0</v>
      </c>
      <c r="G670">
        <v>1.4646899999999999E-2</v>
      </c>
      <c r="H670">
        <v>1</v>
      </c>
      <c r="I670">
        <v>0</v>
      </c>
    </row>
    <row r="671" spans="1:25" x14ac:dyDescent="0.25">
      <c r="A671" t="s">
        <v>40</v>
      </c>
      <c r="B671">
        <v>145.477</v>
      </c>
      <c r="C671">
        <v>142.95599999999999</v>
      </c>
      <c r="D671">
        <v>122.28700000000001</v>
      </c>
      <c r="E671">
        <v>12.4785</v>
      </c>
      <c r="F671">
        <v>0</v>
      </c>
      <c r="G671">
        <v>1.2536200000000001E-2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144.28899999999999</v>
      </c>
      <c r="C672">
        <v>141.79400000000001</v>
      </c>
      <c r="D672">
        <v>121.15900000000001</v>
      </c>
      <c r="E672">
        <v>12.460100000000001</v>
      </c>
      <c r="F672">
        <v>0</v>
      </c>
      <c r="G672">
        <v>5.6341099999999998E-2</v>
      </c>
      <c r="H672">
        <v>1</v>
      </c>
      <c r="I672">
        <v>0</v>
      </c>
      <c r="R672">
        <f>AVERAGE(B623:B672)</f>
        <v>168.98150000000004</v>
      </c>
      <c r="S672">
        <f>AVERAGE(C623:C672)</f>
        <v>142.58278000000001</v>
      </c>
      <c r="U672">
        <f>_xlfn.VAR.P(B623:B672)</f>
        <v>19814.151927529983</v>
      </c>
      <c r="V672">
        <f>_xlfn.VAR.P(C623:C672)</f>
        <v>0.46194309160000074</v>
      </c>
      <c r="X672">
        <f>1.96*SQRT(U672)/50</f>
        <v>5.5178998194892657</v>
      </c>
      <c r="Y672">
        <f>1.96*SQRT(V672)/50</f>
        <v>2.6642827032359481E-2</v>
      </c>
    </row>
    <row r="673" spans="1:9" x14ac:dyDescent="0.25">
      <c r="A673" t="s">
        <v>39</v>
      </c>
      <c r="B673">
        <v>8451.3448050000006</v>
      </c>
      <c r="C673" t="s">
        <v>37</v>
      </c>
    </row>
    <row r="674" spans="1:9" x14ac:dyDescent="0.25">
      <c r="A674" t="s">
        <v>41</v>
      </c>
      <c r="B674">
        <v>151.31700000000001</v>
      </c>
      <c r="C674">
        <v>150.291</v>
      </c>
      <c r="D674">
        <v>129.697</v>
      </c>
      <c r="E674">
        <v>10.313700000000001</v>
      </c>
      <c r="F674">
        <v>0</v>
      </c>
      <c r="G674">
        <v>5.6341099999999998E-2</v>
      </c>
      <c r="H674">
        <v>1</v>
      </c>
      <c r="I674">
        <v>0</v>
      </c>
    </row>
    <row r="675" spans="1:9" x14ac:dyDescent="0.25">
      <c r="A675" t="s">
        <v>41</v>
      </c>
      <c r="B675">
        <v>150.548</v>
      </c>
      <c r="C675">
        <v>150.01900000000001</v>
      </c>
      <c r="D675">
        <v>129.505</v>
      </c>
      <c r="E675">
        <v>10.286099999999999</v>
      </c>
      <c r="F675">
        <v>0</v>
      </c>
      <c r="G675">
        <v>5.6341099999999998E-2</v>
      </c>
      <c r="H675">
        <v>1</v>
      </c>
      <c r="I675">
        <v>0</v>
      </c>
    </row>
    <row r="676" spans="1:9" x14ac:dyDescent="0.25">
      <c r="A676" t="s">
        <v>41</v>
      </c>
      <c r="B676">
        <v>150.595</v>
      </c>
      <c r="C676">
        <v>150.072</v>
      </c>
      <c r="D676">
        <v>129.524</v>
      </c>
      <c r="E676">
        <v>10.292199999999999</v>
      </c>
      <c r="F676">
        <v>0</v>
      </c>
      <c r="G676">
        <v>5.6341099999999998E-2</v>
      </c>
      <c r="H676">
        <v>1</v>
      </c>
      <c r="I676">
        <v>0</v>
      </c>
    </row>
    <row r="677" spans="1:9" x14ac:dyDescent="0.25">
      <c r="A677" t="s">
        <v>41</v>
      </c>
      <c r="B677">
        <v>150.572</v>
      </c>
      <c r="C677">
        <v>150.05099999999999</v>
      </c>
      <c r="D677">
        <v>129.488</v>
      </c>
      <c r="E677">
        <v>10.2851</v>
      </c>
      <c r="F677">
        <v>0</v>
      </c>
      <c r="G677">
        <v>5.6341099999999998E-2</v>
      </c>
      <c r="H677">
        <v>1</v>
      </c>
      <c r="I677">
        <v>0</v>
      </c>
    </row>
    <row r="678" spans="1:9" x14ac:dyDescent="0.25">
      <c r="A678" t="s">
        <v>41</v>
      </c>
      <c r="B678">
        <v>150.655</v>
      </c>
      <c r="C678">
        <v>150.12200000000001</v>
      </c>
      <c r="D678">
        <v>129.58699999999999</v>
      </c>
      <c r="E678">
        <v>10.292199999999999</v>
      </c>
      <c r="F678">
        <v>0</v>
      </c>
      <c r="G678">
        <v>5.6341099999999998E-2</v>
      </c>
      <c r="H678">
        <v>1</v>
      </c>
      <c r="I678">
        <v>0</v>
      </c>
    </row>
    <row r="679" spans="1:9" x14ac:dyDescent="0.25">
      <c r="A679" t="s">
        <v>41</v>
      </c>
      <c r="B679">
        <v>150.54400000000001</v>
      </c>
      <c r="C679">
        <v>150.02000000000001</v>
      </c>
      <c r="D679">
        <v>129.57</v>
      </c>
      <c r="E679">
        <v>10.295299999999999</v>
      </c>
      <c r="F679">
        <v>0</v>
      </c>
      <c r="G679">
        <v>5.6341099999999998E-2</v>
      </c>
      <c r="H679">
        <v>1</v>
      </c>
      <c r="I679">
        <v>0</v>
      </c>
    </row>
    <row r="680" spans="1:9" x14ac:dyDescent="0.25">
      <c r="A680" t="s">
        <v>41</v>
      </c>
      <c r="B680">
        <v>150.46600000000001</v>
      </c>
      <c r="C680">
        <v>149.92500000000001</v>
      </c>
      <c r="D680">
        <v>129.566</v>
      </c>
      <c r="E680">
        <v>10.2943</v>
      </c>
      <c r="F680">
        <v>0</v>
      </c>
      <c r="G680">
        <v>5.6341099999999998E-2</v>
      </c>
      <c r="H680">
        <v>1</v>
      </c>
      <c r="I680">
        <v>0</v>
      </c>
    </row>
    <row r="681" spans="1:9" x14ac:dyDescent="0.25">
      <c r="A681" t="s">
        <v>41</v>
      </c>
      <c r="B681">
        <v>150.65100000000001</v>
      </c>
      <c r="C681">
        <v>150.089</v>
      </c>
      <c r="D681">
        <v>129.48500000000001</v>
      </c>
      <c r="E681">
        <v>10.242100000000001</v>
      </c>
      <c r="F681">
        <v>0</v>
      </c>
      <c r="G681">
        <v>5.6341099999999998E-2</v>
      </c>
      <c r="H681">
        <v>1</v>
      </c>
      <c r="I681">
        <v>0</v>
      </c>
    </row>
    <row r="682" spans="1:9" x14ac:dyDescent="0.25">
      <c r="A682" t="s">
        <v>41</v>
      </c>
      <c r="B682">
        <v>150.57599999999999</v>
      </c>
      <c r="C682">
        <v>150.023</v>
      </c>
      <c r="D682">
        <v>129.53800000000001</v>
      </c>
      <c r="E682">
        <v>10.2759</v>
      </c>
      <c r="F682">
        <v>0</v>
      </c>
      <c r="G682">
        <v>5.6341099999999998E-2</v>
      </c>
      <c r="H682">
        <v>1</v>
      </c>
      <c r="I682">
        <v>0</v>
      </c>
    </row>
    <row r="683" spans="1:9" x14ac:dyDescent="0.25">
      <c r="A683" t="s">
        <v>41</v>
      </c>
      <c r="B683">
        <v>150.57499999999999</v>
      </c>
      <c r="C683">
        <v>150.05099999999999</v>
      </c>
      <c r="D683">
        <v>129.49600000000001</v>
      </c>
      <c r="E683">
        <v>10.2912</v>
      </c>
      <c r="F683">
        <v>0</v>
      </c>
      <c r="G683">
        <v>5.6341099999999998E-2</v>
      </c>
      <c r="H683">
        <v>1</v>
      </c>
      <c r="I683">
        <v>0</v>
      </c>
    </row>
    <row r="684" spans="1:9" x14ac:dyDescent="0.25">
      <c r="A684" t="s">
        <v>41</v>
      </c>
      <c r="B684">
        <v>150.54499999999999</v>
      </c>
      <c r="C684">
        <v>150.024</v>
      </c>
      <c r="D684">
        <v>129.53399999999999</v>
      </c>
      <c r="E684">
        <v>10.2605</v>
      </c>
      <c r="F684">
        <v>0</v>
      </c>
      <c r="G684">
        <v>5.6341099999999998E-2</v>
      </c>
      <c r="H684">
        <v>1</v>
      </c>
      <c r="I684">
        <v>0</v>
      </c>
    </row>
    <row r="685" spans="1:9" x14ac:dyDescent="0.25">
      <c r="A685" t="s">
        <v>41</v>
      </c>
      <c r="B685">
        <v>150.48500000000001</v>
      </c>
      <c r="C685">
        <v>149.964</v>
      </c>
      <c r="D685">
        <v>129.459</v>
      </c>
      <c r="E685">
        <v>10.313700000000001</v>
      </c>
      <c r="F685">
        <v>0</v>
      </c>
      <c r="G685">
        <v>5.6341099999999998E-2</v>
      </c>
      <c r="H685">
        <v>1</v>
      </c>
      <c r="I685">
        <v>0</v>
      </c>
    </row>
    <row r="686" spans="1:9" x14ac:dyDescent="0.25">
      <c r="A686" t="s">
        <v>41</v>
      </c>
      <c r="B686">
        <v>150.50200000000001</v>
      </c>
      <c r="C686">
        <v>149.97200000000001</v>
      </c>
      <c r="D686">
        <v>129.49199999999999</v>
      </c>
      <c r="E686">
        <v>10.256399999999999</v>
      </c>
      <c r="F686">
        <v>0</v>
      </c>
      <c r="G686">
        <v>5.6341099999999998E-2</v>
      </c>
      <c r="H686">
        <v>1</v>
      </c>
      <c r="I686">
        <v>0</v>
      </c>
    </row>
    <row r="687" spans="1:9" x14ac:dyDescent="0.25">
      <c r="A687" t="s">
        <v>41</v>
      </c>
      <c r="B687">
        <v>150.428</v>
      </c>
      <c r="C687">
        <v>149.90700000000001</v>
      </c>
      <c r="D687">
        <v>129.523</v>
      </c>
      <c r="E687">
        <v>10.2912</v>
      </c>
      <c r="F687">
        <v>0</v>
      </c>
      <c r="G687">
        <v>5.6341099999999998E-2</v>
      </c>
      <c r="H687">
        <v>1</v>
      </c>
      <c r="I687">
        <v>0</v>
      </c>
    </row>
    <row r="688" spans="1:9" x14ac:dyDescent="0.25">
      <c r="A688" t="s">
        <v>41</v>
      </c>
      <c r="B688">
        <v>150.398</v>
      </c>
      <c r="C688">
        <v>149.86199999999999</v>
      </c>
      <c r="D688">
        <v>129.41800000000001</v>
      </c>
      <c r="E688">
        <v>10.241</v>
      </c>
      <c r="F688">
        <v>0</v>
      </c>
      <c r="G688">
        <v>5.6341099999999998E-2</v>
      </c>
      <c r="H688">
        <v>1</v>
      </c>
      <c r="I688">
        <v>0</v>
      </c>
    </row>
    <row r="689" spans="1:9" x14ac:dyDescent="0.25">
      <c r="A689" t="s">
        <v>41</v>
      </c>
      <c r="B689">
        <v>150.51</v>
      </c>
      <c r="C689">
        <v>149.99</v>
      </c>
      <c r="D689">
        <v>129.49199999999999</v>
      </c>
      <c r="E689">
        <v>10.251300000000001</v>
      </c>
      <c r="F689">
        <v>0</v>
      </c>
      <c r="G689">
        <v>5.6341099999999998E-2</v>
      </c>
      <c r="H689">
        <v>1</v>
      </c>
      <c r="I689">
        <v>0</v>
      </c>
    </row>
    <row r="690" spans="1:9" x14ac:dyDescent="0.25">
      <c r="A690" t="s">
        <v>41</v>
      </c>
      <c r="B690">
        <v>150.54</v>
      </c>
      <c r="C690">
        <v>150.01499999999999</v>
      </c>
      <c r="D690">
        <v>129.52600000000001</v>
      </c>
      <c r="E690">
        <v>10.2697</v>
      </c>
      <c r="F690">
        <v>0</v>
      </c>
      <c r="G690">
        <v>5.6341099999999998E-2</v>
      </c>
      <c r="H690">
        <v>1</v>
      </c>
      <c r="I690">
        <v>0</v>
      </c>
    </row>
    <row r="691" spans="1:9" x14ac:dyDescent="0.25">
      <c r="A691" t="s">
        <v>41</v>
      </c>
      <c r="B691">
        <v>150.423</v>
      </c>
      <c r="C691">
        <v>149.91200000000001</v>
      </c>
      <c r="D691">
        <v>129.56100000000001</v>
      </c>
      <c r="E691">
        <v>10.281000000000001</v>
      </c>
      <c r="F691">
        <v>0</v>
      </c>
      <c r="G691">
        <v>5.6341099999999998E-2</v>
      </c>
      <c r="H691">
        <v>1</v>
      </c>
      <c r="I691">
        <v>0</v>
      </c>
    </row>
    <row r="692" spans="1:9" x14ac:dyDescent="0.25">
      <c r="A692" t="s">
        <v>41</v>
      </c>
      <c r="B692">
        <v>1156.8</v>
      </c>
      <c r="C692">
        <v>150.47800000000001</v>
      </c>
      <c r="D692">
        <v>129.61799999999999</v>
      </c>
      <c r="E692">
        <v>10.289199999999999</v>
      </c>
      <c r="F692">
        <v>0</v>
      </c>
      <c r="G692">
        <v>5.6341099999999998E-2</v>
      </c>
      <c r="H692">
        <v>1</v>
      </c>
      <c r="I692">
        <v>0</v>
      </c>
    </row>
    <row r="693" spans="1:9" x14ac:dyDescent="0.25">
      <c r="A693" t="s">
        <v>41</v>
      </c>
      <c r="B693">
        <v>160.535</v>
      </c>
      <c r="C693">
        <v>152.999</v>
      </c>
      <c r="D693">
        <v>129.74700000000001</v>
      </c>
      <c r="E693">
        <v>10.2738</v>
      </c>
      <c r="F693">
        <v>0</v>
      </c>
      <c r="G693">
        <v>5.6341099999999998E-2</v>
      </c>
      <c r="H693">
        <v>1</v>
      </c>
      <c r="I693">
        <v>0</v>
      </c>
    </row>
    <row r="694" spans="1:9" x14ac:dyDescent="0.25">
      <c r="A694" t="s">
        <v>41</v>
      </c>
      <c r="B694">
        <v>150.91900000000001</v>
      </c>
      <c r="C694">
        <v>150.303</v>
      </c>
      <c r="D694">
        <v>129.57300000000001</v>
      </c>
      <c r="E694">
        <v>10.248200000000001</v>
      </c>
      <c r="F694">
        <v>0</v>
      </c>
      <c r="G694">
        <v>5.6341099999999998E-2</v>
      </c>
      <c r="H694">
        <v>1</v>
      </c>
      <c r="I694">
        <v>0</v>
      </c>
    </row>
    <row r="695" spans="1:9" x14ac:dyDescent="0.25">
      <c r="A695" t="s">
        <v>41</v>
      </c>
      <c r="B695">
        <v>150.66800000000001</v>
      </c>
      <c r="C695">
        <v>150.108</v>
      </c>
      <c r="D695">
        <v>129.52000000000001</v>
      </c>
      <c r="E695">
        <v>10.268700000000001</v>
      </c>
      <c r="F695">
        <v>0</v>
      </c>
      <c r="G695">
        <v>5.6341099999999998E-2</v>
      </c>
      <c r="H695">
        <v>1</v>
      </c>
      <c r="I695">
        <v>0</v>
      </c>
    </row>
    <row r="696" spans="1:9" x14ac:dyDescent="0.25">
      <c r="A696" t="s">
        <v>41</v>
      </c>
      <c r="B696">
        <v>151.56800000000001</v>
      </c>
      <c r="C696">
        <v>150.99</v>
      </c>
      <c r="D696">
        <v>129.52199999999999</v>
      </c>
      <c r="E696">
        <v>10.2605</v>
      </c>
      <c r="F696">
        <v>0</v>
      </c>
      <c r="G696">
        <v>5.6342299999999998E-2</v>
      </c>
      <c r="H696">
        <v>1</v>
      </c>
      <c r="I696">
        <v>0</v>
      </c>
    </row>
    <row r="697" spans="1:9" x14ac:dyDescent="0.25">
      <c r="A697" t="s">
        <v>41</v>
      </c>
      <c r="B697">
        <v>311.16399999999999</v>
      </c>
      <c r="C697">
        <v>150.65600000000001</v>
      </c>
      <c r="D697">
        <v>129.64599999999999</v>
      </c>
      <c r="E697">
        <v>10.289199999999999</v>
      </c>
      <c r="F697">
        <v>0</v>
      </c>
      <c r="G697">
        <v>5.6341099999999998E-2</v>
      </c>
      <c r="H697">
        <v>1</v>
      </c>
      <c r="I697">
        <v>0</v>
      </c>
    </row>
    <row r="698" spans="1:9" x14ac:dyDescent="0.25">
      <c r="A698" t="s">
        <v>41</v>
      </c>
      <c r="B698">
        <v>150.83799999999999</v>
      </c>
      <c r="C698">
        <v>150.26900000000001</v>
      </c>
      <c r="D698">
        <v>129.626</v>
      </c>
      <c r="E698">
        <v>10.2912</v>
      </c>
      <c r="F698">
        <v>0</v>
      </c>
      <c r="G698">
        <v>5.6341099999999998E-2</v>
      </c>
      <c r="H698">
        <v>1</v>
      </c>
      <c r="I698">
        <v>0</v>
      </c>
    </row>
    <row r="699" spans="1:9" x14ac:dyDescent="0.25">
      <c r="A699" t="s">
        <v>41</v>
      </c>
      <c r="B699">
        <v>150.654</v>
      </c>
      <c r="C699">
        <v>150.10499999999999</v>
      </c>
      <c r="D699">
        <v>129.53399999999999</v>
      </c>
      <c r="E699">
        <v>10.2759</v>
      </c>
      <c r="F699">
        <v>0</v>
      </c>
      <c r="G699">
        <v>5.6341099999999998E-2</v>
      </c>
      <c r="H699">
        <v>1</v>
      </c>
      <c r="I699">
        <v>0</v>
      </c>
    </row>
    <row r="700" spans="1:9" x14ac:dyDescent="0.25">
      <c r="A700" t="s">
        <v>41</v>
      </c>
      <c r="B700">
        <v>150.691</v>
      </c>
      <c r="C700">
        <v>150.15799999999999</v>
      </c>
      <c r="D700">
        <v>129.53</v>
      </c>
      <c r="E700">
        <v>10.2523</v>
      </c>
      <c r="F700">
        <v>0</v>
      </c>
      <c r="G700">
        <v>5.6341099999999998E-2</v>
      </c>
      <c r="H700">
        <v>1</v>
      </c>
      <c r="I700">
        <v>0</v>
      </c>
    </row>
    <row r="701" spans="1:9" x14ac:dyDescent="0.25">
      <c r="A701" t="s">
        <v>41</v>
      </c>
      <c r="B701">
        <v>150.70699999999999</v>
      </c>
      <c r="C701">
        <v>150.172</v>
      </c>
      <c r="D701">
        <v>129.59</v>
      </c>
      <c r="E701">
        <v>10.2881</v>
      </c>
      <c r="F701">
        <v>0</v>
      </c>
      <c r="G701">
        <v>5.6341099999999998E-2</v>
      </c>
      <c r="H701">
        <v>1</v>
      </c>
      <c r="I701">
        <v>0</v>
      </c>
    </row>
    <row r="702" spans="1:9" x14ac:dyDescent="0.25">
      <c r="A702" t="s">
        <v>41</v>
      </c>
      <c r="B702">
        <v>150.41800000000001</v>
      </c>
      <c r="C702">
        <v>149.86500000000001</v>
      </c>
      <c r="D702">
        <v>129.548</v>
      </c>
      <c r="E702">
        <v>10.2738</v>
      </c>
      <c r="F702">
        <v>0</v>
      </c>
      <c r="G702">
        <v>5.6341099999999998E-2</v>
      </c>
      <c r="H702">
        <v>1</v>
      </c>
      <c r="I702">
        <v>0</v>
      </c>
    </row>
    <row r="703" spans="1:9" x14ac:dyDescent="0.25">
      <c r="A703" t="s">
        <v>41</v>
      </c>
      <c r="B703">
        <v>150.46700000000001</v>
      </c>
      <c r="C703">
        <v>149.93</v>
      </c>
      <c r="D703">
        <v>129.53299999999999</v>
      </c>
      <c r="E703">
        <v>10.2789</v>
      </c>
      <c r="F703">
        <v>0</v>
      </c>
      <c r="G703">
        <v>5.6341099999999998E-2</v>
      </c>
      <c r="H703">
        <v>1</v>
      </c>
      <c r="I703">
        <v>0</v>
      </c>
    </row>
    <row r="704" spans="1:9" x14ac:dyDescent="0.25">
      <c r="A704" t="s">
        <v>41</v>
      </c>
      <c r="B704">
        <v>150.505</v>
      </c>
      <c r="C704">
        <v>149.94999999999999</v>
      </c>
      <c r="D704">
        <v>129.536</v>
      </c>
      <c r="E704">
        <v>10.2677</v>
      </c>
      <c r="F704">
        <v>0</v>
      </c>
      <c r="G704">
        <v>5.6341099999999998E-2</v>
      </c>
      <c r="H704">
        <v>1</v>
      </c>
      <c r="I704">
        <v>0</v>
      </c>
    </row>
    <row r="705" spans="1:9" x14ac:dyDescent="0.25">
      <c r="A705" t="s">
        <v>41</v>
      </c>
      <c r="B705">
        <v>150.542</v>
      </c>
      <c r="C705">
        <v>150.00299999999999</v>
      </c>
      <c r="D705">
        <v>129.54599999999999</v>
      </c>
      <c r="E705">
        <v>10.2707</v>
      </c>
      <c r="F705">
        <v>0</v>
      </c>
      <c r="G705">
        <v>5.6341099999999998E-2</v>
      </c>
      <c r="H705">
        <v>1</v>
      </c>
      <c r="I705">
        <v>0</v>
      </c>
    </row>
    <row r="706" spans="1:9" x14ac:dyDescent="0.25">
      <c r="A706" t="s">
        <v>41</v>
      </c>
      <c r="B706">
        <v>150.45400000000001</v>
      </c>
      <c r="C706">
        <v>149.90299999999999</v>
      </c>
      <c r="D706">
        <v>129.524</v>
      </c>
      <c r="E706">
        <v>10.256399999999999</v>
      </c>
      <c r="F706">
        <v>0</v>
      </c>
      <c r="G706">
        <v>5.6341099999999998E-2</v>
      </c>
      <c r="H706">
        <v>1</v>
      </c>
      <c r="I706">
        <v>0</v>
      </c>
    </row>
    <row r="707" spans="1:9" x14ac:dyDescent="0.25">
      <c r="A707" t="s">
        <v>41</v>
      </c>
      <c r="B707">
        <v>150.54599999999999</v>
      </c>
      <c r="C707">
        <v>150.012</v>
      </c>
      <c r="D707">
        <v>129.572</v>
      </c>
      <c r="E707">
        <v>10.2759</v>
      </c>
      <c r="F707">
        <v>0</v>
      </c>
      <c r="G707">
        <v>5.6341099999999998E-2</v>
      </c>
      <c r="H707">
        <v>1</v>
      </c>
      <c r="I707">
        <v>0</v>
      </c>
    </row>
    <row r="708" spans="1:9" x14ac:dyDescent="0.25">
      <c r="A708" t="s">
        <v>41</v>
      </c>
      <c r="B708">
        <v>150.465</v>
      </c>
      <c r="C708">
        <v>149.917</v>
      </c>
      <c r="D708">
        <v>129.56299999999999</v>
      </c>
      <c r="E708">
        <v>10.281000000000001</v>
      </c>
      <c r="F708">
        <v>0</v>
      </c>
      <c r="G708">
        <v>5.6341099999999998E-2</v>
      </c>
      <c r="H708">
        <v>1</v>
      </c>
      <c r="I708">
        <v>0</v>
      </c>
    </row>
    <row r="709" spans="1:9" x14ac:dyDescent="0.25">
      <c r="A709" t="s">
        <v>41</v>
      </c>
      <c r="B709">
        <v>150.45400000000001</v>
      </c>
      <c r="C709">
        <v>149.916</v>
      </c>
      <c r="D709">
        <v>129.535</v>
      </c>
      <c r="E709">
        <v>10.2728</v>
      </c>
      <c r="F709">
        <v>0</v>
      </c>
      <c r="G709">
        <v>5.6341099999999998E-2</v>
      </c>
      <c r="H709">
        <v>1</v>
      </c>
      <c r="I709">
        <v>0</v>
      </c>
    </row>
    <row r="710" spans="1:9" x14ac:dyDescent="0.25">
      <c r="A710" t="s">
        <v>41</v>
      </c>
      <c r="B710">
        <v>150.52799999999999</v>
      </c>
      <c r="C710">
        <v>149.982</v>
      </c>
      <c r="D710">
        <v>129.53800000000001</v>
      </c>
      <c r="E710">
        <v>10.2789</v>
      </c>
      <c r="F710">
        <v>0</v>
      </c>
      <c r="G710">
        <v>5.6341099999999998E-2</v>
      </c>
      <c r="H710">
        <v>1</v>
      </c>
      <c r="I710">
        <v>0</v>
      </c>
    </row>
    <row r="711" spans="1:9" x14ac:dyDescent="0.25">
      <c r="A711" t="s">
        <v>41</v>
      </c>
      <c r="B711">
        <v>150.70099999999999</v>
      </c>
      <c r="C711">
        <v>150.17599999999999</v>
      </c>
      <c r="D711">
        <v>129.59</v>
      </c>
      <c r="E711">
        <v>10.307600000000001</v>
      </c>
      <c r="F711">
        <v>0</v>
      </c>
      <c r="G711">
        <v>5.6341099999999998E-2</v>
      </c>
      <c r="H711">
        <v>1</v>
      </c>
      <c r="I711">
        <v>0</v>
      </c>
    </row>
    <row r="712" spans="1:9" x14ac:dyDescent="0.25">
      <c r="A712" t="s">
        <v>41</v>
      </c>
      <c r="B712">
        <v>150.626</v>
      </c>
      <c r="C712">
        <v>150.107</v>
      </c>
      <c r="D712">
        <v>129.559</v>
      </c>
      <c r="E712">
        <v>10.2677</v>
      </c>
      <c r="F712">
        <v>0</v>
      </c>
      <c r="G712">
        <v>5.6341099999999998E-2</v>
      </c>
      <c r="H712">
        <v>1</v>
      </c>
      <c r="I712">
        <v>0</v>
      </c>
    </row>
    <row r="713" spans="1:9" x14ac:dyDescent="0.25">
      <c r="A713" t="s">
        <v>41</v>
      </c>
      <c r="B713">
        <v>150.75</v>
      </c>
      <c r="C713">
        <v>150.21600000000001</v>
      </c>
      <c r="D713">
        <v>129.589</v>
      </c>
      <c r="E713">
        <v>10.286099999999999</v>
      </c>
      <c r="F713">
        <v>0</v>
      </c>
      <c r="G713">
        <v>5.6341099999999998E-2</v>
      </c>
      <c r="H713">
        <v>1</v>
      </c>
      <c r="I713">
        <v>0</v>
      </c>
    </row>
    <row r="714" spans="1:9" x14ac:dyDescent="0.25">
      <c r="A714" t="s">
        <v>41</v>
      </c>
      <c r="B714">
        <v>150.327</v>
      </c>
      <c r="C714">
        <v>149.79499999999999</v>
      </c>
      <c r="D714">
        <v>129.464</v>
      </c>
      <c r="E714">
        <v>10.265599999999999</v>
      </c>
      <c r="F714">
        <v>0</v>
      </c>
      <c r="G714">
        <v>5.6341099999999998E-2</v>
      </c>
      <c r="H714">
        <v>1</v>
      </c>
      <c r="I714">
        <v>0</v>
      </c>
    </row>
    <row r="715" spans="1:9" x14ac:dyDescent="0.25">
      <c r="A715" t="s">
        <v>41</v>
      </c>
      <c r="B715">
        <v>150.684</v>
      </c>
      <c r="C715">
        <v>150.154</v>
      </c>
      <c r="D715">
        <v>129.57499999999999</v>
      </c>
      <c r="E715">
        <v>10.2697</v>
      </c>
      <c r="F715">
        <v>0</v>
      </c>
      <c r="G715">
        <v>5.6341099999999998E-2</v>
      </c>
      <c r="H715">
        <v>1</v>
      </c>
      <c r="I715">
        <v>0</v>
      </c>
    </row>
    <row r="716" spans="1:9" x14ac:dyDescent="0.25">
      <c r="A716" t="s">
        <v>41</v>
      </c>
      <c r="B716">
        <v>150.619</v>
      </c>
      <c r="C716">
        <v>150.08699999999999</v>
      </c>
      <c r="D716">
        <v>129.53800000000001</v>
      </c>
      <c r="E716">
        <v>10.2677</v>
      </c>
      <c r="F716">
        <v>0</v>
      </c>
      <c r="G716">
        <v>5.6341099999999998E-2</v>
      </c>
      <c r="H716">
        <v>1</v>
      </c>
      <c r="I716">
        <v>0</v>
      </c>
    </row>
    <row r="717" spans="1:9" x14ac:dyDescent="0.25">
      <c r="A717" t="s">
        <v>41</v>
      </c>
      <c r="B717">
        <v>150.65299999999999</v>
      </c>
      <c r="C717">
        <v>150.131</v>
      </c>
      <c r="D717">
        <v>129.58500000000001</v>
      </c>
      <c r="E717">
        <v>10.268700000000001</v>
      </c>
      <c r="F717">
        <v>0</v>
      </c>
      <c r="G717">
        <v>5.6341099999999998E-2</v>
      </c>
      <c r="H717">
        <v>1</v>
      </c>
      <c r="I717">
        <v>0</v>
      </c>
    </row>
    <row r="718" spans="1:9" x14ac:dyDescent="0.25">
      <c r="A718" t="s">
        <v>41</v>
      </c>
      <c r="B718">
        <v>150.49700000000001</v>
      </c>
      <c r="C718">
        <v>149.97399999999999</v>
      </c>
      <c r="D718">
        <v>129.43</v>
      </c>
      <c r="E718">
        <v>10.259499999999999</v>
      </c>
      <c r="F718">
        <v>0</v>
      </c>
      <c r="G718">
        <v>5.6341099999999998E-2</v>
      </c>
      <c r="H718">
        <v>1</v>
      </c>
      <c r="I718">
        <v>0</v>
      </c>
    </row>
    <row r="719" spans="1:9" x14ac:dyDescent="0.25">
      <c r="A719" t="s">
        <v>41</v>
      </c>
      <c r="B719">
        <v>150.58099999999999</v>
      </c>
      <c r="C719">
        <v>150.059</v>
      </c>
      <c r="D719">
        <v>129.51</v>
      </c>
      <c r="E719">
        <v>10.271800000000001</v>
      </c>
      <c r="F719">
        <v>0</v>
      </c>
      <c r="G719">
        <v>5.6341099999999998E-2</v>
      </c>
      <c r="H719">
        <v>1</v>
      </c>
      <c r="I719">
        <v>0</v>
      </c>
    </row>
    <row r="720" spans="1:9" x14ac:dyDescent="0.25">
      <c r="A720" t="s">
        <v>41</v>
      </c>
      <c r="B720">
        <v>150.56800000000001</v>
      </c>
      <c r="C720">
        <v>150.047</v>
      </c>
      <c r="D720">
        <v>129.44800000000001</v>
      </c>
      <c r="E720">
        <v>10.2226</v>
      </c>
      <c r="F720">
        <v>0</v>
      </c>
      <c r="G720">
        <v>5.6341099999999998E-2</v>
      </c>
      <c r="H720">
        <v>1</v>
      </c>
      <c r="I720">
        <v>0</v>
      </c>
    </row>
    <row r="721" spans="1:25" x14ac:dyDescent="0.25">
      <c r="A721" t="s">
        <v>41</v>
      </c>
      <c r="B721">
        <v>150.61500000000001</v>
      </c>
      <c r="C721">
        <v>150.072</v>
      </c>
      <c r="D721">
        <v>129.46199999999999</v>
      </c>
      <c r="E721">
        <v>10.250299999999999</v>
      </c>
      <c r="F721">
        <v>0</v>
      </c>
      <c r="G721">
        <v>5.6341099999999998E-2</v>
      </c>
      <c r="H721">
        <v>1</v>
      </c>
      <c r="I721">
        <v>0</v>
      </c>
    </row>
    <row r="722" spans="1:25" x14ac:dyDescent="0.25">
      <c r="A722" t="s">
        <v>41</v>
      </c>
      <c r="B722">
        <v>150.60300000000001</v>
      </c>
      <c r="C722">
        <v>150.06800000000001</v>
      </c>
      <c r="D722">
        <v>129.50899999999999</v>
      </c>
      <c r="E722">
        <v>10.2789</v>
      </c>
      <c r="F722">
        <v>0</v>
      </c>
      <c r="G722">
        <v>5.6341099999999998E-2</v>
      </c>
      <c r="H722">
        <v>1</v>
      </c>
      <c r="I722">
        <v>0</v>
      </c>
    </row>
    <row r="723" spans="1:25" x14ac:dyDescent="0.25">
      <c r="A723" t="s">
        <v>41</v>
      </c>
      <c r="B723">
        <v>150.66</v>
      </c>
      <c r="C723">
        <v>150.13499999999999</v>
      </c>
      <c r="D723">
        <v>129.554</v>
      </c>
      <c r="E723">
        <v>10.2902</v>
      </c>
      <c r="F723">
        <v>0</v>
      </c>
      <c r="G723">
        <v>5.6341099999999998E-2</v>
      </c>
      <c r="H723">
        <v>1</v>
      </c>
      <c r="I723">
        <v>0</v>
      </c>
    </row>
    <row r="724" spans="1:25" x14ac:dyDescent="0.25">
      <c r="A724" t="s">
        <v>41</v>
      </c>
      <c r="B724">
        <v>150.63</v>
      </c>
      <c r="C724">
        <v>150.10599999999999</v>
      </c>
      <c r="D724">
        <v>129.553</v>
      </c>
      <c r="E724">
        <v>10.2728</v>
      </c>
      <c r="F724">
        <v>0</v>
      </c>
      <c r="G724">
        <v>5.6341099999999998E-2</v>
      </c>
      <c r="H724">
        <v>1</v>
      </c>
      <c r="I724">
        <v>0</v>
      </c>
    </row>
    <row r="725" spans="1:25" x14ac:dyDescent="0.25">
      <c r="A725" t="s">
        <v>41</v>
      </c>
      <c r="B725">
        <v>150.571</v>
      </c>
      <c r="C725">
        <v>150.05099999999999</v>
      </c>
      <c r="D725">
        <v>129.48500000000001</v>
      </c>
      <c r="E725">
        <v>10.2523</v>
      </c>
      <c r="F725">
        <v>0</v>
      </c>
      <c r="G725">
        <v>5.6341099999999998E-2</v>
      </c>
      <c r="H725">
        <v>1</v>
      </c>
      <c r="I725">
        <v>0</v>
      </c>
    </row>
    <row r="726" spans="1:25" x14ac:dyDescent="0.25">
      <c r="A726" t="s">
        <v>41</v>
      </c>
      <c r="B726">
        <v>150.36500000000001</v>
      </c>
      <c r="C726">
        <v>149.84299999999999</v>
      </c>
      <c r="D726">
        <v>129.434</v>
      </c>
      <c r="E726">
        <v>10.2677</v>
      </c>
      <c r="F726">
        <v>0</v>
      </c>
      <c r="G726">
        <v>5.6341099999999998E-2</v>
      </c>
      <c r="H726">
        <v>1</v>
      </c>
      <c r="I726">
        <v>0</v>
      </c>
    </row>
    <row r="727" spans="1:25" x14ac:dyDescent="0.25">
      <c r="A727" t="s">
        <v>41</v>
      </c>
      <c r="B727">
        <v>150.875</v>
      </c>
      <c r="C727">
        <v>150.30000000000001</v>
      </c>
      <c r="D727">
        <v>129.542</v>
      </c>
      <c r="E727">
        <v>10.2584</v>
      </c>
      <c r="F727">
        <v>0</v>
      </c>
      <c r="G727">
        <v>5.6341099999999998E-2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150.78299999999999</v>
      </c>
      <c r="C728">
        <v>150.178</v>
      </c>
      <c r="D728">
        <v>129.58199999999999</v>
      </c>
      <c r="E728">
        <v>10.274800000000001</v>
      </c>
      <c r="F728">
        <v>0</v>
      </c>
      <c r="G728">
        <v>5.6341099999999998E-2</v>
      </c>
      <c r="H728">
        <v>1</v>
      </c>
      <c r="I728">
        <v>0</v>
      </c>
      <c r="R728">
        <f>AVERAGE(B679:B728)</f>
        <v>174.13347999999999</v>
      </c>
      <c r="S728">
        <f>AVERAGE(C679:C728)</f>
        <v>150.13938000000005</v>
      </c>
      <c r="U728">
        <f>_xlfn.VAR.P(B679:B728)</f>
        <v>20212.568546769595</v>
      </c>
      <c r="V728">
        <f>_xlfn.VAR.P(C679:C728)</f>
        <v>0.20764119560000041</v>
      </c>
      <c r="X728">
        <f>1.96*SQRT(U728)/50</f>
        <v>5.5730997955992159</v>
      </c>
      <c r="Y728">
        <f>1.96*SQRT(V728)/50</f>
        <v>1.786252408834722E-2</v>
      </c>
    </row>
    <row r="729" spans="1:25" x14ac:dyDescent="0.25">
      <c r="A729" t="s">
        <v>41</v>
      </c>
      <c r="B729">
        <v>8708.7300360000008</v>
      </c>
      <c r="C729" t="s">
        <v>37</v>
      </c>
      <c r="U729" t="s">
        <v>79</v>
      </c>
    </row>
    <row r="730" spans="1:25" x14ac:dyDescent="0.25">
      <c r="A730" t="s">
        <v>95</v>
      </c>
      <c r="B730">
        <v>146.46899999999999</v>
      </c>
      <c r="C730">
        <v>145.107</v>
      </c>
      <c r="D730">
        <v>124.59099999999999</v>
      </c>
      <c r="E730">
        <v>38.285200000000003</v>
      </c>
      <c r="F730">
        <v>0</v>
      </c>
      <c r="G730">
        <v>7.8435999999999992E-3</v>
      </c>
      <c r="H730">
        <v>0.995116</v>
      </c>
      <c r="I730">
        <v>0</v>
      </c>
      <c r="U730">
        <f>_xlfn.STDEV.P(B679:B728)</f>
        <v>142.17091315304123</v>
      </c>
      <c r="V730">
        <f>_xlfn.STDEV.P(C679:C728)</f>
        <v>0.45567663490681681</v>
      </c>
    </row>
    <row r="731" spans="1:25" x14ac:dyDescent="0.25">
      <c r="A731" t="s">
        <v>95</v>
      </c>
      <c r="B731">
        <v>148.28100000000001</v>
      </c>
      <c r="C731">
        <v>145.76400000000001</v>
      </c>
      <c r="D731">
        <v>125.18300000000001</v>
      </c>
      <c r="E731">
        <v>38.437800000000003</v>
      </c>
      <c r="F731">
        <v>0</v>
      </c>
      <c r="G731">
        <v>1.2312499999999999E-3</v>
      </c>
      <c r="H731">
        <v>0.995116</v>
      </c>
      <c r="I731">
        <v>0</v>
      </c>
    </row>
    <row r="732" spans="1:25" x14ac:dyDescent="0.25">
      <c r="A732" t="s">
        <v>95</v>
      </c>
      <c r="B732">
        <v>147.92500000000001</v>
      </c>
      <c r="C732">
        <v>145.41300000000001</v>
      </c>
      <c r="D732">
        <v>124.78400000000001</v>
      </c>
      <c r="E732">
        <v>38.261699999999998</v>
      </c>
      <c r="F732">
        <v>0</v>
      </c>
      <c r="G732">
        <v>1.25501E-3</v>
      </c>
      <c r="H732">
        <v>0.995116</v>
      </c>
      <c r="I732">
        <v>0</v>
      </c>
    </row>
    <row r="733" spans="1:25" x14ac:dyDescent="0.25">
      <c r="A733" t="s">
        <v>95</v>
      </c>
      <c r="B733">
        <v>148.21700000000001</v>
      </c>
      <c r="C733">
        <v>145.71</v>
      </c>
      <c r="D733">
        <v>125.194</v>
      </c>
      <c r="E733">
        <v>38.438899999999997</v>
      </c>
      <c r="F733">
        <v>0</v>
      </c>
      <c r="G733">
        <v>1.6249599999999999E-3</v>
      </c>
      <c r="H733">
        <v>0.995116</v>
      </c>
      <c r="I733">
        <v>0</v>
      </c>
    </row>
    <row r="734" spans="1:25" x14ac:dyDescent="0.25">
      <c r="A734" t="s">
        <v>95</v>
      </c>
      <c r="B734">
        <v>147.85400000000001</v>
      </c>
      <c r="C734">
        <v>145.34200000000001</v>
      </c>
      <c r="D734">
        <v>124.819</v>
      </c>
      <c r="E734">
        <v>38.299500000000002</v>
      </c>
      <c r="F734">
        <v>0</v>
      </c>
      <c r="G734">
        <v>1.2324E-3</v>
      </c>
      <c r="H734">
        <v>0.995116</v>
      </c>
      <c r="I734">
        <v>0</v>
      </c>
    </row>
    <row r="735" spans="1:25" x14ac:dyDescent="0.25">
      <c r="A735" t="s">
        <v>95</v>
      </c>
      <c r="B735">
        <v>148.21100000000001</v>
      </c>
      <c r="C735">
        <v>145.70500000000001</v>
      </c>
      <c r="D735">
        <v>125.2</v>
      </c>
      <c r="E735">
        <v>38.4726</v>
      </c>
      <c r="F735">
        <v>0</v>
      </c>
      <c r="G735">
        <v>1.23095E-3</v>
      </c>
      <c r="H735">
        <v>0.99511499999999997</v>
      </c>
      <c r="I735">
        <v>0</v>
      </c>
    </row>
    <row r="736" spans="1:25" x14ac:dyDescent="0.25">
      <c r="A736" t="s">
        <v>95</v>
      </c>
      <c r="B736">
        <v>147.839</v>
      </c>
      <c r="C736">
        <v>145.33000000000001</v>
      </c>
      <c r="D736">
        <v>124.827</v>
      </c>
      <c r="E736">
        <v>38.3108</v>
      </c>
      <c r="F736">
        <v>0</v>
      </c>
      <c r="G736">
        <v>1.27278E-3</v>
      </c>
      <c r="H736">
        <v>0.995116</v>
      </c>
      <c r="I736">
        <v>0</v>
      </c>
    </row>
    <row r="737" spans="1:9" x14ac:dyDescent="0.25">
      <c r="A737" t="s">
        <v>95</v>
      </c>
      <c r="B737">
        <v>148.108</v>
      </c>
      <c r="C737">
        <v>145.61000000000001</v>
      </c>
      <c r="D737">
        <v>125.182</v>
      </c>
      <c r="E737">
        <v>38.431699999999999</v>
      </c>
      <c r="F737">
        <v>0</v>
      </c>
      <c r="G737">
        <v>1.2472200000000001E-3</v>
      </c>
      <c r="H737">
        <v>0.995116</v>
      </c>
      <c r="I737">
        <v>0</v>
      </c>
    </row>
    <row r="738" spans="1:9" x14ac:dyDescent="0.25">
      <c r="A738" t="s">
        <v>95</v>
      </c>
      <c r="B738">
        <v>147.739</v>
      </c>
      <c r="C738">
        <v>145.22999999999999</v>
      </c>
      <c r="D738">
        <v>124.764</v>
      </c>
      <c r="E738">
        <v>38.252499999999998</v>
      </c>
      <c r="F738">
        <v>0</v>
      </c>
      <c r="G738">
        <v>3.3649999999999999E-3</v>
      </c>
      <c r="H738">
        <v>0.995116</v>
      </c>
      <c r="I738">
        <v>0</v>
      </c>
    </row>
    <row r="739" spans="1:9" x14ac:dyDescent="0.25">
      <c r="A739" t="s">
        <v>95</v>
      </c>
      <c r="B739">
        <v>148.15299999999999</v>
      </c>
      <c r="C739">
        <v>145.66800000000001</v>
      </c>
      <c r="D739">
        <v>125.22499999999999</v>
      </c>
      <c r="E739">
        <v>38.485999999999997</v>
      </c>
      <c r="F739">
        <v>0</v>
      </c>
      <c r="G739">
        <v>2.08844E-3</v>
      </c>
      <c r="H739">
        <v>0.995116</v>
      </c>
      <c r="I739">
        <v>0</v>
      </c>
    </row>
    <row r="740" spans="1:9" x14ac:dyDescent="0.25">
      <c r="A740" t="s">
        <v>95</v>
      </c>
      <c r="B740">
        <v>147.761</v>
      </c>
      <c r="C740">
        <v>145.25399999999999</v>
      </c>
      <c r="D740">
        <v>124.783</v>
      </c>
      <c r="E740">
        <v>38.266800000000003</v>
      </c>
      <c r="F740">
        <v>0</v>
      </c>
      <c r="G740">
        <v>1.23401E-3</v>
      </c>
      <c r="H740">
        <v>0.995116</v>
      </c>
      <c r="I740">
        <v>0</v>
      </c>
    </row>
    <row r="741" spans="1:9" x14ac:dyDescent="0.25">
      <c r="A741" t="s">
        <v>95</v>
      </c>
      <c r="B741">
        <v>148.274</v>
      </c>
      <c r="C741">
        <v>145.75700000000001</v>
      </c>
      <c r="D741">
        <v>125.23699999999999</v>
      </c>
      <c r="E741">
        <v>38.465499999999999</v>
      </c>
      <c r="F741">
        <v>0</v>
      </c>
      <c r="G741">
        <v>1.2300600000000001E-3</v>
      </c>
      <c r="H741">
        <v>0.99511499999999997</v>
      </c>
      <c r="I741">
        <v>0</v>
      </c>
    </row>
    <row r="742" spans="1:9" x14ac:dyDescent="0.25">
      <c r="A742" t="s">
        <v>95</v>
      </c>
      <c r="B742">
        <v>147.869</v>
      </c>
      <c r="C742">
        <v>145.35900000000001</v>
      </c>
      <c r="D742">
        <v>124.789</v>
      </c>
      <c r="E742">
        <v>38.250399999999999</v>
      </c>
      <c r="F742">
        <v>0</v>
      </c>
      <c r="G742">
        <v>1.5480800000000001E-3</v>
      </c>
      <c r="H742">
        <v>0.995116</v>
      </c>
      <c r="I742">
        <v>0</v>
      </c>
    </row>
    <row r="743" spans="1:9" x14ac:dyDescent="0.25">
      <c r="A743" t="s">
        <v>95</v>
      </c>
      <c r="B743">
        <v>148.27600000000001</v>
      </c>
      <c r="C743">
        <v>145.768</v>
      </c>
      <c r="D743">
        <v>125.249</v>
      </c>
      <c r="E743">
        <v>38.485999999999997</v>
      </c>
      <c r="F743">
        <v>0</v>
      </c>
      <c r="G743">
        <v>1.2415499999999999E-3</v>
      </c>
      <c r="H743">
        <v>0.995116</v>
      </c>
      <c r="I743">
        <v>0</v>
      </c>
    </row>
    <row r="744" spans="1:9" x14ac:dyDescent="0.25">
      <c r="A744" t="s">
        <v>95</v>
      </c>
      <c r="B744">
        <v>147.785</v>
      </c>
      <c r="C744">
        <v>145.279</v>
      </c>
      <c r="D744">
        <v>124.813</v>
      </c>
      <c r="E744">
        <v>38.277000000000001</v>
      </c>
      <c r="F744">
        <v>0</v>
      </c>
      <c r="G744">
        <v>1.3322E-3</v>
      </c>
      <c r="H744">
        <v>0.99511499999999997</v>
      </c>
      <c r="I744">
        <v>0</v>
      </c>
    </row>
    <row r="745" spans="1:9" x14ac:dyDescent="0.25">
      <c r="A745" t="s">
        <v>95</v>
      </c>
      <c r="B745">
        <v>148.15600000000001</v>
      </c>
      <c r="C745">
        <v>145.654</v>
      </c>
      <c r="D745">
        <v>125.193</v>
      </c>
      <c r="E745">
        <v>38.466500000000003</v>
      </c>
      <c r="F745">
        <v>0</v>
      </c>
      <c r="G745">
        <v>1.24428E-3</v>
      </c>
      <c r="H745">
        <v>0.99511499999999997</v>
      </c>
      <c r="I745">
        <v>0</v>
      </c>
    </row>
    <row r="746" spans="1:9" x14ac:dyDescent="0.25">
      <c r="A746" t="s">
        <v>95</v>
      </c>
      <c r="B746">
        <v>147.75200000000001</v>
      </c>
      <c r="C746">
        <v>145.251</v>
      </c>
      <c r="D746">
        <v>124.79300000000001</v>
      </c>
      <c r="E746">
        <v>38.290300000000002</v>
      </c>
      <c r="F746">
        <v>0</v>
      </c>
      <c r="G746">
        <v>1.2422399999999999E-3</v>
      </c>
      <c r="H746">
        <v>0.995116</v>
      </c>
      <c r="I746">
        <v>0</v>
      </c>
    </row>
    <row r="747" spans="1:9" x14ac:dyDescent="0.25">
      <c r="A747" t="s">
        <v>95</v>
      </c>
      <c r="B747">
        <v>148.119</v>
      </c>
      <c r="C747">
        <v>145.607</v>
      </c>
      <c r="D747">
        <v>125.15</v>
      </c>
      <c r="E747">
        <v>38.417299999999997</v>
      </c>
      <c r="F747">
        <v>0</v>
      </c>
      <c r="G747">
        <v>1.3477000000000001E-3</v>
      </c>
      <c r="H747">
        <v>0.99511000000000005</v>
      </c>
      <c r="I747">
        <v>0</v>
      </c>
    </row>
    <row r="748" spans="1:9" x14ac:dyDescent="0.25">
      <c r="A748" t="s">
        <v>95</v>
      </c>
      <c r="B748">
        <v>147.75399999999999</v>
      </c>
      <c r="C748">
        <v>145.24799999999999</v>
      </c>
      <c r="D748">
        <v>124.804</v>
      </c>
      <c r="E748">
        <v>38.294400000000003</v>
      </c>
      <c r="F748">
        <v>0</v>
      </c>
      <c r="G748">
        <v>1.2445399999999999E-3</v>
      </c>
      <c r="H748">
        <v>0.995116</v>
      </c>
      <c r="I748">
        <v>0</v>
      </c>
    </row>
    <row r="749" spans="1:9" x14ac:dyDescent="0.25">
      <c r="A749" t="s">
        <v>95</v>
      </c>
      <c r="B749">
        <v>148.16999999999999</v>
      </c>
      <c r="C749">
        <v>145.65700000000001</v>
      </c>
      <c r="D749">
        <v>125.188</v>
      </c>
      <c r="E749">
        <v>38.436799999999998</v>
      </c>
      <c r="F749">
        <v>0</v>
      </c>
      <c r="G749">
        <v>1.2335200000000001E-3</v>
      </c>
      <c r="H749">
        <v>0.995116</v>
      </c>
      <c r="I749">
        <v>0</v>
      </c>
    </row>
    <row r="750" spans="1:9" x14ac:dyDescent="0.25">
      <c r="A750" t="s">
        <v>95</v>
      </c>
      <c r="B750">
        <v>147.81200000000001</v>
      </c>
      <c r="C750">
        <v>145.304</v>
      </c>
      <c r="D750">
        <v>124.8</v>
      </c>
      <c r="E750">
        <v>38.2729</v>
      </c>
      <c r="F750">
        <v>0</v>
      </c>
      <c r="G750">
        <v>1.23029E-3</v>
      </c>
      <c r="H750">
        <v>0.995116</v>
      </c>
      <c r="I750">
        <v>0</v>
      </c>
    </row>
    <row r="751" spans="1:9" x14ac:dyDescent="0.25">
      <c r="A751" t="s">
        <v>95</v>
      </c>
      <c r="B751">
        <v>148.036</v>
      </c>
      <c r="C751">
        <v>145.55500000000001</v>
      </c>
      <c r="D751">
        <v>125.221</v>
      </c>
      <c r="E751">
        <v>38.447099999999999</v>
      </c>
      <c r="F751">
        <v>0</v>
      </c>
      <c r="G751">
        <v>1.61513E-3</v>
      </c>
      <c r="H751">
        <v>0.99511499999999997</v>
      </c>
      <c r="I751">
        <v>0</v>
      </c>
    </row>
    <row r="752" spans="1:9" x14ac:dyDescent="0.25">
      <c r="A752" t="s">
        <v>95</v>
      </c>
      <c r="B752">
        <v>1127.3699999999999</v>
      </c>
      <c r="C752">
        <v>145.387</v>
      </c>
      <c r="D752">
        <v>124.83</v>
      </c>
      <c r="E752">
        <v>38.292400000000001</v>
      </c>
      <c r="F752">
        <v>0</v>
      </c>
      <c r="G752">
        <v>1.28345E-3</v>
      </c>
      <c r="H752">
        <v>0.995116</v>
      </c>
      <c r="I752">
        <v>0</v>
      </c>
    </row>
    <row r="753" spans="1:9" x14ac:dyDescent="0.25">
      <c r="A753" t="s">
        <v>95</v>
      </c>
      <c r="B753">
        <v>154.72999999999999</v>
      </c>
      <c r="C753">
        <v>151.49299999999999</v>
      </c>
      <c r="D753">
        <v>125.666</v>
      </c>
      <c r="E753">
        <v>38.4358</v>
      </c>
      <c r="F753">
        <v>0</v>
      </c>
      <c r="G753">
        <v>1.23434E-3</v>
      </c>
      <c r="H753">
        <v>0.995116</v>
      </c>
      <c r="I753">
        <v>0</v>
      </c>
    </row>
    <row r="754" spans="1:9" x14ac:dyDescent="0.25">
      <c r="A754" t="s">
        <v>95</v>
      </c>
      <c r="B754">
        <v>148.32300000000001</v>
      </c>
      <c r="C754">
        <v>145.864</v>
      </c>
      <c r="D754">
        <v>124.834</v>
      </c>
      <c r="E754">
        <v>38.281100000000002</v>
      </c>
      <c r="F754">
        <v>0</v>
      </c>
      <c r="G754">
        <v>1.3001499999999999E-3</v>
      </c>
      <c r="H754">
        <v>0.99511000000000005</v>
      </c>
      <c r="I754">
        <v>0</v>
      </c>
    </row>
    <row r="755" spans="1:9" x14ac:dyDescent="0.25">
      <c r="A755" t="s">
        <v>95</v>
      </c>
      <c r="B755">
        <v>148.19</v>
      </c>
      <c r="C755">
        <v>145.67500000000001</v>
      </c>
      <c r="D755">
        <v>125.19499999999999</v>
      </c>
      <c r="E755">
        <v>38.430700000000002</v>
      </c>
      <c r="F755">
        <v>0</v>
      </c>
      <c r="G755">
        <v>1.3604299999999999E-3</v>
      </c>
      <c r="H755">
        <v>0.995116</v>
      </c>
      <c r="I755">
        <v>0</v>
      </c>
    </row>
    <row r="756" spans="1:9" x14ac:dyDescent="0.25">
      <c r="A756" t="s">
        <v>95</v>
      </c>
      <c r="B756">
        <v>147.81800000000001</v>
      </c>
      <c r="C756">
        <v>145.226</v>
      </c>
      <c r="D756">
        <v>124.797</v>
      </c>
      <c r="E756">
        <v>38.292400000000001</v>
      </c>
      <c r="F756">
        <v>0</v>
      </c>
      <c r="G756">
        <v>1.45969E-3</v>
      </c>
      <c r="H756">
        <v>0.995116</v>
      </c>
      <c r="I756">
        <v>0</v>
      </c>
    </row>
    <row r="757" spans="1:9" x14ac:dyDescent="0.25">
      <c r="A757" t="s">
        <v>95</v>
      </c>
      <c r="B757">
        <v>148.19200000000001</v>
      </c>
      <c r="C757">
        <v>145.70599999999999</v>
      </c>
      <c r="D757">
        <v>125.21899999999999</v>
      </c>
      <c r="E757">
        <v>38.465499999999999</v>
      </c>
      <c r="F757">
        <v>0</v>
      </c>
      <c r="G757">
        <v>6.0992199999999998E-3</v>
      </c>
      <c r="H757">
        <v>0.995116</v>
      </c>
      <c r="I757">
        <v>0</v>
      </c>
    </row>
    <row r="758" spans="1:9" x14ac:dyDescent="0.25">
      <c r="A758" t="s">
        <v>95</v>
      </c>
      <c r="B758">
        <v>315.63900000000001</v>
      </c>
      <c r="C758">
        <v>145.297</v>
      </c>
      <c r="D758">
        <v>124.803</v>
      </c>
      <c r="E758">
        <v>38.281100000000002</v>
      </c>
      <c r="F758">
        <v>0</v>
      </c>
      <c r="G758">
        <v>1.24306E-3</v>
      </c>
      <c r="H758">
        <v>0.995116</v>
      </c>
      <c r="I758">
        <v>0</v>
      </c>
    </row>
    <row r="759" spans="1:9" x14ac:dyDescent="0.25">
      <c r="A759" t="s">
        <v>95</v>
      </c>
      <c r="B759">
        <v>146.316</v>
      </c>
      <c r="C759">
        <v>144.851</v>
      </c>
      <c r="D759">
        <v>124.467</v>
      </c>
      <c r="E759">
        <v>38.221699999999998</v>
      </c>
      <c r="F759">
        <v>0</v>
      </c>
      <c r="G759">
        <v>1.2373200000000001E-3</v>
      </c>
      <c r="H759">
        <v>0.995116</v>
      </c>
      <c r="I759">
        <v>0</v>
      </c>
    </row>
    <row r="760" spans="1:9" x14ac:dyDescent="0.25">
      <c r="A760" t="s">
        <v>95</v>
      </c>
      <c r="B760">
        <v>148.19200000000001</v>
      </c>
      <c r="C760">
        <v>145.696</v>
      </c>
      <c r="D760">
        <v>125.21</v>
      </c>
      <c r="E760">
        <v>38.452199999999998</v>
      </c>
      <c r="F760">
        <v>0</v>
      </c>
      <c r="G760">
        <v>1.23901E-3</v>
      </c>
      <c r="H760">
        <v>0.995116</v>
      </c>
      <c r="I760">
        <v>0</v>
      </c>
    </row>
    <row r="761" spans="1:9" x14ac:dyDescent="0.25">
      <c r="A761" t="s">
        <v>95</v>
      </c>
      <c r="B761">
        <v>147.768</v>
      </c>
      <c r="C761">
        <v>145.262</v>
      </c>
      <c r="D761">
        <v>124.8</v>
      </c>
      <c r="E761">
        <v>38.298499999999997</v>
      </c>
      <c r="F761">
        <v>0</v>
      </c>
      <c r="G761">
        <v>1.23562E-3</v>
      </c>
      <c r="H761">
        <v>0.99511300000000003</v>
      </c>
      <c r="I761">
        <v>0</v>
      </c>
    </row>
    <row r="762" spans="1:9" x14ac:dyDescent="0.25">
      <c r="A762" t="s">
        <v>95</v>
      </c>
      <c r="B762">
        <v>148.119</v>
      </c>
      <c r="C762">
        <v>145.61199999999999</v>
      </c>
      <c r="D762">
        <v>125.163</v>
      </c>
      <c r="E762">
        <v>38.409199999999998</v>
      </c>
      <c r="F762">
        <v>0</v>
      </c>
      <c r="G762">
        <v>1.23039E-3</v>
      </c>
      <c r="H762">
        <v>0.995116</v>
      </c>
      <c r="I762">
        <v>0</v>
      </c>
    </row>
    <row r="763" spans="1:9" x14ac:dyDescent="0.25">
      <c r="A763" t="s">
        <v>95</v>
      </c>
      <c r="B763">
        <v>147.78100000000001</v>
      </c>
      <c r="C763">
        <v>145.285</v>
      </c>
      <c r="D763">
        <v>124.82899999999999</v>
      </c>
      <c r="E763">
        <v>38.324100000000001</v>
      </c>
      <c r="F763">
        <v>0</v>
      </c>
      <c r="G763">
        <v>1.2301899999999999E-3</v>
      </c>
      <c r="H763">
        <v>0.995116</v>
      </c>
      <c r="I763">
        <v>0</v>
      </c>
    </row>
    <row r="764" spans="1:9" x14ac:dyDescent="0.25">
      <c r="A764" t="s">
        <v>95</v>
      </c>
      <c r="B764">
        <v>148.15799999999999</v>
      </c>
      <c r="C764">
        <v>145.655</v>
      </c>
      <c r="D764">
        <v>125.217</v>
      </c>
      <c r="E764">
        <v>38.4788</v>
      </c>
      <c r="F764">
        <v>0</v>
      </c>
      <c r="G764">
        <v>1.2691600000000001E-3</v>
      </c>
      <c r="H764">
        <v>0.995116</v>
      </c>
      <c r="I764">
        <v>0</v>
      </c>
    </row>
    <row r="765" spans="1:9" x14ac:dyDescent="0.25">
      <c r="A765" t="s">
        <v>95</v>
      </c>
      <c r="B765">
        <v>147.70400000000001</v>
      </c>
      <c r="C765">
        <v>145.208</v>
      </c>
      <c r="D765">
        <v>124.783</v>
      </c>
      <c r="E765">
        <v>38.258600000000001</v>
      </c>
      <c r="F765">
        <v>0</v>
      </c>
      <c r="G765">
        <v>1.2306000000000001E-3</v>
      </c>
      <c r="H765">
        <v>0.995116</v>
      </c>
      <c r="I765">
        <v>0</v>
      </c>
    </row>
    <row r="766" spans="1:9" x14ac:dyDescent="0.25">
      <c r="A766" t="s">
        <v>95</v>
      </c>
      <c r="B766">
        <v>148.14599999999999</v>
      </c>
      <c r="C766">
        <v>145.64500000000001</v>
      </c>
      <c r="D766">
        <v>125.19799999999999</v>
      </c>
      <c r="E766">
        <v>38.470599999999997</v>
      </c>
      <c r="F766">
        <v>0</v>
      </c>
      <c r="G766">
        <v>1.2548500000000001E-3</v>
      </c>
      <c r="H766">
        <v>0.99511499999999997</v>
      </c>
      <c r="I766">
        <v>0</v>
      </c>
    </row>
    <row r="767" spans="1:9" x14ac:dyDescent="0.25">
      <c r="A767" t="s">
        <v>95</v>
      </c>
      <c r="B767">
        <v>147.773</v>
      </c>
      <c r="C767">
        <v>145.249</v>
      </c>
      <c r="D767">
        <v>124.79600000000001</v>
      </c>
      <c r="E767">
        <v>38.280099999999997</v>
      </c>
      <c r="F767">
        <v>0</v>
      </c>
      <c r="G767">
        <v>1.2450600000000001E-3</v>
      </c>
      <c r="H767">
        <v>0.99511499999999997</v>
      </c>
      <c r="I767">
        <v>0</v>
      </c>
    </row>
    <row r="768" spans="1:9" x14ac:dyDescent="0.25">
      <c r="A768" t="s">
        <v>95</v>
      </c>
      <c r="B768">
        <v>148.173</v>
      </c>
      <c r="C768">
        <v>145.69</v>
      </c>
      <c r="D768">
        <v>125.184</v>
      </c>
      <c r="E768">
        <v>38.455199999999998</v>
      </c>
      <c r="F768">
        <v>0</v>
      </c>
      <c r="G768">
        <v>1.2942800000000001E-3</v>
      </c>
      <c r="H768">
        <v>0.995116</v>
      </c>
      <c r="I768">
        <v>0</v>
      </c>
    </row>
    <row r="769" spans="1:25" x14ac:dyDescent="0.25">
      <c r="A769" t="s">
        <v>95</v>
      </c>
      <c r="B769">
        <v>147.85</v>
      </c>
      <c r="C769">
        <v>145.35499999999999</v>
      </c>
      <c r="D769">
        <v>124.852</v>
      </c>
      <c r="E769">
        <v>38.3262</v>
      </c>
      <c r="F769">
        <v>0</v>
      </c>
      <c r="G769">
        <v>1.23222E-3</v>
      </c>
      <c r="H769">
        <v>0.995116</v>
      </c>
      <c r="I769">
        <v>0</v>
      </c>
    </row>
    <row r="770" spans="1:25" x14ac:dyDescent="0.25">
      <c r="A770" t="s">
        <v>95</v>
      </c>
      <c r="B770">
        <v>148.12799999999999</v>
      </c>
      <c r="C770">
        <v>145.63999999999999</v>
      </c>
      <c r="D770">
        <v>125.18</v>
      </c>
      <c r="E770">
        <v>38.440899999999999</v>
      </c>
      <c r="F770">
        <v>0</v>
      </c>
      <c r="G770">
        <v>1.2805200000000001E-3</v>
      </c>
      <c r="H770">
        <v>0.995116</v>
      </c>
      <c r="I770">
        <v>0</v>
      </c>
    </row>
    <row r="771" spans="1:25" x14ac:dyDescent="0.25">
      <c r="A771" t="s">
        <v>95</v>
      </c>
      <c r="B771">
        <v>147.73400000000001</v>
      </c>
      <c r="C771">
        <v>145.24299999999999</v>
      </c>
      <c r="D771">
        <v>124.79300000000001</v>
      </c>
      <c r="E771">
        <v>38.286299999999997</v>
      </c>
      <c r="F771">
        <v>0</v>
      </c>
      <c r="G771">
        <v>1.9327400000000001E-3</v>
      </c>
      <c r="H771">
        <v>0.995116</v>
      </c>
      <c r="I771">
        <v>0</v>
      </c>
    </row>
    <row r="772" spans="1:25" x14ac:dyDescent="0.25">
      <c r="A772" t="s">
        <v>95</v>
      </c>
      <c r="B772">
        <v>148.178</v>
      </c>
      <c r="C772">
        <v>145.672</v>
      </c>
      <c r="D772">
        <v>125.175</v>
      </c>
      <c r="E772">
        <v>38.445</v>
      </c>
      <c r="F772">
        <v>0</v>
      </c>
      <c r="G772">
        <v>1.2334100000000001E-3</v>
      </c>
      <c r="H772">
        <v>0.995116</v>
      </c>
      <c r="I772">
        <v>0</v>
      </c>
    </row>
    <row r="773" spans="1:25" x14ac:dyDescent="0.25">
      <c r="A773" t="s">
        <v>95</v>
      </c>
      <c r="B773">
        <v>147.74600000000001</v>
      </c>
      <c r="C773">
        <v>145.24600000000001</v>
      </c>
      <c r="D773">
        <v>124.803</v>
      </c>
      <c r="E773">
        <v>38.293399999999998</v>
      </c>
      <c r="F773">
        <v>0</v>
      </c>
      <c r="G773">
        <v>1.25691E-3</v>
      </c>
      <c r="H773">
        <v>0.995116</v>
      </c>
      <c r="I773">
        <v>0</v>
      </c>
    </row>
    <row r="774" spans="1:25" x14ac:dyDescent="0.25">
      <c r="A774" t="s">
        <v>95</v>
      </c>
      <c r="B774">
        <v>148.03299999999999</v>
      </c>
      <c r="C774">
        <v>145.53899999999999</v>
      </c>
      <c r="D774">
        <v>125.137</v>
      </c>
      <c r="E774">
        <v>38.402000000000001</v>
      </c>
      <c r="F774">
        <v>0</v>
      </c>
      <c r="G774">
        <v>1.2340700000000001E-3</v>
      </c>
      <c r="H774">
        <v>0.995116</v>
      </c>
      <c r="I774">
        <v>0</v>
      </c>
    </row>
    <row r="775" spans="1:25" x14ac:dyDescent="0.25">
      <c r="A775" t="s">
        <v>95</v>
      </c>
      <c r="B775">
        <v>147.54599999999999</v>
      </c>
      <c r="C775">
        <v>145.054</v>
      </c>
      <c r="D775">
        <v>124.803</v>
      </c>
      <c r="E775">
        <v>38.276000000000003</v>
      </c>
      <c r="F775">
        <v>0</v>
      </c>
      <c r="G775">
        <v>1.32756E-3</v>
      </c>
      <c r="H775">
        <v>0.995116</v>
      </c>
      <c r="I775">
        <v>0</v>
      </c>
    </row>
    <row r="776" spans="1:25" x14ac:dyDescent="0.25">
      <c r="A776" t="s">
        <v>95</v>
      </c>
      <c r="B776">
        <v>147.96899999999999</v>
      </c>
      <c r="C776">
        <v>145.46799999999999</v>
      </c>
      <c r="D776">
        <v>125.226</v>
      </c>
      <c r="E776">
        <v>38.488</v>
      </c>
      <c r="F776">
        <v>0</v>
      </c>
      <c r="G776">
        <v>1.27136E-3</v>
      </c>
      <c r="H776">
        <v>0.995116</v>
      </c>
      <c r="I776">
        <v>0</v>
      </c>
    </row>
    <row r="777" spans="1:25" x14ac:dyDescent="0.25">
      <c r="A777" t="s">
        <v>95</v>
      </c>
      <c r="B777">
        <v>147.62700000000001</v>
      </c>
      <c r="C777">
        <v>145.13300000000001</v>
      </c>
      <c r="D777">
        <v>124.755</v>
      </c>
      <c r="E777">
        <v>38.267800000000001</v>
      </c>
      <c r="F777">
        <v>0</v>
      </c>
      <c r="G777">
        <v>1.2388500000000001E-3</v>
      </c>
      <c r="H777">
        <v>0.99511499999999997</v>
      </c>
      <c r="I777">
        <v>0</v>
      </c>
    </row>
    <row r="778" spans="1:25" x14ac:dyDescent="0.25">
      <c r="A778" t="s">
        <v>95</v>
      </c>
      <c r="B778">
        <v>148.13499999999999</v>
      </c>
      <c r="C778">
        <v>145.62899999999999</v>
      </c>
      <c r="D778">
        <v>125.262</v>
      </c>
      <c r="E778">
        <v>38.4634</v>
      </c>
      <c r="F778">
        <v>0</v>
      </c>
      <c r="G778">
        <v>1.2600999999999999E-3</v>
      </c>
      <c r="H778">
        <v>0.995116</v>
      </c>
      <c r="I778">
        <v>0</v>
      </c>
    </row>
    <row r="779" spans="1:25" x14ac:dyDescent="0.25">
      <c r="A779" t="s">
        <v>95</v>
      </c>
      <c r="B779">
        <v>147.62799999999999</v>
      </c>
      <c r="C779">
        <v>145.12100000000001</v>
      </c>
      <c r="D779">
        <v>124.789</v>
      </c>
      <c r="E779">
        <v>38.289299999999997</v>
      </c>
      <c r="F779">
        <v>0</v>
      </c>
      <c r="G779">
        <v>1.23697E-3</v>
      </c>
      <c r="H779">
        <v>0.995116</v>
      </c>
      <c r="I779">
        <v>0</v>
      </c>
    </row>
    <row r="780" spans="1:25" x14ac:dyDescent="0.25">
      <c r="A780" t="s">
        <v>95</v>
      </c>
      <c r="B780">
        <v>148.12</v>
      </c>
      <c r="C780">
        <v>145.60900000000001</v>
      </c>
      <c r="D780">
        <v>125.245</v>
      </c>
      <c r="E780">
        <v>38.481900000000003</v>
      </c>
      <c r="F780">
        <v>0</v>
      </c>
      <c r="G780">
        <v>1.3726400000000001E-3</v>
      </c>
      <c r="H780">
        <v>0.995116</v>
      </c>
      <c r="I780">
        <v>0</v>
      </c>
    </row>
    <row r="781" spans="1:25" x14ac:dyDescent="0.25">
      <c r="A781" t="s">
        <v>95</v>
      </c>
      <c r="B781">
        <v>147.751</v>
      </c>
      <c r="C781">
        <v>145.244</v>
      </c>
      <c r="D781">
        <v>124.809</v>
      </c>
      <c r="E781">
        <v>38.277999999999999</v>
      </c>
      <c r="F781">
        <v>0</v>
      </c>
      <c r="G781">
        <v>1.25928E-3</v>
      </c>
      <c r="H781">
        <v>0.995116</v>
      </c>
      <c r="I781">
        <v>0</v>
      </c>
    </row>
    <row r="782" spans="1:25" x14ac:dyDescent="0.25">
      <c r="A782" t="s">
        <v>95</v>
      </c>
      <c r="B782">
        <v>148.125</v>
      </c>
      <c r="C782">
        <v>145.62</v>
      </c>
      <c r="D782">
        <v>125.185</v>
      </c>
      <c r="E782">
        <v>38.4358</v>
      </c>
      <c r="F782">
        <v>0</v>
      </c>
      <c r="G782">
        <v>1.36041E-3</v>
      </c>
      <c r="H782">
        <v>0.995116</v>
      </c>
      <c r="I782">
        <v>0</v>
      </c>
    </row>
    <row r="783" spans="1:25" x14ac:dyDescent="0.25">
      <c r="A783" t="s">
        <v>95</v>
      </c>
      <c r="B783">
        <v>147.71700000000001</v>
      </c>
      <c r="C783">
        <v>145.22399999999999</v>
      </c>
      <c r="D783">
        <v>124.806</v>
      </c>
      <c r="E783">
        <v>38.283099999999997</v>
      </c>
      <c r="F783">
        <v>0</v>
      </c>
      <c r="G783">
        <v>1.2300600000000001E-3</v>
      </c>
      <c r="H783">
        <v>0.995116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147.87200000000001</v>
      </c>
      <c r="C784">
        <v>145.399</v>
      </c>
      <c r="D784">
        <v>125.17</v>
      </c>
      <c r="E784">
        <v>38.440899999999999</v>
      </c>
      <c r="F784">
        <v>0</v>
      </c>
      <c r="G784">
        <v>1.23116E-3</v>
      </c>
      <c r="H784">
        <v>0.995116</v>
      </c>
      <c r="I784">
        <v>0</v>
      </c>
      <c r="R784">
        <f>AVERAGE(B735:B784)</f>
        <v>171.00730000000004</v>
      </c>
      <c r="S784">
        <f>AVERAGE(C735:C784)</f>
        <v>145.56466</v>
      </c>
      <c r="U784">
        <f>_xlfn.VAR.P(B735:B784)</f>
        <v>19217.038311769997</v>
      </c>
      <c r="V784">
        <f>_xlfn.VAR.P(C735:C784)</f>
        <v>0.76798958439999876</v>
      </c>
      <c r="X784">
        <f>1.96*SQRT(U784)/50</f>
        <v>5.4341208811912018</v>
      </c>
      <c r="Y784">
        <f>1.96*SQRT(V784)/50</f>
        <v>3.435292585752215E-2</v>
      </c>
    </row>
    <row r="785" spans="1:9" x14ac:dyDescent="0.25">
      <c r="A785" t="s">
        <v>95</v>
      </c>
      <c r="B785">
        <v>8552.5597010000001</v>
      </c>
      <c r="C785" t="s">
        <v>37</v>
      </c>
    </row>
    <row r="786" spans="1:9" x14ac:dyDescent="0.25">
      <c r="A786" t="s">
        <v>96</v>
      </c>
      <c r="B786">
        <v>135.52799999999999</v>
      </c>
      <c r="C786">
        <v>133.28200000000001</v>
      </c>
      <c r="D786">
        <v>113.029</v>
      </c>
      <c r="E786">
        <v>26.573799999999999</v>
      </c>
      <c r="F786">
        <v>0</v>
      </c>
      <c r="G786">
        <v>1.48127E-3</v>
      </c>
      <c r="H786">
        <v>0.995116</v>
      </c>
      <c r="I786">
        <v>0</v>
      </c>
    </row>
    <row r="787" spans="1:9" x14ac:dyDescent="0.25">
      <c r="A787" t="s">
        <v>96</v>
      </c>
      <c r="B787">
        <v>136.22</v>
      </c>
      <c r="C787">
        <v>133.733</v>
      </c>
      <c r="D787">
        <v>113.423</v>
      </c>
      <c r="E787">
        <v>26.754000000000001</v>
      </c>
      <c r="F787">
        <v>0</v>
      </c>
      <c r="G787">
        <v>1.2491799999999999E-3</v>
      </c>
      <c r="H787">
        <v>0.99511499999999997</v>
      </c>
      <c r="I787">
        <v>0</v>
      </c>
    </row>
    <row r="788" spans="1:9" x14ac:dyDescent="0.25">
      <c r="A788" t="s">
        <v>96</v>
      </c>
      <c r="B788">
        <v>135.75700000000001</v>
      </c>
      <c r="C788">
        <v>133.26599999999999</v>
      </c>
      <c r="D788">
        <v>113.009</v>
      </c>
      <c r="E788">
        <v>26.5809</v>
      </c>
      <c r="F788">
        <v>0</v>
      </c>
      <c r="G788">
        <v>1.26037E-3</v>
      </c>
      <c r="H788">
        <v>0.99511499999999997</v>
      </c>
      <c r="I788">
        <v>0</v>
      </c>
    </row>
    <row r="789" spans="1:9" x14ac:dyDescent="0.25">
      <c r="A789" t="s">
        <v>96</v>
      </c>
      <c r="B789">
        <v>136.43299999999999</v>
      </c>
      <c r="C789">
        <v>133.89400000000001</v>
      </c>
      <c r="D789">
        <v>113.41800000000001</v>
      </c>
      <c r="E789">
        <v>26.723299999999998</v>
      </c>
      <c r="F789">
        <v>0</v>
      </c>
      <c r="G789">
        <v>1.4339299999999999E-3</v>
      </c>
      <c r="H789">
        <v>0.995116</v>
      </c>
      <c r="I789">
        <v>0</v>
      </c>
    </row>
    <row r="790" spans="1:9" x14ac:dyDescent="0.25">
      <c r="A790" t="s">
        <v>96</v>
      </c>
      <c r="B790">
        <v>135.995</v>
      </c>
      <c r="C790">
        <v>133.501</v>
      </c>
      <c r="D790">
        <v>113.006</v>
      </c>
      <c r="E790">
        <v>26.578900000000001</v>
      </c>
      <c r="F790">
        <v>0</v>
      </c>
      <c r="G790">
        <v>1.24329E-3</v>
      </c>
      <c r="H790">
        <v>0.995116</v>
      </c>
      <c r="I790">
        <v>0</v>
      </c>
    </row>
    <row r="791" spans="1:9" x14ac:dyDescent="0.25">
      <c r="A791" t="s">
        <v>96</v>
      </c>
      <c r="B791">
        <v>136.446</v>
      </c>
      <c r="C791">
        <v>133.94300000000001</v>
      </c>
      <c r="D791">
        <v>113.45</v>
      </c>
      <c r="E791">
        <v>26.766300000000001</v>
      </c>
      <c r="F791">
        <v>0</v>
      </c>
      <c r="G791">
        <v>1.2399100000000001E-3</v>
      </c>
      <c r="H791">
        <v>0.995116</v>
      </c>
      <c r="I791">
        <v>0</v>
      </c>
    </row>
    <row r="792" spans="1:9" x14ac:dyDescent="0.25">
      <c r="A792" t="s">
        <v>96</v>
      </c>
      <c r="B792">
        <v>135.99799999999999</v>
      </c>
      <c r="C792">
        <v>133.49600000000001</v>
      </c>
      <c r="D792">
        <v>112.99</v>
      </c>
      <c r="E792">
        <v>26.558399999999999</v>
      </c>
      <c r="F792">
        <v>0</v>
      </c>
      <c r="G792">
        <v>1.66215E-3</v>
      </c>
      <c r="H792">
        <v>0.995116</v>
      </c>
      <c r="I792">
        <v>0</v>
      </c>
    </row>
    <row r="793" spans="1:9" x14ac:dyDescent="0.25">
      <c r="A793" t="s">
        <v>96</v>
      </c>
      <c r="B793">
        <v>136.38800000000001</v>
      </c>
      <c r="C793">
        <v>133.88499999999999</v>
      </c>
      <c r="D793">
        <v>113.44199999999999</v>
      </c>
      <c r="E793">
        <v>26.7468</v>
      </c>
      <c r="F793">
        <v>0</v>
      </c>
      <c r="G793">
        <v>2.77773E-3</v>
      </c>
      <c r="H793">
        <v>0.995116</v>
      </c>
      <c r="I793">
        <v>0</v>
      </c>
    </row>
    <row r="794" spans="1:9" x14ac:dyDescent="0.25">
      <c r="A794" t="s">
        <v>96</v>
      </c>
      <c r="B794">
        <v>135.97</v>
      </c>
      <c r="C794">
        <v>133.46700000000001</v>
      </c>
      <c r="D794">
        <v>113.036</v>
      </c>
      <c r="E794">
        <v>26.5809</v>
      </c>
      <c r="F794">
        <v>0</v>
      </c>
      <c r="G794">
        <v>1.2386400000000001E-3</v>
      </c>
      <c r="H794">
        <v>0.995116</v>
      </c>
      <c r="I794">
        <v>0</v>
      </c>
    </row>
    <row r="795" spans="1:9" x14ac:dyDescent="0.25">
      <c r="A795" t="s">
        <v>96</v>
      </c>
      <c r="B795">
        <v>136.36799999999999</v>
      </c>
      <c r="C795">
        <v>133.863</v>
      </c>
      <c r="D795">
        <v>113.417</v>
      </c>
      <c r="E795">
        <v>26.727399999999999</v>
      </c>
      <c r="F795">
        <v>0</v>
      </c>
      <c r="G795">
        <v>1.2564799999999999E-3</v>
      </c>
      <c r="H795">
        <v>0.995116</v>
      </c>
      <c r="I795">
        <v>0</v>
      </c>
    </row>
    <row r="796" spans="1:9" x14ac:dyDescent="0.25">
      <c r="A796" t="s">
        <v>96</v>
      </c>
      <c r="B796">
        <v>136.036</v>
      </c>
      <c r="C796">
        <v>133.54499999999999</v>
      </c>
      <c r="D796">
        <v>113.041</v>
      </c>
      <c r="E796">
        <v>26.5686</v>
      </c>
      <c r="F796">
        <v>0</v>
      </c>
      <c r="G796">
        <v>1.2309E-3</v>
      </c>
      <c r="H796">
        <v>0.99511499999999997</v>
      </c>
      <c r="I796">
        <v>0</v>
      </c>
    </row>
    <row r="797" spans="1:9" x14ac:dyDescent="0.25">
      <c r="A797" t="s">
        <v>96</v>
      </c>
      <c r="B797">
        <v>136.27600000000001</v>
      </c>
      <c r="C797">
        <v>133.768</v>
      </c>
      <c r="D797">
        <v>113.42100000000001</v>
      </c>
      <c r="E797">
        <v>26.7212</v>
      </c>
      <c r="F797">
        <v>0</v>
      </c>
      <c r="G797">
        <v>1.23891E-3</v>
      </c>
      <c r="H797">
        <v>0.995116</v>
      </c>
      <c r="I797">
        <v>0</v>
      </c>
    </row>
    <row r="798" spans="1:9" x14ac:dyDescent="0.25">
      <c r="A798" t="s">
        <v>96</v>
      </c>
      <c r="B798">
        <v>135.98500000000001</v>
      </c>
      <c r="C798">
        <v>133.49199999999999</v>
      </c>
      <c r="D798">
        <v>113.01600000000001</v>
      </c>
      <c r="E798">
        <v>26.560400000000001</v>
      </c>
      <c r="F798">
        <v>0</v>
      </c>
      <c r="G798">
        <v>1.2308600000000001E-3</v>
      </c>
      <c r="H798">
        <v>0.995116</v>
      </c>
      <c r="I798">
        <v>0</v>
      </c>
    </row>
    <row r="799" spans="1:9" x14ac:dyDescent="0.25">
      <c r="A799" t="s">
        <v>96</v>
      </c>
      <c r="B799">
        <v>136.423</v>
      </c>
      <c r="C799">
        <v>133.923</v>
      </c>
      <c r="D799">
        <v>113.416</v>
      </c>
      <c r="E799">
        <v>26.722200000000001</v>
      </c>
      <c r="F799">
        <v>0</v>
      </c>
      <c r="G799">
        <v>1.30327E-3</v>
      </c>
      <c r="H799">
        <v>0.995116</v>
      </c>
      <c r="I799">
        <v>0</v>
      </c>
    </row>
    <row r="800" spans="1:9" x14ac:dyDescent="0.25">
      <c r="A800" t="s">
        <v>96</v>
      </c>
      <c r="B800">
        <v>136.05000000000001</v>
      </c>
      <c r="C800">
        <v>133.547</v>
      </c>
      <c r="D800">
        <v>113.033</v>
      </c>
      <c r="E800">
        <v>26.579899999999999</v>
      </c>
      <c r="F800">
        <v>0</v>
      </c>
      <c r="G800">
        <v>1.24153E-3</v>
      </c>
      <c r="H800">
        <v>0.995116</v>
      </c>
      <c r="I800">
        <v>0</v>
      </c>
    </row>
    <row r="801" spans="1:9" x14ac:dyDescent="0.25">
      <c r="A801" t="s">
        <v>96</v>
      </c>
      <c r="B801">
        <v>136.369</v>
      </c>
      <c r="C801">
        <v>133.87100000000001</v>
      </c>
      <c r="D801">
        <v>113.41200000000001</v>
      </c>
      <c r="E801">
        <v>26.717099999999999</v>
      </c>
      <c r="F801">
        <v>0</v>
      </c>
      <c r="G801">
        <v>1.2435300000000001E-3</v>
      </c>
      <c r="H801">
        <v>0.99511499999999997</v>
      </c>
      <c r="I801">
        <v>0</v>
      </c>
    </row>
    <row r="802" spans="1:9" x14ac:dyDescent="0.25">
      <c r="A802" t="s">
        <v>96</v>
      </c>
      <c r="B802">
        <v>136.02099999999999</v>
      </c>
      <c r="C802">
        <v>133.52000000000001</v>
      </c>
      <c r="D802">
        <v>113.01300000000001</v>
      </c>
      <c r="E802">
        <v>26.554300000000001</v>
      </c>
      <c r="F802">
        <v>0</v>
      </c>
      <c r="G802">
        <v>1.27118E-3</v>
      </c>
      <c r="H802">
        <v>0.995116</v>
      </c>
      <c r="I802">
        <v>0</v>
      </c>
    </row>
    <row r="803" spans="1:9" x14ac:dyDescent="0.25">
      <c r="A803" t="s">
        <v>96</v>
      </c>
      <c r="B803">
        <v>136.42099999999999</v>
      </c>
      <c r="C803">
        <v>133.91800000000001</v>
      </c>
      <c r="D803">
        <v>113.414</v>
      </c>
      <c r="E803">
        <v>26.735600000000002</v>
      </c>
      <c r="F803">
        <v>0</v>
      </c>
      <c r="G803">
        <v>1.25007E-3</v>
      </c>
      <c r="H803">
        <v>0.99511499999999997</v>
      </c>
      <c r="I803">
        <v>0</v>
      </c>
    </row>
    <row r="804" spans="1:9" x14ac:dyDescent="0.25">
      <c r="A804" t="s">
        <v>96</v>
      </c>
      <c r="B804">
        <v>136.006</v>
      </c>
      <c r="C804">
        <v>133.506</v>
      </c>
      <c r="D804">
        <v>113.006</v>
      </c>
      <c r="E804">
        <v>26.573799999999999</v>
      </c>
      <c r="F804">
        <v>0</v>
      </c>
      <c r="G804">
        <v>1.2323900000000001E-3</v>
      </c>
      <c r="H804">
        <v>0.995116</v>
      </c>
      <c r="I804">
        <v>0</v>
      </c>
    </row>
    <row r="805" spans="1:9" x14ac:dyDescent="0.25">
      <c r="A805" t="s">
        <v>96</v>
      </c>
      <c r="B805">
        <v>136.453</v>
      </c>
      <c r="C805">
        <v>133.94399999999999</v>
      </c>
      <c r="D805">
        <v>113.434</v>
      </c>
      <c r="E805">
        <v>26.735600000000002</v>
      </c>
      <c r="F805">
        <v>0</v>
      </c>
      <c r="G805">
        <v>1.23091E-3</v>
      </c>
      <c r="H805">
        <v>0.995116</v>
      </c>
      <c r="I805">
        <v>0</v>
      </c>
    </row>
    <row r="806" spans="1:9" x14ac:dyDescent="0.25">
      <c r="A806" t="s">
        <v>96</v>
      </c>
      <c r="B806">
        <v>135.95400000000001</v>
      </c>
      <c r="C806">
        <v>133.458</v>
      </c>
      <c r="D806">
        <v>113.004</v>
      </c>
      <c r="E806">
        <v>26.5717</v>
      </c>
      <c r="F806">
        <v>0</v>
      </c>
      <c r="G806">
        <v>1.2509800000000001E-3</v>
      </c>
      <c r="H806">
        <v>0.995116</v>
      </c>
      <c r="I806">
        <v>0</v>
      </c>
    </row>
    <row r="807" spans="1:9" x14ac:dyDescent="0.25">
      <c r="A807" t="s">
        <v>96</v>
      </c>
      <c r="B807">
        <v>136.38200000000001</v>
      </c>
      <c r="C807">
        <v>133.876</v>
      </c>
      <c r="D807">
        <v>113.429</v>
      </c>
      <c r="E807">
        <v>26.744800000000001</v>
      </c>
      <c r="F807">
        <v>0</v>
      </c>
      <c r="G807">
        <v>1.2376500000000001E-3</v>
      </c>
      <c r="H807">
        <v>0.995116</v>
      </c>
      <c r="I807">
        <v>0</v>
      </c>
    </row>
    <row r="808" spans="1:9" x14ac:dyDescent="0.25">
      <c r="A808" t="s">
        <v>96</v>
      </c>
      <c r="B808">
        <v>136.01599999999999</v>
      </c>
      <c r="C808">
        <v>133.52699999999999</v>
      </c>
      <c r="D808">
        <v>113.01300000000001</v>
      </c>
      <c r="E808">
        <v>26.560400000000001</v>
      </c>
      <c r="F808">
        <v>0</v>
      </c>
      <c r="G808">
        <v>1.37996E-3</v>
      </c>
      <c r="H808">
        <v>0.995116</v>
      </c>
      <c r="I808">
        <v>0</v>
      </c>
    </row>
    <row r="809" spans="1:9" x14ac:dyDescent="0.25">
      <c r="A809" t="s">
        <v>96</v>
      </c>
      <c r="B809">
        <v>136.25899999999999</v>
      </c>
      <c r="C809">
        <v>133.76499999999999</v>
      </c>
      <c r="D809">
        <v>113.43899999999999</v>
      </c>
      <c r="E809">
        <v>26.741700000000002</v>
      </c>
      <c r="F809">
        <v>0</v>
      </c>
      <c r="G809">
        <v>1.23039E-3</v>
      </c>
      <c r="H809">
        <v>0.99511499999999997</v>
      </c>
      <c r="I809">
        <v>0</v>
      </c>
    </row>
    <row r="810" spans="1:9" x14ac:dyDescent="0.25">
      <c r="A810" t="s">
        <v>96</v>
      </c>
      <c r="B810">
        <v>135.71899999999999</v>
      </c>
      <c r="C810">
        <v>133.227</v>
      </c>
      <c r="D810">
        <v>113.036</v>
      </c>
      <c r="E810">
        <v>26.5748</v>
      </c>
      <c r="F810">
        <v>0</v>
      </c>
      <c r="G810">
        <v>1.24463E-3</v>
      </c>
      <c r="H810">
        <v>0.995116</v>
      </c>
      <c r="I810">
        <v>0</v>
      </c>
    </row>
    <row r="811" spans="1:9" x14ac:dyDescent="0.25">
      <c r="A811" t="s">
        <v>96</v>
      </c>
      <c r="B811">
        <v>136.30600000000001</v>
      </c>
      <c r="C811">
        <v>133.80799999999999</v>
      </c>
      <c r="D811">
        <v>113.423</v>
      </c>
      <c r="E811">
        <v>26.729399999999998</v>
      </c>
      <c r="F811">
        <v>0</v>
      </c>
      <c r="G811">
        <v>1.2312E-3</v>
      </c>
      <c r="H811">
        <v>0.99511499999999997</v>
      </c>
      <c r="I811">
        <v>0</v>
      </c>
    </row>
    <row r="812" spans="1:9" x14ac:dyDescent="0.25">
      <c r="A812" t="s">
        <v>96</v>
      </c>
      <c r="B812">
        <v>136.02500000000001</v>
      </c>
      <c r="C812">
        <v>133.517</v>
      </c>
      <c r="D812">
        <v>113.03</v>
      </c>
      <c r="E812">
        <v>26.5901</v>
      </c>
      <c r="F812">
        <v>0</v>
      </c>
      <c r="G812">
        <v>1.23088E-3</v>
      </c>
      <c r="H812">
        <v>0.995116</v>
      </c>
      <c r="I812">
        <v>0</v>
      </c>
    </row>
    <row r="813" spans="1:9" x14ac:dyDescent="0.25">
      <c r="A813" t="s">
        <v>96</v>
      </c>
      <c r="B813">
        <v>136.33699999999999</v>
      </c>
      <c r="C813">
        <v>133.839</v>
      </c>
      <c r="D813">
        <v>113.42100000000001</v>
      </c>
      <c r="E813">
        <v>26.729399999999998</v>
      </c>
      <c r="F813">
        <v>0</v>
      </c>
      <c r="G813">
        <v>1.2411900000000001E-3</v>
      </c>
      <c r="H813">
        <v>0.99511499999999997</v>
      </c>
      <c r="I813">
        <v>0</v>
      </c>
    </row>
    <row r="814" spans="1:9" x14ac:dyDescent="0.25">
      <c r="A814" t="s">
        <v>96</v>
      </c>
      <c r="B814">
        <v>136.06100000000001</v>
      </c>
      <c r="C814">
        <v>133.55799999999999</v>
      </c>
      <c r="D814">
        <v>113.01600000000001</v>
      </c>
      <c r="E814">
        <v>26.5625</v>
      </c>
      <c r="F814">
        <v>0</v>
      </c>
      <c r="G814">
        <v>1.2300799999999999E-3</v>
      </c>
      <c r="H814">
        <v>0.995116</v>
      </c>
      <c r="I814">
        <v>0</v>
      </c>
    </row>
    <row r="815" spans="1:9" x14ac:dyDescent="0.25">
      <c r="A815" t="s">
        <v>96</v>
      </c>
      <c r="B815">
        <v>1142.56</v>
      </c>
      <c r="C815">
        <v>133.90799999999999</v>
      </c>
      <c r="D815">
        <v>113.42100000000001</v>
      </c>
      <c r="E815">
        <v>26.725300000000001</v>
      </c>
      <c r="F815">
        <v>0</v>
      </c>
      <c r="G815">
        <v>1.3613E-3</v>
      </c>
      <c r="H815">
        <v>0.995116</v>
      </c>
      <c r="I815">
        <v>0</v>
      </c>
    </row>
    <row r="816" spans="1:9" x14ac:dyDescent="0.25">
      <c r="A816" t="s">
        <v>96</v>
      </c>
      <c r="B816">
        <v>137.858</v>
      </c>
      <c r="C816">
        <v>135.79400000000001</v>
      </c>
      <c r="D816">
        <v>112.94199999999999</v>
      </c>
      <c r="E816">
        <v>26.557400000000001</v>
      </c>
      <c r="F816">
        <v>0</v>
      </c>
      <c r="G816">
        <v>1.26424E-3</v>
      </c>
      <c r="H816">
        <v>0.995116</v>
      </c>
      <c r="I816">
        <v>0</v>
      </c>
    </row>
    <row r="817" spans="1:9" x14ac:dyDescent="0.25">
      <c r="A817" t="s">
        <v>96</v>
      </c>
      <c r="B817">
        <v>136.45099999999999</v>
      </c>
      <c r="C817">
        <v>133.96700000000001</v>
      </c>
      <c r="D817">
        <v>113.41500000000001</v>
      </c>
      <c r="E817">
        <v>26.7376</v>
      </c>
      <c r="F817">
        <v>0</v>
      </c>
      <c r="G817">
        <v>1.2522799999999999E-3</v>
      </c>
      <c r="H817">
        <v>0.995116</v>
      </c>
      <c r="I817">
        <v>0</v>
      </c>
    </row>
    <row r="818" spans="1:9" x14ac:dyDescent="0.25">
      <c r="A818" t="s">
        <v>96</v>
      </c>
      <c r="B818">
        <v>136.017</v>
      </c>
      <c r="C818">
        <v>133.51</v>
      </c>
      <c r="D818">
        <v>113.027</v>
      </c>
      <c r="E818">
        <v>26.5901</v>
      </c>
      <c r="F818">
        <v>0</v>
      </c>
      <c r="G818">
        <v>1.2306999999999999E-3</v>
      </c>
      <c r="H818">
        <v>0.995116</v>
      </c>
      <c r="I818">
        <v>0</v>
      </c>
    </row>
    <row r="819" spans="1:9" x14ac:dyDescent="0.25">
      <c r="A819" t="s">
        <v>96</v>
      </c>
      <c r="B819">
        <v>136.42699999999999</v>
      </c>
      <c r="C819">
        <v>133.81800000000001</v>
      </c>
      <c r="D819">
        <v>113.429</v>
      </c>
      <c r="E819">
        <v>26.741700000000002</v>
      </c>
      <c r="F819">
        <v>0</v>
      </c>
      <c r="G819">
        <v>8.6134799999999997E-3</v>
      </c>
      <c r="H819">
        <v>0.99511099999999997</v>
      </c>
      <c r="I819">
        <v>0</v>
      </c>
    </row>
    <row r="820" spans="1:9" x14ac:dyDescent="0.25">
      <c r="A820" t="s">
        <v>96</v>
      </c>
      <c r="B820">
        <v>363.27100000000002</v>
      </c>
      <c r="C820">
        <v>133.52799999999999</v>
      </c>
      <c r="D820">
        <v>113.027</v>
      </c>
      <c r="E820">
        <v>26.596299999999999</v>
      </c>
      <c r="F820">
        <v>0</v>
      </c>
      <c r="G820">
        <v>1.2424700000000001E-3</v>
      </c>
      <c r="H820">
        <v>0.995116</v>
      </c>
      <c r="I820">
        <v>0</v>
      </c>
    </row>
    <row r="821" spans="1:9" x14ac:dyDescent="0.25">
      <c r="A821" t="s">
        <v>96</v>
      </c>
      <c r="B821">
        <v>134.785</v>
      </c>
      <c r="C821">
        <v>133.33500000000001</v>
      </c>
      <c r="D821">
        <v>112.82</v>
      </c>
      <c r="E821">
        <v>26.557400000000001</v>
      </c>
      <c r="F821">
        <v>0</v>
      </c>
      <c r="G821">
        <v>1.4185300000000001E-3</v>
      </c>
      <c r="H821">
        <v>0.99511499999999997</v>
      </c>
      <c r="I821">
        <v>0</v>
      </c>
    </row>
    <row r="822" spans="1:9" x14ac:dyDescent="0.25">
      <c r="A822" t="s">
        <v>96</v>
      </c>
      <c r="B822">
        <v>136.41999999999999</v>
      </c>
      <c r="C822">
        <v>133.90199999999999</v>
      </c>
      <c r="D822">
        <v>113.426</v>
      </c>
      <c r="E822">
        <v>26.7376</v>
      </c>
      <c r="F822">
        <v>0</v>
      </c>
      <c r="G822">
        <v>1.4331000000000001E-3</v>
      </c>
      <c r="H822">
        <v>0.995116</v>
      </c>
      <c r="I822">
        <v>0</v>
      </c>
    </row>
    <row r="823" spans="1:9" x14ac:dyDescent="0.25">
      <c r="A823" t="s">
        <v>96</v>
      </c>
      <c r="B823">
        <v>136.06100000000001</v>
      </c>
      <c r="C823">
        <v>133.548</v>
      </c>
      <c r="D823">
        <v>113.01900000000001</v>
      </c>
      <c r="E823">
        <v>26.5932</v>
      </c>
      <c r="F823">
        <v>0</v>
      </c>
      <c r="G823">
        <v>1.23124E-3</v>
      </c>
      <c r="H823">
        <v>0.995116</v>
      </c>
      <c r="I823">
        <v>0</v>
      </c>
    </row>
    <row r="824" spans="1:9" x14ac:dyDescent="0.25">
      <c r="A824" t="s">
        <v>96</v>
      </c>
      <c r="B824">
        <v>136.422</v>
      </c>
      <c r="C824">
        <v>133.898</v>
      </c>
      <c r="D824">
        <v>113.40900000000001</v>
      </c>
      <c r="E824">
        <v>26.725300000000001</v>
      </c>
      <c r="F824">
        <v>0</v>
      </c>
      <c r="G824">
        <v>1.25201E-3</v>
      </c>
      <c r="H824">
        <v>0.995116</v>
      </c>
      <c r="I824">
        <v>0</v>
      </c>
    </row>
    <row r="825" spans="1:9" x14ac:dyDescent="0.25">
      <c r="A825" t="s">
        <v>96</v>
      </c>
      <c r="B825">
        <v>136.15199999999999</v>
      </c>
      <c r="C825">
        <v>133.51900000000001</v>
      </c>
      <c r="D825">
        <v>113.001</v>
      </c>
      <c r="E825">
        <v>26.564499999999999</v>
      </c>
      <c r="F825">
        <v>0</v>
      </c>
      <c r="G825">
        <v>2.5733100000000001E-3</v>
      </c>
      <c r="H825">
        <v>0.995116</v>
      </c>
      <c r="I825">
        <v>0</v>
      </c>
    </row>
    <row r="826" spans="1:9" x14ac:dyDescent="0.25">
      <c r="A826" t="s">
        <v>96</v>
      </c>
      <c r="B826">
        <v>136.40100000000001</v>
      </c>
      <c r="C826">
        <v>133.90100000000001</v>
      </c>
      <c r="D826">
        <v>113.432</v>
      </c>
      <c r="E826">
        <v>26.735600000000002</v>
      </c>
      <c r="F826">
        <v>0</v>
      </c>
      <c r="G826">
        <v>1.25242E-3</v>
      </c>
      <c r="H826">
        <v>0.995116</v>
      </c>
      <c r="I826">
        <v>0</v>
      </c>
    </row>
    <row r="827" spans="1:9" x14ac:dyDescent="0.25">
      <c r="A827" t="s">
        <v>96</v>
      </c>
      <c r="B827">
        <v>136.04400000000001</v>
      </c>
      <c r="C827">
        <v>133.50399999999999</v>
      </c>
      <c r="D827">
        <v>113.009</v>
      </c>
      <c r="E827">
        <v>26.561499999999999</v>
      </c>
      <c r="F827">
        <v>0</v>
      </c>
      <c r="G827">
        <v>1.2335200000000001E-3</v>
      </c>
      <c r="H827">
        <v>0.995116</v>
      </c>
      <c r="I827">
        <v>0</v>
      </c>
    </row>
    <row r="828" spans="1:9" x14ac:dyDescent="0.25">
      <c r="A828" t="s">
        <v>96</v>
      </c>
      <c r="B828">
        <v>136.47200000000001</v>
      </c>
      <c r="C828">
        <v>133.935</v>
      </c>
      <c r="D828">
        <v>113.431</v>
      </c>
      <c r="E828">
        <v>26.7591</v>
      </c>
      <c r="F828">
        <v>0</v>
      </c>
      <c r="G828">
        <v>1.9422700000000001E-3</v>
      </c>
      <c r="H828">
        <v>0.995116</v>
      </c>
      <c r="I828">
        <v>0</v>
      </c>
    </row>
    <row r="829" spans="1:9" x14ac:dyDescent="0.25">
      <c r="A829" t="s">
        <v>96</v>
      </c>
      <c r="B829">
        <v>136.09800000000001</v>
      </c>
      <c r="C829">
        <v>133.55199999999999</v>
      </c>
      <c r="D829">
        <v>113.01900000000001</v>
      </c>
      <c r="E829">
        <v>26.579899999999999</v>
      </c>
      <c r="F829">
        <v>0</v>
      </c>
      <c r="G829">
        <v>1.28232E-3</v>
      </c>
      <c r="H829">
        <v>0.995116</v>
      </c>
      <c r="I829">
        <v>0</v>
      </c>
    </row>
    <row r="830" spans="1:9" x14ac:dyDescent="0.25">
      <c r="A830" t="s">
        <v>96</v>
      </c>
      <c r="B830">
        <v>136.392</v>
      </c>
      <c r="C830">
        <v>133.87799999999999</v>
      </c>
      <c r="D830">
        <v>113.465</v>
      </c>
      <c r="E830">
        <v>26.773399999999999</v>
      </c>
      <c r="F830">
        <v>0</v>
      </c>
      <c r="G830">
        <v>1.2339899999999999E-3</v>
      </c>
      <c r="H830">
        <v>0.995116</v>
      </c>
      <c r="I830">
        <v>0</v>
      </c>
    </row>
    <row r="831" spans="1:9" x14ac:dyDescent="0.25">
      <c r="A831" t="s">
        <v>96</v>
      </c>
      <c r="B831">
        <v>135.976</v>
      </c>
      <c r="C831">
        <v>133.47200000000001</v>
      </c>
      <c r="D831">
        <v>113.108</v>
      </c>
      <c r="E831">
        <v>26.598299999999998</v>
      </c>
      <c r="F831">
        <v>0</v>
      </c>
      <c r="G831">
        <v>1.4068900000000001E-3</v>
      </c>
      <c r="H831">
        <v>0.995116</v>
      </c>
      <c r="I831">
        <v>0</v>
      </c>
    </row>
    <row r="832" spans="1:9" x14ac:dyDescent="0.25">
      <c r="A832" t="s">
        <v>96</v>
      </c>
      <c r="B832">
        <v>136.315</v>
      </c>
      <c r="C832">
        <v>133.84200000000001</v>
      </c>
      <c r="D832">
        <v>113.42700000000001</v>
      </c>
      <c r="E832">
        <v>26.729399999999998</v>
      </c>
      <c r="F832">
        <v>0</v>
      </c>
      <c r="G832">
        <v>1.3122100000000001E-3</v>
      </c>
      <c r="H832">
        <v>0.995116</v>
      </c>
      <c r="I832">
        <v>0</v>
      </c>
    </row>
    <row r="833" spans="1:25" x14ac:dyDescent="0.25">
      <c r="A833" t="s">
        <v>96</v>
      </c>
      <c r="B833">
        <v>136.05000000000001</v>
      </c>
      <c r="C833">
        <v>133.55000000000001</v>
      </c>
      <c r="D833">
        <v>113.04900000000001</v>
      </c>
      <c r="E833">
        <v>26.564499999999999</v>
      </c>
      <c r="F833">
        <v>0</v>
      </c>
      <c r="G833">
        <v>1.25983E-3</v>
      </c>
      <c r="H833">
        <v>0.995116</v>
      </c>
      <c r="I833">
        <v>0</v>
      </c>
    </row>
    <row r="834" spans="1:25" x14ac:dyDescent="0.25">
      <c r="A834" t="s">
        <v>96</v>
      </c>
      <c r="B834">
        <v>136.48500000000001</v>
      </c>
      <c r="C834">
        <v>133.97499999999999</v>
      </c>
      <c r="D834">
        <v>113.437</v>
      </c>
      <c r="E834">
        <v>26.745799999999999</v>
      </c>
      <c r="F834">
        <v>0</v>
      </c>
      <c r="G834">
        <v>1.25015E-3</v>
      </c>
      <c r="H834">
        <v>0.99511300000000003</v>
      </c>
      <c r="I834">
        <v>0</v>
      </c>
    </row>
    <row r="835" spans="1:25" x14ac:dyDescent="0.25">
      <c r="A835" t="s">
        <v>96</v>
      </c>
      <c r="B835">
        <v>136.03200000000001</v>
      </c>
      <c r="C835">
        <v>133.52600000000001</v>
      </c>
      <c r="D835">
        <v>113.029</v>
      </c>
      <c r="E835">
        <v>26.563500000000001</v>
      </c>
      <c r="F835">
        <v>0</v>
      </c>
      <c r="G835">
        <v>1.23441E-3</v>
      </c>
      <c r="H835">
        <v>0.995116</v>
      </c>
      <c r="I835">
        <v>0</v>
      </c>
    </row>
    <row r="836" spans="1:25" x14ac:dyDescent="0.25">
      <c r="A836" t="s">
        <v>96</v>
      </c>
      <c r="B836">
        <v>136.37700000000001</v>
      </c>
      <c r="C836">
        <v>133.88800000000001</v>
      </c>
      <c r="D836">
        <v>113.45</v>
      </c>
      <c r="E836">
        <v>26.760100000000001</v>
      </c>
      <c r="F836">
        <v>0</v>
      </c>
      <c r="G836">
        <v>1.25617E-3</v>
      </c>
      <c r="H836">
        <v>0.99511499999999997</v>
      </c>
      <c r="I836">
        <v>0</v>
      </c>
    </row>
    <row r="837" spans="1:25" x14ac:dyDescent="0.25">
      <c r="A837" t="s">
        <v>96</v>
      </c>
      <c r="B837">
        <v>135.98500000000001</v>
      </c>
      <c r="C837">
        <v>133.47999999999999</v>
      </c>
      <c r="D837">
        <v>113.029</v>
      </c>
      <c r="E837">
        <v>26.592199999999998</v>
      </c>
      <c r="F837">
        <v>0</v>
      </c>
      <c r="G837">
        <v>1.2948600000000001E-3</v>
      </c>
      <c r="H837">
        <v>0.995116</v>
      </c>
      <c r="I837">
        <v>0</v>
      </c>
    </row>
    <row r="838" spans="1:25" x14ac:dyDescent="0.25">
      <c r="A838" t="s">
        <v>96</v>
      </c>
      <c r="B838">
        <v>136.31200000000001</v>
      </c>
      <c r="C838">
        <v>133.816</v>
      </c>
      <c r="D838">
        <v>113.405</v>
      </c>
      <c r="E838">
        <v>26.7407</v>
      </c>
      <c r="F838">
        <v>0</v>
      </c>
      <c r="G838">
        <v>1.2943900000000001E-3</v>
      </c>
      <c r="H838">
        <v>0.995116</v>
      </c>
      <c r="I838">
        <v>0</v>
      </c>
    </row>
    <row r="839" spans="1:25" x14ac:dyDescent="0.25">
      <c r="A839" t="s">
        <v>96</v>
      </c>
      <c r="B839">
        <v>136.04400000000001</v>
      </c>
      <c r="C839">
        <v>133.541</v>
      </c>
      <c r="D839">
        <v>113.001</v>
      </c>
      <c r="E839">
        <v>26.564499999999999</v>
      </c>
      <c r="F839">
        <v>0</v>
      </c>
      <c r="G839">
        <v>1.0628E-2</v>
      </c>
      <c r="H839">
        <v>0.995116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136.417</v>
      </c>
      <c r="C840">
        <v>133.916</v>
      </c>
      <c r="D840">
        <v>113.432</v>
      </c>
      <c r="E840">
        <v>26.728400000000001</v>
      </c>
      <c r="F840">
        <v>0</v>
      </c>
      <c r="G840">
        <v>1.23044E-3</v>
      </c>
      <c r="H840">
        <v>0.995116</v>
      </c>
      <c r="I840">
        <v>0</v>
      </c>
      <c r="R840">
        <f>AVERAGE(B791:B840)</f>
        <v>160.88185999999996</v>
      </c>
      <c r="S840">
        <f>AVERAGE(C791:C840)</f>
        <v>133.73531999999997</v>
      </c>
      <c r="U840">
        <f>_xlfn.VAR.P(B791:B840)</f>
        <v>20677.371233160404</v>
      </c>
      <c r="V840">
        <f>_xlfn.VAR.P(C791:C840)</f>
        <v>0.12684465760000097</v>
      </c>
      <c r="X840">
        <f>1.96*SQRT(U840)/50</f>
        <v>5.6368143247514899</v>
      </c>
      <c r="Y840">
        <f>1.96*SQRT(V840)/50</f>
        <v>1.3961180990677884E-2</v>
      </c>
    </row>
    <row r="841" spans="1:25" x14ac:dyDescent="0.25">
      <c r="A841" t="s">
        <v>96</v>
      </c>
      <c r="B841">
        <v>8046.4798440000004</v>
      </c>
      <c r="C841" t="s">
        <v>37</v>
      </c>
    </row>
    <row r="842" spans="1:25" x14ac:dyDescent="0.25">
      <c r="A842" t="s">
        <v>114</v>
      </c>
      <c r="B842">
        <v>152.77600000000001</v>
      </c>
      <c r="C842">
        <v>150.49700000000001</v>
      </c>
      <c r="D842">
        <v>129.93</v>
      </c>
      <c r="E842">
        <v>38.281100000000002</v>
      </c>
      <c r="F842">
        <v>0</v>
      </c>
      <c r="G842">
        <v>1.44082E-3</v>
      </c>
      <c r="H842">
        <v>0.995116</v>
      </c>
      <c r="I842">
        <v>0</v>
      </c>
    </row>
    <row r="843" spans="1:25" x14ac:dyDescent="0.25">
      <c r="A843" t="s">
        <v>114</v>
      </c>
      <c r="B843">
        <v>153.41300000000001</v>
      </c>
      <c r="C843">
        <v>150.858</v>
      </c>
      <c r="D843">
        <v>130.30699999999999</v>
      </c>
      <c r="E843">
        <v>38.433700000000002</v>
      </c>
      <c r="F843">
        <v>0</v>
      </c>
      <c r="G843">
        <v>1.2767200000000001E-3</v>
      </c>
      <c r="H843">
        <v>0.995116</v>
      </c>
      <c r="I843">
        <v>0</v>
      </c>
    </row>
    <row r="844" spans="1:25" x14ac:dyDescent="0.25">
      <c r="A844" t="s">
        <v>114</v>
      </c>
      <c r="B844">
        <v>152.90199999999999</v>
      </c>
      <c r="C844">
        <v>150.41300000000001</v>
      </c>
      <c r="D844">
        <v>129.92699999999999</v>
      </c>
      <c r="E844">
        <v>38.315899999999999</v>
      </c>
      <c r="F844">
        <v>0</v>
      </c>
      <c r="G844">
        <v>1.3507199999999999E-3</v>
      </c>
      <c r="H844">
        <v>0.995116</v>
      </c>
      <c r="I844">
        <v>0</v>
      </c>
    </row>
    <row r="845" spans="1:25" x14ac:dyDescent="0.25">
      <c r="A845" t="s">
        <v>114</v>
      </c>
      <c r="B845">
        <v>153.34800000000001</v>
      </c>
      <c r="C845">
        <v>150.85599999999999</v>
      </c>
      <c r="D845">
        <v>130.34200000000001</v>
      </c>
      <c r="E845">
        <v>38.440899999999999</v>
      </c>
      <c r="F845">
        <v>0</v>
      </c>
      <c r="G845">
        <v>1.23818E-3</v>
      </c>
      <c r="H845">
        <v>0.995116</v>
      </c>
      <c r="I845">
        <v>0</v>
      </c>
    </row>
    <row r="846" spans="1:25" x14ac:dyDescent="0.25">
      <c r="A846" t="s">
        <v>114</v>
      </c>
      <c r="B846">
        <v>152.946</v>
      </c>
      <c r="C846">
        <v>150.441</v>
      </c>
      <c r="D846">
        <v>129.88499999999999</v>
      </c>
      <c r="E846">
        <v>38.278100000000002</v>
      </c>
      <c r="F846">
        <v>0</v>
      </c>
      <c r="G846">
        <v>1.31525E-3</v>
      </c>
      <c r="H846">
        <v>0.995116</v>
      </c>
      <c r="I846">
        <v>0</v>
      </c>
    </row>
    <row r="847" spans="1:25" x14ac:dyDescent="0.25">
      <c r="A847" t="s">
        <v>114</v>
      </c>
      <c r="B847">
        <v>153.39500000000001</v>
      </c>
      <c r="C847">
        <v>150.893</v>
      </c>
      <c r="D847">
        <v>130.35400000000001</v>
      </c>
      <c r="E847">
        <v>38.458300000000001</v>
      </c>
      <c r="F847">
        <v>0</v>
      </c>
      <c r="G847">
        <v>1.2575799999999999E-3</v>
      </c>
      <c r="H847">
        <v>0.995116</v>
      </c>
      <c r="I847">
        <v>0</v>
      </c>
    </row>
    <row r="848" spans="1:25" x14ac:dyDescent="0.25">
      <c r="A848" t="s">
        <v>114</v>
      </c>
      <c r="B848">
        <v>152.91399999999999</v>
      </c>
      <c r="C848">
        <v>150.41300000000001</v>
      </c>
      <c r="D848">
        <v>129.874</v>
      </c>
      <c r="E848">
        <v>38.297499999999999</v>
      </c>
      <c r="F848">
        <v>0</v>
      </c>
      <c r="G848">
        <v>1.2314100000000001E-3</v>
      </c>
      <c r="H848">
        <v>0.995116</v>
      </c>
      <c r="I848">
        <v>0</v>
      </c>
    </row>
    <row r="849" spans="1:9" x14ac:dyDescent="0.25">
      <c r="A849" t="s">
        <v>114</v>
      </c>
      <c r="B849">
        <v>153.441</v>
      </c>
      <c r="C849">
        <v>150.94200000000001</v>
      </c>
      <c r="D849">
        <v>130.36600000000001</v>
      </c>
      <c r="E849">
        <v>38.447000000000003</v>
      </c>
      <c r="F849">
        <v>0</v>
      </c>
      <c r="G849">
        <v>1.23778E-3</v>
      </c>
      <c r="H849">
        <v>0.995116</v>
      </c>
      <c r="I849">
        <v>0</v>
      </c>
    </row>
    <row r="850" spans="1:9" x14ac:dyDescent="0.25">
      <c r="A850" t="s">
        <v>114</v>
      </c>
      <c r="B850">
        <v>153.00700000000001</v>
      </c>
      <c r="C850">
        <v>150.50700000000001</v>
      </c>
      <c r="D850">
        <v>129.947</v>
      </c>
      <c r="E850">
        <v>38.3108</v>
      </c>
      <c r="F850">
        <v>0</v>
      </c>
      <c r="G850">
        <v>1.2314299999999999E-3</v>
      </c>
      <c r="H850">
        <v>0.995116</v>
      </c>
      <c r="I850">
        <v>0</v>
      </c>
    </row>
    <row r="851" spans="1:9" x14ac:dyDescent="0.25">
      <c r="A851" t="s">
        <v>114</v>
      </c>
      <c r="B851">
        <v>153.40899999999999</v>
      </c>
      <c r="C851">
        <v>150.90299999999999</v>
      </c>
      <c r="D851">
        <v>130.33799999999999</v>
      </c>
      <c r="E851">
        <v>38.451099999999997</v>
      </c>
      <c r="F851">
        <v>0</v>
      </c>
      <c r="G851">
        <v>1.2318299999999999E-3</v>
      </c>
      <c r="H851">
        <v>0.995116</v>
      </c>
      <c r="I851">
        <v>0</v>
      </c>
    </row>
    <row r="852" spans="1:9" x14ac:dyDescent="0.25">
      <c r="A852" t="s">
        <v>114</v>
      </c>
      <c r="B852">
        <v>152.75399999999999</v>
      </c>
      <c r="C852">
        <v>150.25299999999999</v>
      </c>
      <c r="D852">
        <v>129.87799999999999</v>
      </c>
      <c r="E852">
        <v>38.285200000000003</v>
      </c>
      <c r="F852">
        <v>0</v>
      </c>
      <c r="G852">
        <v>1.7122999999999999E-3</v>
      </c>
      <c r="H852">
        <v>0.995116</v>
      </c>
      <c r="I852">
        <v>0</v>
      </c>
    </row>
    <row r="853" spans="1:9" x14ac:dyDescent="0.25">
      <c r="A853" t="s">
        <v>114</v>
      </c>
      <c r="B853">
        <v>153.303</v>
      </c>
      <c r="C853">
        <v>150.785</v>
      </c>
      <c r="D853">
        <v>130.34399999999999</v>
      </c>
      <c r="E853">
        <v>38.449100000000001</v>
      </c>
      <c r="F853">
        <v>0</v>
      </c>
      <c r="G853">
        <v>1.23029E-3</v>
      </c>
      <c r="H853">
        <v>0.995116</v>
      </c>
      <c r="I853">
        <v>0</v>
      </c>
    </row>
    <row r="854" spans="1:9" x14ac:dyDescent="0.25">
      <c r="A854" t="s">
        <v>114</v>
      </c>
      <c r="B854">
        <v>152.95400000000001</v>
      </c>
      <c r="C854">
        <v>150.46199999999999</v>
      </c>
      <c r="D854">
        <v>129.93100000000001</v>
      </c>
      <c r="E854">
        <v>38.311900000000001</v>
      </c>
      <c r="F854">
        <v>0</v>
      </c>
      <c r="G854">
        <v>1.2300499999999999E-3</v>
      </c>
      <c r="H854">
        <v>0.995116</v>
      </c>
      <c r="I854">
        <v>0</v>
      </c>
    </row>
    <row r="855" spans="1:9" x14ac:dyDescent="0.25">
      <c r="A855" t="s">
        <v>114</v>
      </c>
      <c r="B855">
        <v>153.40199999999999</v>
      </c>
      <c r="C855">
        <v>150.90199999999999</v>
      </c>
      <c r="D855">
        <v>130.37200000000001</v>
      </c>
      <c r="E855">
        <v>38.424500000000002</v>
      </c>
      <c r="F855">
        <v>0</v>
      </c>
      <c r="G855">
        <v>1.26615E-3</v>
      </c>
      <c r="H855">
        <v>0.99511499999999997</v>
      </c>
      <c r="I855">
        <v>0</v>
      </c>
    </row>
    <row r="856" spans="1:9" x14ac:dyDescent="0.25">
      <c r="A856" t="s">
        <v>114</v>
      </c>
      <c r="B856">
        <v>152.91800000000001</v>
      </c>
      <c r="C856">
        <v>150.41300000000001</v>
      </c>
      <c r="D856">
        <v>129.87200000000001</v>
      </c>
      <c r="E856">
        <v>38.296500000000002</v>
      </c>
      <c r="F856">
        <v>0</v>
      </c>
      <c r="G856">
        <v>1.3541200000000001E-3</v>
      </c>
      <c r="H856">
        <v>0.995116</v>
      </c>
      <c r="I856">
        <v>0</v>
      </c>
    </row>
    <row r="857" spans="1:9" x14ac:dyDescent="0.25">
      <c r="A857" t="s">
        <v>114</v>
      </c>
      <c r="B857">
        <v>153.41</v>
      </c>
      <c r="C857">
        <v>150.89599999999999</v>
      </c>
      <c r="D857">
        <v>130.33099999999999</v>
      </c>
      <c r="E857">
        <v>38.481900000000003</v>
      </c>
      <c r="F857">
        <v>0</v>
      </c>
      <c r="G857">
        <v>1.2361399999999999E-3</v>
      </c>
      <c r="H857">
        <v>0.99511499999999997</v>
      </c>
      <c r="I857">
        <v>0</v>
      </c>
    </row>
    <row r="858" spans="1:9" x14ac:dyDescent="0.25">
      <c r="A858" t="s">
        <v>114</v>
      </c>
      <c r="B858">
        <v>152.81399999999999</v>
      </c>
      <c r="C858">
        <v>150.31899999999999</v>
      </c>
      <c r="D858">
        <v>129.86000000000001</v>
      </c>
      <c r="E858">
        <v>38.293399999999998</v>
      </c>
      <c r="F858">
        <v>0</v>
      </c>
      <c r="G858">
        <v>1.25713E-3</v>
      </c>
      <c r="H858">
        <v>0.995112</v>
      </c>
      <c r="I858">
        <v>0</v>
      </c>
    </row>
    <row r="859" spans="1:9" x14ac:dyDescent="0.25">
      <c r="A859" t="s">
        <v>114</v>
      </c>
      <c r="B859">
        <v>153.21</v>
      </c>
      <c r="C859">
        <v>150.70400000000001</v>
      </c>
      <c r="D859">
        <v>130.36000000000001</v>
      </c>
      <c r="E859">
        <v>38.467500000000001</v>
      </c>
      <c r="F859">
        <v>0</v>
      </c>
      <c r="G859">
        <v>1.25304E-3</v>
      </c>
      <c r="H859">
        <v>0.995116</v>
      </c>
      <c r="I859">
        <v>0</v>
      </c>
    </row>
    <row r="860" spans="1:9" x14ac:dyDescent="0.25">
      <c r="A860" t="s">
        <v>114</v>
      </c>
      <c r="B860">
        <v>152.898</v>
      </c>
      <c r="C860">
        <v>150.387</v>
      </c>
      <c r="D860">
        <v>129.84899999999999</v>
      </c>
      <c r="E860">
        <v>38.2729</v>
      </c>
      <c r="F860">
        <v>0</v>
      </c>
      <c r="G860">
        <v>1.30357E-3</v>
      </c>
      <c r="H860">
        <v>0.99511499999999997</v>
      </c>
      <c r="I860">
        <v>0</v>
      </c>
    </row>
    <row r="861" spans="1:9" x14ac:dyDescent="0.25">
      <c r="A861" t="s">
        <v>114</v>
      </c>
      <c r="B861">
        <v>153.39500000000001</v>
      </c>
      <c r="C861">
        <v>150.90700000000001</v>
      </c>
      <c r="D861">
        <v>130.37200000000001</v>
      </c>
      <c r="E861">
        <v>38.461399999999998</v>
      </c>
      <c r="F861">
        <v>0</v>
      </c>
      <c r="G861">
        <v>1.30513E-3</v>
      </c>
      <c r="H861">
        <v>0.995116</v>
      </c>
      <c r="I861">
        <v>0</v>
      </c>
    </row>
    <row r="862" spans="1:9" x14ac:dyDescent="0.25">
      <c r="A862" t="s">
        <v>114</v>
      </c>
      <c r="B862">
        <v>152.96700000000001</v>
      </c>
      <c r="C862">
        <v>150.458</v>
      </c>
      <c r="D862">
        <v>129.93100000000001</v>
      </c>
      <c r="E862">
        <v>38.313899999999997</v>
      </c>
      <c r="F862">
        <v>0</v>
      </c>
      <c r="G862">
        <v>1.23134E-3</v>
      </c>
      <c r="H862">
        <v>0.99511499999999997</v>
      </c>
      <c r="I862">
        <v>0</v>
      </c>
    </row>
    <row r="863" spans="1:9" x14ac:dyDescent="0.25">
      <c r="A863" t="s">
        <v>114</v>
      </c>
      <c r="B863">
        <v>153.22399999999999</v>
      </c>
      <c r="C863">
        <v>150.726</v>
      </c>
      <c r="D863">
        <v>130.36500000000001</v>
      </c>
      <c r="E863">
        <v>38.490099999999998</v>
      </c>
      <c r="F863">
        <v>0</v>
      </c>
      <c r="G863">
        <v>1.9341199999999999E-3</v>
      </c>
      <c r="H863">
        <v>0.99511499999999997</v>
      </c>
      <c r="I863">
        <v>0</v>
      </c>
    </row>
    <row r="864" spans="1:9" x14ac:dyDescent="0.25">
      <c r="A864" t="s">
        <v>114</v>
      </c>
      <c r="B864">
        <v>152.798</v>
      </c>
      <c r="C864">
        <v>150.31200000000001</v>
      </c>
      <c r="D864">
        <v>129.922</v>
      </c>
      <c r="E864">
        <v>38.2821</v>
      </c>
      <c r="F864">
        <v>0</v>
      </c>
      <c r="G864">
        <v>1.30068E-3</v>
      </c>
      <c r="H864">
        <v>0.995116</v>
      </c>
      <c r="I864">
        <v>0</v>
      </c>
    </row>
    <row r="865" spans="1:9" x14ac:dyDescent="0.25">
      <c r="A865" t="s">
        <v>114</v>
      </c>
      <c r="B865">
        <v>153.245</v>
      </c>
      <c r="C865">
        <v>150.74100000000001</v>
      </c>
      <c r="D865">
        <v>130.363</v>
      </c>
      <c r="E865">
        <v>38.462400000000002</v>
      </c>
      <c r="F865">
        <v>0</v>
      </c>
      <c r="G865">
        <v>1.2300499999999999E-3</v>
      </c>
      <c r="H865">
        <v>0.995116</v>
      </c>
      <c r="I865">
        <v>0</v>
      </c>
    </row>
    <row r="866" spans="1:9" x14ac:dyDescent="0.25">
      <c r="A866" t="s">
        <v>114</v>
      </c>
      <c r="B866">
        <v>152.78</v>
      </c>
      <c r="C866">
        <v>150.285</v>
      </c>
      <c r="D866">
        <v>129.92099999999999</v>
      </c>
      <c r="E866">
        <v>38.309800000000003</v>
      </c>
      <c r="F866">
        <v>0</v>
      </c>
      <c r="G866">
        <v>1.4438700000000001E-3</v>
      </c>
      <c r="H866">
        <v>0.99511499999999997</v>
      </c>
      <c r="I866">
        <v>0</v>
      </c>
    </row>
    <row r="867" spans="1:9" x14ac:dyDescent="0.25">
      <c r="A867" t="s">
        <v>114</v>
      </c>
      <c r="B867">
        <v>153.08500000000001</v>
      </c>
      <c r="C867">
        <v>150.59</v>
      </c>
      <c r="D867">
        <v>130.27000000000001</v>
      </c>
      <c r="E867">
        <v>38.436799999999998</v>
      </c>
      <c r="F867">
        <v>0</v>
      </c>
      <c r="G867">
        <v>2.9557300000000002E-3</v>
      </c>
      <c r="H867">
        <v>0.99511499999999997</v>
      </c>
      <c r="I867">
        <v>0</v>
      </c>
    </row>
    <row r="868" spans="1:9" x14ac:dyDescent="0.25">
      <c r="A868" t="s">
        <v>114</v>
      </c>
      <c r="B868">
        <v>152.655</v>
      </c>
      <c r="C868">
        <v>150.16300000000001</v>
      </c>
      <c r="D868">
        <v>129.84700000000001</v>
      </c>
      <c r="E868">
        <v>38.258600000000001</v>
      </c>
      <c r="F868">
        <v>0</v>
      </c>
      <c r="G868">
        <v>2.9466100000000001E-3</v>
      </c>
      <c r="H868">
        <v>0.995116</v>
      </c>
      <c r="I868">
        <v>0</v>
      </c>
    </row>
    <row r="869" spans="1:9" x14ac:dyDescent="0.25">
      <c r="A869" t="s">
        <v>114</v>
      </c>
      <c r="B869">
        <v>153.14699999999999</v>
      </c>
      <c r="C869">
        <v>150.65100000000001</v>
      </c>
      <c r="D869">
        <v>130.35900000000001</v>
      </c>
      <c r="E869">
        <v>38.458300000000001</v>
      </c>
      <c r="F869">
        <v>0</v>
      </c>
      <c r="G869">
        <v>1.40073E-3</v>
      </c>
      <c r="H869">
        <v>0.995116</v>
      </c>
      <c r="I869">
        <v>0</v>
      </c>
    </row>
    <row r="870" spans="1:9" x14ac:dyDescent="0.25">
      <c r="A870" t="s">
        <v>114</v>
      </c>
      <c r="B870">
        <v>152.65</v>
      </c>
      <c r="C870">
        <v>150.15600000000001</v>
      </c>
      <c r="D870">
        <v>129.83600000000001</v>
      </c>
      <c r="E870">
        <v>38.2453</v>
      </c>
      <c r="F870">
        <v>0</v>
      </c>
      <c r="G870">
        <v>1.9209299999999999E-3</v>
      </c>
      <c r="H870">
        <v>0.995116</v>
      </c>
      <c r="I870">
        <v>0</v>
      </c>
    </row>
    <row r="871" spans="1:9" x14ac:dyDescent="0.25">
      <c r="A871" t="s">
        <v>114</v>
      </c>
      <c r="B871">
        <v>153.13499999999999</v>
      </c>
      <c r="C871">
        <v>150.64099999999999</v>
      </c>
      <c r="D871">
        <v>130.33699999999999</v>
      </c>
      <c r="E871">
        <v>38.426600000000001</v>
      </c>
      <c r="F871">
        <v>0</v>
      </c>
      <c r="G871">
        <v>1.34121E-3</v>
      </c>
      <c r="H871">
        <v>0.99511499999999997</v>
      </c>
      <c r="I871">
        <v>0</v>
      </c>
    </row>
    <row r="872" spans="1:9" x14ac:dyDescent="0.25">
      <c r="A872" t="s">
        <v>114</v>
      </c>
      <c r="B872">
        <v>152.65199999999999</v>
      </c>
      <c r="C872">
        <v>150.15</v>
      </c>
      <c r="D872">
        <v>129.77799999999999</v>
      </c>
      <c r="E872">
        <v>38.235999999999997</v>
      </c>
      <c r="F872">
        <v>0</v>
      </c>
      <c r="G872">
        <v>1.5120999999999999E-3</v>
      </c>
      <c r="H872">
        <v>0.995116</v>
      </c>
      <c r="I872">
        <v>0</v>
      </c>
    </row>
    <row r="873" spans="1:9" x14ac:dyDescent="0.25">
      <c r="A873" t="s">
        <v>114</v>
      </c>
      <c r="B873">
        <v>153.13399999999999</v>
      </c>
      <c r="C873">
        <v>150.637</v>
      </c>
      <c r="D873">
        <v>130.32599999999999</v>
      </c>
      <c r="E873">
        <v>38.437800000000003</v>
      </c>
      <c r="F873">
        <v>0</v>
      </c>
      <c r="G873">
        <v>1.29379E-3</v>
      </c>
      <c r="H873">
        <v>0.99510799999999999</v>
      </c>
      <c r="I873">
        <v>0</v>
      </c>
    </row>
    <row r="874" spans="1:9" x14ac:dyDescent="0.25">
      <c r="A874" t="s">
        <v>114</v>
      </c>
      <c r="B874">
        <v>152.72999999999999</v>
      </c>
      <c r="C874">
        <v>150.23099999999999</v>
      </c>
      <c r="D874">
        <v>129.90100000000001</v>
      </c>
      <c r="E874">
        <v>38.302599999999998</v>
      </c>
      <c r="F874">
        <v>0</v>
      </c>
      <c r="G874">
        <v>1.2300600000000001E-3</v>
      </c>
      <c r="H874">
        <v>0.995116</v>
      </c>
      <c r="I874">
        <v>0</v>
      </c>
    </row>
    <row r="875" spans="1:9" x14ac:dyDescent="0.25">
      <c r="A875" t="s">
        <v>114</v>
      </c>
      <c r="B875">
        <v>153.19200000000001</v>
      </c>
      <c r="C875">
        <v>150.696</v>
      </c>
      <c r="D875">
        <v>130.39099999999999</v>
      </c>
      <c r="E875">
        <v>38.4788</v>
      </c>
      <c r="F875">
        <v>0</v>
      </c>
      <c r="G875">
        <v>1.2300600000000001E-3</v>
      </c>
      <c r="H875">
        <v>0.99511499999999997</v>
      </c>
      <c r="I875">
        <v>0</v>
      </c>
    </row>
    <row r="876" spans="1:9" x14ac:dyDescent="0.25">
      <c r="A876" t="s">
        <v>114</v>
      </c>
      <c r="B876">
        <v>1154.73</v>
      </c>
      <c r="C876">
        <v>150.34100000000001</v>
      </c>
      <c r="D876">
        <v>129.86600000000001</v>
      </c>
      <c r="E876">
        <v>38.260599999999997</v>
      </c>
      <c r="F876">
        <v>0</v>
      </c>
      <c r="G876">
        <v>1.2335099999999999E-3</v>
      </c>
      <c r="H876">
        <v>0.995116</v>
      </c>
      <c r="I876">
        <v>0</v>
      </c>
    </row>
    <row r="877" spans="1:9" x14ac:dyDescent="0.25">
      <c r="A877" t="s">
        <v>114</v>
      </c>
      <c r="B877">
        <v>160.172</v>
      </c>
      <c r="C877">
        <v>156.798</v>
      </c>
      <c r="D877">
        <v>130.71600000000001</v>
      </c>
      <c r="E877">
        <v>38.442999999999998</v>
      </c>
      <c r="F877">
        <v>0</v>
      </c>
      <c r="G877">
        <v>1.2301300000000001E-3</v>
      </c>
      <c r="H877">
        <v>0.99511499999999997</v>
      </c>
      <c r="I877">
        <v>0</v>
      </c>
    </row>
    <row r="878" spans="1:9" x14ac:dyDescent="0.25">
      <c r="A878" t="s">
        <v>114</v>
      </c>
      <c r="B878">
        <v>153.52199999999999</v>
      </c>
      <c r="C878">
        <v>150.88499999999999</v>
      </c>
      <c r="D878">
        <v>129.85499999999999</v>
      </c>
      <c r="E878">
        <v>38.287300000000002</v>
      </c>
      <c r="F878">
        <v>0</v>
      </c>
      <c r="G878">
        <v>1.3320599999999999E-3</v>
      </c>
      <c r="H878">
        <v>0.995116</v>
      </c>
      <c r="I878">
        <v>0</v>
      </c>
    </row>
    <row r="879" spans="1:9" x14ac:dyDescent="0.25">
      <c r="A879" t="s">
        <v>114</v>
      </c>
      <c r="B879">
        <v>153.26</v>
      </c>
      <c r="C879">
        <v>150.84299999999999</v>
      </c>
      <c r="D879">
        <v>130.38399999999999</v>
      </c>
      <c r="E879">
        <v>38.466500000000003</v>
      </c>
      <c r="F879">
        <v>0</v>
      </c>
      <c r="G879">
        <v>1.2470300000000001E-3</v>
      </c>
      <c r="H879">
        <v>0.995116</v>
      </c>
      <c r="I879">
        <v>0</v>
      </c>
    </row>
    <row r="880" spans="1:9" x14ac:dyDescent="0.25">
      <c r="A880" t="s">
        <v>114</v>
      </c>
      <c r="B880">
        <v>152.93299999999999</v>
      </c>
      <c r="C880">
        <v>150.40899999999999</v>
      </c>
      <c r="D880">
        <v>129.85499999999999</v>
      </c>
      <c r="E880">
        <v>38.289299999999997</v>
      </c>
      <c r="F880">
        <v>0</v>
      </c>
      <c r="G880">
        <v>1.9057E-3</v>
      </c>
      <c r="H880">
        <v>0.995116</v>
      </c>
      <c r="I880">
        <v>0</v>
      </c>
    </row>
    <row r="881" spans="1:25" x14ac:dyDescent="0.25">
      <c r="A881" t="s">
        <v>114</v>
      </c>
      <c r="B881">
        <v>322.334</v>
      </c>
      <c r="C881">
        <v>150.87299999999999</v>
      </c>
      <c r="D881">
        <v>130.358</v>
      </c>
      <c r="E881">
        <v>38.472700000000003</v>
      </c>
      <c r="F881">
        <v>0</v>
      </c>
      <c r="G881">
        <v>1.2526200000000001E-3</v>
      </c>
      <c r="H881">
        <v>0.99511499999999997</v>
      </c>
      <c r="I881">
        <v>0</v>
      </c>
    </row>
    <row r="882" spans="1:25" x14ac:dyDescent="0.25">
      <c r="A882" t="s">
        <v>114</v>
      </c>
      <c r="B882">
        <v>151.398</v>
      </c>
      <c r="C882">
        <v>149.898</v>
      </c>
      <c r="D882">
        <v>129.44300000000001</v>
      </c>
      <c r="E882">
        <v>38.226799999999997</v>
      </c>
      <c r="F882">
        <v>0</v>
      </c>
      <c r="G882">
        <v>1.2308099999999999E-3</v>
      </c>
      <c r="H882">
        <v>0.995116</v>
      </c>
      <c r="I882">
        <v>0</v>
      </c>
    </row>
    <row r="883" spans="1:25" x14ac:dyDescent="0.25">
      <c r="A883" t="s">
        <v>114</v>
      </c>
      <c r="B883">
        <v>153.08799999999999</v>
      </c>
      <c r="C883">
        <v>150.61500000000001</v>
      </c>
      <c r="D883">
        <v>130.36199999999999</v>
      </c>
      <c r="E883">
        <v>38.477800000000002</v>
      </c>
      <c r="F883">
        <v>0</v>
      </c>
      <c r="G883">
        <v>1.89128E-3</v>
      </c>
      <c r="H883">
        <v>0.995112</v>
      </c>
      <c r="I883">
        <v>0</v>
      </c>
    </row>
    <row r="884" spans="1:25" x14ac:dyDescent="0.25">
      <c r="A884" t="s">
        <v>114</v>
      </c>
      <c r="B884">
        <v>152.767</v>
      </c>
      <c r="C884">
        <v>150.285</v>
      </c>
      <c r="D884">
        <v>129.87100000000001</v>
      </c>
      <c r="E884">
        <v>38.273899999999998</v>
      </c>
      <c r="F884">
        <v>0</v>
      </c>
      <c r="G884">
        <v>1.23745E-3</v>
      </c>
      <c r="H884">
        <v>0.995116</v>
      </c>
      <c r="I884">
        <v>0</v>
      </c>
    </row>
    <row r="885" spans="1:25" x14ac:dyDescent="0.25">
      <c r="A885" t="s">
        <v>114</v>
      </c>
      <c r="B885">
        <v>153.262</v>
      </c>
      <c r="C885">
        <v>150.78299999999999</v>
      </c>
      <c r="D885">
        <v>130.422</v>
      </c>
      <c r="E885">
        <v>38.472700000000003</v>
      </c>
      <c r="F885">
        <v>0</v>
      </c>
      <c r="G885">
        <v>1.2300600000000001E-3</v>
      </c>
      <c r="H885">
        <v>0.995116</v>
      </c>
      <c r="I885">
        <v>0</v>
      </c>
    </row>
    <row r="886" spans="1:25" x14ac:dyDescent="0.25">
      <c r="A886" t="s">
        <v>114</v>
      </c>
      <c r="B886">
        <v>152.70099999999999</v>
      </c>
      <c r="C886">
        <v>150.20400000000001</v>
      </c>
      <c r="D886">
        <v>129.874</v>
      </c>
      <c r="E886">
        <v>38.290300000000002</v>
      </c>
      <c r="F886">
        <v>0</v>
      </c>
      <c r="G886">
        <v>1.2302000000000001E-3</v>
      </c>
      <c r="H886">
        <v>0.99511499999999997</v>
      </c>
      <c r="I886">
        <v>0</v>
      </c>
    </row>
    <row r="887" spans="1:25" x14ac:dyDescent="0.25">
      <c r="A887" t="s">
        <v>114</v>
      </c>
      <c r="B887">
        <v>153.18700000000001</v>
      </c>
      <c r="C887">
        <v>150.691</v>
      </c>
      <c r="D887">
        <v>130.405</v>
      </c>
      <c r="E887">
        <v>38.497199999999999</v>
      </c>
      <c r="F887">
        <v>0</v>
      </c>
      <c r="G887">
        <v>1.23609E-3</v>
      </c>
      <c r="H887">
        <v>0.99511499999999997</v>
      </c>
      <c r="I887">
        <v>0</v>
      </c>
    </row>
    <row r="888" spans="1:25" x14ac:dyDescent="0.25">
      <c r="A888" t="s">
        <v>114</v>
      </c>
      <c r="B888">
        <v>152.69800000000001</v>
      </c>
      <c r="C888">
        <v>150.19300000000001</v>
      </c>
      <c r="D888">
        <v>129.875</v>
      </c>
      <c r="E888">
        <v>38.286200000000001</v>
      </c>
      <c r="F888">
        <v>0</v>
      </c>
      <c r="G888">
        <v>1.2622200000000001E-3</v>
      </c>
      <c r="H888">
        <v>0.99511499999999997</v>
      </c>
      <c r="I888">
        <v>0</v>
      </c>
    </row>
    <row r="889" spans="1:25" x14ac:dyDescent="0.25">
      <c r="A889" t="s">
        <v>114</v>
      </c>
      <c r="B889">
        <v>154.06399999999999</v>
      </c>
      <c r="C889">
        <v>151.53899999999999</v>
      </c>
      <c r="D889">
        <v>130.34800000000001</v>
      </c>
      <c r="E889">
        <v>38.499299999999998</v>
      </c>
      <c r="F889">
        <v>0</v>
      </c>
      <c r="G889">
        <v>1.2649499999999999E-3</v>
      </c>
      <c r="H889">
        <v>0.99511400000000005</v>
      </c>
      <c r="I889">
        <v>0</v>
      </c>
    </row>
    <row r="890" spans="1:25" x14ac:dyDescent="0.25">
      <c r="A890" t="s">
        <v>114</v>
      </c>
      <c r="B890">
        <v>152.738</v>
      </c>
      <c r="C890">
        <v>150.24100000000001</v>
      </c>
      <c r="D890">
        <v>129.864</v>
      </c>
      <c r="E890">
        <v>38.277000000000001</v>
      </c>
      <c r="F890">
        <v>0</v>
      </c>
      <c r="G890">
        <v>1.41073E-3</v>
      </c>
      <c r="H890">
        <v>0.995116</v>
      </c>
      <c r="I890">
        <v>0</v>
      </c>
    </row>
    <row r="891" spans="1:25" x14ac:dyDescent="0.25">
      <c r="A891" t="s">
        <v>114</v>
      </c>
      <c r="B891">
        <v>153.19300000000001</v>
      </c>
      <c r="C891">
        <v>150.691</v>
      </c>
      <c r="D891">
        <v>130.36500000000001</v>
      </c>
      <c r="E891">
        <v>38.457299999999996</v>
      </c>
      <c r="F891">
        <v>0</v>
      </c>
      <c r="G891">
        <v>1.4034500000000001E-3</v>
      </c>
      <c r="H891">
        <v>0.995116</v>
      </c>
      <c r="I891">
        <v>0</v>
      </c>
    </row>
    <row r="892" spans="1:25" x14ac:dyDescent="0.25">
      <c r="A892" t="s">
        <v>114</v>
      </c>
      <c r="B892">
        <v>152.69399999999999</v>
      </c>
      <c r="C892">
        <v>150.19399999999999</v>
      </c>
      <c r="D892">
        <v>129.84800000000001</v>
      </c>
      <c r="E892">
        <v>38.273899999999998</v>
      </c>
      <c r="F892">
        <v>0</v>
      </c>
      <c r="G892">
        <v>1.2348299999999999E-3</v>
      </c>
      <c r="H892">
        <v>0.995116</v>
      </c>
      <c r="I892">
        <v>0</v>
      </c>
    </row>
    <row r="893" spans="1:25" x14ac:dyDescent="0.25">
      <c r="A893" t="s">
        <v>114</v>
      </c>
      <c r="B893">
        <v>153.274</v>
      </c>
      <c r="C893">
        <v>150.756</v>
      </c>
      <c r="D893">
        <v>130.35</v>
      </c>
      <c r="E893">
        <v>38.488</v>
      </c>
      <c r="F893">
        <v>0</v>
      </c>
      <c r="G893">
        <v>2.0952000000000002E-3</v>
      </c>
      <c r="H893">
        <v>0.995116</v>
      </c>
      <c r="I893">
        <v>0</v>
      </c>
    </row>
    <row r="894" spans="1:25" x14ac:dyDescent="0.25">
      <c r="A894" t="s">
        <v>114</v>
      </c>
      <c r="B894">
        <v>152.77500000000001</v>
      </c>
      <c r="C894">
        <v>150.26599999999999</v>
      </c>
      <c r="D894">
        <v>129.833</v>
      </c>
      <c r="E894">
        <v>38.261699999999998</v>
      </c>
      <c r="F894">
        <v>0</v>
      </c>
      <c r="G894">
        <v>1.2300600000000001E-3</v>
      </c>
      <c r="H894">
        <v>0.995116</v>
      </c>
      <c r="I894">
        <v>0</v>
      </c>
    </row>
    <row r="895" spans="1:25" x14ac:dyDescent="0.25">
      <c r="A895" t="s">
        <v>114</v>
      </c>
      <c r="B895">
        <v>153.29499999999999</v>
      </c>
      <c r="C895">
        <v>150.78899999999999</v>
      </c>
      <c r="D895">
        <v>130.27199999999999</v>
      </c>
      <c r="E895">
        <v>38.420400000000001</v>
      </c>
      <c r="F895">
        <v>0</v>
      </c>
      <c r="G895">
        <v>1.3863E-3</v>
      </c>
      <c r="H895">
        <v>0.99511499999999997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152.93600000000001</v>
      </c>
      <c r="C896">
        <v>150.43199999999999</v>
      </c>
      <c r="D896">
        <v>129.9</v>
      </c>
      <c r="E896">
        <v>38.295400000000001</v>
      </c>
      <c r="F896">
        <v>0</v>
      </c>
      <c r="G896">
        <v>1.37707E-3</v>
      </c>
      <c r="H896">
        <v>0.995116</v>
      </c>
      <c r="I896">
        <v>0</v>
      </c>
      <c r="R896">
        <f>AVERAGE(B847:B896)</f>
        <v>176.59277999999998</v>
      </c>
      <c r="S896">
        <f>AVERAGE(C847:C896)</f>
        <v>150.67697999999999</v>
      </c>
      <c r="U896">
        <f>_xlfn.VAR.P(B847:B896)</f>
        <v>20087.28550873162</v>
      </c>
      <c r="V896">
        <f>_xlfn.VAR.P(C847:C896)</f>
        <v>0.8542448595999993</v>
      </c>
      <c r="X896">
        <f>1.96*SQRT(U896)/50</f>
        <v>5.5558011487216996</v>
      </c>
      <c r="Y896">
        <f>1.96*SQRT(V896)/50</f>
        <v>3.623074414162291E-2</v>
      </c>
    </row>
    <row r="897" spans="1:15" x14ac:dyDescent="0.25">
      <c r="A897" t="s">
        <v>114</v>
      </c>
      <c r="B897">
        <v>8831.912918</v>
      </c>
      <c r="C897" t="s">
        <v>37</v>
      </c>
    </row>
    <row r="898" spans="1:15" x14ac:dyDescent="0.25">
      <c r="A898" t="s">
        <v>42</v>
      </c>
      <c r="B898">
        <v>3498.83</v>
      </c>
      <c r="C898">
        <v>3384.45</v>
      </c>
      <c r="D898">
        <v>3384</v>
      </c>
      <c r="E898">
        <v>3382.11</v>
      </c>
      <c r="F898">
        <v>71.231399999999994</v>
      </c>
      <c r="G898">
        <v>1205.52</v>
      </c>
      <c r="H898">
        <v>219.601</v>
      </c>
      <c r="I898">
        <v>207.988</v>
      </c>
      <c r="J898">
        <v>234.23</v>
      </c>
      <c r="K898">
        <v>1742.03</v>
      </c>
      <c r="L898">
        <v>1.2300499999999999E-3</v>
      </c>
      <c r="M898">
        <v>0.99985900000000005</v>
      </c>
      <c r="N898">
        <v>0</v>
      </c>
      <c r="O898" t="s">
        <v>43</v>
      </c>
    </row>
    <row r="899" spans="1:15" x14ac:dyDescent="0.25">
      <c r="A899" t="s">
        <v>42</v>
      </c>
      <c r="B899">
        <v>3524.11</v>
      </c>
      <c r="C899">
        <v>3409.69</v>
      </c>
      <c r="D899">
        <v>3409.24</v>
      </c>
      <c r="E899">
        <v>3407.34</v>
      </c>
      <c r="F899">
        <v>71.579300000000003</v>
      </c>
      <c r="G899">
        <v>1214.48</v>
      </c>
      <c r="H899">
        <v>221.298</v>
      </c>
      <c r="I899">
        <v>209.64400000000001</v>
      </c>
      <c r="J899">
        <v>235.86</v>
      </c>
      <c r="K899">
        <v>1754.96</v>
      </c>
      <c r="L899">
        <v>1.2300499999999999E-3</v>
      </c>
      <c r="M899">
        <v>0.99969200000000003</v>
      </c>
      <c r="N899">
        <v>0</v>
      </c>
      <c r="O899" t="s">
        <v>43</v>
      </c>
    </row>
    <row r="900" spans="1:15" x14ac:dyDescent="0.25">
      <c r="A900" t="s">
        <v>42</v>
      </c>
      <c r="B900">
        <v>3539.65</v>
      </c>
      <c r="C900">
        <v>3425.18</v>
      </c>
      <c r="D900">
        <v>3424.74</v>
      </c>
      <c r="E900">
        <v>3422.82</v>
      </c>
      <c r="F900">
        <v>71.9315</v>
      </c>
      <c r="G900">
        <v>1219.47</v>
      </c>
      <c r="H900">
        <v>222.46899999999999</v>
      </c>
      <c r="I900">
        <v>210.53200000000001</v>
      </c>
      <c r="J900">
        <v>236.64400000000001</v>
      </c>
      <c r="K900">
        <v>1763.67</v>
      </c>
      <c r="L900">
        <v>1.2300499999999999E-3</v>
      </c>
      <c r="M900">
        <v>0.99887899999999996</v>
      </c>
      <c r="N900">
        <v>0</v>
      </c>
      <c r="O900" t="s">
        <v>43</v>
      </c>
    </row>
    <row r="901" spans="1:15" x14ac:dyDescent="0.25">
      <c r="A901" t="s">
        <v>42</v>
      </c>
      <c r="B901">
        <v>3524.88</v>
      </c>
      <c r="C901">
        <v>3410.84</v>
      </c>
      <c r="D901">
        <v>3410.4</v>
      </c>
      <c r="E901">
        <v>3408.47</v>
      </c>
      <c r="F901">
        <v>71.557000000000002</v>
      </c>
      <c r="G901">
        <v>1213.99</v>
      </c>
      <c r="H901">
        <v>221.131</v>
      </c>
      <c r="I901">
        <v>209.68600000000001</v>
      </c>
      <c r="J901">
        <v>236.054</v>
      </c>
      <c r="K901">
        <v>1756.5</v>
      </c>
      <c r="L901">
        <v>1.23007E-3</v>
      </c>
      <c r="M901">
        <v>0.99987000000000004</v>
      </c>
      <c r="N901">
        <v>0</v>
      </c>
      <c r="O901" t="s">
        <v>43</v>
      </c>
    </row>
    <row r="902" spans="1:15" x14ac:dyDescent="0.25">
      <c r="A902" t="s">
        <v>42</v>
      </c>
      <c r="B902">
        <v>3538.67</v>
      </c>
      <c r="C902">
        <v>3424.16</v>
      </c>
      <c r="D902">
        <v>3423.72</v>
      </c>
      <c r="E902">
        <v>3421.78</v>
      </c>
      <c r="F902">
        <v>71.869</v>
      </c>
      <c r="G902">
        <v>1218.8900000000001</v>
      </c>
      <c r="H902">
        <v>222.096</v>
      </c>
      <c r="I902">
        <v>210.50800000000001</v>
      </c>
      <c r="J902">
        <v>236.63399999999999</v>
      </c>
      <c r="K902">
        <v>1763.24</v>
      </c>
      <c r="L902">
        <v>1.2300499999999999E-3</v>
      </c>
      <c r="M902">
        <v>0.99898299999999995</v>
      </c>
      <c r="N902">
        <v>0</v>
      </c>
      <c r="O902" t="s">
        <v>43</v>
      </c>
    </row>
    <row r="903" spans="1:15" x14ac:dyDescent="0.25">
      <c r="A903" t="s">
        <v>42</v>
      </c>
      <c r="B903">
        <v>3519.15</v>
      </c>
      <c r="C903">
        <v>3404.95</v>
      </c>
      <c r="D903">
        <v>3404.5</v>
      </c>
      <c r="E903">
        <v>3402.59</v>
      </c>
      <c r="F903">
        <v>71.350899999999996</v>
      </c>
      <c r="G903">
        <v>1212.08</v>
      </c>
      <c r="H903">
        <v>220.828</v>
      </c>
      <c r="I903">
        <v>209.285</v>
      </c>
      <c r="J903">
        <v>235.73</v>
      </c>
      <c r="K903">
        <v>1753.55</v>
      </c>
      <c r="L903">
        <v>1.2300499999999999E-3</v>
      </c>
      <c r="M903">
        <v>0.99969200000000003</v>
      </c>
      <c r="N903">
        <v>0</v>
      </c>
      <c r="O903" t="s">
        <v>43</v>
      </c>
    </row>
    <row r="904" spans="1:15" x14ac:dyDescent="0.25">
      <c r="A904" t="s">
        <v>42</v>
      </c>
      <c r="B904">
        <v>3504.09</v>
      </c>
      <c r="C904">
        <v>3390.21</v>
      </c>
      <c r="D904">
        <v>3389.77</v>
      </c>
      <c r="E904">
        <v>3387.88</v>
      </c>
      <c r="F904">
        <v>71.357299999999995</v>
      </c>
      <c r="G904">
        <v>1207.06</v>
      </c>
      <c r="H904">
        <v>219.90100000000001</v>
      </c>
      <c r="I904">
        <v>208.49600000000001</v>
      </c>
      <c r="J904">
        <v>234.625</v>
      </c>
      <c r="K904">
        <v>1745.44</v>
      </c>
      <c r="L904">
        <v>1.2300600000000001E-3</v>
      </c>
      <c r="M904">
        <v>0.99997000000000003</v>
      </c>
      <c r="N904">
        <v>0</v>
      </c>
      <c r="O904" t="s">
        <v>43</v>
      </c>
    </row>
    <row r="905" spans="1:15" x14ac:dyDescent="0.25">
      <c r="A905" t="s">
        <v>42</v>
      </c>
      <c r="B905">
        <v>3573.35</v>
      </c>
      <c r="C905">
        <v>3458.26</v>
      </c>
      <c r="D905">
        <v>3457.82</v>
      </c>
      <c r="E905">
        <v>3455.88</v>
      </c>
      <c r="F905">
        <v>72.685299999999998</v>
      </c>
      <c r="G905">
        <v>1229.77</v>
      </c>
      <c r="H905">
        <v>224.27600000000001</v>
      </c>
      <c r="I905">
        <v>212.55199999999999</v>
      </c>
      <c r="J905">
        <v>238.846</v>
      </c>
      <c r="K905">
        <v>1781.43</v>
      </c>
      <c r="L905">
        <v>1.2300499999999999E-3</v>
      </c>
      <c r="M905">
        <v>0.99990800000000002</v>
      </c>
      <c r="N905">
        <v>0</v>
      </c>
      <c r="O905" t="s">
        <v>43</v>
      </c>
    </row>
    <row r="906" spans="1:15" x14ac:dyDescent="0.25">
      <c r="A906" t="s">
        <v>42</v>
      </c>
      <c r="B906">
        <v>3587.82</v>
      </c>
      <c r="C906">
        <v>3465.89</v>
      </c>
      <c r="D906">
        <v>3465.43</v>
      </c>
      <c r="E906">
        <v>3463.49</v>
      </c>
      <c r="F906">
        <v>72.963399999999993</v>
      </c>
      <c r="G906">
        <v>1233.25</v>
      </c>
      <c r="H906">
        <v>224.58099999999999</v>
      </c>
      <c r="I906">
        <v>213.16900000000001</v>
      </c>
      <c r="J906">
        <v>239.233</v>
      </c>
      <c r="K906">
        <v>1785.21</v>
      </c>
      <c r="L906">
        <v>1.2300499999999999E-3</v>
      </c>
      <c r="M906">
        <v>0.99983299999999997</v>
      </c>
      <c r="N906">
        <v>0</v>
      </c>
      <c r="O906" t="s">
        <v>43</v>
      </c>
    </row>
    <row r="907" spans="1:15" x14ac:dyDescent="0.25">
      <c r="A907" t="s">
        <v>42</v>
      </c>
      <c r="B907">
        <v>3533.5</v>
      </c>
      <c r="C907">
        <v>3419.14</v>
      </c>
      <c r="D907">
        <v>3418.68</v>
      </c>
      <c r="E907">
        <v>3416.77</v>
      </c>
      <c r="F907">
        <v>71.688599999999994</v>
      </c>
      <c r="G907">
        <v>1217.44</v>
      </c>
      <c r="H907">
        <v>221.56899999999999</v>
      </c>
      <c r="I907">
        <v>210.423</v>
      </c>
      <c r="J907">
        <v>236.45400000000001</v>
      </c>
      <c r="K907">
        <v>1760.63</v>
      </c>
      <c r="L907">
        <v>1.2300499999999999E-3</v>
      </c>
      <c r="M907">
        <v>0.99994799999999995</v>
      </c>
      <c r="N907">
        <v>0</v>
      </c>
      <c r="O907" t="s">
        <v>43</v>
      </c>
    </row>
    <row r="908" spans="1:15" x14ac:dyDescent="0.25">
      <c r="A908" t="s">
        <v>42</v>
      </c>
      <c r="B908">
        <v>3555.57</v>
      </c>
      <c r="C908">
        <v>3440.97</v>
      </c>
      <c r="D908">
        <v>3440.52</v>
      </c>
      <c r="E908">
        <v>3438.58</v>
      </c>
      <c r="F908">
        <v>72.355699999999999</v>
      </c>
      <c r="G908">
        <v>1224.3599999999999</v>
      </c>
      <c r="H908">
        <v>223.00800000000001</v>
      </c>
      <c r="I908">
        <v>211.50899999999999</v>
      </c>
      <c r="J908">
        <v>238.22</v>
      </c>
      <c r="K908">
        <v>1771.46</v>
      </c>
      <c r="L908">
        <v>1.2300600000000001E-3</v>
      </c>
      <c r="M908">
        <v>0.99981500000000001</v>
      </c>
      <c r="N908">
        <v>0</v>
      </c>
      <c r="O908" t="s">
        <v>43</v>
      </c>
    </row>
    <row r="909" spans="1:15" x14ac:dyDescent="0.25">
      <c r="A909" t="s">
        <v>42</v>
      </c>
      <c r="B909">
        <v>3530.92</v>
      </c>
      <c r="C909">
        <v>3416.56</v>
      </c>
      <c r="D909">
        <v>3416.12</v>
      </c>
      <c r="E909">
        <v>3414.21</v>
      </c>
      <c r="F909">
        <v>71.733999999999995</v>
      </c>
      <c r="G909">
        <v>1216.05</v>
      </c>
      <c r="H909">
        <v>221.82400000000001</v>
      </c>
      <c r="I909">
        <v>209.87100000000001</v>
      </c>
      <c r="J909">
        <v>236.00399999999999</v>
      </c>
      <c r="K909">
        <v>1757.99</v>
      </c>
      <c r="L909">
        <v>1.2300499999999999E-3</v>
      </c>
      <c r="M909">
        <v>0.99907900000000005</v>
      </c>
      <c r="N909">
        <v>0</v>
      </c>
      <c r="O909" t="s">
        <v>43</v>
      </c>
    </row>
    <row r="910" spans="1:15" x14ac:dyDescent="0.25">
      <c r="A910" t="s">
        <v>42</v>
      </c>
      <c r="B910">
        <v>3537.12</v>
      </c>
      <c r="C910">
        <v>3422.74</v>
      </c>
      <c r="D910">
        <v>3422.29</v>
      </c>
      <c r="E910">
        <v>3420.38</v>
      </c>
      <c r="F910">
        <v>72.119200000000006</v>
      </c>
      <c r="G910">
        <v>1217.3499999999999</v>
      </c>
      <c r="H910">
        <v>221.613</v>
      </c>
      <c r="I910">
        <v>210.32</v>
      </c>
      <c r="J910">
        <v>236.453</v>
      </c>
      <c r="K910">
        <v>1761.77</v>
      </c>
      <c r="L910">
        <v>1.2300499999999999E-3</v>
      </c>
      <c r="M910">
        <v>0.99931800000000004</v>
      </c>
      <c r="N910">
        <v>21</v>
      </c>
      <c r="O910" t="s">
        <v>43</v>
      </c>
    </row>
    <row r="911" spans="1:15" x14ac:dyDescent="0.25">
      <c r="A911" t="s">
        <v>42</v>
      </c>
      <c r="B911">
        <v>3518.24</v>
      </c>
      <c r="C911">
        <v>3403.7</v>
      </c>
      <c r="D911">
        <v>3403.24</v>
      </c>
      <c r="E911">
        <v>3401.33</v>
      </c>
      <c r="F911">
        <v>71.309299999999993</v>
      </c>
      <c r="G911">
        <v>1211.4100000000001</v>
      </c>
      <c r="H911">
        <v>220.71799999999999</v>
      </c>
      <c r="I911">
        <v>209.077</v>
      </c>
      <c r="J911">
        <v>235.15700000000001</v>
      </c>
      <c r="K911">
        <v>1751.36</v>
      </c>
      <c r="L911">
        <v>1.2300499999999999E-3</v>
      </c>
      <c r="M911">
        <v>0.99853499999999995</v>
      </c>
      <c r="N911">
        <v>0</v>
      </c>
      <c r="O911" t="s">
        <v>43</v>
      </c>
    </row>
    <row r="912" spans="1:15" x14ac:dyDescent="0.25">
      <c r="A912" t="s">
        <v>42</v>
      </c>
      <c r="B912">
        <v>3529.48</v>
      </c>
      <c r="C912">
        <v>3415.59</v>
      </c>
      <c r="D912">
        <v>3415.14</v>
      </c>
      <c r="E912">
        <v>3413.23</v>
      </c>
      <c r="F912">
        <v>71.594200000000001</v>
      </c>
      <c r="G912">
        <v>1215.29</v>
      </c>
      <c r="H912">
        <v>221.45400000000001</v>
      </c>
      <c r="I912">
        <v>209.773</v>
      </c>
      <c r="J912">
        <v>236.19399999999999</v>
      </c>
      <c r="K912">
        <v>1758</v>
      </c>
      <c r="L912">
        <v>1.2300499999999999E-3</v>
      </c>
      <c r="M912">
        <v>0.99982599999999999</v>
      </c>
      <c r="N912">
        <v>0</v>
      </c>
      <c r="O912" t="s">
        <v>43</v>
      </c>
    </row>
    <row r="913" spans="1:15" x14ac:dyDescent="0.25">
      <c r="A913" t="s">
        <v>42</v>
      </c>
      <c r="B913">
        <v>3535.34</v>
      </c>
      <c r="C913">
        <v>3421.22</v>
      </c>
      <c r="D913">
        <v>3420.77</v>
      </c>
      <c r="E913">
        <v>3418.86</v>
      </c>
      <c r="F913">
        <v>71.734700000000004</v>
      </c>
      <c r="G913">
        <v>1218</v>
      </c>
      <c r="H913">
        <v>221.91499999999999</v>
      </c>
      <c r="I913">
        <v>210.399</v>
      </c>
      <c r="J913">
        <v>236.49600000000001</v>
      </c>
      <c r="K913">
        <v>1761.85</v>
      </c>
      <c r="L913">
        <v>1.2300499999999999E-3</v>
      </c>
      <c r="M913">
        <v>0.99998699999999996</v>
      </c>
      <c r="N913">
        <v>0</v>
      </c>
      <c r="O913" t="s">
        <v>43</v>
      </c>
    </row>
    <row r="914" spans="1:15" x14ac:dyDescent="0.25">
      <c r="A914" t="s">
        <v>42</v>
      </c>
      <c r="B914">
        <v>3541.02</v>
      </c>
      <c r="C914">
        <v>3426.3</v>
      </c>
      <c r="D914">
        <v>3425.86</v>
      </c>
      <c r="E914">
        <v>3423.94</v>
      </c>
      <c r="F914">
        <v>72.021100000000004</v>
      </c>
      <c r="G914">
        <v>1218.83</v>
      </c>
      <c r="H914">
        <v>221.90700000000001</v>
      </c>
      <c r="I914">
        <v>210.46</v>
      </c>
      <c r="J914">
        <v>236.85400000000001</v>
      </c>
      <c r="K914">
        <v>1765.19</v>
      </c>
      <c r="L914">
        <v>1.2300499999999999E-3</v>
      </c>
      <c r="M914">
        <v>0.999726</v>
      </c>
      <c r="N914">
        <v>0</v>
      </c>
      <c r="O914" t="s">
        <v>43</v>
      </c>
    </row>
    <row r="915" spans="1:15" x14ac:dyDescent="0.25">
      <c r="A915" t="s">
        <v>42</v>
      </c>
      <c r="B915">
        <v>3529.6</v>
      </c>
      <c r="C915">
        <v>3414.66</v>
      </c>
      <c r="D915">
        <v>3414.22</v>
      </c>
      <c r="E915">
        <v>3412.31</v>
      </c>
      <c r="F915">
        <v>71.489900000000006</v>
      </c>
      <c r="G915">
        <v>1216.24</v>
      </c>
      <c r="H915">
        <v>221.67</v>
      </c>
      <c r="I915">
        <v>209.95099999999999</v>
      </c>
      <c r="J915">
        <v>236.52099999999999</v>
      </c>
      <c r="K915">
        <v>1757.82</v>
      </c>
      <c r="L915">
        <v>1.2300600000000001E-3</v>
      </c>
      <c r="M915">
        <v>0.99997599999999998</v>
      </c>
      <c r="N915">
        <v>0</v>
      </c>
      <c r="O915" t="s">
        <v>43</v>
      </c>
    </row>
    <row r="916" spans="1:15" x14ac:dyDescent="0.25">
      <c r="A916" t="s">
        <v>42</v>
      </c>
      <c r="B916">
        <v>3565.75</v>
      </c>
      <c r="C916">
        <v>3451.04</v>
      </c>
      <c r="D916">
        <v>3450.59</v>
      </c>
      <c r="E916">
        <v>3448.67</v>
      </c>
      <c r="F916">
        <v>72.664299999999997</v>
      </c>
      <c r="G916">
        <v>1228.08</v>
      </c>
      <c r="H916">
        <v>223.773</v>
      </c>
      <c r="I916">
        <v>212.11799999999999</v>
      </c>
      <c r="J916">
        <v>238.27600000000001</v>
      </c>
      <c r="K916">
        <v>1777.4</v>
      </c>
      <c r="L916">
        <v>1.2300499999999999E-3</v>
      </c>
      <c r="M916">
        <v>0.99994300000000003</v>
      </c>
      <c r="N916">
        <v>0</v>
      </c>
      <c r="O916" t="s">
        <v>43</v>
      </c>
    </row>
    <row r="917" spans="1:15" x14ac:dyDescent="0.25">
      <c r="A917" t="s">
        <v>42</v>
      </c>
      <c r="B917">
        <v>3508.91</v>
      </c>
      <c r="C917">
        <v>3394.29</v>
      </c>
      <c r="D917">
        <v>3393.85</v>
      </c>
      <c r="E917">
        <v>3391.95</v>
      </c>
      <c r="F917">
        <v>71.100800000000007</v>
      </c>
      <c r="G917">
        <v>1207.8</v>
      </c>
      <c r="H917">
        <v>219.93199999999999</v>
      </c>
      <c r="I917">
        <v>208.38499999999999</v>
      </c>
      <c r="J917">
        <v>234.82</v>
      </c>
      <c r="K917">
        <v>1747.66</v>
      </c>
      <c r="L917">
        <v>1.2300499999999999E-3</v>
      </c>
      <c r="M917">
        <v>0.99976299999999996</v>
      </c>
      <c r="N917">
        <v>0</v>
      </c>
      <c r="O917" t="s">
        <v>43</v>
      </c>
    </row>
    <row r="918" spans="1:15" x14ac:dyDescent="0.25">
      <c r="A918" t="s">
        <v>42</v>
      </c>
      <c r="B918">
        <v>3509.3</v>
      </c>
      <c r="C918">
        <v>3394.49</v>
      </c>
      <c r="D918">
        <v>3394.05</v>
      </c>
      <c r="E918">
        <v>3392.15</v>
      </c>
      <c r="F918">
        <v>71.304699999999997</v>
      </c>
      <c r="G918">
        <v>1208.45</v>
      </c>
      <c r="H918">
        <v>220.24700000000001</v>
      </c>
      <c r="I918">
        <v>208.61199999999999</v>
      </c>
      <c r="J918">
        <v>234.827</v>
      </c>
      <c r="K918">
        <v>1747.64</v>
      </c>
      <c r="L918">
        <v>1.2300499999999999E-3</v>
      </c>
      <c r="M918">
        <v>0.99983299999999997</v>
      </c>
      <c r="N918">
        <v>0</v>
      </c>
      <c r="O918" t="s">
        <v>43</v>
      </c>
    </row>
    <row r="919" spans="1:15" x14ac:dyDescent="0.25">
      <c r="A919" t="s">
        <v>42</v>
      </c>
      <c r="B919">
        <v>3507.53</v>
      </c>
      <c r="C919">
        <v>3393.41</v>
      </c>
      <c r="D919">
        <v>3392.97</v>
      </c>
      <c r="E919">
        <v>3391.05</v>
      </c>
      <c r="F919">
        <v>71.079599999999999</v>
      </c>
      <c r="G919">
        <v>1208.08</v>
      </c>
      <c r="H919">
        <v>219.83600000000001</v>
      </c>
      <c r="I919">
        <v>208.72200000000001</v>
      </c>
      <c r="J919">
        <v>234.90899999999999</v>
      </c>
      <c r="K919">
        <v>1747.46</v>
      </c>
      <c r="L919">
        <v>1.2300499999999999E-3</v>
      </c>
      <c r="M919">
        <v>0.99986799999999998</v>
      </c>
      <c r="N919">
        <v>0</v>
      </c>
      <c r="O919" t="s">
        <v>43</v>
      </c>
    </row>
    <row r="920" spans="1:15" x14ac:dyDescent="0.25">
      <c r="A920" t="s">
        <v>42</v>
      </c>
      <c r="B920">
        <v>3537.81</v>
      </c>
      <c r="C920">
        <v>3423.02</v>
      </c>
      <c r="D920">
        <v>3422.57</v>
      </c>
      <c r="E920">
        <v>3420.66</v>
      </c>
      <c r="F920">
        <v>71.836200000000005</v>
      </c>
      <c r="G920">
        <v>1218.32</v>
      </c>
      <c r="H920">
        <v>221.74299999999999</v>
      </c>
      <c r="I920">
        <v>210.292</v>
      </c>
      <c r="J920">
        <v>237.51499999999999</v>
      </c>
      <c r="K920">
        <v>1762.79</v>
      </c>
      <c r="L920">
        <v>1.2300499999999999E-3</v>
      </c>
      <c r="M920">
        <v>0.99997400000000003</v>
      </c>
      <c r="N920">
        <v>0</v>
      </c>
      <c r="O920" t="s">
        <v>43</v>
      </c>
    </row>
    <row r="921" spans="1:15" x14ac:dyDescent="0.25">
      <c r="A921" t="s">
        <v>42</v>
      </c>
      <c r="B921">
        <v>3512.98</v>
      </c>
      <c r="C921">
        <v>3397.26</v>
      </c>
      <c r="D921">
        <v>3396.8</v>
      </c>
      <c r="E921">
        <v>3394.89</v>
      </c>
      <c r="F921">
        <v>71.3279</v>
      </c>
      <c r="G921">
        <v>1209.6400000000001</v>
      </c>
      <c r="H921">
        <v>220.245</v>
      </c>
      <c r="I921">
        <v>208.71799999999999</v>
      </c>
      <c r="J921">
        <v>235.11799999999999</v>
      </c>
      <c r="K921">
        <v>1749.35</v>
      </c>
      <c r="L921">
        <v>1.2300499999999999E-3</v>
      </c>
      <c r="M921">
        <v>0.99995999999999996</v>
      </c>
      <c r="N921">
        <v>0</v>
      </c>
      <c r="O921" t="s">
        <v>43</v>
      </c>
    </row>
    <row r="922" spans="1:15" x14ac:dyDescent="0.25">
      <c r="A922" t="s">
        <v>42</v>
      </c>
      <c r="B922">
        <v>3536.04</v>
      </c>
      <c r="C922">
        <v>3420.61</v>
      </c>
      <c r="D922">
        <v>3420.17</v>
      </c>
      <c r="E922">
        <v>3418.24</v>
      </c>
      <c r="F922">
        <v>71.839799999999997</v>
      </c>
      <c r="G922">
        <v>1217.17</v>
      </c>
      <c r="H922">
        <v>221.87700000000001</v>
      </c>
      <c r="I922">
        <v>210.316</v>
      </c>
      <c r="J922">
        <v>236.38900000000001</v>
      </c>
      <c r="K922">
        <v>1760.22</v>
      </c>
      <c r="L922">
        <v>1.2300499999999999E-3</v>
      </c>
      <c r="M922">
        <v>0.99979499999999999</v>
      </c>
      <c r="N922">
        <v>0</v>
      </c>
      <c r="O922" t="s">
        <v>43</v>
      </c>
    </row>
    <row r="923" spans="1:15" x14ac:dyDescent="0.25">
      <c r="A923" t="s">
        <v>42</v>
      </c>
      <c r="B923">
        <v>3490.12</v>
      </c>
      <c r="C923">
        <v>3375.04</v>
      </c>
      <c r="D923">
        <v>3374.6</v>
      </c>
      <c r="E923">
        <v>3372.71</v>
      </c>
      <c r="F923">
        <v>70.661900000000003</v>
      </c>
      <c r="G923">
        <v>1202.06</v>
      </c>
      <c r="H923">
        <v>219.03100000000001</v>
      </c>
      <c r="I923">
        <v>207.59700000000001</v>
      </c>
      <c r="J923">
        <v>233.57599999999999</v>
      </c>
      <c r="K923">
        <v>1737.2</v>
      </c>
      <c r="L923">
        <v>1.2300499999999999E-3</v>
      </c>
      <c r="M923">
        <v>0.99980500000000005</v>
      </c>
      <c r="N923">
        <v>0</v>
      </c>
      <c r="O923" t="s">
        <v>43</v>
      </c>
    </row>
    <row r="924" spans="1:15" x14ac:dyDescent="0.25">
      <c r="A924" t="s">
        <v>42</v>
      </c>
      <c r="B924">
        <v>3488.84</v>
      </c>
      <c r="C924">
        <v>3374.49</v>
      </c>
      <c r="D924">
        <v>3374.05</v>
      </c>
      <c r="E924">
        <v>3372.15</v>
      </c>
      <c r="F924">
        <v>70.881799999999998</v>
      </c>
      <c r="G924">
        <v>1202.1300000000001</v>
      </c>
      <c r="H924">
        <v>219.11</v>
      </c>
      <c r="I924">
        <v>207.30600000000001</v>
      </c>
      <c r="J924">
        <v>233.83199999999999</v>
      </c>
      <c r="K924">
        <v>1736.28</v>
      </c>
      <c r="L924">
        <v>1.2300600000000001E-3</v>
      </c>
      <c r="M924">
        <v>0.998776</v>
      </c>
      <c r="N924">
        <v>0</v>
      </c>
      <c r="O924" t="s">
        <v>43</v>
      </c>
    </row>
    <row r="925" spans="1:15" x14ac:dyDescent="0.25">
      <c r="A925" t="s">
        <v>42</v>
      </c>
      <c r="B925">
        <v>3545.54</v>
      </c>
      <c r="C925">
        <v>3430.92</v>
      </c>
      <c r="D925">
        <v>3430.48</v>
      </c>
      <c r="E925">
        <v>3428.54</v>
      </c>
      <c r="F925">
        <v>72.081999999999994</v>
      </c>
      <c r="G925">
        <v>1221.3</v>
      </c>
      <c r="H925">
        <v>222.57599999999999</v>
      </c>
      <c r="I925">
        <v>210.96100000000001</v>
      </c>
      <c r="J925">
        <v>237.17599999999999</v>
      </c>
      <c r="K925">
        <v>1766.7</v>
      </c>
      <c r="L925">
        <v>1.2300499999999999E-3</v>
      </c>
      <c r="M925">
        <v>0.99997400000000003</v>
      </c>
      <c r="N925">
        <v>0</v>
      </c>
      <c r="O925" t="s">
        <v>43</v>
      </c>
    </row>
    <row r="926" spans="1:15" x14ac:dyDescent="0.25">
      <c r="A926" t="s">
        <v>42</v>
      </c>
      <c r="B926">
        <v>3474.09</v>
      </c>
      <c r="C926">
        <v>3359.85</v>
      </c>
      <c r="D926">
        <v>3359.41</v>
      </c>
      <c r="E926">
        <v>3357.51</v>
      </c>
      <c r="F926">
        <v>70.516000000000005</v>
      </c>
      <c r="G926">
        <v>1196.93</v>
      </c>
      <c r="H926">
        <v>218.006</v>
      </c>
      <c r="I926">
        <v>206.5</v>
      </c>
      <c r="J926">
        <v>232.666</v>
      </c>
      <c r="K926">
        <v>1729.17</v>
      </c>
      <c r="L926">
        <v>1.2300600000000001E-3</v>
      </c>
      <c r="M926">
        <v>0.99990400000000002</v>
      </c>
      <c r="N926">
        <v>0</v>
      </c>
      <c r="O926" t="s">
        <v>43</v>
      </c>
    </row>
    <row r="927" spans="1:15" x14ac:dyDescent="0.25">
      <c r="A927" t="s">
        <v>42</v>
      </c>
      <c r="B927">
        <v>3472.71</v>
      </c>
      <c r="C927">
        <v>3357.96</v>
      </c>
      <c r="D927">
        <v>3357.52</v>
      </c>
      <c r="E927">
        <v>3355.64</v>
      </c>
      <c r="F927">
        <v>70.106300000000005</v>
      </c>
      <c r="G927">
        <v>1196.07</v>
      </c>
      <c r="H927">
        <v>217.94900000000001</v>
      </c>
      <c r="I927">
        <v>206.37700000000001</v>
      </c>
      <c r="J927">
        <v>232.465</v>
      </c>
      <c r="K927">
        <v>1728.32</v>
      </c>
      <c r="L927">
        <v>1.2300499999999999E-3</v>
      </c>
      <c r="M927">
        <v>0.99985900000000005</v>
      </c>
      <c r="N927">
        <v>0</v>
      </c>
      <c r="O927" t="s">
        <v>43</v>
      </c>
    </row>
    <row r="928" spans="1:15" x14ac:dyDescent="0.25">
      <c r="A928" t="s">
        <v>42</v>
      </c>
      <c r="B928">
        <v>3536.57</v>
      </c>
      <c r="C928">
        <v>3420.93</v>
      </c>
      <c r="D928">
        <v>3420.49</v>
      </c>
      <c r="E928">
        <v>3418.58</v>
      </c>
      <c r="F928">
        <v>71.795299999999997</v>
      </c>
      <c r="G928">
        <v>1217.74</v>
      </c>
      <c r="H928">
        <v>221.82599999999999</v>
      </c>
      <c r="I928">
        <v>210.29900000000001</v>
      </c>
      <c r="J928">
        <v>236.66399999999999</v>
      </c>
      <c r="K928">
        <v>1761.67</v>
      </c>
      <c r="L928">
        <v>1.2300499999999999E-3</v>
      </c>
      <c r="M928">
        <v>0.99987800000000004</v>
      </c>
      <c r="N928">
        <v>0</v>
      </c>
      <c r="O928" t="s">
        <v>43</v>
      </c>
    </row>
    <row r="929" spans="1:15" x14ac:dyDescent="0.25">
      <c r="A929" t="s">
        <v>42</v>
      </c>
      <c r="B929">
        <v>3509.5</v>
      </c>
      <c r="C929">
        <v>3394.79</v>
      </c>
      <c r="D929">
        <v>3394.35</v>
      </c>
      <c r="E929">
        <v>3392.45</v>
      </c>
      <c r="F929">
        <v>71.218100000000007</v>
      </c>
      <c r="G929">
        <v>1209.03</v>
      </c>
      <c r="H929">
        <v>220.303</v>
      </c>
      <c r="I929">
        <v>208.85900000000001</v>
      </c>
      <c r="J929">
        <v>235.04</v>
      </c>
      <c r="K929">
        <v>1747.44</v>
      </c>
      <c r="L929">
        <v>1.2300499999999999E-3</v>
      </c>
      <c r="M929">
        <v>0.99953599999999998</v>
      </c>
      <c r="N929">
        <v>0</v>
      </c>
      <c r="O929" t="s">
        <v>43</v>
      </c>
    </row>
    <row r="930" spans="1:15" x14ac:dyDescent="0.25">
      <c r="A930" t="s">
        <v>42</v>
      </c>
      <c r="B930">
        <v>3507.6</v>
      </c>
      <c r="C930">
        <v>3392.77</v>
      </c>
      <c r="D930">
        <v>3392.33</v>
      </c>
      <c r="E930">
        <v>3390.42</v>
      </c>
      <c r="F930">
        <v>71.194699999999997</v>
      </c>
      <c r="G930">
        <v>1208.23</v>
      </c>
      <c r="H930">
        <v>220.03399999999999</v>
      </c>
      <c r="I930">
        <v>208.58600000000001</v>
      </c>
      <c r="J930">
        <v>234.922</v>
      </c>
      <c r="K930">
        <v>1746.47</v>
      </c>
      <c r="L930">
        <v>1.2300499999999999E-3</v>
      </c>
      <c r="M930">
        <v>0.999946</v>
      </c>
      <c r="N930">
        <v>0</v>
      </c>
      <c r="O930" t="s">
        <v>43</v>
      </c>
    </row>
    <row r="931" spans="1:15" x14ac:dyDescent="0.25">
      <c r="A931" t="s">
        <v>42</v>
      </c>
      <c r="B931">
        <v>3554.32</v>
      </c>
      <c r="C931">
        <v>3438.7</v>
      </c>
      <c r="D931">
        <v>3438.25</v>
      </c>
      <c r="E931">
        <v>3436.29</v>
      </c>
      <c r="F931">
        <v>71.970100000000002</v>
      </c>
      <c r="G931">
        <v>1224.32</v>
      </c>
      <c r="H931">
        <v>222.89400000000001</v>
      </c>
      <c r="I931">
        <v>210.99700000000001</v>
      </c>
      <c r="J931">
        <v>237.649</v>
      </c>
      <c r="K931">
        <v>1770.77</v>
      </c>
      <c r="L931">
        <v>1.2300499999999999E-3</v>
      </c>
      <c r="M931">
        <v>0.99917100000000003</v>
      </c>
      <c r="N931">
        <v>0</v>
      </c>
      <c r="O931" t="s">
        <v>43</v>
      </c>
    </row>
    <row r="932" spans="1:15" x14ac:dyDescent="0.25">
      <c r="A932" t="s">
        <v>42</v>
      </c>
      <c r="B932">
        <v>3482.38</v>
      </c>
      <c r="C932">
        <v>3367.65</v>
      </c>
      <c r="D932">
        <v>3367.21</v>
      </c>
      <c r="E932">
        <v>3365.33</v>
      </c>
      <c r="F932">
        <v>70.8279</v>
      </c>
      <c r="G932">
        <v>1199.27</v>
      </c>
      <c r="H932">
        <v>218.517</v>
      </c>
      <c r="I932">
        <v>206.88300000000001</v>
      </c>
      <c r="J932">
        <v>233.27199999999999</v>
      </c>
      <c r="K932">
        <v>1733.1</v>
      </c>
      <c r="L932">
        <v>1.2300600000000001E-3</v>
      </c>
      <c r="M932">
        <v>0.99999499999999997</v>
      </c>
      <c r="N932">
        <v>0</v>
      </c>
      <c r="O932" t="s">
        <v>43</v>
      </c>
    </row>
    <row r="933" spans="1:15" x14ac:dyDescent="0.25">
      <c r="A933" t="s">
        <v>42</v>
      </c>
      <c r="B933">
        <v>3505.23</v>
      </c>
      <c r="C933">
        <v>3389.97</v>
      </c>
      <c r="D933">
        <v>3389.52</v>
      </c>
      <c r="E933">
        <v>3387.62</v>
      </c>
      <c r="F933">
        <v>71.010599999999997</v>
      </c>
      <c r="G933">
        <v>1207.19</v>
      </c>
      <c r="H933">
        <v>219.91900000000001</v>
      </c>
      <c r="I933">
        <v>208.51900000000001</v>
      </c>
      <c r="J933">
        <v>234.626</v>
      </c>
      <c r="K933">
        <v>1745.34</v>
      </c>
      <c r="L933">
        <v>1.2300499999999999E-3</v>
      </c>
      <c r="M933">
        <v>0.99958800000000003</v>
      </c>
      <c r="N933">
        <v>0</v>
      </c>
      <c r="O933" t="s">
        <v>43</v>
      </c>
    </row>
    <row r="934" spans="1:15" x14ac:dyDescent="0.25">
      <c r="A934" t="s">
        <v>42</v>
      </c>
      <c r="B934">
        <v>3503.41</v>
      </c>
      <c r="C934">
        <v>3388.28</v>
      </c>
      <c r="D934">
        <v>3387.84</v>
      </c>
      <c r="E934">
        <v>3385.93</v>
      </c>
      <c r="F934">
        <v>71.201899999999995</v>
      </c>
      <c r="G934">
        <v>1206.27</v>
      </c>
      <c r="H934">
        <v>219.596</v>
      </c>
      <c r="I934">
        <v>208.25399999999999</v>
      </c>
      <c r="J934">
        <v>234.31</v>
      </c>
      <c r="K934">
        <v>1744.6</v>
      </c>
      <c r="L934">
        <v>1.2300499999999999E-3</v>
      </c>
      <c r="M934">
        <v>0.99995999999999996</v>
      </c>
      <c r="N934">
        <v>0</v>
      </c>
      <c r="O934" t="s">
        <v>43</v>
      </c>
    </row>
    <row r="935" spans="1:15" x14ac:dyDescent="0.25">
      <c r="A935" t="s">
        <v>42</v>
      </c>
      <c r="B935">
        <v>3500.61</v>
      </c>
      <c r="C935">
        <v>3385.88</v>
      </c>
      <c r="D935">
        <v>3385.44</v>
      </c>
      <c r="E935">
        <v>3383.52</v>
      </c>
      <c r="F935">
        <v>70.986599999999996</v>
      </c>
      <c r="G935">
        <v>1205.6600000000001</v>
      </c>
      <c r="H935">
        <v>219.523</v>
      </c>
      <c r="I935">
        <v>208.179</v>
      </c>
      <c r="J935">
        <v>234.30600000000001</v>
      </c>
      <c r="K935">
        <v>1743.4</v>
      </c>
      <c r="L935">
        <v>1.2300499999999999E-3</v>
      </c>
      <c r="M935">
        <v>0.99975700000000001</v>
      </c>
      <c r="N935">
        <v>0</v>
      </c>
      <c r="O935" t="s">
        <v>43</v>
      </c>
    </row>
    <row r="936" spans="1:15" x14ac:dyDescent="0.25">
      <c r="A936" t="s">
        <v>42</v>
      </c>
      <c r="B936">
        <v>3540.72</v>
      </c>
      <c r="C936">
        <v>3425.53</v>
      </c>
      <c r="D936">
        <v>3425.09</v>
      </c>
      <c r="E936">
        <v>3423.16</v>
      </c>
      <c r="F936">
        <v>72.130600000000001</v>
      </c>
      <c r="G936">
        <v>1219.68</v>
      </c>
      <c r="H936">
        <v>222.22200000000001</v>
      </c>
      <c r="I936">
        <v>210.572</v>
      </c>
      <c r="J936">
        <v>237.19300000000001</v>
      </c>
      <c r="K936">
        <v>1763.62</v>
      </c>
      <c r="L936">
        <v>1.2300499999999999E-3</v>
      </c>
      <c r="M936">
        <v>0.99993900000000002</v>
      </c>
      <c r="N936">
        <v>0</v>
      </c>
      <c r="O936" t="s">
        <v>43</v>
      </c>
    </row>
    <row r="937" spans="1:15" x14ac:dyDescent="0.25">
      <c r="A937" t="s">
        <v>42</v>
      </c>
      <c r="B937">
        <v>3518.86</v>
      </c>
      <c r="C937">
        <v>3403.15</v>
      </c>
      <c r="D937">
        <v>3402.71</v>
      </c>
      <c r="E937">
        <v>3400.8</v>
      </c>
      <c r="F937">
        <v>71.615099999999998</v>
      </c>
      <c r="G937">
        <v>1211.57</v>
      </c>
      <c r="H937">
        <v>220.709</v>
      </c>
      <c r="I937">
        <v>209.11699999999999</v>
      </c>
      <c r="J937">
        <v>235.55500000000001</v>
      </c>
      <c r="K937">
        <v>1751.97</v>
      </c>
      <c r="L937">
        <v>1.2300499999999999E-3</v>
      </c>
      <c r="M937">
        <v>0.99989300000000003</v>
      </c>
      <c r="N937">
        <v>0</v>
      </c>
      <c r="O937" t="s">
        <v>43</v>
      </c>
    </row>
    <row r="938" spans="1:15" x14ac:dyDescent="0.25">
      <c r="A938" t="s">
        <v>42</v>
      </c>
      <c r="B938">
        <v>3517.05</v>
      </c>
      <c r="C938">
        <v>3399.24</v>
      </c>
      <c r="D938">
        <v>3398.8</v>
      </c>
      <c r="E938">
        <v>3396.9</v>
      </c>
      <c r="F938">
        <v>71.465999999999994</v>
      </c>
      <c r="G938">
        <v>1210.6099999999999</v>
      </c>
      <c r="H938">
        <v>220.51900000000001</v>
      </c>
      <c r="I938">
        <v>208.958</v>
      </c>
      <c r="J938">
        <v>235.42699999999999</v>
      </c>
      <c r="K938">
        <v>1749.57</v>
      </c>
      <c r="L938">
        <v>1.2300499999999999E-3</v>
      </c>
      <c r="M938">
        <v>0.99995999999999996</v>
      </c>
      <c r="N938">
        <v>0</v>
      </c>
      <c r="O938" t="s">
        <v>43</v>
      </c>
    </row>
    <row r="939" spans="1:15" x14ac:dyDescent="0.25">
      <c r="A939" t="s">
        <v>42</v>
      </c>
      <c r="B939">
        <v>3560.95</v>
      </c>
      <c r="C939">
        <v>3443.74</v>
      </c>
      <c r="D939">
        <v>3443.29</v>
      </c>
      <c r="E939">
        <v>3441.36</v>
      </c>
      <c r="F939">
        <v>72.189700000000002</v>
      </c>
      <c r="G939">
        <v>1225.76</v>
      </c>
      <c r="H939">
        <v>223.495</v>
      </c>
      <c r="I939">
        <v>211.71199999999999</v>
      </c>
      <c r="J939">
        <v>238.01300000000001</v>
      </c>
      <c r="K939">
        <v>1773.8</v>
      </c>
      <c r="L939">
        <v>1.2300499999999999E-3</v>
      </c>
      <c r="M939">
        <v>0.99983699999999998</v>
      </c>
      <c r="N939">
        <v>0</v>
      </c>
      <c r="O939" t="s">
        <v>43</v>
      </c>
    </row>
    <row r="940" spans="1:15" x14ac:dyDescent="0.25">
      <c r="A940" t="s">
        <v>42</v>
      </c>
      <c r="B940">
        <v>3508.74</v>
      </c>
      <c r="C940">
        <v>3389.34</v>
      </c>
      <c r="D940">
        <v>3388.9</v>
      </c>
      <c r="E940">
        <v>3387.01</v>
      </c>
      <c r="F940">
        <v>71.331199999999995</v>
      </c>
      <c r="G940">
        <v>1206.6099999999999</v>
      </c>
      <c r="H940">
        <v>219.84899999999999</v>
      </c>
      <c r="I940">
        <v>208.28</v>
      </c>
      <c r="J940">
        <v>234.40600000000001</v>
      </c>
      <c r="K940">
        <v>1745.17</v>
      </c>
      <c r="L940">
        <v>1.2300499999999999E-3</v>
      </c>
      <c r="M940">
        <v>0.99997400000000003</v>
      </c>
      <c r="N940">
        <v>0</v>
      </c>
      <c r="O940" t="s">
        <v>43</v>
      </c>
    </row>
    <row r="941" spans="1:15" x14ac:dyDescent="0.25">
      <c r="A941" t="s">
        <v>42</v>
      </c>
      <c r="B941">
        <v>3515.21</v>
      </c>
      <c r="C941">
        <v>3399.22</v>
      </c>
      <c r="D941">
        <v>3398.78</v>
      </c>
      <c r="E941">
        <v>3396.88</v>
      </c>
      <c r="F941">
        <v>71.369200000000006</v>
      </c>
      <c r="G941">
        <v>1210.3399999999999</v>
      </c>
      <c r="H941">
        <v>220.375</v>
      </c>
      <c r="I941">
        <v>208.84399999999999</v>
      </c>
      <c r="J941">
        <v>235.5</v>
      </c>
      <c r="K941">
        <v>1750.12</v>
      </c>
      <c r="L941">
        <v>1.2300499999999999E-3</v>
      </c>
      <c r="M941">
        <v>0.99985100000000005</v>
      </c>
      <c r="N941">
        <v>0</v>
      </c>
      <c r="O941" t="s">
        <v>43</v>
      </c>
    </row>
    <row r="942" spans="1:15" x14ac:dyDescent="0.25">
      <c r="A942" t="s">
        <v>42</v>
      </c>
      <c r="B942">
        <v>3558.36</v>
      </c>
      <c r="C942">
        <v>3441.12</v>
      </c>
      <c r="D942">
        <v>3440.68</v>
      </c>
      <c r="E942">
        <v>3438.75</v>
      </c>
      <c r="F942">
        <v>72.521000000000001</v>
      </c>
      <c r="G942">
        <v>1225.3399999999999</v>
      </c>
      <c r="H942">
        <v>223.19200000000001</v>
      </c>
      <c r="I942">
        <v>211.72499999999999</v>
      </c>
      <c r="J942">
        <v>237.9</v>
      </c>
      <c r="K942">
        <v>1771.64</v>
      </c>
      <c r="L942">
        <v>1.2300499999999999E-3</v>
      </c>
      <c r="M942">
        <v>0.99912800000000002</v>
      </c>
      <c r="N942">
        <v>0</v>
      </c>
      <c r="O942" t="s">
        <v>43</v>
      </c>
    </row>
    <row r="943" spans="1:15" x14ac:dyDescent="0.25">
      <c r="A943" t="s">
        <v>42</v>
      </c>
      <c r="B943">
        <v>3510.57</v>
      </c>
      <c r="C943">
        <v>3394.32</v>
      </c>
      <c r="D943">
        <v>3393.87</v>
      </c>
      <c r="E943">
        <v>3391.95</v>
      </c>
      <c r="F943">
        <v>71.096199999999996</v>
      </c>
      <c r="G943">
        <v>1208.57</v>
      </c>
      <c r="H943">
        <v>220.30600000000001</v>
      </c>
      <c r="I943">
        <v>208.51499999999999</v>
      </c>
      <c r="J943">
        <v>234.65100000000001</v>
      </c>
      <c r="K943">
        <v>1747.76</v>
      </c>
      <c r="L943">
        <v>1.2300499999999999E-3</v>
      </c>
      <c r="M943">
        <v>0.99985999999999997</v>
      </c>
      <c r="N943">
        <v>0</v>
      </c>
      <c r="O943" t="s">
        <v>43</v>
      </c>
    </row>
    <row r="944" spans="1:15" x14ac:dyDescent="0.25">
      <c r="A944" t="s">
        <v>42</v>
      </c>
      <c r="B944">
        <v>3528.54</v>
      </c>
      <c r="C944">
        <v>3411.76</v>
      </c>
      <c r="D944">
        <v>3411.3</v>
      </c>
      <c r="E944">
        <v>3409.39</v>
      </c>
      <c r="F944">
        <v>71.721699999999998</v>
      </c>
      <c r="G944">
        <v>1214.71</v>
      </c>
      <c r="H944">
        <v>221.33600000000001</v>
      </c>
      <c r="I944">
        <v>209.80199999999999</v>
      </c>
      <c r="J944">
        <v>235.87899999999999</v>
      </c>
      <c r="K944">
        <v>1756.52</v>
      </c>
      <c r="L944">
        <v>1.2300600000000001E-3</v>
      </c>
      <c r="M944">
        <v>0.99990900000000005</v>
      </c>
      <c r="N944">
        <v>0</v>
      </c>
      <c r="O944" t="s">
        <v>43</v>
      </c>
    </row>
    <row r="945" spans="1:25" x14ac:dyDescent="0.25">
      <c r="A945" t="s">
        <v>42</v>
      </c>
      <c r="B945">
        <v>3542.64</v>
      </c>
      <c r="C945">
        <v>3424.27</v>
      </c>
      <c r="D945">
        <v>3423.83</v>
      </c>
      <c r="E945">
        <v>3421.91</v>
      </c>
      <c r="F945">
        <v>71.662000000000006</v>
      </c>
      <c r="G945">
        <v>1219.02</v>
      </c>
      <c r="H945">
        <v>222.14699999999999</v>
      </c>
      <c r="I945">
        <v>210.607</v>
      </c>
      <c r="J945">
        <v>237</v>
      </c>
      <c r="K945">
        <v>1763.49</v>
      </c>
      <c r="L945">
        <v>1.2300499999999999E-3</v>
      </c>
      <c r="M945">
        <v>0.99993799999999999</v>
      </c>
      <c r="N945">
        <v>0</v>
      </c>
      <c r="O945" t="s">
        <v>43</v>
      </c>
    </row>
    <row r="946" spans="1:25" x14ac:dyDescent="0.25">
      <c r="A946" t="s">
        <v>42</v>
      </c>
      <c r="B946">
        <v>3523.52</v>
      </c>
      <c r="C946">
        <v>3406.15</v>
      </c>
      <c r="D946">
        <v>3405.71</v>
      </c>
      <c r="E946">
        <v>3403.8</v>
      </c>
      <c r="F946">
        <v>71.466899999999995</v>
      </c>
      <c r="G946">
        <v>1213.53</v>
      </c>
      <c r="H946">
        <v>221.102</v>
      </c>
      <c r="I946">
        <v>209.31800000000001</v>
      </c>
      <c r="J946">
        <v>236.55600000000001</v>
      </c>
      <c r="K946">
        <v>1753.09</v>
      </c>
      <c r="L946">
        <v>1.2300600000000001E-3</v>
      </c>
      <c r="M946">
        <v>0.99874200000000002</v>
      </c>
      <c r="N946">
        <v>7</v>
      </c>
      <c r="O946" t="s">
        <v>43</v>
      </c>
    </row>
    <row r="947" spans="1:25" x14ac:dyDescent="0.25">
      <c r="A947" t="s">
        <v>42</v>
      </c>
      <c r="B947">
        <v>3521.99</v>
      </c>
      <c r="C947">
        <v>3403.94</v>
      </c>
      <c r="D947">
        <v>3403.5</v>
      </c>
      <c r="E947">
        <v>3401.6</v>
      </c>
      <c r="F947">
        <v>71.317800000000005</v>
      </c>
      <c r="G947">
        <v>1211.68</v>
      </c>
      <c r="H947">
        <v>220.76499999999999</v>
      </c>
      <c r="I947">
        <v>209.048</v>
      </c>
      <c r="J947">
        <v>235.49100000000001</v>
      </c>
      <c r="K947">
        <v>1752.89</v>
      </c>
      <c r="L947">
        <v>1.2300499999999999E-3</v>
      </c>
      <c r="M947">
        <v>0.998058</v>
      </c>
      <c r="N947">
        <v>0</v>
      </c>
      <c r="O947" t="s">
        <v>43</v>
      </c>
    </row>
    <row r="948" spans="1:25" x14ac:dyDescent="0.25">
      <c r="A948" t="s">
        <v>42</v>
      </c>
      <c r="B948">
        <v>3541.54</v>
      </c>
      <c r="C948">
        <v>3422.54</v>
      </c>
      <c r="D948">
        <v>3422.09</v>
      </c>
      <c r="E948">
        <v>3420.18</v>
      </c>
      <c r="F948">
        <v>71.945099999999996</v>
      </c>
      <c r="G948">
        <v>1217.3399999999999</v>
      </c>
      <c r="H948">
        <v>221.74</v>
      </c>
      <c r="I948">
        <v>210.12899999999999</v>
      </c>
      <c r="J948">
        <v>236.54</v>
      </c>
      <c r="K948">
        <v>1763.67</v>
      </c>
      <c r="L948">
        <v>1.2300499999999999E-3</v>
      </c>
      <c r="M948">
        <v>0.99998299999999996</v>
      </c>
      <c r="N948">
        <v>0</v>
      </c>
      <c r="O948" t="s">
        <v>43</v>
      </c>
    </row>
    <row r="949" spans="1:25" x14ac:dyDescent="0.25">
      <c r="A949" t="s">
        <v>42</v>
      </c>
      <c r="B949">
        <v>3526.18</v>
      </c>
      <c r="C949">
        <v>3408.83</v>
      </c>
      <c r="D949">
        <v>3408.39</v>
      </c>
      <c r="E949">
        <v>3406.48</v>
      </c>
      <c r="F949">
        <v>71.45</v>
      </c>
      <c r="G949">
        <v>1213.1400000000001</v>
      </c>
      <c r="H949">
        <v>220.988</v>
      </c>
      <c r="I949">
        <v>209.596</v>
      </c>
      <c r="J949">
        <v>235.73400000000001</v>
      </c>
      <c r="K949">
        <v>1755.92</v>
      </c>
      <c r="L949">
        <v>1.2300499999999999E-3</v>
      </c>
      <c r="M949">
        <v>0.99983500000000003</v>
      </c>
      <c r="N949">
        <v>0</v>
      </c>
      <c r="O949" t="s">
        <v>43</v>
      </c>
    </row>
    <row r="950" spans="1:25" x14ac:dyDescent="0.25">
      <c r="A950" t="s">
        <v>42</v>
      </c>
      <c r="B950">
        <v>3521.84</v>
      </c>
      <c r="C950">
        <v>3405.53</v>
      </c>
      <c r="D950">
        <v>3405.08</v>
      </c>
      <c r="E950">
        <v>3403.16</v>
      </c>
      <c r="F950">
        <v>71.660600000000002</v>
      </c>
      <c r="G950">
        <v>1212.8399999999999</v>
      </c>
      <c r="H950">
        <v>221.054</v>
      </c>
      <c r="I950">
        <v>209.57</v>
      </c>
      <c r="J950">
        <v>235.53100000000001</v>
      </c>
      <c r="K950">
        <v>1752.37</v>
      </c>
      <c r="L950">
        <v>1.2300499999999999E-3</v>
      </c>
      <c r="M950">
        <v>0.999556</v>
      </c>
      <c r="N950">
        <v>0</v>
      </c>
      <c r="O950" t="s">
        <v>43</v>
      </c>
    </row>
    <row r="951" spans="1:25" x14ac:dyDescent="0.25">
      <c r="A951" t="s">
        <v>42</v>
      </c>
      <c r="B951">
        <v>3540.67</v>
      </c>
      <c r="C951">
        <v>3423.32</v>
      </c>
      <c r="D951">
        <v>3422.87</v>
      </c>
      <c r="E951">
        <v>3420.95</v>
      </c>
      <c r="F951">
        <v>71.620599999999996</v>
      </c>
      <c r="G951">
        <v>1218.58</v>
      </c>
      <c r="H951">
        <v>222.232</v>
      </c>
      <c r="I951">
        <v>210.40299999999999</v>
      </c>
      <c r="J951">
        <v>236.69800000000001</v>
      </c>
      <c r="K951">
        <v>1763.16</v>
      </c>
      <c r="L951">
        <v>1.2300499999999999E-3</v>
      </c>
      <c r="M951">
        <v>0.99987400000000004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3529.69</v>
      </c>
      <c r="C952">
        <v>3413.12</v>
      </c>
      <c r="D952">
        <v>3412.68</v>
      </c>
      <c r="E952">
        <v>3410.77</v>
      </c>
      <c r="F952">
        <v>71.858599999999996</v>
      </c>
      <c r="G952">
        <v>1214.67</v>
      </c>
      <c r="H952">
        <v>221.334</v>
      </c>
      <c r="I952">
        <v>209.77500000000001</v>
      </c>
      <c r="J952">
        <v>235.90299999999999</v>
      </c>
      <c r="K952">
        <v>1756.77</v>
      </c>
      <c r="L952">
        <v>1.2300600000000001E-3</v>
      </c>
      <c r="M952">
        <v>0.99978100000000003</v>
      </c>
      <c r="N952">
        <v>0</v>
      </c>
      <c r="O952" t="s">
        <v>43</v>
      </c>
      <c r="R952">
        <f>AVERAGE(B903:B952)</f>
        <v>3525.0302000000001</v>
      </c>
      <c r="S952">
        <f>AVERAGE(C903:C952)</f>
        <v>3409.3331999999996</v>
      </c>
      <c r="U952">
        <f>_xlfn.VAR.P(B903:B952)</f>
        <v>571.64946595999925</v>
      </c>
      <c r="V952">
        <f>_xlfn.VAR.P(C903:C952)</f>
        <v>545.16894975999969</v>
      </c>
      <c r="X952">
        <f>1.96*SQRT(U952)/50</f>
        <v>0.93724032957015524</v>
      </c>
      <c r="Y952">
        <f>1.96*SQRT(V952)/50</f>
        <v>0.91527504880183741</v>
      </c>
    </row>
    <row r="953" spans="1:25" x14ac:dyDescent="0.25">
      <c r="A953" t="s">
        <v>44</v>
      </c>
      <c r="B953">
        <v>176255.00352100001</v>
      </c>
      <c r="C953" t="s">
        <v>37</v>
      </c>
    </row>
    <row r="954" spans="1:25" x14ac:dyDescent="0.25">
      <c r="A954" t="s">
        <v>45</v>
      </c>
      <c r="B954">
        <v>2089.4899999999998</v>
      </c>
      <c r="C954">
        <v>2089.4</v>
      </c>
      <c r="D954">
        <v>2088.9699999999998</v>
      </c>
      <c r="E954">
        <v>2087.08</v>
      </c>
      <c r="F954">
        <v>71.681799999999996</v>
      </c>
      <c r="G954">
        <v>0</v>
      </c>
      <c r="H954">
        <v>224.02500000000001</v>
      </c>
      <c r="I954">
        <v>0</v>
      </c>
      <c r="J954">
        <v>1.2300499999999999E-3</v>
      </c>
      <c r="K954">
        <v>0.99929999999999997</v>
      </c>
      <c r="L954">
        <v>0</v>
      </c>
      <c r="M954" t="s">
        <v>43</v>
      </c>
    </row>
    <row r="955" spans="1:25" x14ac:dyDescent="0.25">
      <c r="A955" t="s">
        <v>45</v>
      </c>
      <c r="B955">
        <v>2102.35</v>
      </c>
      <c r="C955">
        <v>2102.27</v>
      </c>
      <c r="D955">
        <v>2101.83</v>
      </c>
      <c r="E955">
        <v>2099.9299999999998</v>
      </c>
      <c r="F955">
        <v>72.240399999999994</v>
      </c>
      <c r="G955">
        <v>0</v>
      </c>
      <c r="H955">
        <v>225.22200000000001</v>
      </c>
      <c r="I955">
        <v>0</v>
      </c>
      <c r="J955">
        <v>1.2300499999999999E-3</v>
      </c>
      <c r="K955">
        <v>0.99959900000000002</v>
      </c>
      <c r="L955">
        <v>0</v>
      </c>
      <c r="M955" t="s">
        <v>43</v>
      </c>
    </row>
    <row r="956" spans="1:25" x14ac:dyDescent="0.25">
      <c r="A956" t="s">
        <v>45</v>
      </c>
      <c r="B956">
        <v>2094.7600000000002</v>
      </c>
      <c r="C956">
        <v>2094.6799999999998</v>
      </c>
      <c r="D956">
        <v>2094.25</v>
      </c>
      <c r="E956">
        <v>2092.34</v>
      </c>
      <c r="F956">
        <v>71.787599999999998</v>
      </c>
      <c r="G956">
        <v>0</v>
      </c>
      <c r="H956">
        <v>224.721</v>
      </c>
      <c r="I956">
        <v>0</v>
      </c>
      <c r="J956">
        <v>1.2300499999999999E-3</v>
      </c>
      <c r="K956">
        <v>0.99996600000000002</v>
      </c>
      <c r="L956">
        <v>0</v>
      </c>
      <c r="M956" t="s">
        <v>43</v>
      </c>
    </row>
    <row r="957" spans="1:25" x14ac:dyDescent="0.25">
      <c r="A957" t="s">
        <v>45</v>
      </c>
      <c r="B957">
        <v>2065.5700000000002</v>
      </c>
      <c r="C957">
        <v>2065.5</v>
      </c>
      <c r="D957">
        <v>2065.08</v>
      </c>
      <c r="E957">
        <v>2063.21</v>
      </c>
      <c r="F957">
        <v>70.787599999999998</v>
      </c>
      <c r="G957">
        <v>0</v>
      </c>
      <c r="H957">
        <v>221.38300000000001</v>
      </c>
      <c r="I957">
        <v>0</v>
      </c>
      <c r="J957">
        <v>1.2300499999999999E-3</v>
      </c>
      <c r="K957">
        <v>0.999977</v>
      </c>
      <c r="L957">
        <v>0</v>
      </c>
      <c r="M957" t="s">
        <v>43</v>
      </c>
    </row>
    <row r="958" spans="1:25" x14ac:dyDescent="0.25">
      <c r="A958" t="s">
        <v>45</v>
      </c>
      <c r="B958">
        <v>2092.65</v>
      </c>
      <c r="C958">
        <v>2092.5700000000002</v>
      </c>
      <c r="D958">
        <v>2092.14</v>
      </c>
      <c r="E958">
        <v>2090.2399999999998</v>
      </c>
      <c r="F958">
        <v>71.727099999999993</v>
      </c>
      <c r="G958">
        <v>0</v>
      </c>
      <c r="H958">
        <v>224.59</v>
      </c>
      <c r="I958">
        <v>0</v>
      </c>
      <c r="J958">
        <v>1.2300499999999999E-3</v>
      </c>
      <c r="K958">
        <v>0.99932699999999997</v>
      </c>
      <c r="L958">
        <v>0</v>
      </c>
      <c r="M958" t="s">
        <v>43</v>
      </c>
    </row>
    <row r="959" spans="1:25" x14ac:dyDescent="0.25">
      <c r="A959" t="s">
        <v>45</v>
      </c>
      <c r="B959">
        <v>2118.89</v>
      </c>
      <c r="C959">
        <v>2118.8200000000002</v>
      </c>
      <c r="D959">
        <v>2118.39</v>
      </c>
      <c r="E959">
        <v>2116.4699999999998</v>
      </c>
      <c r="F959">
        <v>72.888900000000007</v>
      </c>
      <c r="G959">
        <v>0</v>
      </c>
      <c r="H959">
        <v>227.19499999999999</v>
      </c>
      <c r="I959">
        <v>0</v>
      </c>
      <c r="J959">
        <v>1.2300600000000001E-3</v>
      </c>
      <c r="K959">
        <v>0.99938099999999996</v>
      </c>
      <c r="L959">
        <v>0</v>
      </c>
      <c r="M959" t="s">
        <v>43</v>
      </c>
    </row>
    <row r="960" spans="1:25" x14ac:dyDescent="0.25">
      <c r="A960" t="s">
        <v>45</v>
      </c>
      <c r="B960">
        <v>2095.9299999999998</v>
      </c>
      <c r="C960">
        <v>2095.85</v>
      </c>
      <c r="D960">
        <v>2095.42</v>
      </c>
      <c r="E960">
        <v>2093.5100000000002</v>
      </c>
      <c r="F960">
        <v>71.665099999999995</v>
      </c>
      <c r="G960">
        <v>0</v>
      </c>
      <c r="H960">
        <v>224.52199999999999</v>
      </c>
      <c r="I960">
        <v>0</v>
      </c>
      <c r="J960">
        <v>1.2300499999999999E-3</v>
      </c>
      <c r="K960">
        <v>0.99750899999999998</v>
      </c>
      <c r="L960">
        <v>0</v>
      </c>
      <c r="M960" t="s">
        <v>43</v>
      </c>
    </row>
    <row r="961" spans="1:13" x14ac:dyDescent="0.25">
      <c r="A961" t="s">
        <v>45</v>
      </c>
      <c r="B961">
        <v>2076.41</v>
      </c>
      <c r="C961">
        <v>2076.34</v>
      </c>
      <c r="D961">
        <v>2075.91</v>
      </c>
      <c r="E961">
        <v>2074.0100000000002</v>
      </c>
      <c r="F961">
        <v>71.358400000000003</v>
      </c>
      <c r="G961">
        <v>0</v>
      </c>
      <c r="H961">
        <v>222.85900000000001</v>
      </c>
      <c r="I961">
        <v>0</v>
      </c>
      <c r="J961">
        <v>1.2300499999999999E-3</v>
      </c>
      <c r="K961">
        <v>0.999668</v>
      </c>
      <c r="L961">
        <v>0</v>
      </c>
      <c r="M961" t="s">
        <v>43</v>
      </c>
    </row>
    <row r="962" spans="1:13" x14ac:dyDescent="0.25">
      <c r="A962" t="s">
        <v>45</v>
      </c>
      <c r="B962">
        <v>2075.4699999999998</v>
      </c>
      <c r="C962">
        <v>2075.4</v>
      </c>
      <c r="D962">
        <v>2074.98</v>
      </c>
      <c r="E962">
        <v>2073.1</v>
      </c>
      <c r="F962">
        <v>71.121099999999998</v>
      </c>
      <c r="G962">
        <v>0</v>
      </c>
      <c r="H962">
        <v>222.69900000000001</v>
      </c>
      <c r="I962">
        <v>0</v>
      </c>
      <c r="J962">
        <v>1.2301E-3</v>
      </c>
      <c r="K962">
        <v>0.99946199999999996</v>
      </c>
      <c r="L962">
        <v>0</v>
      </c>
      <c r="M962" t="s">
        <v>43</v>
      </c>
    </row>
    <row r="963" spans="1:13" x14ac:dyDescent="0.25">
      <c r="A963" t="s">
        <v>45</v>
      </c>
      <c r="B963">
        <v>2073.61</v>
      </c>
      <c r="C963">
        <v>2073.54</v>
      </c>
      <c r="D963">
        <v>2073.11</v>
      </c>
      <c r="E963">
        <v>2071.23</v>
      </c>
      <c r="F963">
        <v>71.118899999999996</v>
      </c>
      <c r="G963">
        <v>0</v>
      </c>
      <c r="H963">
        <v>222.44300000000001</v>
      </c>
      <c r="I963">
        <v>0</v>
      </c>
      <c r="J963">
        <v>1.2300600000000001E-3</v>
      </c>
      <c r="K963">
        <v>0.99911300000000003</v>
      </c>
      <c r="L963">
        <v>0</v>
      </c>
      <c r="M963" t="s">
        <v>43</v>
      </c>
    </row>
    <row r="964" spans="1:13" x14ac:dyDescent="0.25">
      <c r="A964" t="s">
        <v>45</v>
      </c>
      <c r="B964">
        <v>2093.1999999999998</v>
      </c>
      <c r="C964">
        <v>2093.13</v>
      </c>
      <c r="D964">
        <v>2092.6999999999998</v>
      </c>
      <c r="E964">
        <v>2090.8000000000002</v>
      </c>
      <c r="F964">
        <v>71.711200000000005</v>
      </c>
      <c r="G964">
        <v>0</v>
      </c>
      <c r="H964">
        <v>224.708</v>
      </c>
      <c r="I964">
        <v>0</v>
      </c>
      <c r="J964">
        <v>1.2300499999999999E-3</v>
      </c>
      <c r="K964">
        <v>0.99927699999999997</v>
      </c>
      <c r="L964">
        <v>0</v>
      </c>
      <c r="M964" t="s">
        <v>43</v>
      </c>
    </row>
    <row r="965" spans="1:13" x14ac:dyDescent="0.25">
      <c r="A965" t="s">
        <v>45</v>
      </c>
      <c r="B965">
        <v>2094.0700000000002</v>
      </c>
      <c r="C965">
        <v>2094</v>
      </c>
      <c r="D965">
        <v>2093.5700000000002</v>
      </c>
      <c r="E965">
        <v>2091.67</v>
      </c>
      <c r="F965">
        <v>71.984700000000004</v>
      </c>
      <c r="G965">
        <v>0</v>
      </c>
      <c r="H965">
        <v>224.536</v>
      </c>
      <c r="I965">
        <v>0</v>
      </c>
      <c r="J965">
        <v>1.2300499999999999E-3</v>
      </c>
      <c r="K965">
        <v>0.999305</v>
      </c>
      <c r="L965">
        <v>0</v>
      </c>
      <c r="M965" t="s">
        <v>43</v>
      </c>
    </row>
    <row r="966" spans="1:13" x14ac:dyDescent="0.25">
      <c r="A966" t="s">
        <v>45</v>
      </c>
      <c r="B966">
        <v>2080.21</v>
      </c>
      <c r="C966">
        <v>2080.14</v>
      </c>
      <c r="D966">
        <v>2079.71</v>
      </c>
      <c r="E966">
        <v>2077.8200000000002</v>
      </c>
      <c r="F966">
        <v>71.340400000000002</v>
      </c>
      <c r="G966">
        <v>0</v>
      </c>
      <c r="H966">
        <v>223.33099999999999</v>
      </c>
      <c r="I966">
        <v>0</v>
      </c>
      <c r="J966">
        <v>1.2300499999999999E-3</v>
      </c>
      <c r="K966">
        <v>0.99939500000000003</v>
      </c>
      <c r="L966">
        <v>0</v>
      </c>
      <c r="M966" t="s">
        <v>43</v>
      </c>
    </row>
    <row r="967" spans="1:13" x14ac:dyDescent="0.25">
      <c r="A967" t="s">
        <v>45</v>
      </c>
      <c r="B967">
        <v>2085.34</v>
      </c>
      <c r="C967">
        <v>2085.27</v>
      </c>
      <c r="D967">
        <v>2084.84</v>
      </c>
      <c r="E967">
        <v>2082.96</v>
      </c>
      <c r="F967">
        <v>71.663300000000007</v>
      </c>
      <c r="G967">
        <v>0</v>
      </c>
      <c r="H967">
        <v>223.64400000000001</v>
      </c>
      <c r="I967">
        <v>0</v>
      </c>
      <c r="J967">
        <v>1.2300499999999999E-3</v>
      </c>
      <c r="K967">
        <v>0.99951299999999998</v>
      </c>
      <c r="L967">
        <v>0</v>
      </c>
      <c r="M967" t="s">
        <v>43</v>
      </c>
    </row>
    <row r="968" spans="1:13" x14ac:dyDescent="0.25">
      <c r="A968" t="s">
        <v>45</v>
      </c>
      <c r="B968">
        <v>2069.35</v>
      </c>
      <c r="C968">
        <v>2069.27</v>
      </c>
      <c r="D968">
        <v>2068.85</v>
      </c>
      <c r="E968">
        <v>2066.98</v>
      </c>
      <c r="F968">
        <v>71.006100000000004</v>
      </c>
      <c r="G968">
        <v>0</v>
      </c>
      <c r="H968">
        <v>221.911</v>
      </c>
      <c r="I968">
        <v>0</v>
      </c>
      <c r="J968">
        <v>1.2300499999999999E-3</v>
      </c>
      <c r="K968">
        <v>0.99987199999999998</v>
      </c>
      <c r="L968">
        <v>0</v>
      </c>
      <c r="M968" t="s">
        <v>43</v>
      </c>
    </row>
    <row r="969" spans="1:13" x14ac:dyDescent="0.25">
      <c r="A969" t="s">
        <v>45</v>
      </c>
      <c r="B969">
        <v>2093.8000000000002</v>
      </c>
      <c r="C969">
        <v>2093.73</v>
      </c>
      <c r="D969">
        <v>2093.3000000000002</v>
      </c>
      <c r="E969">
        <v>2091.41</v>
      </c>
      <c r="F969">
        <v>71.798699999999997</v>
      </c>
      <c r="G969">
        <v>0</v>
      </c>
      <c r="H969">
        <v>224.59200000000001</v>
      </c>
      <c r="I969">
        <v>0</v>
      </c>
      <c r="J969">
        <v>1.2300499999999999E-3</v>
      </c>
      <c r="K969">
        <v>0.99970999999999999</v>
      </c>
      <c r="L969">
        <v>0</v>
      </c>
      <c r="M969" t="s">
        <v>43</v>
      </c>
    </row>
    <row r="970" spans="1:13" x14ac:dyDescent="0.25">
      <c r="A970" t="s">
        <v>45</v>
      </c>
      <c r="B970">
        <v>2101.04</v>
      </c>
      <c r="C970">
        <v>2100.9699999999998</v>
      </c>
      <c r="D970">
        <v>2100.54</v>
      </c>
      <c r="E970">
        <v>2098.61</v>
      </c>
      <c r="F970">
        <v>72.164000000000001</v>
      </c>
      <c r="G970">
        <v>0</v>
      </c>
      <c r="H970">
        <v>225.15199999999999</v>
      </c>
      <c r="I970">
        <v>0</v>
      </c>
      <c r="J970">
        <v>1.2300499999999999E-3</v>
      </c>
      <c r="K970">
        <v>0.99990400000000002</v>
      </c>
      <c r="L970">
        <v>0</v>
      </c>
      <c r="M970" t="s">
        <v>43</v>
      </c>
    </row>
    <row r="971" spans="1:13" x14ac:dyDescent="0.25">
      <c r="A971" t="s">
        <v>45</v>
      </c>
      <c r="B971">
        <v>2090.17</v>
      </c>
      <c r="C971">
        <v>2090.11</v>
      </c>
      <c r="D971">
        <v>2089.6799999999998</v>
      </c>
      <c r="E971">
        <v>2087.79</v>
      </c>
      <c r="F971">
        <v>71.734899999999996</v>
      </c>
      <c r="G971">
        <v>0</v>
      </c>
      <c r="H971">
        <v>224.16499999999999</v>
      </c>
      <c r="I971">
        <v>0</v>
      </c>
      <c r="J971">
        <v>1.2300600000000001E-3</v>
      </c>
      <c r="K971">
        <v>0.99971699999999997</v>
      </c>
      <c r="L971">
        <v>0</v>
      </c>
      <c r="M971" t="s">
        <v>43</v>
      </c>
    </row>
    <row r="972" spans="1:13" x14ac:dyDescent="0.25">
      <c r="A972" t="s">
        <v>45</v>
      </c>
      <c r="B972">
        <v>2071.21</v>
      </c>
      <c r="C972">
        <v>2071.14</v>
      </c>
      <c r="D972">
        <v>2070.6999999999998</v>
      </c>
      <c r="E972">
        <v>2068.83</v>
      </c>
      <c r="F972">
        <v>70.969399999999993</v>
      </c>
      <c r="G972">
        <v>0</v>
      </c>
      <c r="H972">
        <v>222.05</v>
      </c>
      <c r="I972">
        <v>0</v>
      </c>
      <c r="J972">
        <v>1.2300499999999999E-3</v>
      </c>
      <c r="K972">
        <v>0.99996200000000002</v>
      </c>
      <c r="L972">
        <v>0</v>
      </c>
      <c r="M972" t="s">
        <v>43</v>
      </c>
    </row>
    <row r="973" spans="1:13" x14ac:dyDescent="0.25">
      <c r="A973" t="s">
        <v>45</v>
      </c>
      <c r="B973">
        <v>2051.38</v>
      </c>
      <c r="C973">
        <v>2051.29</v>
      </c>
      <c r="D973">
        <v>2050.87</v>
      </c>
      <c r="E973">
        <v>2049.0100000000002</v>
      </c>
      <c r="F973">
        <v>70.418499999999995</v>
      </c>
      <c r="G973">
        <v>0</v>
      </c>
      <c r="H973">
        <v>219.97900000000001</v>
      </c>
      <c r="I973">
        <v>0</v>
      </c>
      <c r="J973">
        <v>1.2300499999999999E-3</v>
      </c>
      <c r="K973">
        <v>0.99930600000000003</v>
      </c>
      <c r="L973">
        <v>0</v>
      </c>
      <c r="M973" t="s">
        <v>43</v>
      </c>
    </row>
    <row r="974" spans="1:13" x14ac:dyDescent="0.25">
      <c r="A974" t="s">
        <v>45</v>
      </c>
      <c r="B974">
        <v>2077.9499999999998</v>
      </c>
      <c r="C974">
        <v>2077.86</v>
      </c>
      <c r="D974">
        <v>2077.44</v>
      </c>
      <c r="E974">
        <v>2075.54</v>
      </c>
      <c r="F974">
        <v>71.159199999999998</v>
      </c>
      <c r="G974">
        <v>0</v>
      </c>
      <c r="H974">
        <v>222.92500000000001</v>
      </c>
      <c r="I974">
        <v>0</v>
      </c>
      <c r="J974">
        <v>1.2301300000000001E-3</v>
      </c>
      <c r="K974">
        <v>0.99965199999999999</v>
      </c>
      <c r="L974">
        <v>0</v>
      </c>
      <c r="M974" t="s">
        <v>43</v>
      </c>
    </row>
    <row r="975" spans="1:13" x14ac:dyDescent="0.25">
      <c r="A975" t="s">
        <v>45</v>
      </c>
      <c r="B975">
        <v>2089.4499999999998</v>
      </c>
      <c r="C975">
        <v>2089.38</v>
      </c>
      <c r="D975">
        <v>2088.9499999999998</v>
      </c>
      <c r="E975">
        <v>2087.06</v>
      </c>
      <c r="F975">
        <v>71.679000000000002</v>
      </c>
      <c r="G975">
        <v>0</v>
      </c>
      <c r="H975">
        <v>223.95400000000001</v>
      </c>
      <c r="I975">
        <v>0</v>
      </c>
      <c r="J975">
        <v>1.2300499999999999E-3</v>
      </c>
      <c r="K975">
        <v>0.99957200000000002</v>
      </c>
      <c r="L975">
        <v>0</v>
      </c>
      <c r="M975" t="s">
        <v>43</v>
      </c>
    </row>
    <row r="976" spans="1:13" x14ac:dyDescent="0.25">
      <c r="A976" t="s">
        <v>45</v>
      </c>
      <c r="B976">
        <v>2056.3000000000002</v>
      </c>
      <c r="C976">
        <v>2056.2199999999998</v>
      </c>
      <c r="D976">
        <v>2055.8000000000002</v>
      </c>
      <c r="E976">
        <v>2053.92</v>
      </c>
      <c r="F976">
        <v>70.323999999999998</v>
      </c>
      <c r="G976">
        <v>0</v>
      </c>
      <c r="H976">
        <v>220.47200000000001</v>
      </c>
      <c r="I976">
        <v>0</v>
      </c>
      <c r="J976">
        <v>1.2300900000000001E-3</v>
      </c>
      <c r="K976">
        <v>0.99917599999999995</v>
      </c>
      <c r="L976">
        <v>0</v>
      </c>
      <c r="M976" t="s">
        <v>43</v>
      </c>
    </row>
    <row r="977" spans="1:13" x14ac:dyDescent="0.25">
      <c r="A977" t="s">
        <v>45</v>
      </c>
      <c r="B977">
        <v>2047.77</v>
      </c>
      <c r="C977">
        <v>2047.71</v>
      </c>
      <c r="D977">
        <v>2047.29</v>
      </c>
      <c r="E977">
        <v>2045.42</v>
      </c>
      <c r="F977">
        <v>70.234499999999997</v>
      </c>
      <c r="G977">
        <v>0</v>
      </c>
      <c r="H977">
        <v>219.797</v>
      </c>
      <c r="I977">
        <v>0</v>
      </c>
      <c r="J977">
        <v>1.2300499999999999E-3</v>
      </c>
      <c r="K977">
        <v>0.99985500000000005</v>
      </c>
      <c r="L977">
        <v>0</v>
      </c>
      <c r="M977" t="s">
        <v>43</v>
      </c>
    </row>
    <row r="978" spans="1:13" x14ac:dyDescent="0.25">
      <c r="A978" t="s">
        <v>45</v>
      </c>
      <c r="B978">
        <v>2052.4899999999998</v>
      </c>
      <c r="C978">
        <v>2052.42</v>
      </c>
      <c r="D978">
        <v>2052</v>
      </c>
      <c r="E978">
        <v>2050.14</v>
      </c>
      <c r="F978">
        <v>70.267399999999995</v>
      </c>
      <c r="G978">
        <v>0</v>
      </c>
      <c r="H978">
        <v>220.10400000000001</v>
      </c>
      <c r="I978">
        <v>0</v>
      </c>
      <c r="J978">
        <v>1.2300499999999999E-3</v>
      </c>
      <c r="K978">
        <v>0.999946</v>
      </c>
      <c r="L978">
        <v>0</v>
      </c>
      <c r="M978" t="s">
        <v>43</v>
      </c>
    </row>
    <row r="979" spans="1:13" x14ac:dyDescent="0.25">
      <c r="A979" t="s">
        <v>45</v>
      </c>
      <c r="B979">
        <v>2093.4899999999998</v>
      </c>
      <c r="C979">
        <v>2093.42</v>
      </c>
      <c r="D979">
        <v>2092.9899999999998</v>
      </c>
      <c r="E979">
        <v>2091.08</v>
      </c>
      <c r="F979">
        <v>71.958399999999997</v>
      </c>
      <c r="G979">
        <v>0</v>
      </c>
      <c r="H979">
        <v>224.517</v>
      </c>
      <c r="I979">
        <v>0</v>
      </c>
      <c r="J979">
        <v>1.2300499999999999E-3</v>
      </c>
      <c r="K979">
        <v>0.99988600000000005</v>
      </c>
      <c r="L979">
        <v>0</v>
      </c>
      <c r="M979" t="s">
        <v>43</v>
      </c>
    </row>
    <row r="980" spans="1:13" x14ac:dyDescent="0.25">
      <c r="A980" t="s">
        <v>45</v>
      </c>
      <c r="B980">
        <v>2060.2399999999998</v>
      </c>
      <c r="C980">
        <v>2060.17</v>
      </c>
      <c r="D980">
        <v>2059.75</v>
      </c>
      <c r="E980">
        <v>2057.89</v>
      </c>
      <c r="F980">
        <v>70.568899999999999</v>
      </c>
      <c r="G980">
        <v>0</v>
      </c>
      <c r="H980">
        <v>221.304</v>
      </c>
      <c r="I980">
        <v>0</v>
      </c>
      <c r="J980">
        <v>1.2300600000000001E-3</v>
      </c>
      <c r="K980">
        <v>0.99953000000000003</v>
      </c>
      <c r="L980">
        <v>0</v>
      </c>
      <c r="M980" t="s">
        <v>43</v>
      </c>
    </row>
    <row r="981" spans="1:13" x14ac:dyDescent="0.25">
      <c r="A981" t="s">
        <v>45</v>
      </c>
      <c r="B981">
        <v>2049.34</v>
      </c>
      <c r="C981">
        <v>2049.2600000000002</v>
      </c>
      <c r="D981">
        <v>2048.84</v>
      </c>
      <c r="E981">
        <v>2046.97</v>
      </c>
      <c r="F981">
        <v>70.401600000000002</v>
      </c>
      <c r="G981">
        <v>0</v>
      </c>
      <c r="H981">
        <v>219.751</v>
      </c>
      <c r="I981">
        <v>0</v>
      </c>
      <c r="J981">
        <v>1.2300499999999999E-3</v>
      </c>
      <c r="K981">
        <v>0.99953899999999996</v>
      </c>
      <c r="L981">
        <v>0</v>
      </c>
      <c r="M981" t="s">
        <v>43</v>
      </c>
    </row>
    <row r="982" spans="1:13" x14ac:dyDescent="0.25">
      <c r="A982" t="s">
        <v>45</v>
      </c>
      <c r="B982">
        <v>2049.65</v>
      </c>
      <c r="C982">
        <v>2049.58</v>
      </c>
      <c r="D982">
        <v>2049.16</v>
      </c>
      <c r="E982">
        <v>2047.31</v>
      </c>
      <c r="F982">
        <v>70.257400000000004</v>
      </c>
      <c r="G982">
        <v>0</v>
      </c>
      <c r="H982">
        <v>219.822</v>
      </c>
      <c r="I982">
        <v>0</v>
      </c>
      <c r="J982">
        <v>1.2300499999999999E-3</v>
      </c>
      <c r="K982">
        <v>0.99980500000000005</v>
      </c>
      <c r="L982">
        <v>0</v>
      </c>
      <c r="M982" t="s">
        <v>43</v>
      </c>
    </row>
    <row r="983" spans="1:13" x14ac:dyDescent="0.25">
      <c r="A983" t="s">
        <v>45</v>
      </c>
      <c r="B983">
        <v>2072.36</v>
      </c>
      <c r="C983">
        <v>2072.29</v>
      </c>
      <c r="D983">
        <v>2071.86</v>
      </c>
      <c r="E983">
        <v>2069.98</v>
      </c>
      <c r="F983">
        <v>71.375799999999998</v>
      </c>
      <c r="G983">
        <v>0</v>
      </c>
      <c r="H983">
        <v>222.286</v>
      </c>
      <c r="I983">
        <v>0</v>
      </c>
      <c r="J983">
        <v>1.2300499999999999E-3</v>
      </c>
      <c r="K983">
        <v>0.99986699999999995</v>
      </c>
      <c r="L983">
        <v>0</v>
      </c>
      <c r="M983" t="s">
        <v>43</v>
      </c>
    </row>
    <row r="984" spans="1:13" x14ac:dyDescent="0.25">
      <c r="A984" t="s">
        <v>45</v>
      </c>
      <c r="B984">
        <v>2076.3200000000002</v>
      </c>
      <c r="C984">
        <v>2076.2399999999998</v>
      </c>
      <c r="D984">
        <v>2075.81</v>
      </c>
      <c r="E984">
        <v>2073.9299999999998</v>
      </c>
      <c r="F984">
        <v>71.122699999999995</v>
      </c>
      <c r="G984">
        <v>0</v>
      </c>
      <c r="H984">
        <v>222.83600000000001</v>
      </c>
      <c r="I984">
        <v>0</v>
      </c>
      <c r="J984">
        <v>1.2300600000000001E-3</v>
      </c>
      <c r="K984">
        <v>0.998556</v>
      </c>
      <c r="L984">
        <v>0</v>
      </c>
      <c r="M984" t="s">
        <v>43</v>
      </c>
    </row>
    <row r="985" spans="1:13" x14ac:dyDescent="0.25">
      <c r="A985" t="s">
        <v>45</v>
      </c>
      <c r="B985">
        <v>2209.36</v>
      </c>
      <c r="C985">
        <v>2209.29</v>
      </c>
      <c r="D985">
        <v>2208.84</v>
      </c>
      <c r="E985">
        <v>2206.84</v>
      </c>
      <c r="F985">
        <v>76.002600000000001</v>
      </c>
      <c r="G985">
        <v>0</v>
      </c>
      <c r="H985">
        <v>236.47</v>
      </c>
      <c r="I985">
        <v>0</v>
      </c>
      <c r="J985">
        <v>1.2300900000000001E-3</v>
      </c>
      <c r="K985">
        <v>0.99987099999999995</v>
      </c>
      <c r="L985">
        <v>0</v>
      </c>
      <c r="M985" t="s">
        <v>43</v>
      </c>
    </row>
    <row r="986" spans="1:13" x14ac:dyDescent="0.25">
      <c r="A986" t="s">
        <v>45</v>
      </c>
      <c r="B986">
        <v>2050.5700000000002</v>
      </c>
      <c r="C986">
        <v>2050.5</v>
      </c>
      <c r="D986">
        <v>2050.08</v>
      </c>
      <c r="E986">
        <v>2048.2199999999998</v>
      </c>
      <c r="F986">
        <v>70.218800000000002</v>
      </c>
      <c r="G986">
        <v>0</v>
      </c>
      <c r="H986">
        <v>219.95</v>
      </c>
      <c r="I986">
        <v>0</v>
      </c>
      <c r="J986">
        <v>1.2300499999999999E-3</v>
      </c>
      <c r="K986">
        <v>0.99832799999999999</v>
      </c>
      <c r="L986">
        <v>0</v>
      </c>
      <c r="M986" t="s">
        <v>43</v>
      </c>
    </row>
    <row r="987" spans="1:13" x14ac:dyDescent="0.25">
      <c r="A987" t="s">
        <v>45</v>
      </c>
      <c r="B987">
        <v>2064.81</v>
      </c>
      <c r="C987">
        <v>2064.73</v>
      </c>
      <c r="D987">
        <v>2064.31</v>
      </c>
      <c r="E987">
        <v>2062.44</v>
      </c>
      <c r="F987">
        <v>70.821399999999997</v>
      </c>
      <c r="G987">
        <v>0</v>
      </c>
      <c r="H987">
        <v>221.50800000000001</v>
      </c>
      <c r="I987">
        <v>0</v>
      </c>
      <c r="J987">
        <v>1.2300499999999999E-3</v>
      </c>
      <c r="K987">
        <v>0.99982199999999999</v>
      </c>
      <c r="L987">
        <v>0</v>
      </c>
      <c r="M987" t="s">
        <v>43</v>
      </c>
    </row>
    <row r="988" spans="1:13" x14ac:dyDescent="0.25">
      <c r="A988" t="s">
        <v>45</v>
      </c>
      <c r="B988">
        <v>2074.12</v>
      </c>
      <c r="C988">
        <v>2074.0500000000002</v>
      </c>
      <c r="D988">
        <v>2073.63</v>
      </c>
      <c r="E988">
        <v>2071.73</v>
      </c>
      <c r="F988">
        <v>71.020899999999997</v>
      </c>
      <c r="G988">
        <v>0</v>
      </c>
      <c r="H988">
        <v>222.47499999999999</v>
      </c>
      <c r="I988">
        <v>0</v>
      </c>
      <c r="J988">
        <v>1.2300900000000001E-3</v>
      </c>
      <c r="K988">
        <v>0.99940300000000004</v>
      </c>
      <c r="L988">
        <v>0</v>
      </c>
      <c r="M988" t="s">
        <v>43</v>
      </c>
    </row>
    <row r="989" spans="1:13" x14ac:dyDescent="0.25">
      <c r="A989" t="s">
        <v>45</v>
      </c>
      <c r="B989">
        <v>2085.98</v>
      </c>
      <c r="C989">
        <v>2085.9</v>
      </c>
      <c r="D989">
        <v>2085.4699999999998</v>
      </c>
      <c r="E989">
        <v>2083.59</v>
      </c>
      <c r="F989">
        <v>71.660399999999996</v>
      </c>
      <c r="G989">
        <v>0</v>
      </c>
      <c r="H989">
        <v>223.697</v>
      </c>
      <c r="I989">
        <v>0</v>
      </c>
      <c r="J989">
        <v>1.2300499999999999E-3</v>
      </c>
      <c r="K989">
        <v>0.99982800000000005</v>
      </c>
      <c r="L989">
        <v>0</v>
      </c>
      <c r="M989" t="s">
        <v>43</v>
      </c>
    </row>
    <row r="990" spans="1:13" x14ac:dyDescent="0.25">
      <c r="A990" t="s">
        <v>45</v>
      </c>
      <c r="B990">
        <v>2077.09</v>
      </c>
      <c r="C990">
        <v>2077.02</v>
      </c>
      <c r="D990">
        <v>2076.59</v>
      </c>
      <c r="E990">
        <v>2074.69</v>
      </c>
      <c r="F990">
        <v>71.002099999999999</v>
      </c>
      <c r="G990">
        <v>0</v>
      </c>
      <c r="H990">
        <v>222.77799999999999</v>
      </c>
      <c r="I990">
        <v>0</v>
      </c>
      <c r="J990">
        <v>1.2300499999999999E-3</v>
      </c>
      <c r="K990">
        <v>0.99935300000000005</v>
      </c>
      <c r="L990">
        <v>0</v>
      </c>
      <c r="M990" t="s">
        <v>43</v>
      </c>
    </row>
    <row r="991" spans="1:13" x14ac:dyDescent="0.25">
      <c r="A991" t="s">
        <v>45</v>
      </c>
      <c r="B991">
        <v>2048.44</v>
      </c>
      <c r="C991">
        <v>2048.37</v>
      </c>
      <c r="D991">
        <v>2047.96</v>
      </c>
      <c r="E991">
        <v>2046.1</v>
      </c>
      <c r="F991">
        <v>70.354699999999994</v>
      </c>
      <c r="G991">
        <v>0</v>
      </c>
      <c r="H991">
        <v>219.83600000000001</v>
      </c>
      <c r="I991">
        <v>0</v>
      </c>
      <c r="J991">
        <v>1.2300499999999999E-3</v>
      </c>
      <c r="K991">
        <v>0.99992099999999995</v>
      </c>
      <c r="L991">
        <v>0</v>
      </c>
      <c r="M991" t="s">
        <v>43</v>
      </c>
    </row>
    <row r="992" spans="1:13" x14ac:dyDescent="0.25">
      <c r="A992" t="s">
        <v>45</v>
      </c>
      <c r="B992">
        <v>2073.13</v>
      </c>
      <c r="C992">
        <v>2073.06</v>
      </c>
      <c r="D992">
        <v>2072.63</v>
      </c>
      <c r="E992">
        <v>2070.7600000000002</v>
      </c>
      <c r="F992">
        <v>71.037800000000004</v>
      </c>
      <c r="G992">
        <v>0</v>
      </c>
      <c r="H992">
        <v>222.21600000000001</v>
      </c>
      <c r="I992">
        <v>0</v>
      </c>
      <c r="J992">
        <v>1.2300499999999999E-3</v>
      </c>
      <c r="K992">
        <v>0.99981500000000001</v>
      </c>
      <c r="L992">
        <v>0</v>
      </c>
      <c r="M992" t="s">
        <v>43</v>
      </c>
    </row>
    <row r="993" spans="1:25" x14ac:dyDescent="0.25">
      <c r="A993" t="s">
        <v>45</v>
      </c>
      <c r="B993">
        <v>2082.33</v>
      </c>
      <c r="C993">
        <v>2082.25</v>
      </c>
      <c r="D993">
        <v>2081.83</v>
      </c>
      <c r="E993">
        <v>2079.94</v>
      </c>
      <c r="F993">
        <v>71.609899999999996</v>
      </c>
      <c r="G993">
        <v>0</v>
      </c>
      <c r="H993">
        <v>223.58199999999999</v>
      </c>
      <c r="I993">
        <v>0</v>
      </c>
      <c r="J993">
        <v>1.23007E-3</v>
      </c>
      <c r="K993">
        <v>0.99963199999999997</v>
      </c>
      <c r="L993">
        <v>0</v>
      </c>
      <c r="M993" t="s">
        <v>43</v>
      </c>
    </row>
    <row r="994" spans="1:25" x14ac:dyDescent="0.25">
      <c r="A994" t="s">
        <v>45</v>
      </c>
      <c r="B994">
        <v>2091.73</v>
      </c>
      <c r="C994">
        <v>2091.66</v>
      </c>
      <c r="D994">
        <v>2091.23</v>
      </c>
      <c r="E994">
        <v>2089.33</v>
      </c>
      <c r="F994">
        <v>71.615200000000002</v>
      </c>
      <c r="G994">
        <v>0</v>
      </c>
      <c r="H994">
        <v>224.44499999999999</v>
      </c>
      <c r="I994">
        <v>0</v>
      </c>
      <c r="J994">
        <v>1.2300600000000001E-3</v>
      </c>
      <c r="K994">
        <v>0.99987199999999998</v>
      </c>
      <c r="L994">
        <v>0</v>
      </c>
      <c r="M994" t="s">
        <v>43</v>
      </c>
    </row>
    <row r="995" spans="1:25" x14ac:dyDescent="0.25">
      <c r="A995" t="s">
        <v>45</v>
      </c>
      <c r="B995">
        <v>2067.6799999999998</v>
      </c>
      <c r="C995">
        <v>2067.61</v>
      </c>
      <c r="D995">
        <v>2067.19</v>
      </c>
      <c r="E995">
        <v>2065.29</v>
      </c>
      <c r="F995">
        <v>70.941199999999995</v>
      </c>
      <c r="G995">
        <v>0</v>
      </c>
      <c r="H995">
        <v>222.155</v>
      </c>
      <c r="I995">
        <v>0</v>
      </c>
      <c r="J995">
        <v>1.2300499999999999E-3</v>
      </c>
      <c r="K995">
        <v>0.99985599999999997</v>
      </c>
      <c r="L995">
        <v>0</v>
      </c>
      <c r="M995" t="s">
        <v>43</v>
      </c>
    </row>
    <row r="996" spans="1:25" x14ac:dyDescent="0.25">
      <c r="A996" t="s">
        <v>45</v>
      </c>
      <c r="B996">
        <v>2046.26</v>
      </c>
      <c r="C996">
        <v>2046.19</v>
      </c>
      <c r="D996">
        <v>2045.77</v>
      </c>
      <c r="E996">
        <v>2043.92</v>
      </c>
      <c r="F996">
        <v>70.0839</v>
      </c>
      <c r="G996">
        <v>0</v>
      </c>
      <c r="H996">
        <v>219.68299999999999</v>
      </c>
      <c r="I996">
        <v>0</v>
      </c>
      <c r="J996">
        <v>1.2300600000000001E-3</v>
      </c>
      <c r="K996">
        <v>0.999857</v>
      </c>
      <c r="L996">
        <v>0</v>
      </c>
      <c r="M996" t="s">
        <v>43</v>
      </c>
    </row>
    <row r="997" spans="1:25" x14ac:dyDescent="0.25">
      <c r="A997" t="s">
        <v>45</v>
      </c>
      <c r="B997">
        <v>2045.59</v>
      </c>
      <c r="C997">
        <v>2045.52</v>
      </c>
      <c r="D997">
        <v>2045.1</v>
      </c>
      <c r="E997">
        <v>2043.25</v>
      </c>
      <c r="F997">
        <v>70.278199999999998</v>
      </c>
      <c r="G997">
        <v>0</v>
      </c>
      <c r="H997">
        <v>219.56800000000001</v>
      </c>
      <c r="I997">
        <v>0</v>
      </c>
      <c r="J997">
        <v>1.2300600000000001E-3</v>
      </c>
      <c r="K997">
        <v>0.99910299999999996</v>
      </c>
      <c r="L997">
        <v>0</v>
      </c>
      <c r="M997" t="s">
        <v>43</v>
      </c>
    </row>
    <row r="998" spans="1:25" x14ac:dyDescent="0.25">
      <c r="A998" t="s">
        <v>45</v>
      </c>
      <c r="B998">
        <v>2081.66</v>
      </c>
      <c r="C998">
        <v>2081.59</v>
      </c>
      <c r="D998">
        <v>2081.16</v>
      </c>
      <c r="E998">
        <v>2079.2800000000002</v>
      </c>
      <c r="F998">
        <v>71.432599999999994</v>
      </c>
      <c r="G998">
        <v>0</v>
      </c>
      <c r="H998">
        <v>223.37299999999999</v>
      </c>
      <c r="I998">
        <v>0</v>
      </c>
      <c r="J998">
        <v>1.2300499999999999E-3</v>
      </c>
      <c r="K998">
        <v>0.99710100000000002</v>
      </c>
      <c r="L998">
        <v>0</v>
      </c>
      <c r="M998" t="s">
        <v>43</v>
      </c>
    </row>
    <row r="999" spans="1:25" x14ac:dyDescent="0.25">
      <c r="A999" t="s">
        <v>45</v>
      </c>
      <c r="B999">
        <v>2084.87</v>
      </c>
      <c r="C999">
        <v>2084.8000000000002</v>
      </c>
      <c r="D999">
        <v>2084.38</v>
      </c>
      <c r="E999">
        <v>2082.4699999999998</v>
      </c>
      <c r="F999">
        <v>71.503299999999996</v>
      </c>
      <c r="G999">
        <v>0</v>
      </c>
      <c r="H999">
        <v>223.44900000000001</v>
      </c>
      <c r="I999">
        <v>0</v>
      </c>
      <c r="J999">
        <v>1.2300499999999999E-3</v>
      </c>
      <c r="K999">
        <v>0.99974399999999997</v>
      </c>
      <c r="L999">
        <v>0</v>
      </c>
      <c r="M999" t="s">
        <v>43</v>
      </c>
    </row>
    <row r="1000" spans="1:25" x14ac:dyDescent="0.25">
      <c r="A1000" t="s">
        <v>45</v>
      </c>
      <c r="B1000">
        <v>2068.02</v>
      </c>
      <c r="C1000">
        <v>2067.9499999999998</v>
      </c>
      <c r="D1000">
        <v>2067.5300000000002</v>
      </c>
      <c r="E1000">
        <v>2065.63</v>
      </c>
      <c r="F1000">
        <v>70.857600000000005</v>
      </c>
      <c r="G1000">
        <v>0</v>
      </c>
      <c r="H1000">
        <v>221.791</v>
      </c>
      <c r="I1000">
        <v>0</v>
      </c>
      <c r="J1000">
        <v>1.2300499999999999E-3</v>
      </c>
      <c r="K1000">
        <v>0.998811</v>
      </c>
      <c r="L1000">
        <v>0</v>
      </c>
      <c r="M1000" t="s">
        <v>43</v>
      </c>
    </row>
    <row r="1001" spans="1:25" x14ac:dyDescent="0.25">
      <c r="A1001" t="s">
        <v>45</v>
      </c>
      <c r="B1001">
        <v>2047.34</v>
      </c>
      <c r="C1001">
        <v>2047.28</v>
      </c>
      <c r="D1001">
        <v>2046.86</v>
      </c>
      <c r="E1001">
        <v>2045</v>
      </c>
      <c r="F1001">
        <v>70.221500000000006</v>
      </c>
      <c r="G1001">
        <v>0</v>
      </c>
      <c r="H1001">
        <v>219.83099999999999</v>
      </c>
      <c r="I1001">
        <v>0</v>
      </c>
      <c r="J1001">
        <v>1.2300499999999999E-3</v>
      </c>
      <c r="K1001">
        <v>0.99961800000000001</v>
      </c>
      <c r="L1001">
        <v>0</v>
      </c>
      <c r="M1001" t="s">
        <v>43</v>
      </c>
    </row>
    <row r="1002" spans="1:25" x14ac:dyDescent="0.25">
      <c r="A1002" t="s">
        <v>45</v>
      </c>
      <c r="B1002">
        <v>2047.44</v>
      </c>
      <c r="C1002">
        <v>2047.37</v>
      </c>
      <c r="D1002">
        <v>2046.95</v>
      </c>
      <c r="E1002">
        <v>2045.09</v>
      </c>
      <c r="F1002">
        <v>70.136899999999997</v>
      </c>
      <c r="G1002">
        <v>0</v>
      </c>
      <c r="H1002">
        <v>219.715</v>
      </c>
      <c r="I1002">
        <v>0</v>
      </c>
      <c r="J1002">
        <v>1.2300499999999999E-3</v>
      </c>
      <c r="K1002">
        <v>0.999699</v>
      </c>
      <c r="L1002">
        <v>0</v>
      </c>
      <c r="M1002" t="s">
        <v>43</v>
      </c>
    </row>
    <row r="1003" spans="1:25" x14ac:dyDescent="0.25">
      <c r="A1003" t="s">
        <v>45</v>
      </c>
      <c r="B1003">
        <v>2088.15</v>
      </c>
      <c r="C1003">
        <v>2088.08</v>
      </c>
      <c r="D1003">
        <v>2087.65</v>
      </c>
      <c r="E1003">
        <v>2085.77</v>
      </c>
      <c r="F1003">
        <v>71.668099999999995</v>
      </c>
      <c r="G1003">
        <v>0</v>
      </c>
      <c r="H1003">
        <v>223.79900000000001</v>
      </c>
      <c r="I1003">
        <v>0</v>
      </c>
      <c r="J1003">
        <v>1.2300499999999999E-3</v>
      </c>
      <c r="K1003">
        <v>0.99994300000000003</v>
      </c>
      <c r="L1003">
        <v>0</v>
      </c>
      <c r="M1003" t="s">
        <v>43</v>
      </c>
    </row>
    <row r="1004" spans="1:25" x14ac:dyDescent="0.25">
      <c r="A1004" t="s">
        <v>45</v>
      </c>
      <c r="B1004">
        <v>2087.16</v>
      </c>
      <c r="C1004">
        <v>2087.09</v>
      </c>
      <c r="D1004">
        <v>2086.67</v>
      </c>
      <c r="E1004">
        <v>2084.77</v>
      </c>
      <c r="F1004">
        <v>71.458500000000001</v>
      </c>
      <c r="G1004">
        <v>0</v>
      </c>
      <c r="H1004">
        <v>223.63800000000001</v>
      </c>
      <c r="I1004">
        <v>0</v>
      </c>
      <c r="J1004">
        <v>1.2300600000000001E-3</v>
      </c>
      <c r="K1004">
        <v>0.999969</v>
      </c>
      <c r="L1004">
        <v>0</v>
      </c>
      <c r="M1004" t="s">
        <v>43</v>
      </c>
    </row>
    <row r="1005" spans="1:25" x14ac:dyDescent="0.25">
      <c r="A1005" t="s">
        <v>45</v>
      </c>
      <c r="B1005">
        <v>2055.3200000000002</v>
      </c>
      <c r="C1005">
        <v>2055.2399999999998</v>
      </c>
      <c r="D1005">
        <v>2054.81</v>
      </c>
      <c r="E1005">
        <v>2052.9499999999998</v>
      </c>
      <c r="F1005">
        <v>70.709500000000006</v>
      </c>
      <c r="G1005">
        <v>0</v>
      </c>
      <c r="H1005">
        <v>220.66</v>
      </c>
      <c r="I1005">
        <v>0</v>
      </c>
      <c r="J1005">
        <v>1.2300499999999999E-3</v>
      </c>
      <c r="K1005">
        <v>0.99984600000000001</v>
      </c>
      <c r="L1005">
        <v>0</v>
      </c>
      <c r="M1005" t="s">
        <v>43</v>
      </c>
    </row>
    <row r="1006" spans="1:25" x14ac:dyDescent="0.25">
      <c r="A1006" t="s">
        <v>45</v>
      </c>
      <c r="B1006">
        <v>2045.15</v>
      </c>
      <c r="C1006">
        <v>2045.09</v>
      </c>
      <c r="D1006">
        <v>2044.67</v>
      </c>
      <c r="E1006">
        <v>2042.82</v>
      </c>
      <c r="F1006">
        <v>70.069800000000001</v>
      </c>
      <c r="G1006">
        <v>0</v>
      </c>
      <c r="H1006">
        <v>219.589</v>
      </c>
      <c r="I1006">
        <v>0</v>
      </c>
      <c r="J1006">
        <v>1.2300499999999999E-3</v>
      </c>
      <c r="K1006">
        <v>0.99951500000000004</v>
      </c>
      <c r="L1006">
        <v>0</v>
      </c>
      <c r="M1006" t="s">
        <v>43</v>
      </c>
    </row>
    <row r="1007" spans="1:25" x14ac:dyDescent="0.25">
      <c r="A1007" t="s">
        <v>45</v>
      </c>
      <c r="B1007">
        <v>2055.8200000000002</v>
      </c>
      <c r="C1007">
        <v>2055.7399999999998</v>
      </c>
      <c r="D1007">
        <v>2055.3200000000002</v>
      </c>
      <c r="E1007">
        <v>2053.4499999999998</v>
      </c>
      <c r="F1007">
        <v>70.548900000000003</v>
      </c>
      <c r="G1007">
        <v>0</v>
      </c>
      <c r="H1007">
        <v>220.81700000000001</v>
      </c>
      <c r="I1007">
        <v>0</v>
      </c>
      <c r="J1007">
        <v>1.2300499999999999E-3</v>
      </c>
      <c r="K1007">
        <v>0.99978999999999996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2093.4699999999998</v>
      </c>
      <c r="C1008">
        <v>2093.4</v>
      </c>
      <c r="D1008">
        <v>2092.9699999999998</v>
      </c>
      <c r="E1008">
        <v>2091.06</v>
      </c>
      <c r="F1008">
        <v>71.902100000000004</v>
      </c>
      <c r="G1008">
        <v>0</v>
      </c>
      <c r="H1008">
        <v>224.285</v>
      </c>
      <c r="I1008">
        <v>0</v>
      </c>
      <c r="J1008">
        <v>1.2300499999999999E-3</v>
      </c>
      <c r="K1008">
        <v>0.99967300000000003</v>
      </c>
      <c r="L1008">
        <v>0</v>
      </c>
      <c r="M1008" t="s">
        <v>43</v>
      </c>
      <c r="R1008">
        <f>AVERAGE(B959:B1008)</f>
        <v>2075.3386</v>
      </c>
      <c r="S1008">
        <f>AVERAGE(C959:C1008)</f>
        <v>2075.2665999999999</v>
      </c>
      <c r="U1008">
        <f>_xlfn.VAR.P(B959:B1008)</f>
        <v>688.63559603999931</v>
      </c>
      <c r="V1008">
        <f>_xlfn.VAR.P(C959:C1008)</f>
        <v>688.64909844000078</v>
      </c>
      <c r="X1008">
        <f>1.96*SQRT(U1008)/50</f>
        <v>1.0286811956572866</v>
      </c>
      <c r="Y1008">
        <f>1.96*SQRT(V1008)/50</f>
        <v>1.0286912805243578</v>
      </c>
    </row>
    <row r="1009" spans="1:12" x14ac:dyDescent="0.25">
      <c r="A1009" t="s">
        <v>45</v>
      </c>
      <c r="B1009">
        <v>103769.45207299999</v>
      </c>
      <c r="C1009" t="s">
        <v>37</v>
      </c>
    </row>
    <row r="1010" spans="1:12" x14ac:dyDescent="0.25">
      <c r="A1010" t="s">
        <v>46</v>
      </c>
      <c r="B1010">
        <v>7085.15</v>
      </c>
      <c r="C1010">
        <v>4768.2299999999996</v>
      </c>
      <c r="D1010">
        <v>4757.1000000000004</v>
      </c>
      <c r="E1010">
        <v>4753.67</v>
      </c>
      <c r="F1010">
        <v>182.20699999999999</v>
      </c>
      <c r="G1010">
        <v>989.03499999999997</v>
      </c>
      <c r="H1010">
        <v>317.959</v>
      </c>
      <c r="I1010">
        <v>1.2300499999999999E-3</v>
      </c>
      <c r="J1010">
        <v>0.99985999999999997</v>
      </c>
      <c r="K1010">
        <v>0</v>
      </c>
      <c r="L1010" t="s">
        <v>43</v>
      </c>
    </row>
    <row r="1011" spans="1:12" x14ac:dyDescent="0.25">
      <c r="A1011" t="s">
        <v>46</v>
      </c>
      <c r="B1011">
        <v>7140.01</v>
      </c>
      <c r="C1011">
        <v>4804.93</v>
      </c>
      <c r="D1011">
        <v>4793.68</v>
      </c>
      <c r="E1011">
        <v>4790.3599999999997</v>
      </c>
      <c r="F1011">
        <v>184.39099999999999</v>
      </c>
      <c r="G1011">
        <v>994.75699999999995</v>
      </c>
      <c r="H1011">
        <v>321.17200000000003</v>
      </c>
      <c r="I1011">
        <v>1.2300499999999999E-3</v>
      </c>
      <c r="J1011">
        <v>0.99958499999999995</v>
      </c>
      <c r="K1011">
        <v>0</v>
      </c>
      <c r="L1011" t="s">
        <v>43</v>
      </c>
    </row>
    <row r="1012" spans="1:12" x14ac:dyDescent="0.25">
      <c r="A1012" t="s">
        <v>46</v>
      </c>
      <c r="B1012">
        <v>7103.87</v>
      </c>
      <c r="C1012">
        <v>4794.93</v>
      </c>
      <c r="D1012">
        <v>4783.7</v>
      </c>
      <c r="E1012">
        <v>4780.38</v>
      </c>
      <c r="F1012">
        <v>183.82400000000001</v>
      </c>
      <c r="G1012">
        <v>992.47699999999998</v>
      </c>
      <c r="H1012">
        <v>320.54899999999998</v>
      </c>
      <c r="I1012">
        <v>1.2300499999999999E-3</v>
      </c>
      <c r="J1012">
        <v>0.99964399999999998</v>
      </c>
      <c r="K1012">
        <v>0</v>
      </c>
      <c r="L1012" t="s">
        <v>43</v>
      </c>
    </row>
    <row r="1013" spans="1:12" x14ac:dyDescent="0.25">
      <c r="A1013" t="s">
        <v>46</v>
      </c>
      <c r="B1013">
        <v>7097.32</v>
      </c>
      <c r="C1013">
        <v>4760.88</v>
      </c>
      <c r="D1013">
        <v>4749.71</v>
      </c>
      <c r="E1013">
        <v>4746.33</v>
      </c>
      <c r="F1013">
        <v>182.59399999999999</v>
      </c>
      <c r="G1013">
        <v>985.577</v>
      </c>
      <c r="H1013">
        <v>318.221</v>
      </c>
      <c r="I1013">
        <v>1.2300499999999999E-3</v>
      </c>
      <c r="J1013">
        <v>0.99892700000000001</v>
      </c>
      <c r="K1013">
        <v>0</v>
      </c>
      <c r="L1013" t="s">
        <v>43</v>
      </c>
    </row>
    <row r="1014" spans="1:12" x14ac:dyDescent="0.25">
      <c r="A1014" t="s">
        <v>46</v>
      </c>
      <c r="B1014">
        <v>7112.96</v>
      </c>
      <c r="C1014">
        <v>4762.51</v>
      </c>
      <c r="D1014">
        <v>4751.3500000000004</v>
      </c>
      <c r="E1014">
        <v>4748</v>
      </c>
      <c r="F1014">
        <v>182.52099999999999</v>
      </c>
      <c r="G1014">
        <v>985.22799999999995</v>
      </c>
      <c r="H1014">
        <v>318.35300000000001</v>
      </c>
      <c r="I1014">
        <v>1.2300499999999999E-3</v>
      </c>
      <c r="J1014">
        <v>0.99943599999999999</v>
      </c>
      <c r="K1014">
        <v>0</v>
      </c>
      <c r="L1014" t="s">
        <v>43</v>
      </c>
    </row>
    <row r="1015" spans="1:12" x14ac:dyDescent="0.25">
      <c r="A1015" t="s">
        <v>46</v>
      </c>
      <c r="B1015">
        <v>7123.89</v>
      </c>
      <c r="C1015">
        <v>4815.5</v>
      </c>
      <c r="D1015">
        <v>4804.17</v>
      </c>
      <c r="E1015">
        <v>4800.7</v>
      </c>
      <c r="F1015">
        <v>184.89500000000001</v>
      </c>
      <c r="G1015">
        <v>996.495</v>
      </c>
      <c r="H1015">
        <v>321.90100000000001</v>
      </c>
      <c r="I1015">
        <v>1.2300499999999999E-3</v>
      </c>
      <c r="J1015">
        <v>0.99992999999999999</v>
      </c>
      <c r="K1015">
        <v>0</v>
      </c>
      <c r="L1015" t="s">
        <v>43</v>
      </c>
    </row>
    <row r="1016" spans="1:12" x14ac:dyDescent="0.25">
      <c r="A1016" t="s">
        <v>46</v>
      </c>
      <c r="B1016">
        <v>7102.54</v>
      </c>
      <c r="C1016">
        <v>4785.1099999999997</v>
      </c>
      <c r="D1016">
        <v>4773.8999999999996</v>
      </c>
      <c r="E1016">
        <v>4770.47</v>
      </c>
      <c r="F1016">
        <v>183.63499999999999</v>
      </c>
      <c r="G1016">
        <v>993.07500000000005</v>
      </c>
      <c r="H1016">
        <v>319.428</v>
      </c>
      <c r="I1016">
        <v>1.2300499999999999E-3</v>
      </c>
      <c r="J1016">
        <v>0.99997599999999998</v>
      </c>
      <c r="K1016">
        <v>0</v>
      </c>
      <c r="L1016" t="s">
        <v>43</v>
      </c>
    </row>
    <row r="1017" spans="1:12" x14ac:dyDescent="0.25">
      <c r="A1017" t="s">
        <v>46</v>
      </c>
      <c r="B1017">
        <v>7113.88</v>
      </c>
      <c r="C1017">
        <v>4763.12</v>
      </c>
      <c r="D1017">
        <v>4752</v>
      </c>
      <c r="E1017">
        <v>4748.67</v>
      </c>
      <c r="F1017">
        <v>182.7</v>
      </c>
      <c r="G1017">
        <v>985.11</v>
      </c>
      <c r="H1017">
        <v>318.048</v>
      </c>
      <c r="I1017">
        <v>1.2300499999999999E-3</v>
      </c>
      <c r="J1017">
        <v>0.99896399999999996</v>
      </c>
      <c r="K1017">
        <v>0</v>
      </c>
      <c r="L1017" t="s">
        <v>43</v>
      </c>
    </row>
    <row r="1018" spans="1:12" x14ac:dyDescent="0.25">
      <c r="A1018" t="s">
        <v>46</v>
      </c>
      <c r="B1018">
        <v>7139.85</v>
      </c>
      <c r="C1018">
        <v>4802.17</v>
      </c>
      <c r="D1018">
        <v>4790.93</v>
      </c>
      <c r="E1018">
        <v>4787.5200000000004</v>
      </c>
      <c r="F1018">
        <v>184.14</v>
      </c>
      <c r="G1018">
        <v>993.48400000000004</v>
      </c>
      <c r="H1018">
        <v>321.005</v>
      </c>
      <c r="I1018">
        <v>1.2300499999999999E-3</v>
      </c>
      <c r="J1018">
        <v>0.99976299999999996</v>
      </c>
      <c r="K1018">
        <v>0</v>
      </c>
      <c r="L1018" t="s">
        <v>43</v>
      </c>
    </row>
    <row r="1019" spans="1:12" x14ac:dyDescent="0.25">
      <c r="A1019" t="s">
        <v>46</v>
      </c>
      <c r="B1019">
        <v>7139.84</v>
      </c>
      <c r="C1019">
        <v>4819.7299999999996</v>
      </c>
      <c r="D1019">
        <v>4808.45</v>
      </c>
      <c r="E1019">
        <v>4805.08</v>
      </c>
      <c r="F1019">
        <v>184.63200000000001</v>
      </c>
      <c r="G1019">
        <v>997.26700000000005</v>
      </c>
      <c r="H1019">
        <v>322.04500000000002</v>
      </c>
      <c r="I1019">
        <v>1.2300499999999999E-3</v>
      </c>
      <c r="J1019">
        <v>0.99954900000000002</v>
      </c>
      <c r="K1019">
        <v>0</v>
      </c>
      <c r="L1019" t="s">
        <v>43</v>
      </c>
    </row>
    <row r="1020" spans="1:12" x14ac:dyDescent="0.25">
      <c r="A1020" t="s">
        <v>46</v>
      </c>
      <c r="B1020">
        <v>7087.2</v>
      </c>
      <c r="C1020">
        <v>4750.0200000000004</v>
      </c>
      <c r="D1020">
        <v>4738.8999999999996</v>
      </c>
      <c r="E1020">
        <v>4735.51</v>
      </c>
      <c r="F1020">
        <v>182.06899999999999</v>
      </c>
      <c r="G1020">
        <v>983.52300000000002</v>
      </c>
      <c r="H1020">
        <v>317.60000000000002</v>
      </c>
      <c r="I1020">
        <v>1.2300600000000001E-3</v>
      </c>
      <c r="J1020">
        <v>0.99965099999999996</v>
      </c>
      <c r="K1020">
        <v>0</v>
      </c>
      <c r="L1020" t="s">
        <v>43</v>
      </c>
    </row>
    <row r="1021" spans="1:12" x14ac:dyDescent="0.25">
      <c r="A1021" t="s">
        <v>46</v>
      </c>
      <c r="B1021">
        <v>7099.42</v>
      </c>
      <c r="C1021">
        <v>4750.96</v>
      </c>
      <c r="D1021">
        <v>4739.84</v>
      </c>
      <c r="E1021">
        <v>4736.6000000000004</v>
      </c>
      <c r="F1021">
        <v>182.13399999999999</v>
      </c>
      <c r="G1021">
        <v>982.76300000000003</v>
      </c>
      <c r="H1021">
        <v>317.29399999999998</v>
      </c>
      <c r="I1021">
        <v>1.2300499999999999E-3</v>
      </c>
      <c r="J1021">
        <v>0.99975000000000003</v>
      </c>
      <c r="K1021">
        <v>0</v>
      </c>
      <c r="L1021" t="s">
        <v>43</v>
      </c>
    </row>
    <row r="1022" spans="1:12" x14ac:dyDescent="0.25">
      <c r="A1022" t="s">
        <v>46</v>
      </c>
      <c r="B1022">
        <v>7134.68</v>
      </c>
      <c r="C1022">
        <v>4827.26</v>
      </c>
      <c r="D1022">
        <v>4815.95</v>
      </c>
      <c r="E1022">
        <v>4812.6000000000004</v>
      </c>
      <c r="F1022">
        <v>184.732</v>
      </c>
      <c r="G1022">
        <v>998.37800000000004</v>
      </c>
      <c r="H1022">
        <v>322.59399999999999</v>
      </c>
      <c r="I1022">
        <v>1.2300499999999999E-3</v>
      </c>
      <c r="J1022">
        <v>0.99995100000000003</v>
      </c>
      <c r="K1022">
        <v>0</v>
      </c>
      <c r="L1022" t="s">
        <v>43</v>
      </c>
    </row>
    <row r="1023" spans="1:12" x14ac:dyDescent="0.25">
      <c r="A1023" t="s">
        <v>46</v>
      </c>
      <c r="B1023">
        <v>7077.77</v>
      </c>
      <c r="C1023">
        <v>4765.57</v>
      </c>
      <c r="D1023">
        <v>4754.41</v>
      </c>
      <c r="E1023">
        <v>4751.05</v>
      </c>
      <c r="F1023">
        <v>182.745</v>
      </c>
      <c r="G1023">
        <v>986.05799999999999</v>
      </c>
      <c r="H1023">
        <v>318.38400000000001</v>
      </c>
      <c r="I1023">
        <v>1.2300499999999999E-3</v>
      </c>
      <c r="J1023">
        <v>0.99986799999999998</v>
      </c>
      <c r="K1023">
        <v>0</v>
      </c>
      <c r="L1023" t="s">
        <v>43</v>
      </c>
    </row>
    <row r="1024" spans="1:12" x14ac:dyDescent="0.25">
      <c r="A1024" t="s">
        <v>46</v>
      </c>
      <c r="B1024">
        <v>7070.45</v>
      </c>
      <c r="C1024">
        <v>4750.57</v>
      </c>
      <c r="D1024">
        <v>4739.47</v>
      </c>
      <c r="E1024">
        <v>4736.2</v>
      </c>
      <c r="F1024">
        <v>182.29400000000001</v>
      </c>
      <c r="G1024">
        <v>983.61800000000005</v>
      </c>
      <c r="H1024">
        <v>317.06900000000002</v>
      </c>
      <c r="I1024">
        <v>1.2300499999999999E-3</v>
      </c>
      <c r="J1024">
        <v>0.99985199999999996</v>
      </c>
      <c r="K1024">
        <v>0</v>
      </c>
      <c r="L1024" t="s">
        <v>43</v>
      </c>
    </row>
    <row r="1025" spans="1:12" x14ac:dyDescent="0.25">
      <c r="A1025" t="s">
        <v>46</v>
      </c>
      <c r="B1025">
        <v>7130.91</v>
      </c>
      <c r="C1025">
        <v>4793.95</v>
      </c>
      <c r="D1025">
        <v>4782.72</v>
      </c>
      <c r="E1025">
        <v>4779.41</v>
      </c>
      <c r="F1025">
        <v>183.625</v>
      </c>
      <c r="G1025">
        <v>991.25099999999998</v>
      </c>
      <c r="H1025">
        <v>320.053</v>
      </c>
      <c r="I1025">
        <v>1.2300499999999999E-3</v>
      </c>
      <c r="J1025">
        <v>0.99935700000000005</v>
      </c>
      <c r="K1025">
        <v>0</v>
      </c>
      <c r="L1025" t="s">
        <v>43</v>
      </c>
    </row>
    <row r="1026" spans="1:12" x14ac:dyDescent="0.25">
      <c r="A1026" t="s">
        <v>46</v>
      </c>
      <c r="B1026">
        <v>7122.58</v>
      </c>
      <c r="C1026">
        <v>4798.8100000000004</v>
      </c>
      <c r="D1026">
        <v>4787.55</v>
      </c>
      <c r="E1026">
        <v>4784.17</v>
      </c>
      <c r="F1026">
        <v>184.09100000000001</v>
      </c>
      <c r="G1026">
        <v>992.42899999999997</v>
      </c>
      <c r="H1026">
        <v>320.86200000000002</v>
      </c>
      <c r="I1026">
        <v>1.2300499999999999E-3</v>
      </c>
      <c r="J1026">
        <v>0.99982599999999999</v>
      </c>
      <c r="K1026">
        <v>0</v>
      </c>
      <c r="L1026" t="s">
        <v>43</v>
      </c>
    </row>
    <row r="1027" spans="1:12" x14ac:dyDescent="0.25">
      <c r="A1027" t="s">
        <v>46</v>
      </c>
      <c r="B1027">
        <v>7086.34</v>
      </c>
      <c r="C1027">
        <v>4760.47</v>
      </c>
      <c r="D1027">
        <v>4749.33</v>
      </c>
      <c r="E1027">
        <v>4745.99</v>
      </c>
      <c r="F1027">
        <v>182.488</v>
      </c>
      <c r="G1027">
        <v>985.12199999999996</v>
      </c>
      <c r="H1027">
        <v>318.12799999999999</v>
      </c>
      <c r="I1027">
        <v>1.2300499999999999E-3</v>
      </c>
      <c r="J1027">
        <v>0.99994799999999995</v>
      </c>
      <c r="K1027">
        <v>0</v>
      </c>
      <c r="L1027" t="s">
        <v>43</v>
      </c>
    </row>
    <row r="1028" spans="1:12" x14ac:dyDescent="0.25">
      <c r="A1028" t="s">
        <v>46</v>
      </c>
      <c r="B1028">
        <v>7174.97</v>
      </c>
      <c r="C1028">
        <v>4817.6899999999996</v>
      </c>
      <c r="D1028">
        <v>4806.41</v>
      </c>
      <c r="E1028">
        <v>4803.08</v>
      </c>
      <c r="F1028">
        <v>184.791</v>
      </c>
      <c r="G1028">
        <v>997.51700000000005</v>
      </c>
      <c r="H1028">
        <v>321.86500000000001</v>
      </c>
      <c r="I1028">
        <v>1.2300499999999999E-3</v>
      </c>
      <c r="J1028">
        <v>0.99998900000000002</v>
      </c>
      <c r="K1028">
        <v>0</v>
      </c>
      <c r="L1028" t="s">
        <v>43</v>
      </c>
    </row>
    <row r="1029" spans="1:12" x14ac:dyDescent="0.25">
      <c r="A1029" t="s">
        <v>46</v>
      </c>
      <c r="B1029">
        <v>7181.71</v>
      </c>
      <c r="C1029">
        <v>4871.2299999999996</v>
      </c>
      <c r="D1029">
        <v>4859.83</v>
      </c>
      <c r="E1029">
        <v>4856.38</v>
      </c>
      <c r="F1029">
        <v>186.74199999999999</v>
      </c>
      <c r="G1029">
        <v>1006.64</v>
      </c>
      <c r="H1029">
        <v>325.57600000000002</v>
      </c>
      <c r="I1029">
        <v>1.2300499999999999E-3</v>
      </c>
      <c r="J1029">
        <v>0.99839999999999995</v>
      </c>
      <c r="K1029">
        <v>0</v>
      </c>
      <c r="L1029" t="s">
        <v>43</v>
      </c>
    </row>
    <row r="1030" spans="1:12" x14ac:dyDescent="0.25">
      <c r="A1030" t="s">
        <v>46</v>
      </c>
      <c r="B1030">
        <v>7133.61</v>
      </c>
      <c r="C1030">
        <v>4817.8</v>
      </c>
      <c r="D1030">
        <v>4806.5</v>
      </c>
      <c r="E1030">
        <v>4803.16</v>
      </c>
      <c r="F1030">
        <v>184.77699999999999</v>
      </c>
      <c r="G1030">
        <v>996.59900000000005</v>
      </c>
      <c r="H1030">
        <v>321.81400000000002</v>
      </c>
      <c r="I1030">
        <v>1.2300600000000001E-3</v>
      </c>
      <c r="J1030">
        <v>0.999915</v>
      </c>
      <c r="K1030">
        <v>0</v>
      </c>
      <c r="L1030" t="s">
        <v>43</v>
      </c>
    </row>
    <row r="1031" spans="1:12" x14ac:dyDescent="0.25">
      <c r="A1031" t="s">
        <v>46</v>
      </c>
      <c r="B1031">
        <v>7195.81</v>
      </c>
      <c r="C1031">
        <v>4834.57</v>
      </c>
      <c r="D1031">
        <v>4823.28</v>
      </c>
      <c r="E1031">
        <v>4819.8999999999996</v>
      </c>
      <c r="F1031">
        <v>185.208</v>
      </c>
      <c r="G1031">
        <v>999.46699999999998</v>
      </c>
      <c r="H1031">
        <v>322.99299999999999</v>
      </c>
      <c r="I1031">
        <v>1.2300900000000001E-3</v>
      </c>
      <c r="J1031">
        <v>0.99987400000000004</v>
      </c>
      <c r="K1031">
        <v>0</v>
      </c>
      <c r="L1031" t="s">
        <v>43</v>
      </c>
    </row>
    <row r="1032" spans="1:12" x14ac:dyDescent="0.25">
      <c r="A1032" t="s">
        <v>46</v>
      </c>
      <c r="B1032">
        <v>7163.22</v>
      </c>
      <c r="C1032">
        <v>4824.3100000000004</v>
      </c>
      <c r="D1032">
        <v>4813.0200000000004</v>
      </c>
      <c r="E1032">
        <v>4809.6499999999996</v>
      </c>
      <c r="F1032">
        <v>184.93899999999999</v>
      </c>
      <c r="G1032">
        <v>998.33100000000002</v>
      </c>
      <c r="H1032">
        <v>321.97000000000003</v>
      </c>
      <c r="I1032">
        <v>1.2300499999999999E-3</v>
      </c>
      <c r="J1032">
        <v>0.99996300000000005</v>
      </c>
      <c r="K1032">
        <v>0</v>
      </c>
      <c r="L1032" t="s">
        <v>43</v>
      </c>
    </row>
    <row r="1033" spans="1:12" x14ac:dyDescent="0.25">
      <c r="A1033" t="s">
        <v>46</v>
      </c>
      <c r="B1033">
        <v>7202.95</v>
      </c>
      <c r="C1033">
        <v>4872.25</v>
      </c>
      <c r="D1033">
        <v>4860.8100000000004</v>
      </c>
      <c r="E1033">
        <v>4857.3900000000003</v>
      </c>
      <c r="F1033">
        <v>186.77500000000001</v>
      </c>
      <c r="G1033">
        <v>1008.07</v>
      </c>
      <c r="H1033">
        <v>325.51</v>
      </c>
      <c r="I1033">
        <v>1.2300600000000001E-3</v>
      </c>
      <c r="J1033">
        <v>0.99946500000000005</v>
      </c>
      <c r="K1033">
        <v>0</v>
      </c>
      <c r="L1033" t="s">
        <v>43</v>
      </c>
    </row>
    <row r="1034" spans="1:12" x14ac:dyDescent="0.25">
      <c r="A1034" t="s">
        <v>46</v>
      </c>
      <c r="B1034">
        <v>7172.9</v>
      </c>
      <c r="C1034">
        <v>4832.2</v>
      </c>
      <c r="D1034">
        <v>4820.8900000000003</v>
      </c>
      <c r="E1034">
        <v>4817.62</v>
      </c>
      <c r="F1034">
        <v>185.809</v>
      </c>
      <c r="G1034">
        <v>999.72900000000004</v>
      </c>
      <c r="H1034">
        <v>322.98500000000001</v>
      </c>
      <c r="I1034">
        <v>1.2300499999999999E-3</v>
      </c>
      <c r="J1034">
        <v>0.99971900000000002</v>
      </c>
      <c r="K1034">
        <v>0</v>
      </c>
      <c r="L1034" t="s">
        <v>43</v>
      </c>
    </row>
    <row r="1035" spans="1:12" x14ac:dyDescent="0.25">
      <c r="A1035" t="s">
        <v>46</v>
      </c>
      <c r="B1035">
        <v>7131.2</v>
      </c>
      <c r="C1035">
        <v>4782.13</v>
      </c>
      <c r="D1035">
        <v>4770.91</v>
      </c>
      <c r="E1035">
        <v>4767.6099999999997</v>
      </c>
      <c r="F1035">
        <v>183.376</v>
      </c>
      <c r="G1035">
        <v>988.90200000000004</v>
      </c>
      <c r="H1035">
        <v>319.57600000000002</v>
      </c>
      <c r="I1035">
        <v>1.2300600000000001E-3</v>
      </c>
      <c r="J1035">
        <v>0.99812599999999996</v>
      </c>
      <c r="K1035">
        <v>0</v>
      </c>
      <c r="L1035" t="s">
        <v>43</v>
      </c>
    </row>
    <row r="1036" spans="1:12" x14ac:dyDescent="0.25">
      <c r="A1036" t="s">
        <v>46</v>
      </c>
      <c r="B1036">
        <v>7170.3</v>
      </c>
      <c r="C1036">
        <v>4861.7700000000004</v>
      </c>
      <c r="D1036">
        <v>4850.38</v>
      </c>
      <c r="E1036">
        <v>4846.95</v>
      </c>
      <c r="F1036">
        <v>186.18899999999999</v>
      </c>
      <c r="G1036">
        <v>1005.87</v>
      </c>
      <c r="H1036">
        <v>324.815</v>
      </c>
      <c r="I1036">
        <v>1.2300499999999999E-3</v>
      </c>
      <c r="J1036">
        <v>0.99931199999999998</v>
      </c>
      <c r="K1036">
        <v>0</v>
      </c>
      <c r="L1036" t="s">
        <v>43</v>
      </c>
    </row>
    <row r="1037" spans="1:12" x14ac:dyDescent="0.25">
      <c r="A1037" t="s">
        <v>46</v>
      </c>
      <c r="B1037">
        <v>7093.04</v>
      </c>
      <c r="C1037">
        <v>4776.43</v>
      </c>
      <c r="D1037">
        <v>4765.18</v>
      </c>
      <c r="E1037">
        <v>4761.8999999999996</v>
      </c>
      <c r="F1037">
        <v>183.13</v>
      </c>
      <c r="G1037">
        <v>988.48099999999999</v>
      </c>
      <c r="H1037">
        <v>319.262</v>
      </c>
      <c r="I1037">
        <v>1.2300499999999999E-3</v>
      </c>
      <c r="J1037">
        <v>0.99993600000000005</v>
      </c>
      <c r="K1037">
        <v>0</v>
      </c>
      <c r="L1037" t="s">
        <v>43</v>
      </c>
    </row>
    <row r="1038" spans="1:12" x14ac:dyDescent="0.25">
      <c r="A1038" t="s">
        <v>46</v>
      </c>
      <c r="B1038">
        <v>7179.01</v>
      </c>
      <c r="C1038">
        <v>4761.8999999999996</v>
      </c>
      <c r="D1038">
        <v>4750.7700000000004</v>
      </c>
      <c r="E1038">
        <v>4747.43</v>
      </c>
      <c r="F1038">
        <v>182.45099999999999</v>
      </c>
      <c r="G1038">
        <v>984.90499999999997</v>
      </c>
      <c r="H1038">
        <v>318.35000000000002</v>
      </c>
      <c r="I1038">
        <v>1.23007E-3</v>
      </c>
      <c r="J1038">
        <v>0.99950899999999998</v>
      </c>
      <c r="K1038">
        <v>0</v>
      </c>
      <c r="L1038" t="s">
        <v>43</v>
      </c>
    </row>
    <row r="1039" spans="1:12" x14ac:dyDescent="0.25">
      <c r="A1039" t="s">
        <v>46</v>
      </c>
      <c r="B1039">
        <v>7223.78</v>
      </c>
      <c r="C1039">
        <v>4862.62</v>
      </c>
      <c r="D1039">
        <v>4851.1899999999996</v>
      </c>
      <c r="E1039">
        <v>4847.8</v>
      </c>
      <c r="F1039">
        <v>186.51</v>
      </c>
      <c r="G1039">
        <v>1005.25</v>
      </c>
      <c r="H1039">
        <v>324.49599999999998</v>
      </c>
      <c r="I1039">
        <v>1.2300499999999999E-3</v>
      </c>
      <c r="J1039">
        <v>0.99985100000000005</v>
      </c>
      <c r="K1039">
        <v>0</v>
      </c>
      <c r="L1039" t="s">
        <v>43</v>
      </c>
    </row>
    <row r="1040" spans="1:12" x14ac:dyDescent="0.25">
      <c r="A1040" t="s">
        <v>46</v>
      </c>
      <c r="B1040">
        <v>7227.89</v>
      </c>
      <c r="C1040">
        <v>4839.3999999999996</v>
      </c>
      <c r="D1040">
        <v>4828.09</v>
      </c>
      <c r="E1040">
        <v>4824.71</v>
      </c>
      <c r="F1040">
        <v>185.477</v>
      </c>
      <c r="G1040">
        <v>1002.46</v>
      </c>
      <c r="H1040">
        <v>323.41699999999997</v>
      </c>
      <c r="I1040">
        <v>1.2300499999999999E-3</v>
      </c>
      <c r="J1040">
        <v>0.99969799999999998</v>
      </c>
      <c r="K1040">
        <v>0</v>
      </c>
      <c r="L1040" t="s">
        <v>43</v>
      </c>
    </row>
    <row r="1041" spans="1:12" x14ac:dyDescent="0.25">
      <c r="A1041" t="s">
        <v>46</v>
      </c>
      <c r="B1041">
        <v>7124.42</v>
      </c>
      <c r="C1041">
        <v>4786.3599999999997</v>
      </c>
      <c r="D1041">
        <v>4775.1000000000004</v>
      </c>
      <c r="E1041">
        <v>4771.8100000000004</v>
      </c>
      <c r="F1041">
        <v>183.29</v>
      </c>
      <c r="G1041">
        <v>992.32899999999995</v>
      </c>
      <c r="H1041">
        <v>319.846</v>
      </c>
      <c r="I1041">
        <v>1.2300499999999999E-3</v>
      </c>
      <c r="J1041">
        <v>0.99995699999999998</v>
      </c>
      <c r="K1041">
        <v>0</v>
      </c>
      <c r="L1041" t="s">
        <v>43</v>
      </c>
    </row>
    <row r="1042" spans="1:12" x14ac:dyDescent="0.25">
      <c r="A1042" t="s">
        <v>46</v>
      </c>
      <c r="B1042">
        <v>7148.69</v>
      </c>
      <c r="C1042">
        <v>4783.93</v>
      </c>
      <c r="D1042">
        <v>4772.71</v>
      </c>
      <c r="E1042">
        <v>4769.42</v>
      </c>
      <c r="F1042">
        <v>183.14599999999999</v>
      </c>
      <c r="G1042">
        <v>990.351</v>
      </c>
      <c r="H1042">
        <v>320.11900000000003</v>
      </c>
      <c r="I1042">
        <v>1.2300499999999999E-3</v>
      </c>
      <c r="J1042">
        <v>0.99948000000000004</v>
      </c>
      <c r="K1042">
        <v>0</v>
      </c>
      <c r="L1042" t="s">
        <v>43</v>
      </c>
    </row>
    <row r="1043" spans="1:12" x14ac:dyDescent="0.25">
      <c r="A1043" t="s">
        <v>46</v>
      </c>
      <c r="B1043">
        <v>7162.5</v>
      </c>
      <c r="C1043">
        <v>4851.51</v>
      </c>
      <c r="D1043">
        <v>4840.17</v>
      </c>
      <c r="E1043">
        <v>4836.71</v>
      </c>
      <c r="F1043">
        <v>185.86799999999999</v>
      </c>
      <c r="G1043">
        <v>1004.34</v>
      </c>
      <c r="H1043">
        <v>324.40199999999999</v>
      </c>
      <c r="I1043">
        <v>1.2300499999999999E-3</v>
      </c>
      <c r="J1043">
        <v>0.99910600000000005</v>
      </c>
      <c r="K1043">
        <v>0</v>
      </c>
      <c r="L1043" t="s">
        <v>43</v>
      </c>
    </row>
    <row r="1044" spans="1:12" x14ac:dyDescent="0.25">
      <c r="A1044" t="s">
        <v>46</v>
      </c>
      <c r="B1044">
        <v>7118.23</v>
      </c>
      <c r="C1044">
        <v>4790.42</v>
      </c>
      <c r="D1044">
        <v>4779.2</v>
      </c>
      <c r="E1044">
        <v>4775.8500000000004</v>
      </c>
      <c r="F1044">
        <v>183.62299999999999</v>
      </c>
      <c r="G1044">
        <v>992.85599999999999</v>
      </c>
      <c r="H1044">
        <v>320.51900000000001</v>
      </c>
      <c r="I1044">
        <v>1.2300499999999999E-3</v>
      </c>
      <c r="J1044">
        <v>0.99988699999999997</v>
      </c>
      <c r="K1044">
        <v>0</v>
      </c>
      <c r="L1044" t="s">
        <v>43</v>
      </c>
    </row>
    <row r="1045" spans="1:12" x14ac:dyDescent="0.25">
      <c r="A1045" t="s">
        <v>46</v>
      </c>
      <c r="B1045">
        <v>7124.14</v>
      </c>
      <c r="C1045">
        <v>4759.74</v>
      </c>
      <c r="D1045">
        <v>4748.5200000000004</v>
      </c>
      <c r="E1045">
        <v>4745.2</v>
      </c>
      <c r="F1045">
        <v>182.178</v>
      </c>
      <c r="G1045">
        <v>987.12199999999996</v>
      </c>
      <c r="H1045">
        <v>318.07299999999998</v>
      </c>
      <c r="I1045">
        <v>1.2300499999999999E-3</v>
      </c>
      <c r="J1045">
        <v>0.99954500000000002</v>
      </c>
      <c r="K1045">
        <v>0</v>
      </c>
      <c r="L1045" t="s">
        <v>43</v>
      </c>
    </row>
    <row r="1046" spans="1:12" x14ac:dyDescent="0.25">
      <c r="A1046" t="s">
        <v>46</v>
      </c>
      <c r="B1046">
        <v>7148.83</v>
      </c>
      <c r="C1046">
        <v>4805.6000000000004</v>
      </c>
      <c r="D1046">
        <v>4794.38</v>
      </c>
      <c r="E1046">
        <v>4791.1499999999996</v>
      </c>
      <c r="F1046">
        <v>184.12700000000001</v>
      </c>
      <c r="G1046">
        <v>996.38800000000003</v>
      </c>
      <c r="H1046">
        <v>321.91399999999999</v>
      </c>
      <c r="I1046">
        <v>1.2300600000000001E-3</v>
      </c>
      <c r="J1046">
        <v>0.999394</v>
      </c>
      <c r="K1046">
        <v>0</v>
      </c>
      <c r="L1046" t="s">
        <v>43</v>
      </c>
    </row>
    <row r="1047" spans="1:12" x14ac:dyDescent="0.25">
      <c r="A1047" t="s">
        <v>46</v>
      </c>
      <c r="B1047">
        <v>7275.71</v>
      </c>
      <c r="C1047">
        <v>4932.28</v>
      </c>
      <c r="D1047">
        <v>4920.75</v>
      </c>
      <c r="E1047">
        <v>4917.2299999999996</v>
      </c>
      <c r="F1047">
        <v>188.733</v>
      </c>
      <c r="G1047">
        <v>1020.58</v>
      </c>
      <c r="H1047">
        <v>329.70400000000001</v>
      </c>
      <c r="I1047">
        <v>1.2300600000000001E-3</v>
      </c>
      <c r="J1047">
        <v>0.99955000000000005</v>
      </c>
      <c r="K1047">
        <v>0</v>
      </c>
      <c r="L1047" t="s">
        <v>43</v>
      </c>
    </row>
    <row r="1048" spans="1:12" x14ac:dyDescent="0.25">
      <c r="A1048" t="s">
        <v>46</v>
      </c>
      <c r="B1048">
        <v>7096.09</v>
      </c>
      <c r="C1048">
        <v>4761.96</v>
      </c>
      <c r="D1048">
        <v>4750.8500000000004</v>
      </c>
      <c r="E1048">
        <v>4747.5200000000004</v>
      </c>
      <c r="F1048">
        <v>182.23699999999999</v>
      </c>
      <c r="G1048">
        <v>986.66</v>
      </c>
      <c r="H1048">
        <v>318.41199999999998</v>
      </c>
      <c r="I1048">
        <v>1.2300499999999999E-3</v>
      </c>
      <c r="J1048">
        <v>0.99926999999999999</v>
      </c>
      <c r="K1048">
        <v>0</v>
      </c>
      <c r="L1048" t="s">
        <v>43</v>
      </c>
    </row>
    <row r="1049" spans="1:12" x14ac:dyDescent="0.25">
      <c r="A1049" t="s">
        <v>46</v>
      </c>
      <c r="B1049">
        <v>7135.78</v>
      </c>
      <c r="C1049">
        <v>4778.92</v>
      </c>
      <c r="D1049">
        <v>4767.74</v>
      </c>
      <c r="E1049">
        <v>4764.45</v>
      </c>
      <c r="F1049">
        <v>182.667</v>
      </c>
      <c r="G1049">
        <v>989.36099999999999</v>
      </c>
      <c r="H1049">
        <v>319.20600000000002</v>
      </c>
      <c r="I1049">
        <v>1.2300600000000001E-3</v>
      </c>
      <c r="J1049">
        <v>0.99895</v>
      </c>
      <c r="K1049">
        <v>0</v>
      </c>
      <c r="L1049" t="s">
        <v>43</v>
      </c>
    </row>
    <row r="1050" spans="1:12" x14ac:dyDescent="0.25">
      <c r="A1050" t="s">
        <v>46</v>
      </c>
      <c r="B1050">
        <v>7163.5</v>
      </c>
      <c r="C1050">
        <v>4846.57</v>
      </c>
      <c r="D1050">
        <v>4835.24</v>
      </c>
      <c r="E1050">
        <v>4831.8100000000004</v>
      </c>
      <c r="F1050">
        <v>185.815</v>
      </c>
      <c r="G1050">
        <v>1003.56</v>
      </c>
      <c r="H1050">
        <v>324.315</v>
      </c>
      <c r="I1050">
        <v>1.2300499999999999E-3</v>
      </c>
      <c r="J1050">
        <v>0.99981799999999998</v>
      </c>
      <c r="K1050">
        <v>0</v>
      </c>
      <c r="L1050" t="s">
        <v>43</v>
      </c>
    </row>
    <row r="1051" spans="1:12" x14ac:dyDescent="0.25">
      <c r="A1051" t="s">
        <v>46</v>
      </c>
      <c r="B1051">
        <v>7127.16</v>
      </c>
      <c r="C1051">
        <v>4805.74</v>
      </c>
      <c r="D1051">
        <v>4794.49</v>
      </c>
      <c r="E1051">
        <v>4791.18</v>
      </c>
      <c r="F1051">
        <v>184.191</v>
      </c>
      <c r="G1051">
        <v>994.76</v>
      </c>
      <c r="H1051">
        <v>321.637</v>
      </c>
      <c r="I1051">
        <v>1.2300900000000001E-3</v>
      </c>
      <c r="J1051">
        <v>0.99877099999999996</v>
      </c>
      <c r="K1051">
        <v>0</v>
      </c>
      <c r="L1051" t="s">
        <v>43</v>
      </c>
    </row>
    <row r="1052" spans="1:12" x14ac:dyDescent="0.25">
      <c r="A1052" t="s">
        <v>46</v>
      </c>
      <c r="B1052">
        <v>7098.43</v>
      </c>
      <c r="C1052">
        <v>4754.57</v>
      </c>
      <c r="D1052">
        <v>4743.41</v>
      </c>
      <c r="E1052">
        <v>4740.0600000000004</v>
      </c>
      <c r="F1052">
        <v>182.471</v>
      </c>
      <c r="G1052">
        <v>985.38</v>
      </c>
      <c r="H1052">
        <v>318.21499999999997</v>
      </c>
      <c r="I1052">
        <v>1.2300499999999999E-3</v>
      </c>
      <c r="J1052">
        <v>0.99991399999999997</v>
      </c>
      <c r="K1052">
        <v>0</v>
      </c>
      <c r="L1052" t="s">
        <v>43</v>
      </c>
    </row>
    <row r="1053" spans="1:12" x14ac:dyDescent="0.25">
      <c r="A1053" t="s">
        <v>46</v>
      </c>
      <c r="B1053">
        <v>7179.46</v>
      </c>
      <c r="C1053">
        <v>4838.26</v>
      </c>
      <c r="D1053">
        <v>4826.95</v>
      </c>
      <c r="E1053">
        <v>4823.57</v>
      </c>
      <c r="F1053">
        <v>185.28299999999999</v>
      </c>
      <c r="G1053">
        <v>1001.85</v>
      </c>
      <c r="H1053">
        <v>323.59800000000001</v>
      </c>
      <c r="I1053">
        <v>1.2300499999999999E-3</v>
      </c>
      <c r="J1053">
        <v>0.99985400000000002</v>
      </c>
      <c r="K1053">
        <v>0</v>
      </c>
      <c r="L1053" t="s">
        <v>43</v>
      </c>
    </row>
    <row r="1054" spans="1:12" x14ac:dyDescent="0.25">
      <c r="A1054" t="s">
        <v>46</v>
      </c>
      <c r="B1054">
        <v>7111</v>
      </c>
      <c r="C1054">
        <v>4793.2299999999996</v>
      </c>
      <c r="D1054">
        <v>4782</v>
      </c>
      <c r="E1054">
        <v>4778.5600000000004</v>
      </c>
      <c r="F1054">
        <v>183.65</v>
      </c>
      <c r="G1054">
        <v>995.43600000000004</v>
      </c>
      <c r="H1054">
        <v>320.63499999999999</v>
      </c>
      <c r="I1054">
        <v>1.2300499999999999E-3</v>
      </c>
      <c r="J1054">
        <v>0.99994499999999997</v>
      </c>
      <c r="K1054">
        <v>0</v>
      </c>
      <c r="L1054" t="s">
        <v>43</v>
      </c>
    </row>
    <row r="1055" spans="1:12" x14ac:dyDescent="0.25">
      <c r="A1055" t="s">
        <v>46</v>
      </c>
      <c r="B1055">
        <v>7089.66</v>
      </c>
      <c r="C1055">
        <v>4758.6400000000003</v>
      </c>
      <c r="D1055">
        <v>4747.54</v>
      </c>
      <c r="E1055">
        <v>4744.09</v>
      </c>
      <c r="F1055">
        <v>182.32599999999999</v>
      </c>
      <c r="G1055">
        <v>985.75900000000001</v>
      </c>
      <c r="H1055">
        <v>318.28899999999999</v>
      </c>
      <c r="I1055">
        <v>1.2300499999999999E-3</v>
      </c>
      <c r="J1055">
        <v>0.99982000000000004</v>
      </c>
      <c r="K1055">
        <v>0</v>
      </c>
      <c r="L1055" t="s">
        <v>43</v>
      </c>
    </row>
    <row r="1056" spans="1:12" x14ac:dyDescent="0.25">
      <c r="A1056" t="s">
        <v>46</v>
      </c>
      <c r="B1056">
        <v>7273.7</v>
      </c>
      <c r="C1056">
        <v>4873.84</v>
      </c>
      <c r="D1056">
        <v>4862.4399999999996</v>
      </c>
      <c r="E1056">
        <v>4859.03</v>
      </c>
      <c r="F1056">
        <v>186.76</v>
      </c>
      <c r="G1056">
        <v>1008.42</v>
      </c>
      <c r="H1056">
        <v>326.23899999999998</v>
      </c>
      <c r="I1056">
        <v>1.2300600000000001E-3</v>
      </c>
      <c r="J1056">
        <v>0.99902400000000002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7255.51</v>
      </c>
      <c r="C1057">
        <v>4938.59</v>
      </c>
      <c r="D1057">
        <v>4926.99</v>
      </c>
      <c r="E1057">
        <v>4923.46</v>
      </c>
      <c r="F1057">
        <v>189.38399999999999</v>
      </c>
      <c r="G1057">
        <v>1021.47</v>
      </c>
      <c r="H1057">
        <v>330.505</v>
      </c>
      <c r="I1057">
        <v>1.2300499999999999E-3</v>
      </c>
      <c r="J1057">
        <v>0.99987999999999999</v>
      </c>
      <c r="K1057">
        <v>0</v>
      </c>
      <c r="L1057" t="s">
        <v>43</v>
      </c>
    </row>
    <row r="1058" spans="1:25" x14ac:dyDescent="0.25">
      <c r="A1058" t="s">
        <v>46</v>
      </c>
      <c r="B1058">
        <v>7132.13</v>
      </c>
      <c r="C1058">
        <v>4800.97</v>
      </c>
      <c r="D1058">
        <v>4789.75</v>
      </c>
      <c r="E1058">
        <v>4786.45</v>
      </c>
      <c r="F1058">
        <v>183.875</v>
      </c>
      <c r="G1058">
        <v>994.14499999999998</v>
      </c>
      <c r="H1058">
        <v>321.18599999999998</v>
      </c>
      <c r="I1058">
        <v>1.2300499999999999E-3</v>
      </c>
      <c r="J1058">
        <v>0.99995400000000001</v>
      </c>
      <c r="K1058">
        <v>0</v>
      </c>
      <c r="L1058" t="s">
        <v>43</v>
      </c>
    </row>
    <row r="1059" spans="1:25" x14ac:dyDescent="0.25">
      <c r="A1059" t="s">
        <v>46</v>
      </c>
      <c r="B1059">
        <v>7196.23</v>
      </c>
      <c r="C1059">
        <v>4841.96</v>
      </c>
      <c r="D1059">
        <v>4830.7700000000004</v>
      </c>
      <c r="E1059">
        <v>4827.45</v>
      </c>
      <c r="F1059">
        <v>182.49600000000001</v>
      </c>
      <c r="G1059">
        <v>1065.25</v>
      </c>
      <c r="H1059">
        <v>317.983</v>
      </c>
      <c r="I1059">
        <v>1.2300600000000001E-3</v>
      </c>
      <c r="J1059">
        <v>0.99975199999999997</v>
      </c>
      <c r="K1059">
        <v>0</v>
      </c>
      <c r="L1059" t="s">
        <v>43</v>
      </c>
    </row>
    <row r="1060" spans="1:25" x14ac:dyDescent="0.25">
      <c r="A1060" t="s">
        <v>46</v>
      </c>
      <c r="B1060">
        <v>7165.36</v>
      </c>
      <c r="C1060">
        <v>4815.8900000000003</v>
      </c>
      <c r="D1060">
        <v>4804.59</v>
      </c>
      <c r="E1060">
        <v>4801.25</v>
      </c>
      <c r="F1060">
        <v>184.58099999999999</v>
      </c>
      <c r="G1060">
        <v>996.28200000000004</v>
      </c>
      <c r="H1060">
        <v>322.435</v>
      </c>
      <c r="I1060">
        <v>1.2300499999999999E-3</v>
      </c>
      <c r="J1060">
        <v>0.999996</v>
      </c>
      <c r="K1060">
        <v>0</v>
      </c>
      <c r="L1060" t="s">
        <v>43</v>
      </c>
    </row>
    <row r="1061" spans="1:25" x14ac:dyDescent="0.25">
      <c r="A1061" t="s">
        <v>46</v>
      </c>
      <c r="B1061">
        <v>7177.93</v>
      </c>
      <c r="C1061">
        <v>4852.16</v>
      </c>
      <c r="D1061">
        <v>4840.7</v>
      </c>
      <c r="E1061">
        <v>4837.32</v>
      </c>
      <c r="F1061">
        <v>185.84700000000001</v>
      </c>
      <c r="G1061">
        <v>1004.4</v>
      </c>
      <c r="H1061">
        <v>324.54300000000001</v>
      </c>
      <c r="I1061">
        <v>1.2300600000000001E-3</v>
      </c>
      <c r="J1061">
        <v>0.99998900000000002</v>
      </c>
      <c r="K1061">
        <v>0</v>
      </c>
      <c r="L1061" t="s">
        <v>43</v>
      </c>
    </row>
    <row r="1062" spans="1:25" x14ac:dyDescent="0.25">
      <c r="A1062" t="s">
        <v>46</v>
      </c>
      <c r="B1062">
        <v>7093.91</v>
      </c>
      <c r="C1062">
        <v>4773.95</v>
      </c>
      <c r="D1062">
        <v>4762.68</v>
      </c>
      <c r="E1062">
        <v>4759.28</v>
      </c>
      <c r="F1062">
        <v>182.84200000000001</v>
      </c>
      <c r="G1062">
        <v>989.16399999999999</v>
      </c>
      <c r="H1062">
        <v>319.2</v>
      </c>
      <c r="I1062">
        <v>1.2300499999999999E-3</v>
      </c>
      <c r="J1062">
        <v>0.999421</v>
      </c>
      <c r="K1062">
        <v>0</v>
      </c>
      <c r="L1062" t="s">
        <v>43</v>
      </c>
    </row>
    <row r="1063" spans="1:25" x14ac:dyDescent="0.25">
      <c r="A1063" t="s">
        <v>46</v>
      </c>
      <c r="B1063">
        <v>7122.13</v>
      </c>
      <c r="C1063">
        <v>4766.92</v>
      </c>
      <c r="D1063">
        <v>4755.72</v>
      </c>
      <c r="E1063">
        <v>4752.37</v>
      </c>
      <c r="F1063">
        <v>182.577</v>
      </c>
      <c r="G1063">
        <v>987.375</v>
      </c>
      <c r="H1063">
        <v>318.98599999999999</v>
      </c>
      <c r="I1063">
        <v>1.2300600000000001E-3</v>
      </c>
      <c r="J1063">
        <v>0.99950899999999998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7197.55</v>
      </c>
      <c r="C1064">
        <v>4879.93</v>
      </c>
      <c r="D1064">
        <v>4868.5</v>
      </c>
      <c r="E1064">
        <v>4865.13</v>
      </c>
      <c r="F1064">
        <v>186.89400000000001</v>
      </c>
      <c r="G1064">
        <v>1014.17</v>
      </c>
      <c r="H1064">
        <v>331.22800000000001</v>
      </c>
      <c r="I1064">
        <v>1.2300499999999999E-3</v>
      </c>
      <c r="J1064">
        <v>0.99949399999999999</v>
      </c>
      <c r="K1064">
        <v>0</v>
      </c>
      <c r="L1064" t="s">
        <v>43</v>
      </c>
      <c r="R1064">
        <f>AVERAGE(B1015:B1064)</f>
        <v>7147.9557999999997</v>
      </c>
      <c r="S1064">
        <f>AVERAGE(C1015:C1064)</f>
        <v>4810.5896000000012</v>
      </c>
      <c r="U1064">
        <f>_xlfn.VAR.P(B1015:B1064)</f>
        <v>2368.7028643600001</v>
      </c>
      <c r="V1064">
        <f>_xlfn.VAR.P(C1015:C1064)</f>
        <v>2042.3895518400002</v>
      </c>
      <c r="X1064">
        <f>1.96*SQRT(U1064)/50</f>
        <v>1.9078374064605585</v>
      </c>
      <c r="Y1064">
        <f>1.96*SQRT(V1064)/50</f>
        <v>1.7715579248050053</v>
      </c>
    </row>
    <row r="1065" spans="1:25" x14ac:dyDescent="0.25">
      <c r="A1065" t="s">
        <v>47</v>
      </c>
      <c r="B1065">
        <v>357402.06761000003</v>
      </c>
      <c r="C1065" t="s">
        <v>37</v>
      </c>
    </row>
    <row r="1066" spans="1:25" x14ac:dyDescent="0.25">
      <c r="A1066" t="s">
        <v>48</v>
      </c>
      <c r="B1066">
        <v>4057.97</v>
      </c>
      <c r="C1066">
        <v>4057.8</v>
      </c>
      <c r="D1066">
        <v>4046.06</v>
      </c>
      <c r="E1066">
        <v>4043.22</v>
      </c>
      <c r="F1066">
        <v>153.202</v>
      </c>
      <c r="G1066">
        <v>0</v>
      </c>
      <c r="H1066">
        <v>321.25099999999998</v>
      </c>
      <c r="I1066">
        <v>1.2300499999999999E-3</v>
      </c>
      <c r="J1066">
        <v>0.999533</v>
      </c>
      <c r="K1066">
        <v>0</v>
      </c>
      <c r="L1066" t="s">
        <v>43</v>
      </c>
    </row>
    <row r="1067" spans="1:25" x14ac:dyDescent="0.25">
      <c r="A1067" t="s">
        <v>48</v>
      </c>
      <c r="B1067">
        <v>4111.32</v>
      </c>
      <c r="C1067">
        <v>4111.1499999999996</v>
      </c>
      <c r="D1067">
        <v>4099.28</v>
      </c>
      <c r="E1067">
        <v>4096.29</v>
      </c>
      <c r="F1067">
        <v>160.86799999999999</v>
      </c>
      <c r="G1067">
        <v>0</v>
      </c>
      <c r="H1067">
        <v>323.77</v>
      </c>
      <c r="I1067">
        <v>1.2300499999999999E-3</v>
      </c>
      <c r="J1067">
        <v>0.99979300000000004</v>
      </c>
      <c r="K1067">
        <v>0</v>
      </c>
      <c r="L1067" t="s">
        <v>43</v>
      </c>
    </row>
    <row r="1068" spans="1:25" x14ac:dyDescent="0.25">
      <c r="A1068" t="s">
        <v>48</v>
      </c>
      <c r="B1068">
        <v>4097.6400000000003</v>
      </c>
      <c r="C1068">
        <v>4097.4799999999996</v>
      </c>
      <c r="D1068">
        <v>4085.58</v>
      </c>
      <c r="E1068">
        <v>4082.53</v>
      </c>
      <c r="F1068">
        <v>155.84800000000001</v>
      </c>
      <c r="G1068">
        <v>0</v>
      </c>
      <c r="H1068">
        <v>324.08</v>
      </c>
      <c r="I1068">
        <v>1.2300600000000001E-3</v>
      </c>
      <c r="J1068">
        <v>0.99987199999999998</v>
      </c>
      <c r="K1068">
        <v>0</v>
      </c>
      <c r="L1068" t="s">
        <v>43</v>
      </c>
    </row>
    <row r="1069" spans="1:25" x14ac:dyDescent="0.25">
      <c r="A1069" t="s">
        <v>48</v>
      </c>
      <c r="B1069">
        <v>4118.83</v>
      </c>
      <c r="C1069">
        <v>4118.67</v>
      </c>
      <c r="D1069">
        <v>4106.8</v>
      </c>
      <c r="E1069">
        <v>4103.83</v>
      </c>
      <c r="F1069">
        <v>161.98699999999999</v>
      </c>
      <c r="G1069">
        <v>0</v>
      </c>
      <c r="H1069">
        <v>324.55599999999998</v>
      </c>
      <c r="I1069">
        <v>1.2300499999999999E-3</v>
      </c>
      <c r="J1069">
        <v>0.99973299999999998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4122</v>
      </c>
      <c r="C1070">
        <v>4121.84</v>
      </c>
      <c r="D1070">
        <v>4109.91</v>
      </c>
      <c r="E1070">
        <v>4106.88</v>
      </c>
      <c r="F1070">
        <v>161.75700000000001</v>
      </c>
      <c r="G1070">
        <v>0</v>
      </c>
      <c r="H1070">
        <v>325.87299999999999</v>
      </c>
      <c r="I1070">
        <v>1.2300499999999999E-3</v>
      </c>
      <c r="J1070">
        <v>0.997664</v>
      </c>
      <c r="K1070">
        <v>0</v>
      </c>
      <c r="L1070" t="s">
        <v>43</v>
      </c>
    </row>
    <row r="1071" spans="1:25" x14ac:dyDescent="0.25">
      <c r="A1071" t="s">
        <v>48</v>
      </c>
      <c r="B1071">
        <v>4113.66</v>
      </c>
      <c r="C1071">
        <v>4113.5</v>
      </c>
      <c r="D1071">
        <v>4101.6400000000003</v>
      </c>
      <c r="E1071">
        <v>4098.6000000000004</v>
      </c>
      <c r="F1071">
        <v>156.161</v>
      </c>
      <c r="G1071">
        <v>0</v>
      </c>
      <c r="H1071">
        <v>324.48200000000003</v>
      </c>
      <c r="I1071">
        <v>1.2300499999999999E-3</v>
      </c>
      <c r="J1071">
        <v>0.99826999999999999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4129.42</v>
      </c>
      <c r="C1072">
        <v>4129.25</v>
      </c>
      <c r="D1072">
        <v>4117.3100000000004</v>
      </c>
      <c r="E1072">
        <v>4114.3</v>
      </c>
      <c r="F1072">
        <v>156.41200000000001</v>
      </c>
      <c r="G1072">
        <v>0</v>
      </c>
      <c r="H1072">
        <v>330.52100000000002</v>
      </c>
      <c r="I1072">
        <v>1.2300799999999999E-3</v>
      </c>
      <c r="J1072">
        <v>0.99943700000000002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4035.65</v>
      </c>
      <c r="C1073">
        <v>4035.49</v>
      </c>
      <c r="D1073">
        <v>4023.8</v>
      </c>
      <c r="E1073">
        <v>4020.95</v>
      </c>
      <c r="F1073">
        <v>153.23500000000001</v>
      </c>
      <c r="G1073">
        <v>0</v>
      </c>
      <c r="H1073">
        <v>318.53699999999998</v>
      </c>
      <c r="I1073">
        <v>1.2300499999999999E-3</v>
      </c>
      <c r="J1073">
        <v>0.99996399999999996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4101.3999999999996</v>
      </c>
      <c r="C1074">
        <v>4101.24</v>
      </c>
      <c r="D1074">
        <v>4089.43</v>
      </c>
      <c r="E1074">
        <v>4086.42</v>
      </c>
      <c r="F1074">
        <v>155.16499999999999</v>
      </c>
      <c r="G1074">
        <v>0</v>
      </c>
      <c r="H1074">
        <v>323.00400000000002</v>
      </c>
      <c r="I1074">
        <v>1.2300499999999999E-3</v>
      </c>
      <c r="J1074">
        <v>0.99937399999999998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4187.16</v>
      </c>
      <c r="C1075">
        <v>4187</v>
      </c>
      <c r="D1075">
        <v>4174.84</v>
      </c>
      <c r="E1075">
        <v>4171.7700000000004</v>
      </c>
      <c r="F1075">
        <v>159.44399999999999</v>
      </c>
      <c r="G1075">
        <v>0</v>
      </c>
      <c r="H1075">
        <v>329.83699999999999</v>
      </c>
      <c r="I1075">
        <v>1.2300499999999999E-3</v>
      </c>
      <c r="J1075">
        <v>0.99994799999999995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4137.05</v>
      </c>
      <c r="C1076">
        <v>4136.8900000000003</v>
      </c>
      <c r="D1076">
        <v>4125</v>
      </c>
      <c r="E1076">
        <v>4121.93</v>
      </c>
      <c r="F1076">
        <v>156.54400000000001</v>
      </c>
      <c r="G1076">
        <v>0</v>
      </c>
      <c r="H1076">
        <v>325.32</v>
      </c>
      <c r="I1076">
        <v>1.2300499999999999E-3</v>
      </c>
      <c r="J1076">
        <v>0.999942</v>
      </c>
      <c r="K1076">
        <v>0</v>
      </c>
      <c r="L1076" t="s">
        <v>43</v>
      </c>
    </row>
    <row r="1077" spans="1:12" x14ac:dyDescent="0.25">
      <c r="A1077" t="s">
        <v>48</v>
      </c>
      <c r="B1077">
        <v>4170.08</v>
      </c>
      <c r="C1077">
        <v>4169.91</v>
      </c>
      <c r="D1077">
        <v>4157.8500000000004</v>
      </c>
      <c r="E1077">
        <v>4154.88</v>
      </c>
      <c r="F1077">
        <v>158.39099999999999</v>
      </c>
      <c r="G1077">
        <v>0</v>
      </c>
      <c r="H1077">
        <v>328.55599999999998</v>
      </c>
      <c r="I1077">
        <v>1.2300499999999999E-3</v>
      </c>
      <c r="J1077">
        <v>0.99998799999999999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4118.3</v>
      </c>
      <c r="C1078">
        <v>4118.13</v>
      </c>
      <c r="D1078">
        <v>4106.2700000000004</v>
      </c>
      <c r="E1078">
        <v>4103.24</v>
      </c>
      <c r="F1078">
        <v>155.88999999999999</v>
      </c>
      <c r="G1078">
        <v>0</v>
      </c>
      <c r="H1078">
        <v>324.291</v>
      </c>
      <c r="I1078">
        <v>1.2301E-3</v>
      </c>
      <c r="J1078">
        <v>0.99918200000000001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4108.3900000000003</v>
      </c>
      <c r="C1079">
        <v>4108.22</v>
      </c>
      <c r="D1079">
        <v>4096.33</v>
      </c>
      <c r="E1079">
        <v>4093.37</v>
      </c>
      <c r="F1079">
        <v>155.70599999999999</v>
      </c>
      <c r="G1079">
        <v>0</v>
      </c>
      <c r="H1079">
        <v>323.69299999999998</v>
      </c>
      <c r="I1079">
        <v>1.2300499999999999E-3</v>
      </c>
      <c r="J1079">
        <v>0.99999099999999996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4070.36</v>
      </c>
      <c r="C1080">
        <v>4070.2</v>
      </c>
      <c r="D1080">
        <v>4058.4</v>
      </c>
      <c r="E1080">
        <v>4055.48</v>
      </c>
      <c r="F1080">
        <v>154.06899999999999</v>
      </c>
      <c r="G1080">
        <v>0</v>
      </c>
      <c r="H1080">
        <v>320.80599999999998</v>
      </c>
      <c r="I1080">
        <v>1.2300499999999999E-3</v>
      </c>
      <c r="J1080">
        <v>0.99990800000000002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4087.24</v>
      </c>
      <c r="C1081">
        <v>4087.08</v>
      </c>
      <c r="D1081">
        <v>4075.3</v>
      </c>
      <c r="E1081">
        <v>4072.35</v>
      </c>
      <c r="F1081">
        <v>154.87</v>
      </c>
      <c r="G1081">
        <v>0</v>
      </c>
      <c r="H1081">
        <v>322.298</v>
      </c>
      <c r="I1081">
        <v>1.2300499999999999E-3</v>
      </c>
      <c r="J1081">
        <v>0.99996799999999997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4113.09</v>
      </c>
      <c r="C1082">
        <v>4112.93</v>
      </c>
      <c r="D1082">
        <v>4101.07</v>
      </c>
      <c r="E1082">
        <v>4098.0200000000004</v>
      </c>
      <c r="F1082">
        <v>155.96600000000001</v>
      </c>
      <c r="G1082">
        <v>0</v>
      </c>
      <c r="H1082">
        <v>324.26100000000002</v>
      </c>
      <c r="I1082">
        <v>1.2300499999999999E-3</v>
      </c>
      <c r="J1082">
        <v>0.99985199999999996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4095.57</v>
      </c>
      <c r="C1083">
        <v>4095.41</v>
      </c>
      <c r="D1083">
        <v>4083.55</v>
      </c>
      <c r="E1083">
        <v>4080.59</v>
      </c>
      <c r="F1083">
        <v>154.66499999999999</v>
      </c>
      <c r="G1083">
        <v>0</v>
      </c>
      <c r="H1083">
        <v>322.17500000000001</v>
      </c>
      <c r="I1083">
        <v>1.2300499999999999E-3</v>
      </c>
      <c r="J1083">
        <v>0.99986299999999995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4088.98</v>
      </c>
      <c r="C1084">
        <v>4088.81</v>
      </c>
      <c r="D1084">
        <v>4077.02</v>
      </c>
      <c r="E1084">
        <v>4074.19</v>
      </c>
      <c r="F1084">
        <v>160.16200000000001</v>
      </c>
      <c r="G1084">
        <v>0</v>
      </c>
      <c r="H1084">
        <v>323.137</v>
      </c>
      <c r="I1084">
        <v>1.2300499999999999E-3</v>
      </c>
      <c r="J1084">
        <v>0.99998600000000004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4079.7</v>
      </c>
      <c r="C1085">
        <v>4079.53</v>
      </c>
      <c r="D1085">
        <v>4067.72</v>
      </c>
      <c r="E1085">
        <v>4064.7</v>
      </c>
      <c r="F1085">
        <v>154.41300000000001</v>
      </c>
      <c r="G1085">
        <v>0</v>
      </c>
      <c r="H1085">
        <v>321.61900000000003</v>
      </c>
      <c r="I1085">
        <v>1.2300900000000001E-3</v>
      </c>
      <c r="J1085">
        <v>0.99963299999999999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4111.46</v>
      </c>
      <c r="C1086">
        <v>4111.29</v>
      </c>
      <c r="D1086">
        <v>4099.45</v>
      </c>
      <c r="E1086">
        <v>4096.45</v>
      </c>
      <c r="F1086">
        <v>155.767</v>
      </c>
      <c r="G1086">
        <v>0</v>
      </c>
      <c r="H1086">
        <v>323.92500000000001</v>
      </c>
      <c r="I1086">
        <v>1.2300499999999999E-3</v>
      </c>
      <c r="J1086">
        <v>0.99888200000000005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4095.48</v>
      </c>
      <c r="C1087">
        <v>4095.32</v>
      </c>
      <c r="D1087">
        <v>4083.49</v>
      </c>
      <c r="E1087">
        <v>4080.54</v>
      </c>
      <c r="F1087">
        <v>155.30099999999999</v>
      </c>
      <c r="G1087">
        <v>0</v>
      </c>
      <c r="H1087">
        <v>323.13200000000001</v>
      </c>
      <c r="I1087">
        <v>1.2300499999999999E-3</v>
      </c>
      <c r="J1087">
        <v>0.99998799999999999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4065.04</v>
      </c>
      <c r="C1088">
        <v>4064.87</v>
      </c>
      <c r="D1088">
        <v>4053.17</v>
      </c>
      <c r="E1088">
        <v>4050.29</v>
      </c>
      <c r="F1088">
        <v>153.81299999999999</v>
      </c>
      <c r="G1088">
        <v>0</v>
      </c>
      <c r="H1088">
        <v>320.06099999999998</v>
      </c>
      <c r="I1088">
        <v>1.2300600000000001E-3</v>
      </c>
      <c r="J1088">
        <v>0.99993799999999999</v>
      </c>
      <c r="K1088">
        <v>0</v>
      </c>
      <c r="L1088" t="s">
        <v>43</v>
      </c>
    </row>
    <row r="1089" spans="1:12" x14ac:dyDescent="0.25">
      <c r="A1089" t="s">
        <v>48</v>
      </c>
      <c r="B1089">
        <v>4154.47</v>
      </c>
      <c r="C1089">
        <v>4154.3100000000004</v>
      </c>
      <c r="D1089">
        <v>4142.32</v>
      </c>
      <c r="E1089">
        <v>4139.25</v>
      </c>
      <c r="F1089">
        <v>157.41</v>
      </c>
      <c r="G1089">
        <v>0</v>
      </c>
      <c r="H1089">
        <v>327.04399999999998</v>
      </c>
      <c r="I1089">
        <v>1.2300499999999999E-3</v>
      </c>
      <c r="J1089">
        <v>0.99978800000000001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4120.74</v>
      </c>
      <c r="C1090">
        <v>4120.58</v>
      </c>
      <c r="D1090">
        <v>4108.74</v>
      </c>
      <c r="E1090">
        <v>4105.74</v>
      </c>
      <c r="F1090">
        <v>156.16999999999999</v>
      </c>
      <c r="G1090">
        <v>0</v>
      </c>
      <c r="H1090">
        <v>324.44099999999997</v>
      </c>
      <c r="I1090">
        <v>1.2300499999999999E-3</v>
      </c>
      <c r="J1090">
        <v>0.99968999999999997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4097.24</v>
      </c>
      <c r="C1091">
        <v>4097.08</v>
      </c>
      <c r="D1091">
        <v>4085.27</v>
      </c>
      <c r="E1091">
        <v>4082.24</v>
      </c>
      <c r="F1091">
        <v>155.34</v>
      </c>
      <c r="G1091">
        <v>0</v>
      </c>
      <c r="H1091">
        <v>323.17599999999999</v>
      </c>
      <c r="I1091">
        <v>1.2300600000000001E-3</v>
      </c>
      <c r="J1091">
        <v>0.99956599999999995</v>
      </c>
      <c r="K1091">
        <v>0</v>
      </c>
      <c r="L1091" t="s">
        <v>43</v>
      </c>
    </row>
    <row r="1092" spans="1:12" x14ac:dyDescent="0.25">
      <c r="A1092" t="s">
        <v>48</v>
      </c>
      <c r="B1092">
        <v>4940.55</v>
      </c>
      <c r="C1092">
        <v>4940.3900000000003</v>
      </c>
      <c r="D1092">
        <v>4926.1000000000004</v>
      </c>
      <c r="E1092">
        <v>4922.47</v>
      </c>
      <c r="F1092">
        <v>187.41900000000001</v>
      </c>
      <c r="G1092">
        <v>0</v>
      </c>
      <c r="H1092">
        <v>386.697</v>
      </c>
      <c r="I1092">
        <v>1.2300499999999999E-3</v>
      </c>
      <c r="J1092">
        <v>0.99984300000000004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4187</v>
      </c>
      <c r="C1093">
        <v>4186.8100000000004</v>
      </c>
      <c r="D1093">
        <v>4174.71</v>
      </c>
      <c r="E1093">
        <v>4171.6400000000003</v>
      </c>
      <c r="F1093">
        <v>158.70099999999999</v>
      </c>
      <c r="G1093">
        <v>0</v>
      </c>
      <c r="H1093">
        <v>327.87</v>
      </c>
      <c r="I1093">
        <v>1.2300499999999999E-3</v>
      </c>
      <c r="J1093">
        <v>0.99950300000000003</v>
      </c>
      <c r="K1093">
        <v>0</v>
      </c>
      <c r="L1093" t="s">
        <v>43</v>
      </c>
    </row>
    <row r="1094" spans="1:12" x14ac:dyDescent="0.25">
      <c r="A1094" t="s">
        <v>48</v>
      </c>
      <c r="B1094">
        <v>4309.8500000000004</v>
      </c>
      <c r="C1094">
        <v>4309.66</v>
      </c>
      <c r="D1094">
        <v>4297.2</v>
      </c>
      <c r="E1094">
        <v>4294.04</v>
      </c>
      <c r="F1094">
        <v>163.578</v>
      </c>
      <c r="G1094">
        <v>0</v>
      </c>
      <c r="H1094">
        <v>337.25200000000001</v>
      </c>
      <c r="I1094">
        <v>1.2300499999999999E-3</v>
      </c>
      <c r="J1094">
        <v>0.99976200000000004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4113.83</v>
      </c>
      <c r="C1095">
        <v>4113.6499999999996</v>
      </c>
      <c r="D1095">
        <v>4101.66</v>
      </c>
      <c r="E1095">
        <v>4098.6400000000003</v>
      </c>
      <c r="F1095">
        <v>155.94900000000001</v>
      </c>
      <c r="G1095">
        <v>0</v>
      </c>
      <c r="H1095">
        <v>322.64600000000002</v>
      </c>
      <c r="I1095">
        <v>1.2300499999999999E-3</v>
      </c>
      <c r="J1095">
        <v>0.99989899999999998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4132.43</v>
      </c>
      <c r="C1096">
        <v>4132.24</v>
      </c>
      <c r="D1096">
        <v>4120.3599999999997</v>
      </c>
      <c r="E1096">
        <v>4117.32</v>
      </c>
      <c r="F1096">
        <v>156.83099999999999</v>
      </c>
      <c r="G1096">
        <v>0</v>
      </c>
      <c r="H1096">
        <v>323.57</v>
      </c>
      <c r="I1096">
        <v>1.2300499999999999E-3</v>
      </c>
      <c r="J1096">
        <v>0.99902199999999997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4066.11</v>
      </c>
      <c r="C1097">
        <v>4065.91</v>
      </c>
      <c r="D1097">
        <v>4054.12</v>
      </c>
      <c r="E1097">
        <v>4051.21</v>
      </c>
      <c r="F1097">
        <v>154.19800000000001</v>
      </c>
      <c r="G1097">
        <v>0</v>
      </c>
      <c r="H1097">
        <v>318.78699999999998</v>
      </c>
      <c r="I1097">
        <v>1.2300499999999999E-3</v>
      </c>
      <c r="J1097">
        <v>0.99875000000000003</v>
      </c>
      <c r="K1097">
        <v>0</v>
      </c>
      <c r="L1097" t="s">
        <v>43</v>
      </c>
    </row>
    <row r="1098" spans="1:12" x14ac:dyDescent="0.25">
      <c r="A1098" t="s">
        <v>48</v>
      </c>
      <c r="B1098">
        <v>4138.87</v>
      </c>
      <c r="C1098">
        <v>4138.68</v>
      </c>
      <c r="D1098">
        <v>4126.68</v>
      </c>
      <c r="E1098">
        <v>4123.66</v>
      </c>
      <c r="F1098">
        <v>157.34299999999999</v>
      </c>
      <c r="G1098">
        <v>0</v>
      </c>
      <c r="H1098">
        <v>324.37400000000002</v>
      </c>
      <c r="I1098">
        <v>1.2300499999999999E-3</v>
      </c>
      <c r="J1098">
        <v>0.99962300000000004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4100.09</v>
      </c>
      <c r="C1099">
        <v>4099.8999999999996</v>
      </c>
      <c r="D1099">
        <v>4088.05</v>
      </c>
      <c r="E1099">
        <v>4085.15</v>
      </c>
      <c r="F1099">
        <v>155.429</v>
      </c>
      <c r="G1099">
        <v>0</v>
      </c>
      <c r="H1099">
        <v>321.43</v>
      </c>
      <c r="I1099">
        <v>1.2300499999999999E-3</v>
      </c>
      <c r="J1099">
        <v>0.99983200000000005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4071.56</v>
      </c>
      <c r="C1100">
        <v>4071.36</v>
      </c>
      <c r="D1100">
        <v>4059.63</v>
      </c>
      <c r="E1100">
        <v>4056.81</v>
      </c>
      <c r="F1100">
        <v>154.46600000000001</v>
      </c>
      <c r="G1100">
        <v>0</v>
      </c>
      <c r="H1100">
        <v>318.976</v>
      </c>
      <c r="I1100">
        <v>1.2300499999999999E-3</v>
      </c>
      <c r="J1100">
        <v>0.99998299999999996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4169.38</v>
      </c>
      <c r="C1101">
        <v>4169.21</v>
      </c>
      <c r="D1101">
        <v>4156.7299999999996</v>
      </c>
      <c r="E1101">
        <v>4153.6000000000004</v>
      </c>
      <c r="F1101">
        <v>158.21299999999999</v>
      </c>
      <c r="G1101">
        <v>0</v>
      </c>
      <c r="H1101">
        <v>326.79399999999998</v>
      </c>
      <c r="I1101">
        <v>1.2300499999999999E-3</v>
      </c>
      <c r="J1101">
        <v>0.99981500000000001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4108.51</v>
      </c>
      <c r="C1102">
        <v>4108.32</v>
      </c>
      <c r="D1102">
        <v>4096.45</v>
      </c>
      <c r="E1102">
        <v>4093.53</v>
      </c>
      <c r="F1102">
        <v>161.18700000000001</v>
      </c>
      <c r="G1102">
        <v>0</v>
      </c>
      <c r="H1102">
        <v>327.15600000000001</v>
      </c>
      <c r="I1102">
        <v>1.2300499999999999E-3</v>
      </c>
      <c r="J1102">
        <v>0.99992300000000001</v>
      </c>
      <c r="K1102">
        <v>0</v>
      </c>
      <c r="L1102" t="s">
        <v>43</v>
      </c>
    </row>
    <row r="1103" spans="1:12" x14ac:dyDescent="0.25">
      <c r="A1103" t="s">
        <v>48</v>
      </c>
      <c r="B1103">
        <v>4137.79</v>
      </c>
      <c r="C1103">
        <v>4137.6099999999997</v>
      </c>
      <c r="D1103">
        <v>4125.6400000000003</v>
      </c>
      <c r="E1103">
        <v>4122.5200000000004</v>
      </c>
      <c r="F1103">
        <v>157.43100000000001</v>
      </c>
      <c r="G1103">
        <v>0</v>
      </c>
      <c r="H1103">
        <v>324.59699999999998</v>
      </c>
      <c r="I1103">
        <v>1.2300499999999999E-3</v>
      </c>
      <c r="J1103">
        <v>0.99938300000000002</v>
      </c>
      <c r="K1103">
        <v>0</v>
      </c>
      <c r="L1103" t="s">
        <v>43</v>
      </c>
    </row>
    <row r="1104" spans="1:12" x14ac:dyDescent="0.25">
      <c r="A1104" t="s">
        <v>48</v>
      </c>
      <c r="B1104">
        <v>4085.72</v>
      </c>
      <c r="C1104">
        <v>4085.54</v>
      </c>
      <c r="D1104">
        <v>4073.73</v>
      </c>
      <c r="E1104">
        <v>4070.8</v>
      </c>
      <c r="F1104">
        <v>155.04</v>
      </c>
      <c r="G1104">
        <v>0</v>
      </c>
      <c r="H1104">
        <v>319.95800000000003</v>
      </c>
      <c r="I1104">
        <v>1.2300600000000001E-3</v>
      </c>
      <c r="J1104">
        <v>0.99995599999999996</v>
      </c>
      <c r="K1104">
        <v>0</v>
      </c>
      <c r="L1104" t="s">
        <v>43</v>
      </c>
    </row>
    <row r="1105" spans="1:25" x14ac:dyDescent="0.25">
      <c r="A1105" t="s">
        <v>48</v>
      </c>
      <c r="B1105">
        <v>4100.51</v>
      </c>
      <c r="C1105">
        <v>4100.32</v>
      </c>
      <c r="D1105">
        <v>4088.47</v>
      </c>
      <c r="E1105">
        <v>4085.5</v>
      </c>
      <c r="F1105">
        <v>156.13900000000001</v>
      </c>
      <c r="G1105">
        <v>0</v>
      </c>
      <c r="H1105">
        <v>321.83800000000002</v>
      </c>
      <c r="I1105">
        <v>1.2300600000000001E-3</v>
      </c>
      <c r="J1105">
        <v>0.999614</v>
      </c>
      <c r="K1105">
        <v>0</v>
      </c>
      <c r="L1105" t="s">
        <v>43</v>
      </c>
    </row>
    <row r="1106" spans="1:25" x14ac:dyDescent="0.25">
      <c r="A1106" t="s">
        <v>48</v>
      </c>
      <c r="B1106">
        <v>4488.18</v>
      </c>
      <c r="C1106">
        <v>4487.9799999999996</v>
      </c>
      <c r="D1106">
        <v>4475</v>
      </c>
      <c r="E1106">
        <v>4471.6899999999996</v>
      </c>
      <c r="F1106">
        <v>170.38399999999999</v>
      </c>
      <c r="G1106">
        <v>0</v>
      </c>
      <c r="H1106">
        <v>351.82799999999997</v>
      </c>
      <c r="I1106">
        <v>1.2300499999999999E-3</v>
      </c>
      <c r="J1106">
        <v>0.99980599999999997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4221.37</v>
      </c>
      <c r="C1107">
        <v>4220.9399999999996</v>
      </c>
      <c r="D1107">
        <v>4208.93</v>
      </c>
      <c r="E1107">
        <v>4205.8500000000004</v>
      </c>
      <c r="F1107">
        <v>157.72800000000001</v>
      </c>
      <c r="G1107">
        <v>0</v>
      </c>
      <c r="H1107">
        <v>340.20499999999998</v>
      </c>
      <c r="I1107">
        <v>1.2300499999999999E-3</v>
      </c>
      <c r="J1107">
        <v>0.99994300000000003</v>
      </c>
      <c r="K1107">
        <v>0</v>
      </c>
      <c r="L1107" t="s">
        <v>43</v>
      </c>
    </row>
    <row r="1108" spans="1:25" x14ac:dyDescent="0.25">
      <c r="A1108" t="s">
        <v>48</v>
      </c>
      <c r="B1108">
        <v>4112.3100000000004</v>
      </c>
      <c r="C1108">
        <v>4112.1499999999996</v>
      </c>
      <c r="D1108">
        <v>4100.22</v>
      </c>
      <c r="E1108">
        <v>4097.21</v>
      </c>
      <c r="F1108">
        <v>155.411</v>
      </c>
      <c r="G1108">
        <v>0</v>
      </c>
      <c r="H1108">
        <v>320.76</v>
      </c>
      <c r="I1108">
        <v>1.2300499999999999E-3</v>
      </c>
      <c r="J1108">
        <v>0.99995999999999996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4054.18</v>
      </c>
      <c r="C1109">
        <v>4054.02</v>
      </c>
      <c r="D1109">
        <v>4042.35</v>
      </c>
      <c r="E1109">
        <v>4039.39</v>
      </c>
      <c r="F1109">
        <v>153.495</v>
      </c>
      <c r="G1109">
        <v>0</v>
      </c>
      <c r="H1109">
        <v>317.29399999999998</v>
      </c>
      <c r="I1109">
        <v>1.2300600000000001E-3</v>
      </c>
      <c r="J1109">
        <v>0.99998500000000001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4366.71</v>
      </c>
      <c r="C1110">
        <v>4366.54</v>
      </c>
      <c r="D1110">
        <v>4353.93</v>
      </c>
      <c r="E1110">
        <v>4350.8</v>
      </c>
      <c r="F1110">
        <v>165.77600000000001</v>
      </c>
      <c r="G1110">
        <v>0</v>
      </c>
      <c r="H1110">
        <v>347.411</v>
      </c>
      <c r="I1110">
        <v>1.2300499999999999E-3</v>
      </c>
      <c r="J1110">
        <v>0.999946</v>
      </c>
      <c r="K1110">
        <v>0</v>
      </c>
      <c r="L1110" t="s">
        <v>43</v>
      </c>
    </row>
    <row r="1111" spans="1:25" x14ac:dyDescent="0.25">
      <c r="A1111" t="s">
        <v>48</v>
      </c>
      <c r="B1111">
        <v>4292.4399999999996</v>
      </c>
      <c r="C1111">
        <v>4291.91</v>
      </c>
      <c r="D1111">
        <v>4279.68</v>
      </c>
      <c r="E1111">
        <v>4276.71</v>
      </c>
      <c r="F1111">
        <v>160.85</v>
      </c>
      <c r="G1111">
        <v>0</v>
      </c>
      <c r="H1111">
        <v>339.97199999999998</v>
      </c>
      <c r="I1111">
        <v>1.2300499999999999E-3</v>
      </c>
      <c r="J1111">
        <v>0.99946599999999997</v>
      </c>
      <c r="K1111">
        <v>0</v>
      </c>
      <c r="L1111" t="s">
        <v>43</v>
      </c>
    </row>
    <row r="1112" spans="1:25" x14ac:dyDescent="0.25">
      <c r="A1112" t="s">
        <v>48</v>
      </c>
      <c r="B1112">
        <v>4126.78</v>
      </c>
      <c r="C1112">
        <v>4126.6099999999997</v>
      </c>
      <c r="D1112">
        <v>4114.72</v>
      </c>
      <c r="E1112">
        <v>4111.6899999999996</v>
      </c>
      <c r="F1112">
        <v>161.423</v>
      </c>
      <c r="G1112">
        <v>0</v>
      </c>
      <c r="H1112">
        <v>328.90600000000001</v>
      </c>
      <c r="I1112">
        <v>1.2300600000000001E-3</v>
      </c>
      <c r="J1112">
        <v>0.99971200000000005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4144.0600000000004</v>
      </c>
      <c r="C1113">
        <v>4143.8900000000003</v>
      </c>
      <c r="D1113">
        <v>4131.93</v>
      </c>
      <c r="E1113">
        <v>4123.21</v>
      </c>
      <c r="F1113">
        <v>156.66499999999999</v>
      </c>
      <c r="G1113">
        <v>0</v>
      </c>
      <c r="H1113">
        <v>326.024</v>
      </c>
      <c r="I1113">
        <v>1.2300499999999999E-3</v>
      </c>
      <c r="J1113">
        <v>0.99995999999999996</v>
      </c>
      <c r="K1113">
        <v>0</v>
      </c>
      <c r="L1113" t="s">
        <v>43</v>
      </c>
    </row>
    <row r="1114" spans="1:25" x14ac:dyDescent="0.25">
      <c r="A1114" t="s">
        <v>48</v>
      </c>
      <c r="B1114">
        <v>4059.82</v>
      </c>
      <c r="C1114">
        <v>4059.65</v>
      </c>
      <c r="D1114">
        <v>4047.92</v>
      </c>
      <c r="E1114">
        <v>4044.94</v>
      </c>
      <c r="F1114">
        <v>153.71600000000001</v>
      </c>
      <c r="G1114">
        <v>0</v>
      </c>
      <c r="H1114">
        <v>319.81400000000002</v>
      </c>
      <c r="I1114">
        <v>1.2301E-3</v>
      </c>
      <c r="J1114">
        <v>0.99985900000000005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4114.63</v>
      </c>
      <c r="C1115">
        <v>4114.4799999999996</v>
      </c>
      <c r="D1115">
        <v>4102.6000000000004</v>
      </c>
      <c r="E1115">
        <v>4099.63</v>
      </c>
      <c r="F1115">
        <v>156.10400000000001</v>
      </c>
      <c r="G1115">
        <v>0</v>
      </c>
      <c r="H1115">
        <v>324.291</v>
      </c>
      <c r="I1115">
        <v>1.2300499999999999E-3</v>
      </c>
      <c r="J1115">
        <v>0.99943099999999996</v>
      </c>
      <c r="K1115">
        <v>0</v>
      </c>
      <c r="L1115" t="s">
        <v>43</v>
      </c>
    </row>
    <row r="1116" spans="1:25" x14ac:dyDescent="0.25">
      <c r="A1116" t="s">
        <v>48</v>
      </c>
      <c r="B1116">
        <v>4205.38</v>
      </c>
      <c r="C1116">
        <v>4205.22</v>
      </c>
      <c r="D1116">
        <v>4193.08</v>
      </c>
      <c r="E1116">
        <v>4189.97</v>
      </c>
      <c r="F1116">
        <v>165.10400000000001</v>
      </c>
      <c r="G1116">
        <v>0</v>
      </c>
      <c r="H1116">
        <v>330.26600000000002</v>
      </c>
      <c r="I1116">
        <v>1.2300600000000001E-3</v>
      </c>
      <c r="J1116">
        <v>0.99960700000000002</v>
      </c>
      <c r="K1116">
        <v>0</v>
      </c>
      <c r="L1116" t="s">
        <v>43</v>
      </c>
    </row>
    <row r="1117" spans="1:25" x14ac:dyDescent="0.25">
      <c r="A1117" t="s">
        <v>48</v>
      </c>
      <c r="B1117">
        <v>4069.7</v>
      </c>
      <c r="C1117">
        <v>4069.54</v>
      </c>
      <c r="D1117">
        <v>4057.77</v>
      </c>
      <c r="E1117">
        <v>4054.79</v>
      </c>
      <c r="F1117">
        <v>154.14500000000001</v>
      </c>
      <c r="G1117">
        <v>0</v>
      </c>
      <c r="H1117">
        <v>319.14600000000002</v>
      </c>
      <c r="I1117">
        <v>1.23007E-3</v>
      </c>
      <c r="J1117">
        <v>0.99921199999999999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4146.7</v>
      </c>
      <c r="C1118">
        <v>4146.54</v>
      </c>
      <c r="D1118">
        <v>4134.57</v>
      </c>
      <c r="E1118">
        <v>4131.59</v>
      </c>
      <c r="F1118">
        <v>157.13800000000001</v>
      </c>
      <c r="G1118">
        <v>0</v>
      </c>
      <c r="H1118">
        <v>324.52999999999997</v>
      </c>
      <c r="I1118">
        <v>1.2300499999999999E-3</v>
      </c>
      <c r="J1118">
        <v>0.99973400000000001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4098.67</v>
      </c>
      <c r="C1119">
        <v>4098.5</v>
      </c>
      <c r="D1119">
        <v>4086.63</v>
      </c>
      <c r="E1119">
        <v>4083.67</v>
      </c>
      <c r="F1119">
        <v>155.42599999999999</v>
      </c>
      <c r="G1119">
        <v>0</v>
      </c>
      <c r="H1119">
        <v>321.32299999999998</v>
      </c>
      <c r="I1119">
        <v>1.2300600000000001E-3</v>
      </c>
      <c r="J1119">
        <v>0.99986399999999998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4133.47</v>
      </c>
      <c r="C1120">
        <v>4133.3100000000004</v>
      </c>
      <c r="D1120">
        <v>4121.37</v>
      </c>
      <c r="E1120">
        <v>4118.49</v>
      </c>
      <c r="F1120">
        <v>157.102</v>
      </c>
      <c r="G1120">
        <v>0</v>
      </c>
      <c r="H1120">
        <v>323.92399999999998</v>
      </c>
      <c r="I1120">
        <v>1.2300499999999999E-3</v>
      </c>
      <c r="J1120">
        <v>0.999946</v>
      </c>
      <c r="K1120">
        <v>0</v>
      </c>
      <c r="L1120" t="s">
        <v>43</v>
      </c>
      <c r="R1120">
        <f>AVERAGE(B1071:B1120)</f>
        <v>4151.5416000000005</v>
      </c>
      <c r="S1120">
        <f>AVERAGE(C1071:C1120)</f>
        <v>4151.358400000001</v>
      </c>
      <c r="U1120">
        <f>_xlfn.VAR.P(B1071:B1120)</f>
        <v>19164.085049440007</v>
      </c>
      <c r="V1120">
        <f>_xlfn.VAR.P(C1071:C1120)</f>
        <v>19161.148797440008</v>
      </c>
      <c r="X1120">
        <f>1.96*SQRT(U1120)/50</f>
        <v>5.4266287555324331</v>
      </c>
      <c r="Y1120">
        <f>1.96*SQRT(V1120)/50</f>
        <v>5.4262130153633121</v>
      </c>
    </row>
    <row r="1121" spans="1:12" x14ac:dyDescent="0.25">
      <c r="A1121" t="s">
        <v>49</v>
      </c>
      <c r="B1121">
        <v>207698.892941</v>
      </c>
      <c r="C1121" t="s">
        <v>37</v>
      </c>
    </row>
    <row r="1122" spans="1:12" x14ac:dyDescent="0.25">
      <c r="A1122" t="s">
        <v>50</v>
      </c>
      <c r="B1122">
        <v>2647.52</v>
      </c>
      <c r="C1122">
        <v>2533.12</v>
      </c>
      <c r="D1122">
        <v>2532.69</v>
      </c>
      <c r="E1122">
        <v>2530.7800000000002</v>
      </c>
      <c r="F1122">
        <v>72.047799999999995</v>
      </c>
      <c r="G1122">
        <v>685.32299999999998</v>
      </c>
      <c r="H1122">
        <v>228.976</v>
      </c>
      <c r="I1122">
        <v>1.2300600000000001E-3</v>
      </c>
      <c r="J1122">
        <v>0.99997199999999997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2641.91</v>
      </c>
      <c r="C1123">
        <v>2528.13</v>
      </c>
      <c r="D1123">
        <v>2527.6999999999998</v>
      </c>
      <c r="E1123">
        <v>2525.79</v>
      </c>
      <c r="F1123">
        <v>71.480599999999995</v>
      </c>
      <c r="G1123">
        <v>687.73299999999995</v>
      </c>
      <c r="H1123">
        <v>232.483</v>
      </c>
      <c r="I1123">
        <v>1.2300499999999999E-3</v>
      </c>
      <c r="J1123">
        <v>0.99994000000000005</v>
      </c>
      <c r="K1123">
        <v>0</v>
      </c>
      <c r="L1123" t="s">
        <v>43</v>
      </c>
    </row>
    <row r="1124" spans="1:12" x14ac:dyDescent="0.25">
      <c r="A1124" t="s">
        <v>50</v>
      </c>
      <c r="B1124">
        <v>2655.52</v>
      </c>
      <c r="C1124">
        <v>2541.4</v>
      </c>
      <c r="D1124">
        <v>2540.9699999999998</v>
      </c>
      <c r="E1124">
        <v>2539.0300000000002</v>
      </c>
      <c r="F1124">
        <v>72.5745</v>
      </c>
      <c r="G1124">
        <v>683.61</v>
      </c>
      <c r="H1124">
        <v>223.81399999999999</v>
      </c>
      <c r="I1124">
        <v>1.2300900000000001E-3</v>
      </c>
      <c r="J1124">
        <v>0.99980100000000005</v>
      </c>
      <c r="K1124">
        <v>0</v>
      </c>
      <c r="L1124" t="s">
        <v>43</v>
      </c>
    </row>
    <row r="1125" spans="1:12" x14ac:dyDescent="0.25">
      <c r="A1125" t="s">
        <v>50</v>
      </c>
      <c r="B1125">
        <v>2667.94</v>
      </c>
      <c r="C1125">
        <v>2553.9899999999998</v>
      </c>
      <c r="D1125">
        <v>2553.5500000000002</v>
      </c>
      <c r="E1125">
        <v>2551.62</v>
      </c>
      <c r="F1125">
        <v>72.038499999999999</v>
      </c>
      <c r="G1125">
        <v>699.95899999999995</v>
      </c>
      <c r="H1125">
        <v>223.42</v>
      </c>
      <c r="I1125">
        <v>1.2300600000000001E-3</v>
      </c>
      <c r="J1125">
        <v>0.99990100000000004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2631.68</v>
      </c>
      <c r="C1126">
        <v>2518.2399999999998</v>
      </c>
      <c r="D1126">
        <v>2517.81</v>
      </c>
      <c r="E1126">
        <v>2515.92</v>
      </c>
      <c r="F1126">
        <v>71.513499999999993</v>
      </c>
      <c r="G1126">
        <v>675.97299999999996</v>
      </c>
      <c r="H1126">
        <v>221.239</v>
      </c>
      <c r="I1126">
        <v>1.2300499999999999E-3</v>
      </c>
      <c r="J1126">
        <v>0.99975899999999995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2602.02</v>
      </c>
      <c r="C1127">
        <v>2488.58</v>
      </c>
      <c r="D1127">
        <v>2488.15</v>
      </c>
      <c r="E1127">
        <v>2486.27</v>
      </c>
      <c r="F1127">
        <v>70.400400000000005</v>
      </c>
      <c r="G1127">
        <v>668.09</v>
      </c>
      <c r="H1127">
        <v>218.81399999999999</v>
      </c>
      <c r="I1127">
        <v>1.2300600000000001E-3</v>
      </c>
      <c r="J1127">
        <v>0.99979499999999999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2666.31</v>
      </c>
      <c r="C1128">
        <v>2547.15</v>
      </c>
      <c r="D1128">
        <v>2546.71</v>
      </c>
      <c r="E1128">
        <v>2544.7600000000002</v>
      </c>
      <c r="F1128">
        <v>72.539299999999997</v>
      </c>
      <c r="G1128">
        <v>683.02800000000002</v>
      </c>
      <c r="H1128">
        <v>223.68299999999999</v>
      </c>
      <c r="I1128">
        <v>1.2300499999999999E-3</v>
      </c>
      <c r="J1128">
        <v>0.99997499999999995</v>
      </c>
      <c r="K1128">
        <v>0</v>
      </c>
      <c r="L1128" t="s">
        <v>43</v>
      </c>
    </row>
    <row r="1129" spans="1:12" x14ac:dyDescent="0.25">
      <c r="A1129" t="s">
        <v>50</v>
      </c>
      <c r="B1129">
        <v>2801.41</v>
      </c>
      <c r="C1129">
        <v>2623.84</v>
      </c>
      <c r="D1129">
        <v>2623.38</v>
      </c>
      <c r="E1129">
        <v>2621.41</v>
      </c>
      <c r="F1129">
        <v>73.974299999999999</v>
      </c>
      <c r="G1129">
        <v>713.29399999999998</v>
      </c>
      <c r="H1129">
        <v>230.471</v>
      </c>
      <c r="I1129">
        <v>1.2300600000000001E-3</v>
      </c>
      <c r="J1129">
        <v>0.99967099999999998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2712.37</v>
      </c>
      <c r="C1130">
        <v>2598.67</v>
      </c>
      <c r="D1130">
        <v>2598.2399999999998</v>
      </c>
      <c r="E1130">
        <v>2596.3200000000002</v>
      </c>
      <c r="F1130">
        <v>70.574600000000004</v>
      </c>
      <c r="G1130">
        <v>742.87599999999998</v>
      </c>
      <c r="H1130">
        <v>218.78399999999999</v>
      </c>
      <c r="I1130">
        <v>1.2300499999999999E-3</v>
      </c>
      <c r="J1130">
        <v>0.999803</v>
      </c>
      <c r="K1130">
        <v>0</v>
      </c>
      <c r="L1130" t="s">
        <v>43</v>
      </c>
    </row>
    <row r="1131" spans="1:12" x14ac:dyDescent="0.25">
      <c r="A1131" t="s">
        <v>50</v>
      </c>
      <c r="B1131">
        <v>2663.39</v>
      </c>
      <c r="C1131">
        <v>2549.61</v>
      </c>
      <c r="D1131">
        <v>2549.19</v>
      </c>
      <c r="E1131">
        <v>2547.29</v>
      </c>
      <c r="F1131">
        <v>70.572199999999995</v>
      </c>
      <c r="G1131">
        <v>719.92</v>
      </c>
      <c r="H1131">
        <v>229.64699999999999</v>
      </c>
      <c r="I1131">
        <v>1.2300499999999999E-3</v>
      </c>
      <c r="J1131">
        <v>0.999722</v>
      </c>
      <c r="K1131">
        <v>0</v>
      </c>
      <c r="L1131" t="s">
        <v>43</v>
      </c>
    </row>
    <row r="1132" spans="1:12" x14ac:dyDescent="0.25">
      <c r="A1132" t="s">
        <v>50</v>
      </c>
      <c r="B1132">
        <v>2842.49</v>
      </c>
      <c r="C1132">
        <v>2716.86</v>
      </c>
      <c r="D1132">
        <v>2716.4</v>
      </c>
      <c r="E1132">
        <v>2714.37</v>
      </c>
      <c r="F1132">
        <v>75.744</v>
      </c>
      <c r="G1132">
        <v>761.101</v>
      </c>
      <c r="H1132">
        <v>241.416</v>
      </c>
      <c r="I1132">
        <v>1.2300499999999999E-3</v>
      </c>
      <c r="J1132">
        <v>0.99964200000000003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2718.58</v>
      </c>
      <c r="C1133">
        <v>2591.48</v>
      </c>
      <c r="D1133">
        <v>2591.0300000000002</v>
      </c>
      <c r="E1133">
        <v>2588.1</v>
      </c>
      <c r="F1133">
        <v>72.451099999999997</v>
      </c>
      <c r="G1133">
        <v>722.06200000000001</v>
      </c>
      <c r="H1133">
        <v>224.328</v>
      </c>
      <c r="I1133">
        <v>1.2300499999999999E-3</v>
      </c>
      <c r="J1133">
        <v>0.99998699999999996</v>
      </c>
      <c r="K1133">
        <v>0</v>
      </c>
      <c r="L1133" t="s">
        <v>43</v>
      </c>
    </row>
    <row r="1134" spans="1:12" x14ac:dyDescent="0.25">
      <c r="A1134" t="s">
        <v>50</v>
      </c>
      <c r="B1134">
        <v>2616.0300000000002</v>
      </c>
      <c r="C1134">
        <v>2502.79</v>
      </c>
      <c r="D1134">
        <v>2502.36</v>
      </c>
      <c r="E1134">
        <v>2500.48</v>
      </c>
      <c r="F1134">
        <v>70.760900000000007</v>
      </c>
      <c r="G1134">
        <v>680.10900000000004</v>
      </c>
      <c r="H1134">
        <v>225.208</v>
      </c>
      <c r="I1134">
        <v>1.2300499999999999E-3</v>
      </c>
      <c r="J1134">
        <v>0.99996200000000002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2666.83</v>
      </c>
      <c r="C1135">
        <v>2552.88</v>
      </c>
      <c r="D1135">
        <v>2552.44</v>
      </c>
      <c r="E1135">
        <v>2550.52</v>
      </c>
      <c r="F1135">
        <v>71.617699999999999</v>
      </c>
      <c r="G1135">
        <v>706.89099999999996</v>
      </c>
      <c r="H1135">
        <v>222.65600000000001</v>
      </c>
      <c r="I1135">
        <v>1.2300600000000001E-3</v>
      </c>
      <c r="J1135">
        <v>0.99959200000000004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2648.9</v>
      </c>
      <c r="C1136">
        <v>2535.0700000000002</v>
      </c>
      <c r="D1136">
        <v>2534.64</v>
      </c>
      <c r="E1136">
        <v>2532.73</v>
      </c>
      <c r="F1136">
        <v>71.879599999999996</v>
      </c>
      <c r="G1136">
        <v>678.15099999999995</v>
      </c>
      <c r="H1136">
        <v>222.04499999999999</v>
      </c>
      <c r="I1136">
        <v>1.2300499999999999E-3</v>
      </c>
      <c r="J1136">
        <v>0.99987800000000004</v>
      </c>
      <c r="K1136">
        <v>0</v>
      </c>
      <c r="L1136" t="s">
        <v>43</v>
      </c>
    </row>
    <row r="1137" spans="1:12" x14ac:dyDescent="0.25">
      <c r="A1137" t="s">
        <v>50</v>
      </c>
      <c r="B1137">
        <v>2629.02</v>
      </c>
      <c r="C1137">
        <v>2515.5500000000002</v>
      </c>
      <c r="D1137">
        <v>2515.12</v>
      </c>
      <c r="E1137">
        <v>2513.23</v>
      </c>
      <c r="F1137">
        <v>71.1798</v>
      </c>
      <c r="G1137">
        <v>674.26400000000001</v>
      </c>
      <c r="H1137">
        <v>220.78100000000001</v>
      </c>
      <c r="I1137">
        <v>1.2300499999999999E-3</v>
      </c>
      <c r="J1137">
        <v>0.999973</v>
      </c>
      <c r="K1137">
        <v>0</v>
      </c>
      <c r="L1137" t="s">
        <v>43</v>
      </c>
    </row>
    <row r="1138" spans="1:12" x14ac:dyDescent="0.25">
      <c r="A1138" t="s">
        <v>50</v>
      </c>
      <c r="B1138">
        <v>2631.02</v>
      </c>
      <c r="C1138">
        <v>2516.6999999999998</v>
      </c>
      <c r="D1138">
        <v>2516.27</v>
      </c>
      <c r="E1138">
        <v>2514.37</v>
      </c>
      <c r="F1138">
        <v>71.456800000000001</v>
      </c>
      <c r="G1138">
        <v>674.95</v>
      </c>
      <c r="H1138">
        <v>221.32400000000001</v>
      </c>
      <c r="I1138">
        <v>1.2300499999999999E-3</v>
      </c>
      <c r="J1138">
        <v>0.99924500000000005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2689.81</v>
      </c>
      <c r="C1139">
        <v>2576.1799999999998</v>
      </c>
      <c r="D1139">
        <v>2575.7399999999998</v>
      </c>
      <c r="E1139">
        <v>2573.81</v>
      </c>
      <c r="F1139">
        <v>71.897800000000004</v>
      </c>
      <c r="G1139">
        <v>719.96400000000006</v>
      </c>
      <c r="H1139">
        <v>222.63</v>
      </c>
      <c r="I1139">
        <v>1.2300499999999999E-3</v>
      </c>
      <c r="J1139">
        <v>0.99999300000000002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2650.53</v>
      </c>
      <c r="C1140">
        <v>2536.09</v>
      </c>
      <c r="D1140">
        <v>2535.66</v>
      </c>
      <c r="E1140">
        <v>2533.73</v>
      </c>
      <c r="F1140">
        <v>71.954999999999998</v>
      </c>
      <c r="G1140">
        <v>679.39400000000001</v>
      </c>
      <c r="H1140">
        <v>222.84100000000001</v>
      </c>
      <c r="I1140">
        <v>1.2300600000000001E-3</v>
      </c>
      <c r="J1140">
        <v>0.99960599999999999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2613.5500000000002</v>
      </c>
      <c r="C1141">
        <v>2499.2800000000002</v>
      </c>
      <c r="D1141">
        <v>2498.86</v>
      </c>
      <c r="E1141">
        <v>2496.98</v>
      </c>
      <c r="F1141">
        <v>70.681100000000001</v>
      </c>
      <c r="G1141">
        <v>670.77700000000004</v>
      </c>
      <c r="H1141">
        <v>219.56100000000001</v>
      </c>
      <c r="I1141">
        <v>1.2300499999999999E-3</v>
      </c>
      <c r="J1141">
        <v>0.99995900000000004</v>
      </c>
      <c r="K1141">
        <v>0</v>
      </c>
      <c r="L1141" t="s">
        <v>43</v>
      </c>
    </row>
    <row r="1142" spans="1:12" x14ac:dyDescent="0.25">
      <c r="A1142" t="s">
        <v>50</v>
      </c>
      <c r="B1142">
        <v>2628.13</v>
      </c>
      <c r="C1142">
        <v>2513.98</v>
      </c>
      <c r="D1142">
        <v>2513.5500000000002</v>
      </c>
      <c r="E1142">
        <v>2511.65</v>
      </c>
      <c r="F1142">
        <v>72.086600000000004</v>
      </c>
      <c r="G1142">
        <v>674.42</v>
      </c>
      <c r="H1142">
        <v>220.71299999999999</v>
      </c>
      <c r="I1142">
        <v>1.2300499999999999E-3</v>
      </c>
      <c r="J1142">
        <v>0.99895100000000003</v>
      </c>
      <c r="K1142">
        <v>0</v>
      </c>
      <c r="L1142" t="s">
        <v>43</v>
      </c>
    </row>
    <row r="1143" spans="1:12" x14ac:dyDescent="0.25">
      <c r="A1143" t="s">
        <v>50</v>
      </c>
      <c r="B1143">
        <v>2683.73</v>
      </c>
      <c r="C1143">
        <v>2570.19</v>
      </c>
      <c r="D1143">
        <v>2569.75</v>
      </c>
      <c r="E1143">
        <v>2567.83</v>
      </c>
      <c r="F1143">
        <v>71.869799999999998</v>
      </c>
      <c r="G1143">
        <v>719.43200000000002</v>
      </c>
      <c r="H1143">
        <v>222.696</v>
      </c>
      <c r="I1143">
        <v>1.2300499999999999E-3</v>
      </c>
      <c r="J1143">
        <v>0.99947200000000003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2674.91</v>
      </c>
      <c r="C1144">
        <v>2560.11</v>
      </c>
      <c r="D1144">
        <v>2559.67</v>
      </c>
      <c r="E1144">
        <v>2557.7399999999998</v>
      </c>
      <c r="F1144">
        <v>72.588899999999995</v>
      </c>
      <c r="G1144">
        <v>690.01800000000003</v>
      </c>
      <c r="H1144">
        <v>224.16</v>
      </c>
      <c r="I1144">
        <v>1.2300499999999999E-3</v>
      </c>
      <c r="J1144">
        <v>0.999699</v>
      </c>
      <c r="K1144">
        <v>0</v>
      </c>
      <c r="L1144" t="s">
        <v>43</v>
      </c>
    </row>
    <row r="1145" spans="1:12" x14ac:dyDescent="0.25">
      <c r="A1145" t="s">
        <v>50</v>
      </c>
      <c r="B1145">
        <v>2621.64</v>
      </c>
      <c r="C1145">
        <v>2508.14</v>
      </c>
      <c r="D1145">
        <v>2507.7199999999998</v>
      </c>
      <c r="E1145">
        <v>2505.81</v>
      </c>
      <c r="F1145">
        <v>71.180099999999996</v>
      </c>
      <c r="G1145">
        <v>672.69899999999996</v>
      </c>
      <c r="H1145">
        <v>220.191</v>
      </c>
      <c r="I1145">
        <v>1.2300600000000001E-3</v>
      </c>
      <c r="J1145">
        <v>0.99973999999999996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2736.83</v>
      </c>
      <c r="C1146">
        <v>2621.36</v>
      </c>
      <c r="D1146">
        <v>2620.91</v>
      </c>
      <c r="E1146">
        <v>2618.9299999999998</v>
      </c>
      <c r="F1146">
        <v>74.356899999999996</v>
      </c>
      <c r="G1146">
        <v>703.6</v>
      </c>
      <c r="H1146">
        <v>230.09800000000001</v>
      </c>
      <c r="I1146">
        <v>1.2300499999999999E-3</v>
      </c>
      <c r="J1146">
        <v>0.999803</v>
      </c>
      <c r="K1146">
        <v>0</v>
      </c>
      <c r="L1146" t="s">
        <v>43</v>
      </c>
    </row>
    <row r="1147" spans="1:12" x14ac:dyDescent="0.25">
      <c r="A1147" t="s">
        <v>50</v>
      </c>
      <c r="B1147">
        <v>2728.13</v>
      </c>
      <c r="C1147">
        <v>2601.9899999999998</v>
      </c>
      <c r="D1147">
        <v>2601.54</v>
      </c>
      <c r="E1147">
        <v>2599.5700000000002</v>
      </c>
      <c r="F1147">
        <v>72.97</v>
      </c>
      <c r="G1147">
        <v>728.01599999999996</v>
      </c>
      <c r="H1147">
        <v>225.489</v>
      </c>
      <c r="I1147">
        <v>1.2300499999999999E-3</v>
      </c>
      <c r="J1147">
        <v>0.99994499999999997</v>
      </c>
      <c r="K1147">
        <v>379</v>
      </c>
      <c r="L1147" t="s">
        <v>43</v>
      </c>
    </row>
    <row r="1148" spans="1:12" x14ac:dyDescent="0.25">
      <c r="A1148" t="s">
        <v>50</v>
      </c>
      <c r="B1148">
        <v>2647.66</v>
      </c>
      <c r="C1148">
        <v>2529.4899999999998</v>
      </c>
      <c r="D1148">
        <v>2529.0500000000002</v>
      </c>
      <c r="E1148">
        <v>2527.14</v>
      </c>
      <c r="F1148">
        <v>71.644199999999998</v>
      </c>
      <c r="G1148">
        <v>677.41399999999999</v>
      </c>
      <c r="H1148">
        <v>221.65899999999999</v>
      </c>
      <c r="I1148">
        <v>1.2300499999999999E-3</v>
      </c>
      <c r="J1148">
        <v>0.99978500000000003</v>
      </c>
      <c r="K1148">
        <v>0</v>
      </c>
      <c r="L1148" t="s">
        <v>43</v>
      </c>
    </row>
    <row r="1149" spans="1:12" x14ac:dyDescent="0.25">
      <c r="A1149" t="s">
        <v>50</v>
      </c>
      <c r="B1149">
        <v>2634.71</v>
      </c>
      <c r="C1149">
        <v>2516.42</v>
      </c>
      <c r="D1149">
        <v>2515.9899999999998</v>
      </c>
      <c r="E1149">
        <v>2514.09</v>
      </c>
      <c r="F1149">
        <v>71.3018</v>
      </c>
      <c r="G1149">
        <v>675.66899999999998</v>
      </c>
      <c r="H1149">
        <v>221.184</v>
      </c>
      <c r="I1149">
        <v>1.2300499999999999E-3</v>
      </c>
      <c r="J1149">
        <v>0.99968199999999996</v>
      </c>
      <c r="K1149">
        <v>0</v>
      </c>
      <c r="L1149" t="s">
        <v>43</v>
      </c>
    </row>
    <row r="1150" spans="1:12" x14ac:dyDescent="0.25">
      <c r="A1150" t="s">
        <v>50</v>
      </c>
      <c r="B1150">
        <v>2666.85</v>
      </c>
      <c r="C1150">
        <v>2548.38</v>
      </c>
      <c r="D1150">
        <v>2547.94</v>
      </c>
      <c r="E1150">
        <v>2546.0100000000002</v>
      </c>
      <c r="F1150">
        <v>72.3703</v>
      </c>
      <c r="G1150">
        <v>684.22900000000004</v>
      </c>
      <c r="H1150">
        <v>223.923</v>
      </c>
      <c r="I1150">
        <v>1.2300499999999999E-3</v>
      </c>
      <c r="J1150">
        <v>0.99962300000000004</v>
      </c>
      <c r="K1150">
        <v>0</v>
      </c>
      <c r="L1150" t="s">
        <v>43</v>
      </c>
    </row>
    <row r="1151" spans="1:12" x14ac:dyDescent="0.25">
      <c r="A1151" t="s">
        <v>50</v>
      </c>
      <c r="B1151">
        <v>2740.95</v>
      </c>
      <c r="C1151">
        <v>2623.02</v>
      </c>
      <c r="D1151">
        <v>2622.56</v>
      </c>
      <c r="E1151">
        <v>2620.6</v>
      </c>
      <c r="F1151">
        <v>73.335899999999995</v>
      </c>
      <c r="G1151">
        <v>731.173</v>
      </c>
      <c r="H1151">
        <v>227.858</v>
      </c>
      <c r="I1151">
        <v>1.2300499999999999E-3</v>
      </c>
      <c r="J1151">
        <v>0.99956</v>
      </c>
      <c r="K1151">
        <v>0</v>
      </c>
      <c r="L1151" t="s">
        <v>43</v>
      </c>
    </row>
    <row r="1152" spans="1:12" x14ac:dyDescent="0.25">
      <c r="A1152" t="s">
        <v>50</v>
      </c>
      <c r="B1152">
        <v>2618.09</v>
      </c>
      <c r="C1152">
        <v>2499.62</v>
      </c>
      <c r="D1152">
        <v>2499.19</v>
      </c>
      <c r="E1152">
        <v>2497.3000000000002</v>
      </c>
      <c r="F1152">
        <v>70.975200000000001</v>
      </c>
      <c r="G1152">
        <v>671.91200000000003</v>
      </c>
      <c r="H1152">
        <v>219.96799999999999</v>
      </c>
      <c r="I1152">
        <v>1.2300499999999999E-3</v>
      </c>
      <c r="J1152">
        <v>0.99916000000000005</v>
      </c>
      <c r="K1152">
        <v>0</v>
      </c>
      <c r="L1152" t="s">
        <v>43</v>
      </c>
    </row>
    <row r="1153" spans="1:12" x14ac:dyDescent="0.25">
      <c r="A1153" t="s">
        <v>50</v>
      </c>
      <c r="B1153">
        <v>2647.52</v>
      </c>
      <c r="C1153">
        <v>2529.19</v>
      </c>
      <c r="D1153">
        <v>2528.7600000000002</v>
      </c>
      <c r="E1153">
        <v>2526.86</v>
      </c>
      <c r="F1153">
        <v>71.599299999999999</v>
      </c>
      <c r="G1153">
        <v>682.85400000000004</v>
      </c>
      <c r="H1153">
        <v>227.11799999999999</v>
      </c>
      <c r="I1153">
        <v>1.23007E-3</v>
      </c>
      <c r="J1153">
        <v>0.99997199999999997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2665.25</v>
      </c>
      <c r="C1154">
        <v>2547.86</v>
      </c>
      <c r="D1154">
        <v>2547.42</v>
      </c>
      <c r="E1154">
        <v>2545.5</v>
      </c>
      <c r="F1154">
        <v>72.352500000000006</v>
      </c>
      <c r="G1154">
        <v>684.34299999999996</v>
      </c>
      <c r="H1154">
        <v>224.28299999999999</v>
      </c>
      <c r="I1154">
        <v>1.2300499999999999E-3</v>
      </c>
      <c r="J1154">
        <v>0.99944</v>
      </c>
      <c r="K1154">
        <v>0</v>
      </c>
      <c r="L1154" t="s">
        <v>43</v>
      </c>
    </row>
    <row r="1155" spans="1:12" x14ac:dyDescent="0.25">
      <c r="A1155" t="s">
        <v>50</v>
      </c>
      <c r="B1155">
        <v>2693.17</v>
      </c>
      <c r="C1155">
        <v>2574.92</v>
      </c>
      <c r="D1155">
        <v>2574.48</v>
      </c>
      <c r="E1155">
        <v>2572.54</v>
      </c>
      <c r="F1155">
        <v>72.485600000000005</v>
      </c>
      <c r="G1155">
        <v>712.56100000000004</v>
      </c>
      <c r="H1155">
        <v>224.523</v>
      </c>
      <c r="I1155">
        <v>1.23007E-3</v>
      </c>
      <c r="J1155">
        <v>0.99995999999999996</v>
      </c>
      <c r="K1155">
        <v>0</v>
      </c>
      <c r="L1155" t="s">
        <v>43</v>
      </c>
    </row>
    <row r="1156" spans="1:12" x14ac:dyDescent="0.25">
      <c r="A1156" t="s">
        <v>50</v>
      </c>
      <c r="B1156">
        <v>2646.54</v>
      </c>
      <c r="C1156">
        <v>2528.16</v>
      </c>
      <c r="D1156">
        <v>2527.73</v>
      </c>
      <c r="E1156">
        <v>2525.8200000000002</v>
      </c>
      <c r="F1156">
        <v>71.851100000000002</v>
      </c>
      <c r="G1156">
        <v>684.21400000000006</v>
      </c>
      <c r="H1156">
        <v>222.505</v>
      </c>
      <c r="I1156">
        <v>1.2300499999999999E-3</v>
      </c>
      <c r="J1156">
        <v>0.99980999999999998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2628.24</v>
      </c>
      <c r="C1157">
        <v>2510.7600000000002</v>
      </c>
      <c r="D1157">
        <v>2510.33</v>
      </c>
      <c r="E1157">
        <v>2508.4499999999998</v>
      </c>
      <c r="F1157">
        <v>70.932699999999997</v>
      </c>
      <c r="G1157">
        <v>672.93799999999999</v>
      </c>
      <c r="H1157">
        <v>220.22200000000001</v>
      </c>
      <c r="I1157">
        <v>1.2300499999999999E-3</v>
      </c>
      <c r="J1157">
        <v>0.99998100000000001</v>
      </c>
      <c r="K1157">
        <v>0</v>
      </c>
      <c r="L1157" t="s">
        <v>43</v>
      </c>
    </row>
    <row r="1158" spans="1:12" x14ac:dyDescent="0.25">
      <c r="A1158" t="s">
        <v>50</v>
      </c>
      <c r="B1158">
        <v>2666.32</v>
      </c>
      <c r="C1158">
        <v>2548.06</v>
      </c>
      <c r="D1158">
        <v>2547.63</v>
      </c>
      <c r="E1158">
        <v>2545.6999999999998</v>
      </c>
      <c r="F1158">
        <v>72.365799999999993</v>
      </c>
      <c r="G1158">
        <v>683.99199999999996</v>
      </c>
      <c r="H1158">
        <v>224.14699999999999</v>
      </c>
      <c r="I1158">
        <v>1.2300499999999999E-3</v>
      </c>
      <c r="J1158">
        <v>0.99808600000000003</v>
      </c>
      <c r="K1158">
        <v>0</v>
      </c>
      <c r="L1158" t="s">
        <v>43</v>
      </c>
    </row>
    <row r="1159" spans="1:12" x14ac:dyDescent="0.25">
      <c r="A1159" t="s">
        <v>50</v>
      </c>
      <c r="B1159">
        <v>2645.62</v>
      </c>
      <c r="C1159">
        <v>2527.4699999999998</v>
      </c>
      <c r="D1159">
        <v>2527.04</v>
      </c>
      <c r="E1159">
        <v>2525.13</v>
      </c>
      <c r="F1159">
        <v>72.409700000000001</v>
      </c>
      <c r="G1159">
        <v>679.73699999999997</v>
      </c>
      <c r="H1159">
        <v>222.65199999999999</v>
      </c>
      <c r="I1159">
        <v>1.2300499999999999E-3</v>
      </c>
      <c r="J1159">
        <v>0.99961800000000001</v>
      </c>
      <c r="K1159">
        <v>0</v>
      </c>
      <c r="L1159" t="s">
        <v>43</v>
      </c>
    </row>
    <row r="1160" spans="1:12" x14ac:dyDescent="0.25">
      <c r="A1160" t="s">
        <v>50</v>
      </c>
      <c r="B1160">
        <v>2629.54</v>
      </c>
      <c r="C1160">
        <v>2511.0700000000002</v>
      </c>
      <c r="D1160">
        <v>2510.64</v>
      </c>
      <c r="E1160">
        <v>2508.73</v>
      </c>
      <c r="F1160">
        <v>71.199299999999994</v>
      </c>
      <c r="G1160">
        <v>676.17600000000004</v>
      </c>
      <c r="H1160">
        <v>220.51499999999999</v>
      </c>
      <c r="I1160">
        <v>1.2300600000000001E-3</v>
      </c>
      <c r="J1160">
        <v>0.99970000000000003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2644.77</v>
      </c>
      <c r="C1161">
        <v>2526.63</v>
      </c>
      <c r="D1161">
        <v>2526.1999999999998</v>
      </c>
      <c r="E1161">
        <v>2524.2600000000002</v>
      </c>
      <c r="F1161">
        <v>71.562600000000003</v>
      </c>
      <c r="G1161">
        <v>678.18899999999996</v>
      </c>
      <c r="H1161">
        <v>222.05799999999999</v>
      </c>
      <c r="I1161">
        <v>1.2300499999999999E-3</v>
      </c>
      <c r="J1161">
        <v>0.99927699999999997</v>
      </c>
      <c r="K1161">
        <v>0</v>
      </c>
      <c r="L1161" t="s">
        <v>43</v>
      </c>
    </row>
    <row r="1162" spans="1:12" x14ac:dyDescent="0.25">
      <c r="A1162" t="s">
        <v>50</v>
      </c>
      <c r="B1162">
        <v>2666.78</v>
      </c>
      <c r="C1162">
        <v>2548.91</v>
      </c>
      <c r="D1162">
        <v>2548.48</v>
      </c>
      <c r="E1162">
        <v>2546.56</v>
      </c>
      <c r="F1162">
        <v>72.454099999999997</v>
      </c>
      <c r="G1162">
        <v>688.15200000000004</v>
      </c>
      <c r="H1162">
        <v>228.87200000000001</v>
      </c>
      <c r="I1162">
        <v>1.2300499999999999E-3</v>
      </c>
      <c r="J1162">
        <v>0.99998399999999998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2641.69</v>
      </c>
      <c r="C1163">
        <v>2523.6799999999998</v>
      </c>
      <c r="D1163">
        <v>2523.25</v>
      </c>
      <c r="E1163">
        <v>2521.33</v>
      </c>
      <c r="F1163">
        <v>71.636399999999995</v>
      </c>
      <c r="G1163">
        <v>679.48900000000003</v>
      </c>
      <c r="H1163">
        <v>223.13300000000001</v>
      </c>
      <c r="I1163">
        <v>1.2300499999999999E-3</v>
      </c>
      <c r="J1163">
        <v>0.99577300000000002</v>
      </c>
      <c r="K1163">
        <v>0</v>
      </c>
      <c r="L1163" t="s">
        <v>43</v>
      </c>
    </row>
    <row r="1164" spans="1:12" x14ac:dyDescent="0.25">
      <c r="A1164" t="s">
        <v>50</v>
      </c>
      <c r="B1164">
        <v>2678.96</v>
      </c>
      <c r="C1164">
        <v>2560.9499999999998</v>
      </c>
      <c r="D1164">
        <v>2560.52</v>
      </c>
      <c r="E1164">
        <v>2558.59</v>
      </c>
      <c r="F1164">
        <v>71.468599999999995</v>
      </c>
      <c r="G1164">
        <v>718.43299999999999</v>
      </c>
      <c r="H1164">
        <v>222.98500000000001</v>
      </c>
      <c r="I1164">
        <v>1.23007E-3</v>
      </c>
      <c r="J1164">
        <v>0.99992800000000004</v>
      </c>
      <c r="K1164">
        <v>76</v>
      </c>
      <c r="L1164" t="s">
        <v>43</v>
      </c>
    </row>
    <row r="1165" spans="1:12" x14ac:dyDescent="0.25">
      <c r="A1165" t="s">
        <v>50</v>
      </c>
      <c r="B1165">
        <v>2683.3</v>
      </c>
      <c r="C1165">
        <v>2565.62</v>
      </c>
      <c r="D1165">
        <v>2565.1799999999998</v>
      </c>
      <c r="E1165">
        <v>2563.23</v>
      </c>
      <c r="F1165">
        <v>72.6995</v>
      </c>
      <c r="G1165">
        <v>688.10799999999995</v>
      </c>
      <c r="H1165">
        <v>225.495</v>
      </c>
      <c r="I1165">
        <v>1.2300600000000001E-3</v>
      </c>
      <c r="J1165">
        <v>0.99929500000000004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2676.08</v>
      </c>
      <c r="C1166">
        <v>2552.5100000000002</v>
      </c>
      <c r="D1166">
        <v>2552.08</v>
      </c>
      <c r="E1166">
        <v>2550.15</v>
      </c>
      <c r="F1166">
        <v>72.429100000000005</v>
      </c>
      <c r="G1166">
        <v>683.12400000000002</v>
      </c>
      <c r="H1166">
        <v>223.672</v>
      </c>
      <c r="I1166">
        <v>1.2300499999999999E-3</v>
      </c>
      <c r="J1166">
        <v>0.99982300000000002</v>
      </c>
      <c r="K1166">
        <v>210</v>
      </c>
      <c r="L1166" t="s">
        <v>43</v>
      </c>
    </row>
    <row r="1167" spans="1:12" x14ac:dyDescent="0.25">
      <c r="A1167" t="s">
        <v>50</v>
      </c>
      <c r="B1167">
        <v>2630.49</v>
      </c>
      <c r="C1167">
        <v>2512.4899999999998</v>
      </c>
      <c r="D1167">
        <v>2512.06</v>
      </c>
      <c r="E1167">
        <v>2510.16</v>
      </c>
      <c r="F1167">
        <v>71.3</v>
      </c>
      <c r="G1167">
        <v>676.80499999999995</v>
      </c>
      <c r="H1167">
        <v>222.185</v>
      </c>
      <c r="I1167">
        <v>1.2301899999999999E-3</v>
      </c>
      <c r="J1167">
        <v>0.99933399999999994</v>
      </c>
      <c r="K1167">
        <v>0</v>
      </c>
      <c r="L1167" t="s">
        <v>43</v>
      </c>
    </row>
    <row r="1168" spans="1:12" x14ac:dyDescent="0.25">
      <c r="A1168" t="s">
        <v>50</v>
      </c>
      <c r="B1168">
        <v>2692.05</v>
      </c>
      <c r="C1168">
        <v>2574.6999999999998</v>
      </c>
      <c r="D1168">
        <v>2574.2600000000002</v>
      </c>
      <c r="E1168">
        <v>2572.34</v>
      </c>
      <c r="F1168">
        <v>72.035899999999998</v>
      </c>
      <c r="G1168">
        <v>721.97299999999996</v>
      </c>
      <c r="H1168">
        <v>224.38200000000001</v>
      </c>
      <c r="I1168">
        <v>1.2300499999999999E-3</v>
      </c>
      <c r="J1168">
        <v>0.99993600000000005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2663.53</v>
      </c>
      <c r="C1169">
        <v>2545.7800000000002</v>
      </c>
      <c r="D1169">
        <v>2545.34</v>
      </c>
      <c r="E1169">
        <v>2543.42</v>
      </c>
      <c r="F1169">
        <v>72.089299999999994</v>
      </c>
      <c r="G1169">
        <v>683.60299999999995</v>
      </c>
      <c r="H1169">
        <v>223.91499999999999</v>
      </c>
      <c r="I1169">
        <v>1.2300900000000001E-3</v>
      </c>
      <c r="J1169">
        <v>0.99951500000000004</v>
      </c>
      <c r="K1169">
        <v>0</v>
      </c>
      <c r="L1169" t="s">
        <v>43</v>
      </c>
    </row>
    <row r="1170" spans="1:25" x14ac:dyDescent="0.25">
      <c r="A1170" t="s">
        <v>50</v>
      </c>
      <c r="B1170">
        <v>2663.63</v>
      </c>
      <c r="C1170">
        <v>2545.63</v>
      </c>
      <c r="D1170">
        <v>2545.1999999999998</v>
      </c>
      <c r="E1170">
        <v>2543.25</v>
      </c>
      <c r="F1170">
        <v>72.617999999999995</v>
      </c>
      <c r="G1170">
        <v>688.08500000000004</v>
      </c>
      <c r="H1170">
        <v>228.947</v>
      </c>
      <c r="I1170">
        <v>1.2300600000000001E-3</v>
      </c>
      <c r="J1170">
        <v>0.99978599999999995</v>
      </c>
      <c r="K1170">
        <v>100</v>
      </c>
      <c r="L1170" t="s">
        <v>43</v>
      </c>
    </row>
    <row r="1171" spans="1:25" x14ac:dyDescent="0.25">
      <c r="A1171" t="s">
        <v>50</v>
      </c>
      <c r="B1171">
        <v>2638.35</v>
      </c>
      <c r="C1171">
        <v>2521.36</v>
      </c>
      <c r="D1171">
        <v>2520.9299999999998</v>
      </c>
      <c r="E1171">
        <v>2519.0100000000002</v>
      </c>
      <c r="F1171">
        <v>71.217799999999997</v>
      </c>
      <c r="G1171">
        <v>677.48500000000001</v>
      </c>
      <c r="H1171">
        <v>222.30500000000001</v>
      </c>
      <c r="I1171">
        <v>1.2300499999999999E-3</v>
      </c>
      <c r="J1171">
        <v>0.99951999999999996</v>
      </c>
      <c r="K1171">
        <v>111</v>
      </c>
      <c r="L1171" t="s">
        <v>43</v>
      </c>
    </row>
    <row r="1172" spans="1:25" x14ac:dyDescent="0.25">
      <c r="A1172" t="s">
        <v>50</v>
      </c>
      <c r="B1172">
        <v>2640.28</v>
      </c>
      <c r="C1172">
        <v>2523.7800000000002</v>
      </c>
      <c r="D1172">
        <v>2523.35</v>
      </c>
      <c r="E1172">
        <v>2521.44</v>
      </c>
      <c r="F1172">
        <v>70.721500000000006</v>
      </c>
      <c r="G1172">
        <v>707.56100000000004</v>
      </c>
      <c r="H1172">
        <v>218.613</v>
      </c>
      <c r="I1172">
        <v>1.2300600000000001E-3</v>
      </c>
      <c r="J1172">
        <v>0.999861</v>
      </c>
      <c r="K1172">
        <v>405</v>
      </c>
      <c r="L1172" t="s">
        <v>43</v>
      </c>
    </row>
    <row r="1173" spans="1:25" x14ac:dyDescent="0.25">
      <c r="A1173" t="s">
        <v>50</v>
      </c>
      <c r="B1173">
        <v>2663.95</v>
      </c>
      <c r="C1173">
        <v>2546.06</v>
      </c>
      <c r="D1173">
        <v>2545.61</v>
      </c>
      <c r="E1173">
        <v>2543.69</v>
      </c>
      <c r="F1173">
        <v>72.004900000000006</v>
      </c>
      <c r="G1173">
        <v>682.24699999999996</v>
      </c>
      <c r="H1173">
        <v>223.53899999999999</v>
      </c>
      <c r="I1173">
        <v>1.2300499999999999E-3</v>
      </c>
      <c r="J1173">
        <v>0.99994499999999997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2632.43</v>
      </c>
      <c r="C1174">
        <v>2514.1</v>
      </c>
      <c r="D1174">
        <v>2513.67</v>
      </c>
      <c r="E1174">
        <v>2511.7800000000002</v>
      </c>
      <c r="F1174">
        <v>71.427599999999998</v>
      </c>
      <c r="G1174">
        <v>680.43499999999995</v>
      </c>
      <c r="H1174">
        <v>226.30600000000001</v>
      </c>
      <c r="I1174">
        <v>1.2300499999999999E-3</v>
      </c>
      <c r="J1174">
        <v>0.99962200000000001</v>
      </c>
      <c r="K1174">
        <v>0</v>
      </c>
      <c r="L1174" t="s">
        <v>43</v>
      </c>
    </row>
    <row r="1175" spans="1:25" x14ac:dyDescent="0.25">
      <c r="A1175" t="s">
        <v>50</v>
      </c>
      <c r="B1175">
        <v>2642.39</v>
      </c>
      <c r="C1175">
        <v>2525.79</v>
      </c>
      <c r="D1175">
        <v>2525.35</v>
      </c>
      <c r="E1175">
        <v>2523.4299999999998</v>
      </c>
      <c r="F1175">
        <v>71.673699999999997</v>
      </c>
      <c r="G1175">
        <v>683.08299999999997</v>
      </c>
      <c r="H1175">
        <v>221.84200000000001</v>
      </c>
      <c r="I1175">
        <v>1.2300499999999999E-3</v>
      </c>
      <c r="J1175">
        <v>0.99956500000000004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2666.4</v>
      </c>
      <c r="C1176">
        <v>2548.52</v>
      </c>
      <c r="D1176">
        <v>2548.09</v>
      </c>
      <c r="E1176">
        <v>2546.16</v>
      </c>
      <c r="F1176">
        <v>71.641300000000001</v>
      </c>
      <c r="G1176">
        <v>712.90800000000002</v>
      </c>
      <c r="H1176">
        <v>221.24199999999999</v>
      </c>
      <c r="I1176">
        <v>1.2300499999999999E-3</v>
      </c>
      <c r="J1176">
        <v>0.99991300000000005</v>
      </c>
      <c r="K1176">
        <v>0</v>
      </c>
      <c r="L1176" t="s">
        <v>43</v>
      </c>
      <c r="R1176">
        <f>AVERAGE(B1127:B1176)</f>
        <v>2665.6234000000004</v>
      </c>
      <c r="S1176">
        <f>AVERAGE(C1127:C1176)</f>
        <v>2547.1486</v>
      </c>
      <c r="U1176">
        <f>_xlfn.VAR.P(B1127:B1176)</f>
        <v>2012.7930104399979</v>
      </c>
      <c r="V1176">
        <f>_xlfn.VAR.P(C1127:C1176)</f>
        <v>1638.158008040002</v>
      </c>
      <c r="X1176">
        <f>1.96*SQRT(U1176)/50</f>
        <v>1.7586751409974835</v>
      </c>
      <c r="Y1176">
        <f>1.96*SQRT(V1176)/50</f>
        <v>1.5865872561805696</v>
      </c>
    </row>
    <row r="1177" spans="1:25" x14ac:dyDescent="0.25">
      <c r="A1177" t="s">
        <v>50</v>
      </c>
      <c r="B1177">
        <v>133284.69794499999</v>
      </c>
      <c r="C1177" t="s">
        <v>37</v>
      </c>
    </row>
    <row r="1178" spans="1:25" x14ac:dyDescent="0.25">
      <c r="A1178" t="s">
        <v>74</v>
      </c>
      <c r="B1178">
        <v>2086.94</v>
      </c>
      <c r="C1178">
        <v>2086.86</v>
      </c>
      <c r="D1178">
        <v>2086.44</v>
      </c>
      <c r="E1178">
        <v>2084.5300000000002</v>
      </c>
      <c r="F1178">
        <v>71.813100000000006</v>
      </c>
      <c r="G1178">
        <v>0</v>
      </c>
      <c r="H1178">
        <v>225.98099999999999</v>
      </c>
      <c r="I1178">
        <v>1.2300499999999999E-3</v>
      </c>
      <c r="J1178">
        <v>0.99951800000000002</v>
      </c>
      <c r="K1178">
        <v>0</v>
      </c>
      <c r="L1178" t="s">
        <v>43</v>
      </c>
    </row>
    <row r="1179" spans="1:25" x14ac:dyDescent="0.25">
      <c r="A1179" t="s">
        <v>74</v>
      </c>
      <c r="B1179">
        <v>2074.65</v>
      </c>
      <c r="C1179">
        <v>2074.5700000000002</v>
      </c>
      <c r="D1179">
        <v>2074.13</v>
      </c>
      <c r="E1179">
        <v>2072.2399999999998</v>
      </c>
      <c r="F1179">
        <v>71.647400000000005</v>
      </c>
      <c r="G1179">
        <v>0</v>
      </c>
      <c r="H1179">
        <v>224.23599999999999</v>
      </c>
      <c r="I1179">
        <v>1.2300499999999999E-3</v>
      </c>
      <c r="J1179">
        <v>0.99984300000000004</v>
      </c>
      <c r="K1179">
        <v>0</v>
      </c>
      <c r="L1179" t="s">
        <v>43</v>
      </c>
    </row>
    <row r="1180" spans="1:25" x14ac:dyDescent="0.25">
      <c r="A1180" t="s">
        <v>74</v>
      </c>
      <c r="B1180">
        <v>2045.21</v>
      </c>
      <c r="C1180">
        <v>2045.13</v>
      </c>
      <c r="D1180">
        <v>2044.71</v>
      </c>
      <c r="E1180">
        <v>2042.84</v>
      </c>
      <c r="F1180">
        <v>70.463899999999995</v>
      </c>
      <c r="G1180">
        <v>0</v>
      </c>
      <c r="H1180">
        <v>221.685</v>
      </c>
      <c r="I1180">
        <v>1.2300600000000001E-3</v>
      </c>
      <c r="J1180">
        <v>0.99988299999999997</v>
      </c>
      <c r="K1180">
        <v>0</v>
      </c>
      <c r="L1180" t="s">
        <v>43</v>
      </c>
    </row>
    <row r="1181" spans="1:25" x14ac:dyDescent="0.25">
      <c r="A1181" t="s">
        <v>74</v>
      </c>
      <c r="B1181">
        <v>2067.38</v>
      </c>
      <c r="C1181">
        <v>2067.3000000000002</v>
      </c>
      <c r="D1181">
        <v>2066.88</v>
      </c>
      <c r="E1181">
        <v>2064.9899999999998</v>
      </c>
      <c r="F1181">
        <v>71.494299999999996</v>
      </c>
      <c r="G1181">
        <v>0</v>
      </c>
      <c r="H1181">
        <v>223.51</v>
      </c>
      <c r="I1181">
        <v>1.2300499999999999E-3</v>
      </c>
      <c r="J1181">
        <v>0.99982599999999999</v>
      </c>
      <c r="K1181">
        <v>0</v>
      </c>
      <c r="L1181" t="s">
        <v>43</v>
      </c>
    </row>
    <row r="1182" spans="1:25" x14ac:dyDescent="0.25">
      <c r="A1182" t="s">
        <v>74</v>
      </c>
      <c r="B1182">
        <v>2080.08</v>
      </c>
      <c r="C1182">
        <v>2079.9899999999998</v>
      </c>
      <c r="D1182">
        <v>2079.56</v>
      </c>
      <c r="E1182">
        <v>2077.65</v>
      </c>
      <c r="F1182">
        <v>71.629099999999994</v>
      </c>
      <c r="G1182">
        <v>0</v>
      </c>
      <c r="H1182">
        <v>224.655</v>
      </c>
      <c r="I1182">
        <v>1.2300499999999999E-3</v>
      </c>
      <c r="J1182">
        <v>0.99989700000000004</v>
      </c>
      <c r="K1182">
        <v>0</v>
      </c>
      <c r="L1182" t="s">
        <v>43</v>
      </c>
    </row>
    <row r="1183" spans="1:25" x14ac:dyDescent="0.25">
      <c r="A1183" t="s">
        <v>74</v>
      </c>
      <c r="B1183">
        <v>2089.2800000000002</v>
      </c>
      <c r="C1183">
        <v>2089.1999999999998</v>
      </c>
      <c r="D1183">
        <v>2088.77</v>
      </c>
      <c r="E1183">
        <v>2086.86</v>
      </c>
      <c r="F1183">
        <v>72.238500000000002</v>
      </c>
      <c r="G1183">
        <v>0</v>
      </c>
      <c r="H1183">
        <v>225.71299999999999</v>
      </c>
      <c r="I1183">
        <v>1.23007E-3</v>
      </c>
      <c r="J1183">
        <v>0.99947799999999998</v>
      </c>
      <c r="K1183">
        <v>0</v>
      </c>
      <c r="L1183" t="s">
        <v>43</v>
      </c>
    </row>
    <row r="1184" spans="1:25" x14ac:dyDescent="0.25">
      <c r="A1184" t="s">
        <v>74</v>
      </c>
      <c r="B1184">
        <v>2076.52</v>
      </c>
      <c r="C1184">
        <v>2076.44</v>
      </c>
      <c r="D1184">
        <v>2076.02</v>
      </c>
      <c r="E1184">
        <v>2074.1</v>
      </c>
      <c r="F1184">
        <v>71.377399999999994</v>
      </c>
      <c r="G1184">
        <v>0</v>
      </c>
      <c r="H1184">
        <v>224.59100000000001</v>
      </c>
      <c r="I1184">
        <v>1.2300499999999999E-3</v>
      </c>
      <c r="J1184">
        <v>0.99996300000000005</v>
      </c>
      <c r="K1184">
        <v>0</v>
      </c>
      <c r="L1184" t="s">
        <v>43</v>
      </c>
    </row>
    <row r="1185" spans="1:12" x14ac:dyDescent="0.25">
      <c r="A1185" t="s">
        <v>74</v>
      </c>
      <c r="B1185">
        <v>2067.92</v>
      </c>
      <c r="C1185">
        <v>2067.84</v>
      </c>
      <c r="D1185">
        <v>2067.42</v>
      </c>
      <c r="E1185">
        <v>2065.5300000000002</v>
      </c>
      <c r="F1185">
        <v>71.386899999999997</v>
      </c>
      <c r="G1185">
        <v>0</v>
      </c>
      <c r="H1185">
        <v>223.30600000000001</v>
      </c>
      <c r="I1185">
        <v>1.2300600000000001E-3</v>
      </c>
      <c r="J1185">
        <v>0.99997599999999998</v>
      </c>
      <c r="K1185">
        <v>0</v>
      </c>
      <c r="L1185" t="s">
        <v>43</v>
      </c>
    </row>
    <row r="1186" spans="1:12" x14ac:dyDescent="0.25">
      <c r="A1186" t="s">
        <v>74</v>
      </c>
      <c r="B1186">
        <v>2055.2600000000002</v>
      </c>
      <c r="C1186">
        <v>2055.17</v>
      </c>
      <c r="D1186">
        <v>2054.75</v>
      </c>
      <c r="E1186">
        <v>2052.87</v>
      </c>
      <c r="F1186">
        <v>70.970500000000001</v>
      </c>
      <c r="G1186">
        <v>0</v>
      </c>
      <c r="H1186">
        <v>223.018</v>
      </c>
      <c r="I1186">
        <v>1.2300499999999999E-3</v>
      </c>
      <c r="J1186">
        <v>0.99973299999999998</v>
      </c>
      <c r="K1186">
        <v>0</v>
      </c>
      <c r="L1186" t="s">
        <v>43</v>
      </c>
    </row>
    <row r="1187" spans="1:12" x14ac:dyDescent="0.25">
      <c r="A1187" t="s">
        <v>74</v>
      </c>
      <c r="B1187">
        <v>2113.23</v>
      </c>
      <c r="C1187">
        <v>2113.14</v>
      </c>
      <c r="D1187">
        <v>2112.71</v>
      </c>
      <c r="E1187">
        <v>2110.7800000000002</v>
      </c>
      <c r="F1187">
        <v>73.007599999999996</v>
      </c>
      <c r="G1187">
        <v>0</v>
      </c>
      <c r="H1187">
        <v>228.45699999999999</v>
      </c>
      <c r="I1187">
        <v>1.2300499999999999E-3</v>
      </c>
      <c r="J1187">
        <v>0.99986900000000001</v>
      </c>
      <c r="K1187">
        <v>0</v>
      </c>
      <c r="L1187" t="s">
        <v>43</v>
      </c>
    </row>
    <row r="1188" spans="1:12" x14ac:dyDescent="0.25">
      <c r="A1188" t="s">
        <v>74</v>
      </c>
      <c r="B1188">
        <v>2100.92</v>
      </c>
      <c r="C1188">
        <v>2100.83</v>
      </c>
      <c r="D1188">
        <v>2100.39</v>
      </c>
      <c r="E1188">
        <v>2098.4699999999998</v>
      </c>
      <c r="F1188">
        <v>72.301100000000005</v>
      </c>
      <c r="G1188">
        <v>0</v>
      </c>
      <c r="H1188">
        <v>227.24100000000001</v>
      </c>
      <c r="I1188">
        <v>1.2300499999999999E-3</v>
      </c>
      <c r="J1188">
        <v>0.99958499999999995</v>
      </c>
      <c r="K1188">
        <v>0</v>
      </c>
      <c r="L1188" t="s">
        <v>43</v>
      </c>
    </row>
    <row r="1189" spans="1:12" x14ac:dyDescent="0.25">
      <c r="A1189" t="s">
        <v>74</v>
      </c>
      <c r="B1189">
        <v>2081.2199999999998</v>
      </c>
      <c r="C1189">
        <v>2081.14</v>
      </c>
      <c r="D1189">
        <v>2080.71</v>
      </c>
      <c r="E1189">
        <v>2078.8000000000002</v>
      </c>
      <c r="F1189">
        <v>72.052499999999995</v>
      </c>
      <c r="G1189">
        <v>0</v>
      </c>
      <c r="H1189">
        <v>225.21100000000001</v>
      </c>
      <c r="I1189">
        <v>1.2300499999999999E-3</v>
      </c>
      <c r="J1189">
        <v>0.99967899999999998</v>
      </c>
      <c r="K1189">
        <v>0</v>
      </c>
      <c r="L1189" t="s">
        <v>43</v>
      </c>
    </row>
    <row r="1190" spans="1:12" x14ac:dyDescent="0.25">
      <c r="A1190" t="s">
        <v>74</v>
      </c>
      <c r="B1190">
        <v>2081.48</v>
      </c>
      <c r="C1190">
        <v>2081.39</v>
      </c>
      <c r="D1190">
        <v>2080.9699999999998</v>
      </c>
      <c r="E1190">
        <v>2079.06</v>
      </c>
      <c r="F1190">
        <v>71.683000000000007</v>
      </c>
      <c r="G1190">
        <v>0</v>
      </c>
      <c r="H1190">
        <v>225.06899999999999</v>
      </c>
      <c r="I1190">
        <v>1.2300499999999999E-3</v>
      </c>
      <c r="J1190">
        <v>0.99988100000000002</v>
      </c>
      <c r="K1190">
        <v>0</v>
      </c>
      <c r="L1190" t="s">
        <v>43</v>
      </c>
    </row>
    <row r="1191" spans="1:12" x14ac:dyDescent="0.25">
      <c r="A1191" t="s">
        <v>74</v>
      </c>
      <c r="B1191">
        <v>2069.75</v>
      </c>
      <c r="C1191">
        <v>2069.67</v>
      </c>
      <c r="D1191">
        <v>2069.2399999999998</v>
      </c>
      <c r="E1191">
        <v>2067.35</v>
      </c>
      <c r="F1191">
        <v>71.48</v>
      </c>
      <c r="G1191">
        <v>0</v>
      </c>
      <c r="H1191">
        <v>223.96600000000001</v>
      </c>
      <c r="I1191">
        <v>1.2300499999999999E-3</v>
      </c>
      <c r="J1191">
        <v>0.99977300000000002</v>
      </c>
      <c r="K1191">
        <v>0</v>
      </c>
      <c r="L1191" t="s">
        <v>43</v>
      </c>
    </row>
    <row r="1192" spans="1:12" x14ac:dyDescent="0.25">
      <c r="A1192" t="s">
        <v>74</v>
      </c>
      <c r="B1192">
        <v>2085.2399999999998</v>
      </c>
      <c r="C1192">
        <v>2085.14</v>
      </c>
      <c r="D1192">
        <v>2084.71</v>
      </c>
      <c r="E1192">
        <v>2082.81</v>
      </c>
      <c r="F1192">
        <v>71.882499999999993</v>
      </c>
      <c r="G1192">
        <v>0</v>
      </c>
      <c r="H1192">
        <v>225.49299999999999</v>
      </c>
      <c r="I1192">
        <v>1.2300499999999999E-3</v>
      </c>
      <c r="J1192">
        <v>0.99995599999999996</v>
      </c>
      <c r="K1192">
        <v>0</v>
      </c>
      <c r="L1192" t="s">
        <v>43</v>
      </c>
    </row>
    <row r="1193" spans="1:12" x14ac:dyDescent="0.25">
      <c r="A1193" t="s">
        <v>74</v>
      </c>
      <c r="B1193">
        <v>2090.54</v>
      </c>
      <c r="C1193">
        <v>2090.4699999999998</v>
      </c>
      <c r="D1193">
        <v>2090.04</v>
      </c>
      <c r="E1193">
        <v>2088.1</v>
      </c>
      <c r="F1193">
        <v>72.197699999999998</v>
      </c>
      <c r="G1193">
        <v>0</v>
      </c>
      <c r="H1193">
        <v>226.06899999999999</v>
      </c>
      <c r="I1193">
        <v>1.2300499999999999E-3</v>
      </c>
      <c r="J1193">
        <v>0.999807</v>
      </c>
      <c r="K1193">
        <v>0</v>
      </c>
      <c r="L1193" t="s">
        <v>43</v>
      </c>
    </row>
    <row r="1194" spans="1:12" x14ac:dyDescent="0.25">
      <c r="A1194" t="s">
        <v>74</v>
      </c>
      <c r="B1194">
        <v>2083.94</v>
      </c>
      <c r="C1194">
        <v>2083.85</v>
      </c>
      <c r="D1194">
        <v>2083.4299999999998</v>
      </c>
      <c r="E1194">
        <v>2081.52</v>
      </c>
      <c r="F1194">
        <v>71.745999999999995</v>
      </c>
      <c r="G1194">
        <v>0</v>
      </c>
      <c r="H1194">
        <v>225.09</v>
      </c>
      <c r="I1194">
        <v>1.2300499999999999E-3</v>
      </c>
      <c r="J1194">
        <v>0.999556</v>
      </c>
      <c r="K1194">
        <v>0</v>
      </c>
      <c r="L1194" t="s">
        <v>43</v>
      </c>
    </row>
    <row r="1195" spans="1:12" x14ac:dyDescent="0.25">
      <c r="A1195" t="s">
        <v>74</v>
      </c>
      <c r="B1195">
        <v>2063.79</v>
      </c>
      <c r="C1195">
        <v>2063.71</v>
      </c>
      <c r="D1195">
        <v>2063.2800000000002</v>
      </c>
      <c r="E1195">
        <v>2061.38</v>
      </c>
      <c r="F1195">
        <v>71.455399999999997</v>
      </c>
      <c r="G1195">
        <v>0</v>
      </c>
      <c r="H1195">
        <v>223.929</v>
      </c>
      <c r="I1195">
        <v>1.2300600000000001E-3</v>
      </c>
      <c r="J1195">
        <v>0.99979200000000001</v>
      </c>
      <c r="K1195">
        <v>0</v>
      </c>
      <c r="L1195" t="s">
        <v>43</v>
      </c>
    </row>
    <row r="1196" spans="1:12" x14ac:dyDescent="0.25">
      <c r="A1196" t="s">
        <v>74</v>
      </c>
      <c r="B1196">
        <v>2068.4299999999998</v>
      </c>
      <c r="C1196">
        <v>2068.35</v>
      </c>
      <c r="D1196">
        <v>2067.92</v>
      </c>
      <c r="E1196">
        <v>2066.0300000000002</v>
      </c>
      <c r="F1196">
        <v>71.231399999999994</v>
      </c>
      <c r="G1196">
        <v>0</v>
      </c>
      <c r="H1196">
        <v>229.465</v>
      </c>
      <c r="I1196">
        <v>1.2300499999999999E-3</v>
      </c>
      <c r="J1196">
        <v>0.99961900000000004</v>
      </c>
      <c r="K1196">
        <v>0</v>
      </c>
      <c r="L1196" t="s">
        <v>43</v>
      </c>
    </row>
    <row r="1197" spans="1:12" x14ac:dyDescent="0.25">
      <c r="A1197" t="s">
        <v>74</v>
      </c>
      <c r="B1197">
        <v>2096.81</v>
      </c>
      <c r="C1197">
        <v>2096.73</v>
      </c>
      <c r="D1197">
        <v>2096.3000000000002</v>
      </c>
      <c r="E1197">
        <v>2094.38</v>
      </c>
      <c r="F1197">
        <v>72.466200000000001</v>
      </c>
      <c r="G1197">
        <v>0</v>
      </c>
      <c r="H1197">
        <v>226.59100000000001</v>
      </c>
      <c r="I1197">
        <v>1.2300600000000001E-3</v>
      </c>
      <c r="J1197">
        <v>0.99999099999999996</v>
      </c>
      <c r="K1197">
        <v>0</v>
      </c>
      <c r="L1197" t="s">
        <v>43</v>
      </c>
    </row>
    <row r="1198" spans="1:12" x14ac:dyDescent="0.25">
      <c r="A1198" t="s">
        <v>74</v>
      </c>
      <c r="B1198">
        <v>2063.98</v>
      </c>
      <c r="C1198">
        <v>2063.9</v>
      </c>
      <c r="D1198">
        <v>2063.4699999999998</v>
      </c>
      <c r="E1198">
        <v>2061.59</v>
      </c>
      <c r="F1198">
        <v>71.072599999999994</v>
      </c>
      <c r="G1198">
        <v>0</v>
      </c>
      <c r="H1198">
        <v>228.63399999999999</v>
      </c>
      <c r="I1198">
        <v>1.2300499999999999E-3</v>
      </c>
      <c r="J1198">
        <v>0.99983200000000005</v>
      </c>
      <c r="K1198">
        <v>0</v>
      </c>
      <c r="L1198" t="s">
        <v>43</v>
      </c>
    </row>
    <row r="1199" spans="1:12" x14ac:dyDescent="0.25">
      <c r="A1199" t="s">
        <v>74</v>
      </c>
      <c r="B1199">
        <v>2060.94</v>
      </c>
      <c r="C1199">
        <v>2060.86</v>
      </c>
      <c r="D1199">
        <v>2060.44</v>
      </c>
      <c r="E1199">
        <v>2058.5300000000002</v>
      </c>
      <c r="F1199">
        <v>71.253299999999996</v>
      </c>
      <c r="G1199">
        <v>0</v>
      </c>
      <c r="H1199">
        <v>223.28800000000001</v>
      </c>
      <c r="I1199">
        <v>1.2300499999999999E-3</v>
      </c>
      <c r="J1199">
        <v>0.99939500000000003</v>
      </c>
      <c r="K1199">
        <v>0</v>
      </c>
      <c r="L1199" t="s">
        <v>43</v>
      </c>
    </row>
    <row r="1200" spans="1:12" x14ac:dyDescent="0.25">
      <c r="A1200" t="s">
        <v>74</v>
      </c>
      <c r="B1200">
        <v>2062.6999999999998</v>
      </c>
      <c r="C1200">
        <v>2062.62</v>
      </c>
      <c r="D1200">
        <v>2062.1999999999998</v>
      </c>
      <c r="E1200">
        <v>2060.31</v>
      </c>
      <c r="F1200">
        <v>71.259399999999999</v>
      </c>
      <c r="G1200">
        <v>0</v>
      </c>
      <c r="H1200">
        <v>223.78</v>
      </c>
      <c r="I1200">
        <v>1.2300499999999999E-3</v>
      </c>
      <c r="J1200">
        <v>0.99991799999999997</v>
      </c>
      <c r="K1200">
        <v>0</v>
      </c>
      <c r="L1200" t="s">
        <v>43</v>
      </c>
    </row>
    <row r="1201" spans="1:12" x14ac:dyDescent="0.25">
      <c r="A1201" t="s">
        <v>74</v>
      </c>
      <c r="B1201">
        <v>2070.09</v>
      </c>
      <c r="C1201">
        <v>2070</v>
      </c>
      <c r="D1201">
        <v>2069.58</v>
      </c>
      <c r="E1201">
        <v>2067.69</v>
      </c>
      <c r="F1201">
        <v>71.418700000000001</v>
      </c>
      <c r="G1201">
        <v>0</v>
      </c>
      <c r="H1201">
        <v>224.18700000000001</v>
      </c>
      <c r="I1201">
        <v>1.2300499999999999E-3</v>
      </c>
      <c r="J1201">
        <v>0.99998699999999996</v>
      </c>
      <c r="K1201">
        <v>0</v>
      </c>
      <c r="L1201" t="s">
        <v>43</v>
      </c>
    </row>
    <row r="1202" spans="1:12" x14ac:dyDescent="0.25">
      <c r="A1202" t="s">
        <v>74</v>
      </c>
      <c r="B1202">
        <v>2127.0100000000002</v>
      </c>
      <c r="C1202">
        <v>2126.92</v>
      </c>
      <c r="D1202">
        <v>2126.4899999999998</v>
      </c>
      <c r="E1202">
        <v>2124.5500000000002</v>
      </c>
      <c r="F1202">
        <v>73.1828</v>
      </c>
      <c r="G1202">
        <v>0</v>
      </c>
      <c r="H1202">
        <v>229.96100000000001</v>
      </c>
      <c r="I1202">
        <v>1.2300499999999999E-3</v>
      </c>
      <c r="J1202">
        <v>0.99921800000000005</v>
      </c>
      <c r="K1202">
        <v>0</v>
      </c>
      <c r="L1202" t="s">
        <v>43</v>
      </c>
    </row>
    <row r="1203" spans="1:12" x14ac:dyDescent="0.25">
      <c r="A1203" t="s">
        <v>74</v>
      </c>
      <c r="B1203">
        <v>2093.41</v>
      </c>
      <c r="C1203">
        <v>2093.34</v>
      </c>
      <c r="D1203">
        <v>2092.91</v>
      </c>
      <c r="E1203">
        <v>2091</v>
      </c>
      <c r="F1203">
        <v>72.264899999999997</v>
      </c>
      <c r="G1203">
        <v>0</v>
      </c>
      <c r="H1203">
        <v>225.73500000000001</v>
      </c>
      <c r="I1203">
        <v>1.2300499999999999E-3</v>
      </c>
      <c r="J1203">
        <v>0.99975999999999998</v>
      </c>
      <c r="K1203">
        <v>0</v>
      </c>
      <c r="L1203" t="s">
        <v>43</v>
      </c>
    </row>
    <row r="1204" spans="1:12" x14ac:dyDescent="0.25">
      <c r="A1204" t="s">
        <v>74</v>
      </c>
      <c r="B1204">
        <v>2051.06</v>
      </c>
      <c r="C1204">
        <v>2050.9699999999998</v>
      </c>
      <c r="D1204">
        <v>2050.56</v>
      </c>
      <c r="E1204">
        <v>2048.67</v>
      </c>
      <c r="F1204">
        <v>71.181799999999996</v>
      </c>
      <c r="G1204">
        <v>0</v>
      </c>
      <c r="H1204">
        <v>222.596</v>
      </c>
      <c r="I1204">
        <v>1.23007E-3</v>
      </c>
      <c r="J1204">
        <v>0.99949600000000005</v>
      </c>
      <c r="K1204">
        <v>0</v>
      </c>
      <c r="L1204" t="s">
        <v>43</v>
      </c>
    </row>
    <row r="1205" spans="1:12" x14ac:dyDescent="0.25">
      <c r="A1205" t="s">
        <v>74</v>
      </c>
      <c r="B1205">
        <v>2065.48</v>
      </c>
      <c r="C1205">
        <v>2065.39</v>
      </c>
      <c r="D1205">
        <v>2064.9699999999998</v>
      </c>
      <c r="E1205">
        <v>2063.0700000000002</v>
      </c>
      <c r="F1205">
        <v>71.351500000000001</v>
      </c>
      <c r="G1205">
        <v>0</v>
      </c>
      <c r="H1205">
        <v>223.38300000000001</v>
      </c>
      <c r="I1205">
        <v>1.2300499999999999E-3</v>
      </c>
      <c r="J1205">
        <v>0.99994000000000005</v>
      </c>
      <c r="K1205">
        <v>0</v>
      </c>
      <c r="L1205" t="s">
        <v>43</v>
      </c>
    </row>
    <row r="1206" spans="1:12" x14ac:dyDescent="0.25">
      <c r="A1206" t="s">
        <v>74</v>
      </c>
      <c r="B1206">
        <v>2057.7199999999998</v>
      </c>
      <c r="C1206">
        <v>2057.64</v>
      </c>
      <c r="D1206">
        <v>2057.2199999999998</v>
      </c>
      <c r="E1206">
        <v>2055.34</v>
      </c>
      <c r="F1206">
        <v>70.8018</v>
      </c>
      <c r="G1206">
        <v>0</v>
      </c>
      <c r="H1206">
        <v>223.17099999999999</v>
      </c>
      <c r="I1206">
        <v>1.2300499999999999E-3</v>
      </c>
      <c r="J1206">
        <v>0.99987400000000004</v>
      </c>
      <c r="K1206">
        <v>0</v>
      </c>
      <c r="L1206" t="s">
        <v>43</v>
      </c>
    </row>
    <row r="1207" spans="1:12" x14ac:dyDescent="0.25">
      <c r="A1207" t="s">
        <v>74</v>
      </c>
      <c r="B1207">
        <v>2087.12</v>
      </c>
      <c r="C1207">
        <v>2087.0500000000002</v>
      </c>
      <c r="D1207">
        <v>2086.62</v>
      </c>
      <c r="E1207">
        <v>2084.7199999999998</v>
      </c>
      <c r="F1207">
        <v>72.103499999999997</v>
      </c>
      <c r="G1207">
        <v>0</v>
      </c>
      <c r="H1207">
        <v>225.85599999999999</v>
      </c>
      <c r="I1207">
        <v>1.2300600000000001E-3</v>
      </c>
      <c r="J1207">
        <v>0.99941800000000003</v>
      </c>
      <c r="K1207">
        <v>0</v>
      </c>
      <c r="L1207" t="s">
        <v>43</v>
      </c>
    </row>
    <row r="1208" spans="1:12" x14ac:dyDescent="0.25">
      <c r="A1208" t="s">
        <v>74</v>
      </c>
      <c r="B1208">
        <v>2074.89</v>
      </c>
      <c r="C1208">
        <v>2074.81</v>
      </c>
      <c r="D1208">
        <v>2074.38</v>
      </c>
      <c r="E1208">
        <v>2072.44</v>
      </c>
      <c r="F1208">
        <v>71.470799999999997</v>
      </c>
      <c r="G1208">
        <v>0</v>
      </c>
      <c r="H1208">
        <v>224.31299999999999</v>
      </c>
      <c r="I1208">
        <v>1.2300499999999999E-3</v>
      </c>
      <c r="J1208">
        <v>0.99942600000000004</v>
      </c>
      <c r="K1208">
        <v>0</v>
      </c>
      <c r="L1208" t="s">
        <v>43</v>
      </c>
    </row>
    <row r="1209" spans="1:12" x14ac:dyDescent="0.25">
      <c r="A1209" t="s">
        <v>74</v>
      </c>
      <c r="B1209">
        <v>2070.42</v>
      </c>
      <c r="C1209">
        <v>2070.34</v>
      </c>
      <c r="D1209">
        <v>2069.9299999999998</v>
      </c>
      <c r="E1209">
        <v>2068.0300000000002</v>
      </c>
      <c r="F1209">
        <v>71.6828</v>
      </c>
      <c r="G1209">
        <v>0</v>
      </c>
      <c r="H1209">
        <v>224.84800000000001</v>
      </c>
      <c r="I1209">
        <v>1.2300499999999999E-3</v>
      </c>
      <c r="J1209">
        <v>0.99940600000000002</v>
      </c>
      <c r="K1209">
        <v>0</v>
      </c>
      <c r="L1209" t="s">
        <v>43</v>
      </c>
    </row>
    <row r="1210" spans="1:12" x14ac:dyDescent="0.25">
      <c r="A1210" t="s">
        <v>74</v>
      </c>
      <c r="B1210">
        <v>2057.06</v>
      </c>
      <c r="C1210">
        <v>2056.96</v>
      </c>
      <c r="D1210">
        <v>2056.54</v>
      </c>
      <c r="E1210">
        <v>2054.66</v>
      </c>
      <c r="F1210">
        <v>70.852599999999995</v>
      </c>
      <c r="G1210">
        <v>0</v>
      </c>
      <c r="H1210">
        <v>222.917</v>
      </c>
      <c r="I1210">
        <v>1.2300600000000001E-3</v>
      </c>
      <c r="J1210">
        <v>0.99986299999999995</v>
      </c>
      <c r="K1210">
        <v>0</v>
      </c>
      <c r="L1210" t="s">
        <v>43</v>
      </c>
    </row>
    <row r="1211" spans="1:12" x14ac:dyDescent="0.25">
      <c r="A1211" t="s">
        <v>74</v>
      </c>
      <c r="B1211">
        <v>2085.86</v>
      </c>
      <c r="C1211">
        <v>2085.77</v>
      </c>
      <c r="D1211">
        <v>2085.34</v>
      </c>
      <c r="E1211">
        <v>2083.42</v>
      </c>
      <c r="F1211">
        <v>72.104600000000005</v>
      </c>
      <c r="G1211">
        <v>0</v>
      </c>
      <c r="H1211">
        <v>225.56</v>
      </c>
      <c r="I1211">
        <v>1.2300600000000001E-3</v>
      </c>
      <c r="J1211">
        <v>0.99979399999999996</v>
      </c>
      <c r="K1211">
        <v>0</v>
      </c>
      <c r="L1211" t="s">
        <v>43</v>
      </c>
    </row>
    <row r="1212" spans="1:12" x14ac:dyDescent="0.25">
      <c r="A1212" t="s">
        <v>74</v>
      </c>
      <c r="B1212">
        <v>2122.5300000000002</v>
      </c>
      <c r="C1212">
        <v>2122.44</v>
      </c>
      <c r="D1212">
        <v>2122.0100000000002</v>
      </c>
      <c r="E1212">
        <v>2120.0700000000002</v>
      </c>
      <c r="F1212">
        <v>73.034000000000006</v>
      </c>
      <c r="G1212">
        <v>0</v>
      </c>
      <c r="H1212">
        <v>229.23500000000001</v>
      </c>
      <c r="I1212">
        <v>1.2300600000000001E-3</v>
      </c>
      <c r="J1212">
        <v>0.99985199999999996</v>
      </c>
      <c r="K1212">
        <v>0</v>
      </c>
      <c r="L1212" t="s">
        <v>43</v>
      </c>
    </row>
    <row r="1213" spans="1:12" x14ac:dyDescent="0.25">
      <c r="A1213" t="s">
        <v>74</v>
      </c>
      <c r="B1213">
        <v>2069.12</v>
      </c>
      <c r="C1213">
        <v>2069.04</v>
      </c>
      <c r="D1213">
        <v>2068.62</v>
      </c>
      <c r="E1213">
        <v>2066.71</v>
      </c>
      <c r="F1213">
        <v>71.653199999999998</v>
      </c>
      <c r="G1213">
        <v>0</v>
      </c>
      <c r="H1213">
        <v>224.00399999999999</v>
      </c>
      <c r="I1213">
        <v>1.2300600000000001E-3</v>
      </c>
      <c r="J1213">
        <v>0.99979600000000002</v>
      </c>
      <c r="K1213">
        <v>0</v>
      </c>
      <c r="L1213" t="s">
        <v>43</v>
      </c>
    </row>
    <row r="1214" spans="1:12" x14ac:dyDescent="0.25">
      <c r="A1214" t="s">
        <v>74</v>
      </c>
      <c r="B1214">
        <v>2073.0500000000002</v>
      </c>
      <c r="C1214">
        <v>2072.96</v>
      </c>
      <c r="D1214">
        <v>2072.5300000000002</v>
      </c>
      <c r="E1214">
        <v>2070.64</v>
      </c>
      <c r="F1214">
        <v>71.332499999999996</v>
      </c>
      <c r="G1214">
        <v>0</v>
      </c>
      <c r="H1214">
        <v>224.643</v>
      </c>
      <c r="I1214">
        <v>1.2300499999999999E-3</v>
      </c>
      <c r="J1214">
        <v>0.99961100000000003</v>
      </c>
      <c r="K1214">
        <v>0</v>
      </c>
      <c r="L1214" t="s">
        <v>43</v>
      </c>
    </row>
    <row r="1215" spans="1:12" x14ac:dyDescent="0.25">
      <c r="A1215" t="s">
        <v>74</v>
      </c>
      <c r="B1215">
        <v>2073.7399999999998</v>
      </c>
      <c r="C1215">
        <v>2073.65</v>
      </c>
      <c r="D1215">
        <v>2073.23</v>
      </c>
      <c r="E1215">
        <v>2071.33</v>
      </c>
      <c r="F1215">
        <v>77.829700000000003</v>
      </c>
      <c r="G1215">
        <v>0</v>
      </c>
      <c r="H1215">
        <v>224.38900000000001</v>
      </c>
      <c r="I1215">
        <v>1.2300600000000001E-3</v>
      </c>
      <c r="J1215">
        <v>0.99954399999999999</v>
      </c>
      <c r="K1215">
        <v>0</v>
      </c>
      <c r="L1215" t="s">
        <v>43</v>
      </c>
    </row>
    <row r="1216" spans="1:12" x14ac:dyDescent="0.25">
      <c r="A1216" t="s">
        <v>74</v>
      </c>
      <c r="B1216">
        <v>2080.87</v>
      </c>
      <c r="C1216">
        <v>2080.79</v>
      </c>
      <c r="D1216">
        <v>2080.37</v>
      </c>
      <c r="E1216">
        <v>2078.48</v>
      </c>
      <c r="F1216">
        <v>71.456599999999995</v>
      </c>
      <c r="G1216">
        <v>0</v>
      </c>
      <c r="H1216">
        <v>225.20599999999999</v>
      </c>
      <c r="I1216">
        <v>1.2300499999999999E-3</v>
      </c>
      <c r="J1216">
        <v>0.99909000000000003</v>
      </c>
      <c r="K1216">
        <v>0</v>
      </c>
      <c r="L1216" t="s">
        <v>43</v>
      </c>
    </row>
    <row r="1217" spans="1:25" x14ac:dyDescent="0.25">
      <c r="A1217" t="s">
        <v>74</v>
      </c>
      <c r="B1217">
        <v>2118.35</v>
      </c>
      <c r="C1217">
        <v>2118.2800000000002</v>
      </c>
      <c r="D1217">
        <v>2117.85</v>
      </c>
      <c r="E1217">
        <v>2115.92</v>
      </c>
      <c r="F1217">
        <v>73.228200000000001</v>
      </c>
      <c r="G1217">
        <v>0</v>
      </c>
      <c r="H1217">
        <v>229.18600000000001</v>
      </c>
      <c r="I1217">
        <v>1.2300499999999999E-3</v>
      </c>
      <c r="J1217">
        <v>0.99902000000000002</v>
      </c>
      <c r="K1217">
        <v>0</v>
      </c>
      <c r="L1217" t="s">
        <v>43</v>
      </c>
    </row>
    <row r="1218" spans="1:25" x14ac:dyDescent="0.25">
      <c r="A1218" t="s">
        <v>74</v>
      </c>
      <c r="B1218">
        <v>2046.37</v>
      </c>
      <c r="C1218">
        <v>2046.29</v>
      </c>
      <c r="D1218">
        <v>2045.87</v>
      </c>
      <c r="E1218">
        <v>2043.99</v>
      </c>
      <c r="F1218">
        <v>70.647599999999997</v>
      </c>
      <c r="G1218">
        <v>0</v>
      </c>
      <c r="H1218">
        <v>222.267</v>
      </c>
      <c r="I1218">
        <v>1.2300600000000001E-3</v>
      </c>
      <c r="J1218">
        <v>0.99921899999999997</v>
      </c>
      <c r="K1218">
        <v>0</v>
      </c>
      <c r="L1218" t="s">
        <v>43</v>
      </c>
    </row>
    <row r="1219" spans="1:25" x14ac:dyDescent="0.25">
      <c r="A1219" t="s">
        <v>74</v>
      </c>
      <c r="B1219">
        <v>2042.91</v>
      </c>
      <c r="C1219">
        <v>2042.82</v>
      </c>
      <c r="D1219">
        <v>2042.4</v>
      </c>
      <c r="E1219">
        <v>2040.53</v>
      </c>
      <c r="F1219">
        <v>70.441800000000001</v>
      </c>
      <c r="G1219">
        <v>0</v>
      </c>
      <c r="H1219">
        <v>226.74799999999999</v>
      </c>
      <c r="I1219">
        <v>1.2300499999999999E-3</v>
      </c>
      <c r="J1219">
        <v>0.99969200000000003</v>
      </c>
      <c r="K1219">
        <v>0</v>
      </c>
      <c r="L1219" t="s">
        <v>43</v>
      </c>
    </row>
    <row r="1220" spans="1:25" x14ac:dyDescent="0.25">
      <c r="A1220" t="s">
        <v>74</v>
      </c>
      <c r="B1220">
        <v>2043.67</v>
      </c>
      <c r="C1220">
        <v>2043.59</v>
      </c>
      <c r="D1220">
        <v>2043.17</v>
      </c>
      <c r="E1220">
        <v>2041.3</v>
      </c>
      <c r="F1220">
        <v>70.330699999999993</v>
      </c>
      <c r="G1220">
        <v>0</v>
      </c>
      <c r="H1220">
        <v>221.67699999999999</v>
      </c>
      <c r="I1220">
        <v>1.2300499999999999E-3</v>
      </c>
      <c r="J1220">
        <v>0.99991799999999997</v>
      </c>
      <c r="K1220">
        <v>0</v>
      </c>
      <c r="L1220" t="s">
        <v>43</v>
      </c>
    </row>
    <row r="1221" spans="1:25" x14ac:dyDescent="0.25">
      <c r="A1221" t="s">
        <v>74</v>
      </c>
      <c r="B1221">
        <v>2081.38</v>
      </c>
      <c r="C1221">
        <v>2081.3000000000002</v>
      </c>
      <c r="D1221">
        <v>2080.88</v>
      </c>
      <c r="E1221">
        <v>2078.9699999999998</v>
      </c>
      <c r="F1221">
        <v>71.863399999999999</v>
      </c>
      <c r="G1221">
        <v>0</v>
      </c>
      <c r="H1221">
        <v>225.21100000000001</v>
      </c>
      <c r="I1221">
        <v>1.2300499999999999E-3</v>
      </c>
      <c r="J1221">
        <v>0.99984899999999999</v>
      </c>
      <c r="K1221">
        <v>0</v>
      </c>
      <c r="L1221" t="s">
        <v>43</v>
      </c>
    </row>
    <row r="1222" spans="1:25" x14ac:dyDescent="0.25">
      <c r="A1222" t="s">
        <v>74</v>
      </c>
      <c r="B1222">
        <v>2081.4299999999998</v>
      </c>
      <c r="C1222">
        <v>2081.36</v>
      </c>
      <c r="D1222">
        <v>2080.9299999999998</v>
      </c>
      <c r="E1222">
        <v>2079.0300000000002</v>
      </c>
      <c r="F1222">
        <v>71.634699999999995</v>
      </c>
      <c r="G1222">
        <v>0</v>
      </c>
      <c r="H1222">
        <v>225.40100000000001</v>
      </c>
      <c r="I1222">
        <v>1.2300499999999999E-3</v>
      </c>
      <c r="J1222">
        <v>0.99947299999999994</v>
      </c>
      <c r="K1222">
        <v>0</v>
      </c>
      <c r="L1222" t="s">
        <v>43</v>
      </c>
    </row>
    <row r="1223" spans="1:25" x14ac:dyDescent="0.25">
      <c r="A1223" t="s">
        <v>74</v>
      </c>
      <c r="B1223">
        <v>2062.59</v>
      </c>
      <c r="C1223">
        <v>2062.5100000000002</v>
      </c>
      <c r="D1223">
        <v>2062.09</v>
      </c>
      <c r="E1223">
        <v>2060.17</v>
      </c>
      <c r="F1223">
        <v>71.3733</v>
      </c>
      <c r="G1223">
        <v>0</v>
      </c>
      <c r="H1223">
        <v>223.779</v>
      </c>
      <c r="I1223">
        <v>1.2300499999999999E-3</v>
      </c>
      <c r="J1223">
        <v>0.99878199999999995</v>
      </c>
      <c r="K1223">
        <v>0</v>
      </c>
      <c r="L1223" t="s">
        <v>43</v>
      </c>
    </row>
    <row r="1224" spans="1:25" x14ac:dyDescent="0.25">
      <c r="A1224" t="s">
        <v>74</v>
      </c>
      <c r="B1224">
        <v>2050.13</v>
      </c>
      <c r="C1224">
        <v>2050.04</v>
      </c>
      <c r="D1224">
        <v>2049.62</v>
      </c>
      <c r="E1224">
        <v>2047.74</v>
      </c>
      <c r="F1224">
        <v>70.595500000000001</v>
      </c>
      <c r="G1224">
        <v>0</v>
      </c>
      <c r="H1224">
        <v>221.92</v>
      </c>
      <c r="I1224">
        <v>1.2301300000000001E-3</v>
      </c>
      <c r="J1224">
        <v>0.99912299999999998</v>
      </c>
      <c r="K1224">
        <v>0</v>
      </c>
      <c r="L1224" t="s">
        <v>43</v>
      </c>
    </row>
    <row r="1225" spans="1:25" x14ac:dyDescent="0.25">
      <c r="A1225" t="s">
        <v>74</v>
      </c>
      <c r="B1225">
        <v>2065.25</v>
      </c>
      <c r="C1225">
        <v>2065.16</v>
      </c>
      <c r="D1225">
        <v>2064.7399999999998</v>
      </c>
      <c r="E1225">
        <v>2062.85</v>
      </c>
      <c r="F1225">
        <v>71.312700000000007</v>
      </c>
      <c r="G1225">
        <v>0</v>
      </c>
      <c r="H1225">
        <v>223.52500000000001</v>
      </c>
      <c r="I1225">
        <v>1.2300600000000001E-3</v>
      </c>
      <c r="J1225">
        <v>0.99988699999999997</v>
      </c>
      <c r="K1225">
        <v>0</v>
      </c>
      <c r="L1225" t="s">
        <v>43</v>
      </c>
    </row>
    <row r="1226" spans="1:25" x14ac:dyDescent="0.25">
      <c r="A1226" t="s">
        <v>74</v>
      </c>
      <c r="B1226">
        <v>2095.61</v>
      </c>
      <c r="C1226">
        <v>2095.5300000000002</v>
      </c>
      <c r="D1226">
        <v>2095.1</v>
      </c>
      <c r="E1226">
        <v>2093.19</v>
      </c>
      <c r="F1226">
        <v>72.043400000000005</v>
      </c>
      <c r="G1226">
        <v>0</v>
      </c>
      <c r="H1226">
        <v>231.494</v>
      </c>
      <c r="I1226">
        <v>1.2300499999999999E-3</v>
      </c>
      <c r="J1226">
        <v>0.99998600000000004</v>
      </c>
      <c r="K1226">
        <v>0</v>
      </c>
      <c r="L1226" t="s">
        <v>43</v>
      </c>
    </row>
    <row r="1227" spans="1:25" x14ac:dyDescent="0.25">
      <c r="A1227" t="s">
        <v>74</v>
      </c>
      <c r="B1227">
        <v>2081.7800000000002</v>
      </c>
      <c r="C1227">
        <v>2081.6999999999998</v>
      </c>
      <c r="D1227">
        <v>2081.2800000000002</v>
      </c>
      <c r="E1227">
        <v>2079.37</v>
      </c>
      <c r="F1227">
        <v>72.100700000000003</v>
      </c>
      <c r="G1227">
        <v>0</v>
      </c>
      <c r="H1227">
        <v>225.73400000000001</v>
      </c>
      <c r="I1227">
        <v>1.2300499999999999E-3</v>
      </c>
      <c r="J1227">
        <v>0.99998900000000002</v>
      </c>
      <c r="K1227">
        <v>0</v>
      </c>
      <c r="L1227" t="s">
        <v>43</v>
      </c>
    </row>
    <row r="1228" spans="1:25" x14ac:dyDescent="0.25">
      <c r="A1228" t="s">
        <v>74</v>
      </c>
      <c r="B1228">
        <v>2073.02</v>
      </c>
      <c r="C1228">
        <v>2072.94</v>
      </c>
      <c r="D1228">
        <v>2072.5100000000002</v>
      </c>
      <c r="E1228">
        <v>2070.62</v>
      </c>
      <c r="F1228">
        <v>71.371899999999997</v>
      </c>
      <c r="G1228">
        <v>0</v>
      </c>
      <c r="H1228">
        <v>224.28299999999999</v>
      </c>
      <c r="I1228">
        <v>1.2300499999999999E-3</v>
      </c>
      <c r="J1228">
        <v>0.99945600000000001</v>
      </c>
      <c r="K1228">
        <v>0</v>
      </c>
      <c r="L1228" t="s">
        <v>43</v>
      </c>
    </row>
    <row r="1229" spans="1:25" x14ac:dyDescent="0.25">
      <c r="A1229" t="s">
        <v>74</v>
      </c>
      <c r="B1229">
        <v>2066.2199999999998</v>
      </c>
      <c r="C1229">
        <v>2066.13</v>
      </c>
      <c r="D1229">
        <v>2065.71</v>
      </c>
      <c r="E1229">
        <v>2063.8200000000002</v>
      </c>
      <c r="F1229">
        <v>71.226900000000001</v>
      </c>
      <c r="G1229">
        <v>0</v>
      </c>
      <c r="H1229">
        <v>223.80699999999999</v>
      </c>
      <c r="I1229">
        <v>1.2300499999999999E-3</v>
      </c>
      <c r="J1229">
        <v>0.99988100000000002</v>
      </c>
      <c r="K1229">
        <v>0</v>
      </c>
      <c r="L1229" t="s">
        <v>43</v>
      </c>
    </row>
    <row r="1230" spans="1:25" x14ac:dyDescent="0.25">
      <c r="A1230" t="s">
        <v>74</v>
      </c>
      <c r="B1230">
        <v>2069.48</v>
      </c>
      <c r="C1230">
        <v>2069.4</v>
      </c>
      <c r="D1230">
        <v>2068.9699999999998</v>
      </c>
      <c r="E1230">
        <v>2067.08</v>
      </c>
      <c r="F1230">
        <v>71.193700000000007</v>
      </c>
      <c r="G1230">
        <v>0</v>
      </c>
      <c r="H1230">
        <v>223.983</v>
      </c>
      <c r="I1230">
        <v>1.2300600000000001E-3</v>
      </c>
      <c r="J1230">
        <v>0.99958800000000003</v>
      </c>
      <c r="K1230">
        <v>0</v>
      </c>
      <c r="L1230" t="s">
        <v>43</v>
      </c>
    </row>
    <row r="1231" spans="1:25" x14ac:dyDescent="0.25">
      <c r="A1231" t="s">
        <v>74</v>
      </c>
      <c r="B1231">
        <v>2101.6799999999998</v>
      </c>
      <c r="C1231">
        <v>2101.6</v>
      </c>
      <c r="D1231">
        <v>2101.17</v>
      </c>
      <c r="E1231">
        <v>2099.2199999999998</v>
      </c>
      <c r="F1231">
        <v>72.502499999999998</v>
      </c>
      <c r="G1231">
        <v>0</v>
      </c>
      <c r="H1231">
        <v>227.37799999999999</v>
      </c>
      <c r="I1231">
        <v>1.23007E-3</v>
      </c>
      <c r="J1231">
        <v>0.99990199999999996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2069.81</v>
      </c>
      <c r="C1232">
        <v>2069.73</v>
      </c>
      <c r="D1232">
        <v>2069.31</v>
      </c>
      <c r="E1232">
        <v>2067.41</v>
      </c>
      <c r="F1232">
        <v>71.863500000000002</v>
      </c>
      <c r="G1232">
        <v>0</v>
      </c>
      <c r="H1232">
        <v>224.38300000000001</v>
      </c>
      <c r="I1232">
        <v>1.2300499999999999E-3</v>
      </c>
      <c r="J1232">
        <v>0.997444</v>
      </c>
      <c r="K1232">
        <v>0</v>
      </c>
      <c r="L1232" t="s">
        <v>43</v>
      </c>
      <c r="R1232">
        <f>AVERAGE(B1183:B1232)</f>
        <v>2076.4211999999998</v>
      </c>
      <c r="S1232">
        <f>AVERAGE(C1183:C1232)</f>
        <v>2076.3379999999993</v>
      </c>
      <c r="U1232">
        <f>_xlfn.VAR.P(B1183:B1232)</f>
        <v>365.60626656000045</v>
      </c>
      <c r="V1232">
        <f>_xlfn.VAR.P(C1183:C1232)</f>
        <v>365.63864800000039</v>
      </c>
      <c r="X1232">
        <f>1.96*SQRT(U1232)/50</f>
        <v>0.74953666584548029</v>
      </c>
      <c r="Y1232">
        <f>1.96*SQRT(V1232)/50</f>
        <v>0.7495698580270691</v>
      </c>
    </row>
    <row r="1233" spans="1:15" x14ac:dyDescent="0.25">
      <c r="A1233" t="s">
        <v>74</v>
      </c>
      <c r="B1233">
        <v>103824.105258</v>
      </c>
      <c r="C1233" t="s">
        <v>37</v>
      </c>
    </row>
    <row r="1234" spans="1:15" x14ac:dyDescent="0.25">
      <c r="A1234" t="s">
        <v>146</v>
      </c>
      <c r="B1234">
        <v>3543.47</v>
      </c>
      <c r="C1234">
        <v>3427.56</v>
      </c>
      <c r="D1234">
        <v>3427.1</v>
      </c>
      <c r="E1234">
        <v>3424.93</v>
      </c>
      <c r="F1234">
        <v>72.787000000000006</v>
      </c>
      <c r="G1234">
        <v>1246.8900000000001</v>
      </c>
      <c r="H1234">
        <v>224.245</v>
      </c>
      <c r="I1234">
        <v>208.40100000000001</v>
      </c>
      <c r="J1234">
        <v>274.303</v>
      </c>
      <c r="K1234">
        <v>1743.01</v>
      </c>
      <c r="L1234">
        <v>1.2300499999999999E-3</v>
      </c>
      <c r="M1234">
        <v>0.99968800000000002</v>
      </c>
      <c r="N1234">
        <v>0</v>
      </c>
      <c r="O1234" t="s">
        <v>43</v>
      </c>
    </row>
    <row r="1235" spans="1:15" x14ac:dyDescent="0.25">
      <c r="A1235" t="s">
        <v>146</v>
      </c>
      <c r="B1235">
        <v>3728.82</v>
      </c>
      <c r="C1235">
        <v>3610.36</v>
      </c>
      <c r="D1235">
        <v>3609.89</v>
      </c>
      <c r="E1235">
        <v>3607.58</v>
      </c>
      <c r="F1235">
        <v>77.572999999999993</v>
      </c>
      <c r="G1235">
        <v>1281.99</v>
      </c>
      <c r="H1235">
        <v>232.279</v>
      </c>
      <c r="I1235">
        <v>219.827</v>
      </c>
      <c r="J1235">
        <v>255.559</v>
      </c>
      <c r="K1235">
        <v>1863.95</v>
      </c>
      <c r="L1235">
        <v>1.2300499999999999E-3</v>
      </c>
      <c r="M1235">
        <v>0.99989799999999995</v>
      </c>
      <c r="N1235">
        <v>0</v>
      </c>
      <c r="O1235" t="s">
        <v>43</v>
      </c>
    </row>
    <row r="1236" spans="1:15" x14ac:dyDescent="0.25">
      <c r="A1236" t="s">
        <v>146</v>
      </c>
      <c r="B1236">
        <v>3799.88</v>
      </c>
      <c r="C1236">
        <v>3669.07</v>
      </c>
      <c r="D1236">
        <v>3668.59</v>
      </c>
      <c r="E1236">
        <v>3666.24</v>
      </c>
      <c r="F1236">
        <v>78.890699999999995</v>
      </c>
      <c r="G1236">
        <v>1311.51</v>
      </c>
      <c r="H1236">
        <v>236.60499999999999</v>
      </c>
      <c r="I1236">
        <v>223.89699999999999</v>
      </c>
      <c r="J1236">
        <v>265.137</v>
      </c>
      <c r="K1236">
        <v>1884.74</v>
      </c>
      <c r="L1236">
        <v>1.2300499999999999E-3</v>
      </c>
      <c r="M1236">
        <v>0.99936199999999997</v>
      </c>
      <c r="N1236">
        <v>0</v>
      </c>
      <c r="O1236" t="s">
        <v>43</v>
      </c>
    </row>
    <row r="1237" spans="1:15" x14ac:dyDescent="0.25">
      <c r="A1237" t="s">
        <v>146</v>
      </c>
      <c r="B1237">
        <v>3564.6</v>
      </c>
      <c r="C1237">
        <v>3450.42</v>
      </c>
      <c r="D1237">
        <v>3449.98</v>
      </c>
      <c r="E1237">
        <v>3447.81</v>
      </c>
      <c r="F1237">
        <v>71.761499999999998</v>
      </c>
      <c r="G1237">
        <v>1266.75</v>
      </c>
      <c r="H1237">
        <v>215.434</v>
      </c>
      <c r="I1237">
        <v>203.87100000000001</v>
      </c>
      <c r="J1237">
        <v>308.82299999999998</v>
      </c>
      <c r="K1237">
        <v>1746.3</v>
      </c>
      <c r="L1237">
        <v>1.2300499999999999E-3</v>
      </c>
      <c r="M1237">
        <v>0.99983999999999995</v>
      </c>
      <c r="N1237">
        <v>0</v>
      </c>
      <c r="O1237" t="s">
        <v>43</v>
      </c>
    </row>
    <row r="1238" spans="1:15" x14ac:dyDescent="0.25">
      <c r="A1238" t="s">
        <v>146</v>
      </c>
      <c r="B1238">
        <v>3588.02</v>
      </c>
      <c r="C1238">
        <v>3468.8</v>
      </c>
      <c r="D1238">
        <v>3468.35</v>
      </c>
      <c r="E1238">
        <v>3466.16</v>
      </c>
      <c r="F1238">
        <v>72.545699999999997</v>
      </c>
      <c r="G1238">
        <v>1278.6300000000001</v>
      </c>
      <c r="H1238">
        <v>228.83</v>
      </c>
      <c r="I1238">
        <v>206.84399999999999</v>
      </c>
      <c r="J1238">
        <v>296.95100000000002</v>
      </c>
      <c r="K1238">
        <v>1752.68</v>
      </c>
      <c r="L1238">
        <v>1.2300499999999999E-3</v>
      </c>
      <c r="M1238">
        <v>0.99997000000000003</v>
      </c>
      <c r="N1238">
        <v>0</v>
      </c>
      <c r="O1238" t="s">
        <v>43</v>
      </c>
    </row>
    <row r="1239" spans="1:15" x14ac:dyDescent="0.25">
      <c r="A1239" t="s">
        <v>146</v>
      </c>
      <c r="B1239">
        <v>3484.31</v>
      </c>
      <c r="C1239">
        <v>3369.22</v>
      </c>
      <c r="D1239">
        <v>3368.78</v>
      </c>
      <c r="E1239">
        <v>3366.65</v>
      </c>
      <c r="F1239">
        <v>71.700800000000001</v>
      </c>
      <c r="G1239">
        <v>1205.6400000000001</v>
      </c>
      <c r="H1239">
        <v>215.255</v>
      </c>
      <c r="I1239">
        <v>204.255</v>
      </c>
      <c r="J1239">
        <v>252.86799999999999</v>
      </c>
      <c r="K1239">
        <v>1730.39</v>
      </c>
      <c r="L1239">
        <v>1.2300499999999999E-3</v>
      </c>
      <c r="M1239">
        <v>0.99911499999999998</v>
      </c>
      <c r="N1239">
        <v>0</v>
      </c>
      <c r="O1239" t="s">
        <v>43</v>
      </c>
    </row>
    <row r="1240" spans="1:15" x14ac:dyDescent="0.25">
      <c r="A1240" t="s">
        <v>146</v>
      </c>
      <c r="B1240">
        <v>3464.03</v>
      </c>
      <c r="C1240">
        <v>3350.15</v>
      </c>
      <c r="D1240">
        <v>3349.72</v>
      </c>
      <c r="E1240">
        <v>3347.61</v>
      </c>
      <c r="F1240">
        <v>71.775599999999997</v>
      </c>
      <c r="G1240">
        <v>1185.54</v>
      </c>
      <c r="H1240">
        <v>215.476</v>
      </c>
      <c r="I1240">
        <v>203.71600000000001</v>
      </c>
      <c r="J1240">
        <v>229.73</v>
      </c>
      <c r="K1240">
        <v>1733.43</v>
      </c>
      <c r="L1240">
        <v>1.2300600000000001E-3</v>
      </c>
      <c r="M1240">
        <v>0.99914999999999998</v>
      </c>
      <c r="N1240">
        <v>0</v>
      </c>
      <c r="O1240" t="s">
        <v>43</v>
      </c>
    </row>
    <row r="1241" spans="1:15" x14ac:dyDescent="0.25">
      <c r="A1241" t="s">
        <v>146</v>
      </c>
      <c r="B1241">
        <v>3560.32</v>
      </c>
      <c r="C1241">
        <v>3445.93</v>
      </c>
      <c r="D1241">
        <v>3445.48</v>
      </c>
      <c r="E1241">
        <v>3443.3</v>
      </c>
      <c r="F1241">
        <v>74.433899999999994</v>
      </c>
      <c r="G1241">
        <v>1243.1300000000001</v>
      </c>
      <c r="H1241">
        <v>219.988</v>
      </c>
      <c r="I1241">
        <v>208.018</v>
      </c>
      <c r="J1241">
        <v>273.21800000000002</v>
      </c>
      <c r="K1241">
        <v>1761.65</v>
      </c>
      <c r="L1241">
        <v>1.2300499999999999E-3</v>
      </c>
      <c r="M1241">
        <v>0.99983900000000003</v>
      </c>
      <c r="N1241">
        <v>0</v>
      </c>
      <c r="O1241" t="s">
        <v>43</v>
      </c>
    </row>
    <row r="1242" spans="1:15" x14ac:dyDescent="0.25">
      <c r="A1242" t="s">
        <v>146</v>
      </c>
      <c r="B1242">
        <v>3471.91</v>
      </c>
      <c r="C1242">
        <v>3356.84</v>
      </c>
      <c r="D1242">
        <v>3356.4</v>
      </c>
      <c r="E1242">
        <v>3354.27</v>
      </c>
      <c r="F1242">
        <v>72.147199999999998</v>
      </c>
      <c r="G1242">
        <v>1196.1500000000001</v>
      </c>
      <c r="H1242">
        <v>216.17400000000001</v>
      </c>
      <c r="I1242">
        <v>204.648</v>
      </c>
      <c r="J1242">
        <v>231.286</v>
      </c>
      <c r="K1242">
        <v>1727.54</v>
      </c>
      <c r="L1242">
        <v>1.23007E-3</v>
      </c>
      <c r="M1242">
        <v>0.99992199999999998</v>
      </c>
      <c r="N1242">
        <v>0</v>
      </c>
      <c r="O1242" t="s">
        <v>43</v>
      </c>
    </row>
    <row r="1243" spans="1:15" x14ac:dyDescent="0.25">
      <c r="A1243" t="s">
        <v>146</v>
      </c>
      <c r="B1243">
        <v>3456.37</v>
      </c>
      <c r="C1243">
        <v>3341.98</v>
      </c>
      <c r="D1243">
        <v>3341.55</v>
      </c>
      <c r="E1243">
        <v>3339.42</v>
      </c>
      <c r="F1243">
        <v>71.864400000000003</v>
      </c>
      <c r="G1243">
        <v>1181.4100000000001</v>
      </c>
      <c r="H1243">
        <v>215.46799999999999</v>
      </c>
      <c r="I1243">
        <v>204.22200000000001</v>
      </c>
      <c r="J1243">
        <v>230.17099999999999</v>
      </c>
      <c r="K1243">
        <v>1728.38</v>
      </c>
      <c r="L1243">
        <v>1.2300600000000001E-3</v>
      </c>
      <c r="M1243">
        <v>0.99994700000000003</v>
      </c>
      <c r="N1243">
        <v>0</v>
      </c>
      <c r="O1243" t="s">
        <v>43</v>
      </c>
    </row>
    <row r="1244" spans="1:15" x14ac:dyDescent="0.25">
      <c r="A1244" t="s">
        <v>146</v>
      </c>
      <c r="B1244">
        <v>3674.97</v>
      </c>
      <c r="C1244">
        <v>3560.5</v>
      </c>
      <c r="D1244">
        <v>3560.03</v>
      </c>
      <c r="E1244">
        <v>3557.77</v>
      </c>
      <c r="F1244">
        <v>75.808700000000002</v>
      </c>
      <c r="G1244">
        <v>1284.74</v>
      </c>
      <c r="H1244">
        <v>228.393</v>
      </c>
      <c r="I1244">
        <v>214.828</v>
      </c>
      <c r="J1244">
        <v>282.279</v>
      </c>
      <c r="K1244">
        <v>1821.43</v>
      </c>
      <c r="L1244">
        <v>1.2300499999999999E-3</v>
      </c>
      <c r="M1244">
        <v>0.99978599999999995</v>
      </c>
      <c r="N1244">
        <v>0</v>
      </c>
      <c r="O1244" t="s">
        <v>43</v>
      </c>
    </row>
    <row r="1245" spans="1:15" x14ac:dyDescent="0.25">
      <c r="A1245" t="s">
        <v>146</v>
      </c>
      <c r="B1245">
        <v>3474.08</v>
      </c>
      <c r="C1245">
        <v>3359.92</v>
      </c>
      <c r="D1245">
        <v>3359.47</v>
      </c>
      <c r="E1245">
        <v>3357.34</v>
      </c>
      <c r="F1245">
        <v>72.143500000000003</v>
      </c>
      <c r="G1245">
        <v>1186.52</v>
      </c>
      <c r="H1245">
        <v>216.48699999999999</v>
      </c>
      <c r="I1245">
        <v>204.768</v>
      </c>
      <c r="J1245">
        <v>231.65600000000001</v>
      </c>
      <c r="K1245">
        <v>1740.07</v>
      </c>
      <c r="L1245">
        <v>1.2300499999999999E-3</v>
      </c>
      <c r="M1245">
        <v>0.99995199999999995</v>
      </c>
      <c r="N1245">
        <v>0</v>
      </c>
      <c r="O1245" t="s">
        <v>43</v>
      </c>
    </row>
    <row r="1246" spans="1:15" x14ac:dyDescent="0.25">
      <c r="A1246" t="s">
        <v>146</v>
      </c>
      <c r="B1246">
        <v>3481.8</v>
      </c>
      <c r="C1246">
        <v>3366.51</v>
      </c>
      <c r="D1246">
        <v>3366.07</v>
      </c>
      <c r="E1246">
        <v>3363.9</v>
      </c>
      <c r="F1246">
        <v>73.0274</v>
      </c>
      <c r="G1246">
        <v>1196.42</v>
      </c>
      <c r="H1246">
        <v>217.506</v>
      </c>
      <c r="I1246">
        <v>205.64</v>
      </c>
      <c r="J1246">
        <v>237.37799999999999</v>
      </c>
      <c r="K1246">
        <v>1734.24</v>
      </c>
      <c r="L1246">
        <v>1.2300499999999999E-3</v>
      </c>
      <c r="M1246">
        <v>0.99996499999999999</v>
      </c>
      <c r="N1246">
        <v>0</v>
      </c>
      <c r="O1246" t="s">
        <v>43</v>
      </c>
    </row>
    <row r="1247" spans="1:15" x14ac:dyDescent="0.25">
      <c r="A1247" t="s">
        <v>146</v>
      </c>
      <c r="B1247">
        <v>3592.95</v>
      </c>
      <c r="C1247">
        <v>3470.93</v>
      </c>
      <c r="D1247">
        <v>3470.48</v>
      </c>
      <c r="E1247">
        <v>3468.27</v>
      </c>
      <c r="F1247">
        <v>73.892300000000006</v>
      </c>
      <c r="G1247">
        <v>1253.3800000000001</v>
      </c>
      <c r="H1247">
        <v>221.28299999999999</v>
      </c>
      <c r="I1247">
        <v>209.107</v>
      </c>
      <c r="J1247">
        <v>277.51299999999998</v>
      </c>
      <c r="K1247">
        <v>1774.47</v>
      </c>
      <c r="L1247">
        <v>1.2300499999999999E-3</v>
      </c>
      <c r="M1247">
        <v>0.99990000000000001</v>
      </c>
      <c r="N1247">
        <v>0</v>
      </c>
      <c r="O1247" t="s">
        <v>43</v>
      </c>
    </row>
    <row r="1248" spans="1:15" x14ac:dyDescent="0.25">
      <c r="A1248" t="s">
        <v>146</v>
      </c>
      <c r="B1248">
        <v>3521.46</v>
      </c>
      <c r="C1248">
        <v>3405.98</v>
      </c>
      <c r="D1248">
        <v>3405.54</v>
      </c>
      <c r="E1248">
        <v>3403.38</v>
      </c>
      <c r="F1248">
        <v>73.206500000000005</v>
      </c>
      <c r="G1248">
        <v>1207.6500000000001</v>
      </c>
      <c r="H1248">
        <v>219.61600000000001</v>
      </c>
      <c r="I1248">
        <v>212.642</v>
      </c>
      <c r="J1248">
        <v>234.893</v>
      </c>
      <c r="K1248">
        <v>1759.12</v>
      </c>
      <c r="L1248">
        <v>1.2300600000000001E-3</v>
      </c>
      <c r="M1248">
        <v>0.99944999999999995</v>
      </c>
      <c r="N1248">
        <v>0</v>
      </c>
      <c r="O1248" t="s">
        <v>43</v>
      </c>
    </row>
    <row r="1249" spans="1:15" x14ac:dyDescent="0.25">
      <c r="A1249" t="s">
        <v>146</v>
      </c>
      <c r="B1249">
        <v>3508.47</v>
      </c>
      <c r="C1249">
        <v>3393.46</v>
      </c>
      <c r="D1249">
        <v>3393.03</v>
      </c>
      <c r="E1249">
        <v>3390.87</v>
      </c>
      <c r="F1249">
        <v>73.049800000000005</v>
      </c>
      <c r="G1249">
        <v>1204.73</v>
      </c>
      <c r="H1249">
        <v>219.04300000000001</v>
      </c>
      <c r="I1249">
        <v>207.11500000000001</v>
      </c>
      <c r="J1249">
        <v>233.488</v>
      </c>
      <c r="K1249">
        <v>1750.15</v>
      </c>
      <c r="L1249">
        <v>1.2300600000000001E-3</v>
      </c>
      <c r="M1249">
        <v>0.999919</v>
      </c>
      <c r="N1249">
        <v>0</v>
      </c>
      <c r="O1249" t="s">
        <v>43</v>
      </c>
    </row>
    <row r="1250" spans="1:15" x14ac:dyDescent="0.25">
      <c r="A1250" t="s">
        <v>146</v>
      </c>
      <c r="B1250">
        <v>3561.73</v>
      </c>
      <c r="C1250">
        <v>3446.74</v>
      </c>
      <c r="D1250">
        <v>3446.29</v>
      </c>
      <c r="E1250">
        <v>3444.12</v>
      </c>
      <c r="F1250">
        <v>73.3108</v>
      </c>
      <c r="G1250">
        <v>1244.54</v>
      </c>
      <c r="H1250">
        <v>220.05099999999999</v>
      </c>
      <c r="I1250">
        <v>207.88800000000001</v>
      </c>
      <c r="J1250">
        <v>274.98099999999999</v>
      </c>
      <c r="K1250">
        <v>1761.78</v>
      </c>
      <c r="L1250">
        <v>1.2300499999999999E-3</v>
      </c>
      <c r="M1250">
        <v>0.99996799999999997</v>
      </c>
      <c r="N1250">
        <v>0</v>
      </c>
      <c r="O1250" t="s">
        <v>43</v>
      </c>
    </row>
    <row r="1251" spans="1:15" x14ac:dyDescent="0.25">
      <c r="A1251" t="s">
        <v>146</v>
      </c>
      <c r="B1251">
        <v>3482.76</v>
      </c>
      <c r="C1251">
        <v>3368.22</v>
      </c>
      <c r="D1251">
        <v>3367.79</v>
      </c>
      <c r="E1251">
        <v>3365.62</v>
      </c>
      <c r="F1251">
        <v>72.3429</v>
      </c>
      <c r="G1251">
        <v>1195.6500000000001</v>
      </c>
      <c r="H1251">
        <v>217.232</v>
      </c>
      <c r="I1251">
        <v>211.489</v>
      </c>
      <c r="J1251">
        <v>231.63900000000001</v>
      </c>
      <c r="K1251">
        <v>1737.67</v>
      </c>
      <c r="L1251">
        <v>1.2300499999999999E-3</v>
      </c>
      <c r="M1251">
        <v>0.998969</v>
      </c>
      <c r="N1251">
        <v>0</v>
      </c>
      <c r="O1251" t="s">
        <v>43</v>
      </c>
    </row>
    <row r="1252" spans="1:15" x14ac:dyDescent="0.25">
      <c r="A1252" t="s">
        <v>146</v>
      </c>
      <c r="B1252">
        <v>3520.12</v>
      </c>
      <c r="C1252">
        <v>3405.53</v>
      </c>
      <c r="D1252">
        <v>3405.09</v>
      </c>
      <c r="E1252">
        <v>3402.92</v>
      </c>
      <c r="F1252">
        <v>73.216999999999999</v>
      </c>
      <c r="G1252">
        <v>1209.07</v>
      </c>
      <c r="H1252">
        <v>219.65</v>
      </c>
      <c r="I1252">
        <v>208.001</v>
      </c>
      <c r="J1252">
        <v>234.18600000000001</v>
      </c>
      <c r="K1252">
        <v>1755.94</v>
      </c>
      <c r="L1252">
        <v>1.2300499999999999E-3</v>
      </c>
      <c r="M1252">
        <v>0.999749</v>
      </c>
      <c r="N1252">
        <v>0</v>
      </c>
      <c r="O1252" t="s">
        <v>43</v>
      </c>
    </row>
    <row r="1253" spans="1:15" x14ac:dyDescent="0.25">
      <c r="A1253" t="s">
        <v>146</v>
      </c>
      <c r="B1253">
        <v>3560.17</v>
      </c>
      <c r="C1253">
        <v>3445.13</v>
      </c>
      <c r="D1253">
        <v>3444.69</v>
      </c>
      <c r="E1253">
        <v>3442.5</v>
      </c>
      <c r="F1253">
        <v>73.431100000000001</v>
      </c>
      <c r="G1253">
        <v>1249.67</v>
      </c>
      <c r="H1253">
        <v>220.18799999999999</v>
      </c>
      <c r="I1253">
        <v>208.084</v>
      </c>
      <c r="J1253">
        <v>274.45800000000003</v>
      </c>
      <c r="K1253">
        <v>1755.37</v>
      </c>
      <c r="L1253">
        <v>1.2300499999999999E-3</v>
      </c>
      <c r="M1253">
        <v>0.99936800000000003</v>
      </c>
      <c r="N1253">
        <v>0</v>
      </c>
      <c r="O1253" t="s">
        <v>43</v>
      </c>
    </row>
    <row r="1254" spans="1:15" x14ac:dyDescent="0.25">
      <c r="A1254" t="s">
        <v>146</v>
      </c>
      <c r="B1254">
        <v>3500.73</v>
      </c>
      <c r="C1254">
        <v>3385.47</v>
      </c>
      <c r="D1254">
        <v>3385.04</v>
      </c>
      <c r="E1254">
        <v>3382.88</v>
      </c>
      <c r="F1254">
        <v>72.665499999999994</v>
      </c>
      <c r="G1254">
        <v>1206.71</v>
      </c>
      <c r="H1254">
        <v>218.339</v>
      </c>
      <c r="I1254">
        <v>206.17099999999999</v>
      </c>
      <c r="J1254">
        <v>232.31899999999999</v>
      </c>
      <c r="K1254">
        <v>1741.92</v>
      </c>
      <c r="L1254">
        <v>1.2300600000000001E-3</v>
      </c>
      <c r="M1254">
        <v>0.99998299999999996</v>
      </c>
      <c r="N1254">
        <v>0</v>
      </c>
      <c r="O1254" t="s">
        <v>43</v>
      </c>
    </row>
    <row r="1255" spans="1:15" x14ac:dyDescent="0.25">
      <c r="A1255" t="s">
        <v>146</v>
      </c>
      <c r="B1255">
        <v>3541.34</v>
      </c>
      <c r="C1255">
        <v>3425.69</v>
      </c>
      <c r="D1255">
        <v>3425.24</v>
      </c>
      <c r="E1255">
        <v>3423.06</v>
      </c>
      <c r="F1255">
        <v>73.786600000000007</v>
      </c>
      <c r="G1255">
        <v>1216.47</v>
      </c>
      <c r="H1255">
        <v>221.38</v>
      </c>
      <c r="I1255">
        <v>208.97</v>
      </c>
      <c r="J1255">
        <v>236.03399999999999</v>
      </c>
      <c r="K1255">
        <v>1766.32</v>
      </c>
      <c r="L1255">
        <v>1.2300499999999999E-3</v>
      </c>
      <c r="M1255">
        <v>0.99951999999999996</v>
      </c>
      <c r="N1255">
        <v>0</v>
      </c>
      <c r="O1255" t="s">
        <v>43</v>
      </c>
    </row>
    <row r="1256" spans="1:15" x14ac:dyDescent="0.25">
      <c r="A1256" t="s">
        <v>146</v>
      </c>
      <c r="B1256">
        <v>3539.71</v>
      </c>
      <c r="C1256">
        <v>3411.58</v>
      </c>
      <c r="D1256">
        <v>3411.14</v>
      </c>
      <c r="E1256">
        <v>3408.98</v>
      </c>
      <c r="F1256">
        <v>72.646199999999993</v>
      </c>
      <c r="G1256">
        <v>1234.06</v>
      </c>
      <c r="H1256">
        <v>218.03100000000001</v>
      </c>
      <c r="I1256">
        <v>206.447</v>
      </c>
      <c r="J1256">
        <v>272.57299999999998</v>
      </c>
      <c r="K1256">
        <v>1741.16</v>
      </c>
      <c r="L1256">
        <v>1.2300499999999999E-3</v>
      </c>
      <c r="M1256">
        <v>0.99976500000000001</v>
      </c>
      <c r="N1256">
        <v>0</v>
      </c>
      <c r="O1256" t="s">
        <v>43</v>
      </c>
    </row>
    <row r="1257" spans="1:15" x14ac:dyDescent="0.25">
      <c r="A1257" t="s">
        <v>146</v>
      </c>
      <c r="B1257">
        <v>3463</v>
      </c>
      <c r="C1257">
        <v>3340.21</v>
      </c>
      <c r="D1257">
        <v>3339.78</v>
      </c>
      <c r="E1257">
        <v>3337.66</v>
      </c>
      <c r="F1257">
        <v>71.642399999999995</v>
      </c>
      <c r="G1257">
        <v>1182.17</v>
      </c>
      <c r="H1257">
        <v>215.523</v>
      </c>
      <c r="I1257">
        <v>203.69300000000001</v>
      </c>
      <c r="J1257">
        <v>229.43100000000001</v>
      </c>
      <c r="K1257">
        <v>1725.46</v>
      </c>
      <c r="L1257">
        <v>1.2300600000000001E-3</v>
      </c>
      <c r="M1257">
        <v>0.99966600000000005</v>
      </c>
      <c r="N1257">
        <v>0</v>
      </c>
      <c r="O1257" t="s">
        <v>43</v>
      </c>
    </row>
    <row r="1258" spans="1:15" x14ac:dyDescent="0.25">
      <c r="A1258" t="s">
        <v>146</v>
      </c>
      <c r="B1258">
        <v>3618.76</v>
      </c>
      <c r="C1258">
        <v>3500.79</v>
      </c>
      <c r="D1258">
        <v>3500.34</v>
      </c>
      <c r="E1258">
        <v>3498.13</v>
      </c>
      <c r="F1258">
        <v>75.324100000000001</v>
      </c>
      <c r="G1258">
        <v>1235.1500000000001</v>
      </c>
      <c r="H1258">
        <v>225.41</v>
      </c>
      <c r="I1258">
        <v>213.41499999999999</v>
      </c>
      <c r="J1258">
        <v>239.601</v>
      </c>
      <c r="K1258">
        <v>1813.8</v>
      </c>
      <c r="L1258">
        <v>1.2300499999999999E-3</v>
      </c>
      <c r="M1258">
        <v>0.99993500000000002</v>
      </c>
      <c r="N1258">
        <v>0</v>
      </c>
      <c r="O1258" t="s">
        <v>43</v>
      </c>
    </row>
    <row r="1259" spans="1:15" x14ac:dyDescent="0.25">
      <c r="A1259" t="s">
        <v>146</v>
      </c>
      <c r="B1259">
        <v>3590.58</v>
      </c>
      <c r="C1259">
        <v>3464.33</v>
      </c>
      <c r="D1259">
        <v>3463.89</v>
      </c>
      <c r="E1259">
        <v>3461.68</v>
      </c>
      <c r="F1259">
        <v>74.534599999999998</v>
      </c>
      <c r="G1259">
        <v>1250.6300000000001</v>
      </c>
      <c r="H1259">
        <v>221.25800000000001</v>
      </c>
      <c r="I1259">
        <v>209.70699999999999</v>
      </c>
      <c r="J1259">
        <v>272.39400000000001</v>
      </c>
      <c r="K1259">
        <v>1769.6</v>
      </c>
      <c r="L1259">
        <v>1.2300499999999999E-3</v>
      </c>
      <c r="M1259">
        <v>0.99858999999999998</v>
      </c>
      <c r="N1259">
        <v>0</v>
      </c>
      <c r="O1259" t="s">
        <v>43</v>
      </c>
    </row>
    <row r="1260" spans="1:15" x14ac:dyDescent="0.25">
      <c r="A1260" t="s">
        <v>146</v>
      </c>
      <c r="B1260">
        <v>3508.59</v>
      </c>
      <c r="C1260">
        <v>3391.21</v>
      </c>
      <c r="D1260">
        <v>3390.77</v>
      </c>
      <c r="E1260">
        <v>3388.61</v>
      </c>
      <c r="F1260">
        <v>72.913300000000007</v>
      </c>
      <c r="G1260">
        <v>1203.3900000000001</v>
      </c>
      <c r="H1260">
        <v>225.119</v>
      </c>
      <c r="I1260">
        <v>206.74100000000001</v>
      </c>
      <c r="J1260">
        <v>232.768</v>
      </c>
      <c r="K1260">
        <v>1750.27</v>
      </c>
      <c r="L1260">
        <v>1.2300499999999999E-3</v>
      </c>
      <c r="M1260">
        <v>0.99905200000000005</v>
      </c>
      <c r="N1260">
        <v>0</v>
      </c>
      <c r="O1260" t="s">
        <v>43</v>
      </c>
    </row>
    <row r="1261" spans="1:15" x14ac:dyDescent="0.25">
      <c r="A1261" t="s">
        <v>146</v>
      </c>
      <c r="B1261">
        <v>3542.16</v>
      </c>
      <c r="C1261">
        <v>3422.98</v>
      </c>
      <c r="D1261">
        <v>3422.54</v>
      </c>
      <c r="E1261">
        <v>3420.36</v>
      </c>
      <c r="F1261">
        <v>73.524000000000001</v>
      </c>
      <c r="G1261">
        <v>1213.53</v>
      </c>
      <c r="H1261">
        <v>225.59299999999999</v>
      </c>
      <c r="I1261">
        <v>208.76</v>
      </c>
      <c r="J1261">
        <v>235.286</v>
      </c>
      <c r="K1261">
        <v>1767.61</v>
      </c>
      <c r="L1261">
        <v>1.2300499999999999E-3</v>
      </c>
      <c r="M1261">
        <v>0.99964600000000003</v>
      </c>
      <c r="N1261">
        <v>0</v>
      </c>
      <c r="O1261" t="s">
        <v>43</v>
      </c>
    </row>
    <row r="1262" spans="1:15" x14ac:dyDescent="0.25">
      <c r="A1262" t="s">
        <v>146</v>
      </c>
      <c r="B1262">
        <v>3516.37</v>
      </c>
      <c r="C1262">
        <v>3398.59</v>
      </c>
      <c r="D1262">
        <v>3398.16</v>
      </c>
      <c r="E1262">
        <v>3395.96</v>
      </c>
      <c r="F1262">
        <v>72.621899999999997</v>
      </c>
      <c r="G1262">
        <v>1223.74</v>
      </c>
      <c r="H1262">
        <v>217.732</v>
      </c>
      <c r="I1262">
        <v>206.22399999999999</v>
      </c>
      <c r="J1262">
        <v>263.60599999999999</v>
      </c>
      <c r="K1262">
        <v>1737.43</v>
      </c>
      <c r="L1262">
        <v>1.2300499999999999E-3</v>
      </c>
      <c r="M1262">
        <v>0.99922299999999997</v>
      </c>
      <c r="N1262">
        <v>0</v>
      </c>
      <c r="O1262" t="s">
        <v>43</v>
      </c>
    </row>
    <row r="1263" spans="1:15" x14ac:dyDescent="0.25">
      <c r="A1263" t="s">
        <v>146</v>
      </c>
      <c r="B1263">
        <v>3525.78</v>
      </c>
      <c r="C1263">
        <v>3407.98</v>
      </c>
      <c r="D1263">
        <v>3407.54</v>
      </c>
      <c r="E1263">
        <v>3405.36</v>
      </c>
      <c r="F1263">
        <v>73.398399999999995</v>
      </c>
      <c r="G1263">
        <v>1207.4100000000001</v>
      </c>
      <c r="H1263">
        <v>224.31299999999999</v>
      </c>
      <c r="I1263">
        <v>207.80199999999999</v>
      </c>
      <c r="J1263">
        <v>233.93199999999999</v>
      </c>
      <c r="K1263">
        <v>1760.69</v>
      </c>
      <c r="L1263">
        <v>1.2300600000000001E-3</v>
      </c>
      <c r="M1263">
        <v>0.999884</v>
      </c>
      <c r="N1263">
        <v>0</v>
      </c>
      <c r="O1263" t="s">
        <v>43</v>
      </c>
    </row>
    <row r="1264" spans="1:15" x14ac:dyDescent="0.25">
      <c r="A1264" t="s">
        <v>146</v>
      </c>
      <c r="B1264">
        <v>3597.64</v>
      </c>
      <c r="C1264">
        <v>3478.71</v>
      </c>
      <c r="D1264">
        <v>3478.26</v>
      </c>
      <c r="E1264">
        <v>3476.05</v>
      </c>
      <c r="F1264">
        <v>74.736599999999996</v>
      </c>
      <c r="G1264">
        <v>1227.8</v>
      </c>
      <c r="H1264">
        <v>224.51599999999999</v>
      </c>
      <c r="I1264">
        <v>212.07900000000001</v>
      </c>
      <c r="J1264">
        <v>238.49299999999999</v>
      </c>
      <c r="K1264">
        <v>1802.15</v>
      </c>
      <c r="L1264">
        <v>1.2300499999999999E-3</v>
      </c>
      <c r="M1264">
        <v>0.99843999999999999</v>
      </c>
      <c r="N1264">
        <v>0</v>
      </c>
      <c r="O1264" t="s">
        <v>43</v>
      </c>
    </row>
    <row r="1265" spans="1:15" x14ac:dyDescent="0.25">
      <c r="A1265" t="s">
        <v>146</v>
      </c>
      <c r="B1265">
        <v>3516.67</v>
      </c>
      <c r="C1265">
        <v>3399.5</v>
      </c>
      <c r="D1265">
        <v>3399.06</v>
      </c>
      <c r="E1265">
        <v>3396.89</v>
      </c>
      <c r="F1265">
        <v>72.7804</v>
      </c>
      <c r="G1265">
        <v>1217.73</v>
      </c>
      <c r="H1265">
        <v>218.21299999999999</v>
      </c>
      <c r="I1265">
        <v>206.422</v>
      </c>
      <c r="J1265">
        <v>254.727</v>
      </c>
      <c r="K1265">
        <v>1745.08</v>
      </c>
      <c r="L1265">
        <v>1.2300499999999999E-3</v>
      </c>
      <c r="M1265">
        <v>0.99989700000000004</v>
      </c>
      <c r="N1265">
        <v>0</v>
      </c>
      <c r="O1265" t="s">
        <v>43</v>
      </c>
    </row>
    <row r="1266" spans="1:15" x14ac:dyDescent="0.25">
      <c r="A1266" t="s">
        <v>146</v>
      </c>
      <c r="B1266">
        <v>3524.13</v>
      </c>
      <c r="C1266">
        <v>3406.24</v>
      </c>
      <c r="D1266">
        <v>3405.8</v>
      </c>
      <c r="E1266">
        <v>3403.63</v>
      </c>
      <c r="F1266">
        <v>73.149600000000007</v>
      </c>
      <c r="G1266">
        <v>1202.25</v>
      </c>
      <c r="H1266">
        <v>219.56399999999999</v>
      </c>
      <c r="I1266">
        <v>207.56100000000001</v>
      </c>
      <c r="J1266">
        <v>234.083</v>
      </c>
      <c r="K1266">
        <v>1764.47</v>
      </c>
      <c r="L1266">
        <v>1.2300499999999999E-3</v>
      </c>
      <c r="M1266">
        <v>0.99913799999999997</v>
      </c>
      <c r="N1266">
        <v>0</v>
      </c>
      <c r="O1266" t="s">
        <v>43</v>
      </c>
    </row>
    <row r="1267" spans="1:15" x14ac:dyDescent="0.25">
      <c r="A1267" t="s">
        <v>146</v>
      </c>
      <c r="B1267">
        <v>3618.82</v>
      </c>
      <c r="C1267">
        <v>3500.45</v>
      </c>
      <c r="D1267">
        <v>3500.01</v>
      </c>
      <c r="E1267">
        <v>3497.79</v>
      </c>
      <c r="F1267">
        <v>75.380600000000001</v>
      </c>
      <c r="G1267">
        <v>1235.18</v>
      </c>
      <c r="H1267">
        <v>226.126</v>
      </c>
      <c r="I1267">
        <v>213.14699999999999</v>
      </c>
      <c r="J1267">
        <v>239.666</v>
      </c>
      <c r="K1267">
        <v>1807.93</v>
      </c>
      <c r="L1267">
        <v>1.2301E-3</v>
      </c>
      <c r="M1267">
        <v>0.99963800000000003</v>
      </c>
      <c r="N1267">
        <v>0</v>
      </c>
      <c r="O1267" t="s">
        <v>43</v>
      </c>
    </row>
    <row r="1268" spans="1:15" x14ac:dyDescent="0.25">
      <c r="A1268" t="s">
        <v>146</v>
      </c>
      <c r="B1268">
        <v>3507.31</v>
      </c>
      <c r="C1268">
        <v>3389.42</v>
      </c>
      <c r="D1268">
        <v>3388.98</v>
      </c>
      <c r="E1268">
        <v>3386.83</v>
      </c>
      <c r="F1268">
        <v>72.857699999999994</v>
      </c>
      <c r="G1268">
        <v>1202.51</v>
      </c>
      <c r="H1268">
        <v>218.44200000000001</v>
      </c>
      <c r="I1268">
        <v>206.678</v>
      </c>
      <c r="J1268">
        <v>238.60599999999999</v>
      </c>
      <c r="K1268">
        <v>1749.32</v>
      </c>
      <c r="L1268">
        <v>1.2300499999999999E-3</v>
      </c>
      <c r="M1268">
        <v>0.99987499999999996</v>
      </c>
      <c r="N1268">
        <v>224</v>
      </c>
      <c r="O1268" t="s">
        <v>43</v>
      </c>
    </row>
    <row r="1269" spans="1:15" x14ac:dyDescent="0.25">
      <c r="A1269" t="s">
        <v>146</v>
      </c>
      <c r="B1269">
        <v>3523.05</v>
      </c>
      <c r="C1269">
        <v>3405.98</v>
      </c>
      <c r="D1269">
        <v>3405.55</v>
      </c>
      <c r="E1269">
        <v>3403.39</v>
      </c>
      <c r="F1269">
        <v>73.286900000000003</v>
      </c>
      <c r="G1269">
        <v>1204.18</v>
      </c>
      <c r="H1269">
        <v>219.86600000000001</v>
      </c>
      <c r="I1269">
        <v>208.00800000000001</v>
      </c>
      <c r="J1269">
        <v>234.12299999999999</v>
      </c>
      <c r="K1269">
        <v>1756.15</v>
      </c>
      <c r="L1269">
        <v>1.2300499999999999E-3</v>
      </c>
      <c r="M1269">
        <v>0.99994700000000003</v>
      </c>
      <c r="N1269">
        <v>0</v>
      </c>
      <c r="O1269" t="s">
        <v>43</v>
      </c>
    </row>
    <row r="1270" spans="1:15" x14ac:dyDescent="0.25">
      <c r="A1270" t="s">
        <v>146</v>
      </c>
      <c r="B1270">
        <v>3554.53</v>
      </c>
      <c r="C1270">
        <v>3430.03</v>
      </c>
      <c r="D1270">
        <v>3429.58</v>
      </c>
      <c r="E1270">
        <v>3427.41</v>
      </c>
      <c r="F1270">
        <v>73.730800000000002</v>
      </c>
      <c r="G1270">
        <v>1212.3900000000001</v>
      </c>
      <c r="H1270">
        <v>221.2</v>
      </c>
      <c r="I1270">
        <v>209.60900000000001</v>
      </c>
      <c r="J1270">
        <v>235.851</v>
      </c>
      <c r="K1270">
        <v>1774.62</v>
      </c>
      <c r="L1270">
        <v>1.2300499999999999E-3</v>
      </c>
      <c r="M1270">
        <v>0.99990000000000001</v>
      </c>
      <c r="N1270">
        <v>0</v>
      </c>
      <c r="O1270" t="s">
        <v>43</v>
      </c>
    </row>
    <row r="1271" spans="1:15" x14ac:dyDescent="0.25">
      <c r="A1271" t="s">
        <v>146</v>
      </c>
      <c r="B1271">
        <v>3537.53</v>
      </c>
      <c r="C1271">
        <v>3419.44</v>
      </c>
      <c r="D1271">
        <v>3419.01</v>
      </c>
      <c r="E1271">
        <v>3416.78</v>
      </c>
      <c r="F1271">
        <v>73.543700000000001</v>
      </c>
      <c r="G1271">
        <v>1209</v>
      </c>
      <c r="H1271">
        <v>220.84899999999999</v>
      </c>
      <c r="I1271">
        <v>208.84299999999999</v>
      </c>
      <c r="J1271">
        <v>234.65899999999999</v>
      </c>
      <c r="K1271">
        <v>1768.54</v>
      </c>
      <c r="L1271">
        <v>1.2300499999999999E-3</v>
      </c>
      <c r="M1271">
        <v>0.99996399999999996</v>
      </c>
      <c r="N1271">
        <v>0</v>
      </c>
      <c r="O1271" t="s">
        <v>43</v>
      </c>
    </row>
    <row r="1272" spans="1:15" x14ac:dyDescent="0.25">
      <c r="A1272" t="s">
        <v>146</v>
      </c>
      <c r="B1272">
        <v>3595.23</v>
      </c>
      <c r="C1272">
        <v>3476.94</v>
      </c>
      <c r="D1272">
        <v>3476.49</v>
      </c>
      <c r="E1272">
        <v>3474.29</v>
      </c>
      <c r="F1272">
        <v>74.111500000000007</v>
      </c>
      <c r="G1272">
        <v>1260.8900000000001</v>
      </c>
      <c r="H1272">
        <v>221.58500000000001</v>
      </c>
      <c r="I1272">
        <v>209.75800000000001</v>
      </c>
      <c r="J1272">
        <v>277.37</v>
      </c>
      <c r="K1272">
        <v>1770.86</v>
      </c>
      <c r="L1272">
        <v>1.2300600000000001E-3</v>
      </c>
      <c r="M1272">
        <v>0.99996700000000005</v>
      </c>
      <c r="N1272">
        <v>0</v>
      </c>
      <c r="O1272" t="s">
        <v>43</v>
      </c>
    </row>
    <row r="1273" spans="1:15" x14ac:dyDescent="0.25">
      <c r="A1273" t="s">
        <v>146</v>
      </c>
      <c r="B1273">
        <v>3531.54</v>
      </c>
      <c r="C1273">
        <v>3412.99</v>
      </c>
      <c r="D1273">
        <v>3412.55</v>
      </c>
      <c r="E1273">
        <v>3410.37</v>
      </c>
      <c r="F1273">
        <v>73.401300000000006</v>
      </c>
      <c r="G1273">
        <v>1204.55</v>
      </c>
      <c r="H1273">
        <v>219.93100000000001</v>
      </c>
      <c r="I1273">
        <v>207.899</v>
      </c>
      <c r="J1273">
        <v>234.26900000000001</v>
      </c>
      <c r="K1273">
        <v>1762.93</v>
      </c>
      <c r="L1273">
        <v>1.2300499999999999E-3</v>
      </c>
      <c r="M1273">
        <v>0.99996700000000005</v>
      </c>
      <c r="N1273">
        <v>0</v>
      </c>
      <c r="O1273" t="s">
        <v>43</v>
      </c>
    </row>
    <row r="1274" spans="1:15" x14ac:dyDescent="0.25">
      <c r="A1274" t="s">
        <v>146</v>
      </c>
      <c r="B1274">
        <v>3511.59</v>
      </c>
      <c r="C1274">
        <v>3393.66</v>
      </c>
      <c r="D1274">
        <v>3393.2</v>
      </c>
      <c r="E1274">
        <v>3391.02</v>
      </c>
      <c r="F1274">
        <v>73.058300000000003</v>
      </c>
      <c r="G1274">
        <v>1204.99</v>
      </c>
      <c r="H1274">
        <v>218.798</v>
      </c>
      <c r="I1274">
        <v>207.136</v>
      </c>
      <c r="J1274">
        <v>233.827</v>
      </c>
      <c r="K1274">
        <v>1749.82</v>
      </c>
      <c r="L1274">
        <v>1.2300499999999999E-3</v>
      </c>
      <c r="M1274">
        <v>0.99907000000000001</v>
      </c>
      <c r="N1274">
        <v>64</v>
      </c>
      <c r="O1274" t="s">
        <v>43</v>
      </c>
    </row>
    <row r="1275" spans="1:15" x14ac:dyDescent="0.25">
      <c r="A1275" t="s">
        <v>146</v>
      </c>
      <c r="B1275">
        <v>3579.51</v>
      </c>
      <c r="C1275">
        <v>3461.56</v>
      </c>
      <c r="D1275">
        <v>3461.11</v>
      </c>
      <c r="E1275">
        <v>3458.91</v>
      </c>
      <c r="F1275">
        <v>73.631399999999999</v>
      </c>
      <c r="G1275">
        <v>1256.73</v>
      </c>
      <c r="H1275">
        <v>222.60300000000001</v>
      </c>
      <c r="I1275">
        <v>208.82400000000001</v>
      </c>
      <c r="J1275">
        <v>281.51799999999997</v>
      </c>
      <c r="K1275">
        <v>1763.14</v>
      </c>
      <c r="L1275">
        <v>1.2300499999999999E-3</v>
      </c>
      <c r="M1275">
        <v>0.999861</v>
      </c>
      <c r="N1275">
        <v>0</v>
      </c>
      <c r="O1275" t="s">
        <v>43</v>
      </c>
    </row>
    <row r="1276" spans="1:15" x14ac:dyDescent="0.25">
      <c r="A1276" t="s">
        <v>146</v>
      </c>
      <c r="B1276">
        <v>3542.56</v>
      </c>
      <c r="C1276">
        <v>3425.12</v>
      </c>
      <c r="D1276">
        <v>3424.68</v>
      </c>
      <c r="E1276">
        <v>3422.5</v>
      </c>
      <c r="F1276">
        <v>73.631900000000002</v>
      </c>
      <c r="G1276">
        <v>1209.17</v>
      </c>
      <c r="H1276">
        <v>220.91900000000001</v>
      </c>
      <c r="I1276">
        <v>208.78899999999999</v>
      </c>
      <c r="J1276">
        <v>235.14099999999999</v>
      </c>
      <c r="K1276">
        <v>1767.67</v>
      </c>
      <c r="L1276">
        <v>1.2300600000000001E-3</v>
      </c>
      <c r="M1276">
        <v>0.99894899999999998</v>
      </c>
      <c r="N1276">
        <v>0</v>
      </c>
      <c r="O1276" t="s">
        <v>43</v>
      </c>
    </row>
    <row r="1277" spans="1:15" x14ac:dyDescent="0.25">
      <c r="A1277" t="s">
        <v>146</v>
      </c>
      <c r="B1277">
        <v>3496.29</v>
      </c>
      <c r="C1277">
        <v>3379.14</v>
      </c>
      <c r="D1277">
        <v>3378.71</v>
      </c>
      <c r="E1277">
        <v>3376.53</v>
      </c>
      <c r="F1277">
        <v>72.565299999999993</v>
      </c>
      <c r="G1277">
        <v>1195.3399999999999</v>
      </c>
      <c r="H1277">
        <v>218.47800000000001</v>
      </c>
      <c r="I1277">
        <v>206.518</v>
      </c>
      <c r="J1277">
        <v>232.71</v>
      </c>
      <c r="K1277">
        <v>1747.08</v>
      </c>
      <c r="L1277">
        <v>1.2300499999999999E-3</v>
      </c>
      <c r="M1277">
        <v>0.99765499999999996</v>
      </c>
      <c r="N1277">
        <v>0</v>
      </c>
      <c r="O1277" t="s">
        <v>43</v>
      </c>
    </row>
    <row r="1278" spans="1:15" x14ac:dyDescent="0.25">
      <c r="A1278" t="s">
        <v>146</v>
      </c>
      <c r="B1278">
        <v>3576.33</v>
      </c>
      <c r="C1278">
        <v>3458.3</v>
      </c>
      <c r="D1278">
        <v>3457.86</v>
      </c>
      <c r="E1278">
        <v>3455.66</v>
      </c>
      <c r="F1278">
        <v>73.620199999999997</v>
      </c>
      <c r="G1278">
        <v>1253.46</v>
      </c>
      <c r="H1278">
        <v>220.52600000000001</v>
      </c>
      <c r="I1278">
        <v>208.57300000000001</v>
      </c>
      <c r="J1278">
        <v>276.072</v>
      </c>
      <c r="K1278">
        <v>1763.12</v>
      </c>
      <c r="L1278">
        <v>1.2300600000000001E-3</v>
      </c>
      <c r="M1278">
        <v>0.99984499999999998</v>
      </c>
      <c r="N1278">
        <v>0</v>
      </c>
      <c r="O1278" t="s">
        <v>43</v>
      </c>
    </row>
    <row r="1279" spans="1:15" x14ac:dyDescent="0.25">
      <c r="A1279" t="s">
        <v>146</v>
      </c>
      <c r="B1279">
        <v>3493.88</v>
      </c>
      <c r="C1279">
        <v>3376.12</v>
      </c>
      <c r="D1279">
        <v>3375.68</v>
      </c>
      <c r="E1279">
        <v>3373.5</v>
      </c>
      <c r="F1279">
        <v>72.479399999999998</v>
      </c>
      <c r="G1279">
        <v>1197.56</v>
      </c>
      <c r="H1279">
        <v>218.012</v>
      </c>
      <c r="I1279">
        <v>205.83</v>
      </c>
      <c r="J1279">
        <v>232.12100000000001</v>
      </c>
      <c r="K1279">
        <v>1743.12</v>
      </c>
      <c r="L1279">
        <v>1.23007E-3</v>
      </c>
      <c r="M1279">
        <v>0.99933700000000003</v>
      </c>
      <c r="N1279">
        <v>0</v>
      </c>
      <c r="O1279" t="s">
        <v>43</v>
      </c>
    </row>
    <row r="1280" spans="1:15" x14ac:dyDescent="0.25">
      <c r="A1280" t="s">
        <v>146</v>
      </c>
      <c r="B1280">
        <v>3535.57</v>
      </c>
      <c r="C1280">
        <v>3418.54</v>
      </c>
      <c r="D1280">
        <v>3418.1</v>
      </c>
      <c r="E1280">
        <v>3415.89</v>
      </c>
      <c r="F1280">
        <v>73.700500000000005</v>
      </c>
      <c r="G1280">
        <v>1209.28</v>
      </c>
      <c r="H1280">
        <v>221.429</v>
      </c>
      <c r="I1280">
        <v>208.70400000000001</v>
      </c>
      <c r="J1280">
        <v>234.81299999999999</v>
      </c>
      <c r="K1280">
        <v>1767.33</v>
      </c>
      <c r="L1280">
        <v>1.2300499999999999E-3</v>
      </c>
      <c r="M1280">
        <v>0.99986799999999998</v>
      </c>
      <c r="N1280">
        <v>0</v>
      </c>
      <c r="O1280" t="s">
        <v>43</v>
      </c>
    </row>
    <row r="1281" spans="1:25" x14ac:dyDescent="0.25">
      <c r="A1281" t="s">
        <v>146</v>
      </c>
      <c r="B1281">
        <v>3590.03</v>
      </c>
      <c r="C1281">
        <v>3471.98</v>
      </c>
      <c r="D1281">
        <v>3471.53</v>
      </c>
      <c r="E1281">
        <v>3469.33</v>
      </c>
      <c r="F1281">
        <v>73.765799999999999</v>
      </c>
      <c r="G1281">
        <v>1254.3800000000001</v>
      </c>
      <c r="H1281">
        <v>221.64</v>
      </c>
      <c r="I1281">
        <v>209.143</v>
      </c>
      <c r="J1281">
        <v>278.2</v>
      </c>
      <c r="K1281">
        <v>1773.38</v>
      </c>
      <c r="L1281">
        <v>1.2300600000000001E-3</v>
      </c>
      <c r="M1281">
        <v>0.99989399999999995</v>
      </c>
      <c r="N1281">
        <v>0</v>
      </c>
      <c r="O1281" t="s">
        <v>43</v>
      </c>
    </row>
    <row r="1282" spans="1:25" x14ac:dyDescent="0.25">
      <c r="A1282" t="s">
        <v>146</v>
      </c>
      <c r="B1282">
        <v>3534.54</v>
      </c>
      <c r="C1282">
        <v>3416.15</v>
      </c>
      <c r="D1282">
        <v>3415.7</v>
      </c>
      <c r="E1282">
        <v>3413.53</v>
      </c>
      <c r="F1282">
        <v>73.315399999999997</v>
      </c>
      <c r="G1282">
        <v>1211.8599999999999</v>
      </c>
      <c r="H1282">
        <v>220.34700000000001</v>
      </c>
      <c r="I1282">
        <v>208.238</v>
      </c>
      <c r="J1282">
        <v>234.53800000000001</v>
      </c>
      <c r="K1282">
        <v>1758.43</v>
      </c>
      <c r="L1282">
        <v>1.2300499999999999E-3</v>
      </c>
      <c r="M1282">
        <v>0.99968400000000002</v>
      </c>
      <c r="N1282">
        <v>0</v>
      </c>
      <c r="O1282" t="s">
        <v>43</v>
      </c>
    </row>
    <row r="1283" spans="1:25" x14ac:dyDescent="0.25">
      <c r="A1283" t="s">
        <v>146</v>
      </c>
      <c r="B1283">
        <v>3515.57</v>
      </c>
      <c r="C1283">
        <v>3398.28</v>
      </c>
      <c r="D1283">
        <v>3397.84</v>
      </c>
      <c r="E1283">
        <v>3395.67</v>
      </c>
      <c r="F1283">
        <v>73.227099999999993</v>
      </c>
      <c r="G1283">
        <v>1206.55</v>
      </c>
      <c r="H1283">
        <v>219.38499999999999</v>
      </c>
      <c r="I1283">
        <v>212.83799999999999</v>
      </c>
      <c r="J1283">
        <v>233.68899999999999</v>
      </c>
      <c r="K1283">
        <v>1752.55</v>
      </c>
      <c r="L1283">
        <v>1.2300499999999999E-3</v>
      </c>
      <c r="M1283">
        <v>0.99996399999999996</v>
      </c>
      <c r="N1283">
        <v>0</v>
      </c>
      <c r="O1283" t="s">
        <v>43</v>
      </c>
    </row>
    <row r="1284" spans="1:25" x14ac:dyDescent="0.25">
      <c r="A1284" t="s">
        <v>146</v>
      </c>
      <c r="B1284">
        <v>3555.68</v>
      </c>
      <c r="C1284">
        <v>3437.55</v>
      </c>
      <c r="D1284">
        <v>3437.11</v>
      </c>
      <c r="E1284">
        <v>3434.91</v>
      </c>
      <c r="F1284">
        <v>73.225499999999997</v>
      </c>
      <c r="G1284">
        <v>1241.8699999999999</v>
      </c>
      <c r="H1284">
        <v>219.85300000000001</v>
      </c>
      <c r="I1284">
        <v>207.58500000000001</v>
      </c>
      <c r="J1284">
        <v>273.47300000000001</v>
      </c>
      <c r="K1284">
        <v>1756.26</v>
      </c>
      <c r="L1284">
        <v>1.2300600000000001E-3</v>
      </c>
      <c r="M1284">
        <v>0.99977400000000005</v>
      </c>
      <c r="N1284">
        <v>0</v>
      </c>
      <c r="O1284" t="s">
        <v>43</v>
      </c>
    </row>
    <row r="1285" spans="1:25" x14ac:dyDescent="0.25">
      <c r="A1285" t="s">
        <v>146</v>
      </c>
      <c r="B1285">
        <v>3537.77</v>
      </c>
      <c r="C1285">
        <v>3414.06</v>
      </c>
      <c r="D1285">
        <v>3413.61</v>
      </c>
      <c r="E1285">
        <v>3411.44</v>
      </c>
      <c r="F1285">
        <v>73.581000000000003</v>
      </c>
      <c r="G1285">
        <v>1206.56</v>
      </c>
      <c r="H1285">
        <v>220.20099999999999</v>
      </c>
      <c r="I1285">
        <v>208.369</v>
      </c>
      <c r="J1285">
        <v>234.82900000000001</v>
      </c>
      <c r="K1285">
        <v>1766.19</v>
      </c>
      <c r="L1285">
        <v>1.2300499999999999E-3</v>
      </c>
      <c r="M1285">
        <v>0.999834</v>
      </c>
      <c r="N1285">
        <v>0</v>
      </c>
      <c r="O1285" t="s">
        <v>43</v>
      </c>
    </row>
    <row r="1286" spans="1:25" x14ac:dyDescent="0.25">
      <c r="A1286" t="s">
        <v>146</v>
      </c>
      <c r="B1286">
        <v>3555</v>
      </c>
      <c r="C1286">
        <v>3435.33</v>
      </c>
      <c r="D1286">
        <v>3434.88</v>
      </c>
      <c r="E1286">
        <v>3432.71</v>
      </c>
      <c r="F1286">
        <v>73.955500000000001</v>
      </c>
      <c r="G1286">
        <v>1212.3499999999999</v>
      </c>
      <c r="H1286">
        <v>221.553</v>
      </c>
      <c r="I1286">
        <v>209.43299999999999</v>
      </c>
      <c r="J1286">
        <v>235.661</v>
      </c>
      <c r="K1286">
        <v>1779.71</v>
      </c>
      <c r="L1286">
        <v>1.2300499999999999E-3</v>
      </c>
      <c r="M1286">
        <v>0.99938899999999997</v>
      </c>
      <c r="N1286">
        <v>0</v>
      </c>
      <c r="O1286" t="s">
        <v>43</v>
      </c>
    </row>
    <row r="1287" spans="1:25" x14ac:dyDescent="0.25">
      <c r="A1287" t="s">
        <v>146</v>
      </c>
      <c r="B1287">
        <v>3662.97</v>
      </c>
      <c r="C1287">
        <v>3531.75</v>
      </c>
      <c r="D1287">
        <v>3531.3</v>
      </c>
      <c r="E1287">
        <v>3529.06</v>
      </c>
      <c r="F1287">
        <v>75.141400000000004</v>
      </c>
      <c r="G1287">
        <v>1275.67</v>
      </c>
      <c r="H1287">
        <v>225.62200000000001</v>
      </c>
      <c r="I1287">
        <v>213.29</v>
      </c>
      <c r="J1287">
        <v>279.35399999999998</v>
      </c>
      <c r="K1287">
        <v>1804.23</v>
      </c>
      <c r="L1287">
        <v>1.2300499999999999E-3</v>
      </c>
      <c r="M1287">
        <v>0.99995000000000001</v>
      </c>
      <c r="N1287">
        <v>401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3509.21</v>
      </c>
      <c r="C1288">
        <v>3391.3</v>
      </c>
      <c r="D1288">
        <v>3390.86</v>
      </c>
      <c r="E1288">
        <v>3388.69</v>
      </c>
      <c r="F1288">
        <v>72.793800000000005</v>
      </c>
      <c r="G1288">
        <v>1202.01</v>
      </c>
      <c r="H1288">
        <v>218.68199999999999</v>
      </c>
      <c r="I1288">
        <v>211.88</v>
      </c>
      <c r="J1288">
        <v>232.947</v>
      </c>
      <c r="K1288">
        <v>1751.87</v>
      </c>
      <c r="L1288">
        <v>1.2300600000000001E-3</v>
      </c>
      <c r="M1288">
        <v>0.99992499999999995</v>
      </c>
      <c r="N1288">
        <v>0</v>
      </c>
      <c r="O1288" t="s">
        <v>43</v>
      </c>
      <c r="R1288">
        <f>AVERAGE(B1239:B1288)</f>
        <v>3537.3083999999999</v>
      </c>
      <c r="S1288">
        <f>AVERAGE(C1239:C1288)</f>
        <v>3419.2881999999995</v>
      </c>
      <c r="U1288">
        <f>_xlfn.VAR.P(B1239:B1288)</f>
        <v>2312.6999014399985</v>
      </c>
      <c r="V1288">
        <f>_xlfn.VAR.P(C1239:C1288)</f>
        <v>2187.221934759998</v>
      </c>
      <c r="X1288">
        <f>1.96*SQRT(U1288)/50</f>
        <v>1.8851491125501874</v>
      </c>
      <c r="Y1288">
        <f>1.96*SQRT(V1288)/50</f>
        <v>1.833295588231642</v>
      </c>
    </row>
    <row r="1289" spans="1:25" x14ac:dyDescent="0.25">
      <c r="A1289" t="s">
        <v>147</v>
      </c>
      <c r="B1289">
        <v>176869.034851</v>
      </c>
      <c r="C1289" t="s">
        <v>37</v>
      </c>
    </row>
    <row r="1290" spans="1:25" x14ac:dyDescent="0.25">
      <c r="A1290" t="s">
        <v>148</v>
      </c>
      <c r="B1290">
        <v>1935.52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1.2300499999999999E-3</v>
      </c>
      <c r="L1290">
        <v>0.99997000000000003</v>
      </c>
      <c r="M1290">
        <v>0</v>
      </c>
      <c r="N1290" t="s">
        <v>43</v>
      </c>
    </row>
    <row r="1291" spans="1:25" x14ac:dyDescent="0.25">
      <c r="A1291" t="s">
        <v>148</v>
      </c>
      <c r="B1291">
        <v>1944.02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1.2300499999999999E-3</v>
      </c>
      <c r="L1291">
        <v>0.99959600000000004</v>
      </c>
      <c r="M1291">
        <v>326</v>
      </c>
      <c r="N1291" t="s">
        <v>43</v>
      </c>
    </row>
    <row r="1292" spans="1:25" x14ac:dyDescent="0.25">
      <c r="A1292" t="s">
        <v>148</v>
      </c>
      <c r="B1292">
        <v>1921.14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1.2300600000000001E-3</v>
      </c>
      <c r="L1292">
        <v>0.99954100000000001</v>
      </c>
      <c r="M1292">
        <v>0</v>
      </c>
      <c r="N1292" t="s">
        <v>43</v>
      </c>
    </row>
    <row r="1293" spans="1:25" x14ac:dyDescent="0.25">
      <c r="A1293" t="s">
        <v>148</v>
      </c>
      <c r="B1293">
        <v>1968.49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1.2300600000000001E-3</v>
      </c>
      <c r="L1293">
        <v>0.99995500000000004</v>
      </c>
      <c r="M1293">
        <v>0</v>
      </c>
      <c r="N1293" t="s">
        <v>43</v>
      </c>
    </row>
    <row r="1294" spans="1:25" x14ac:dyDescent="0.25">
      <c r="A1294" t="s">
        <v>148</v>
      </c>
      <c r="B1294">
        <v>1916.85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1.2300499999999999E-3</v>
      </c>
      <c r="L1294">
        <v>0.99863599999999997</v>
      </c>
      <c r="M1294">
        <v>0</v>
      </c>
      <c r="N1294" t="s">
        <v>43</v>
      </c>
    </row>
    <row r="1295" spans="1:25" x14ac:dyDescent="0.25">
      <c r="A1295" t="s">
        <v>148</v>
      </c>
      <c r="B1295">
        <v>1945.7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1.2300600000000001E-3</v>
      </c>
      <c r="L1295">
        <v>0.99997000000000003</v>
      </c>
      <c r="M1295">
        <v>0</v>
      </c>
      <c r="N1295" t="s">
        <v>43</v>
      </c>
    </row>
    <row r="1296" spans="1:25" x14ac:dyDescent="0.25">
      <c r="A1296" t="s">
        <v>148</v>
      </c>
      <c r="B1296">
        <v>2001.06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1.2300600000000001E-3</v>
      </c>
      <c r="L1296">
        <v>0.99972700000000003</v>
      </c>
      <c r="M1296">
        <v>0</v>
      </c>
      <c r="N1296" t="s">
        <v>43</v>
      </c>
    </row>
    <row r="1297" spans="1:14" x14ac:dyDescent="0.25">
      <c r="A1297" t="s">
        <v>148</v>
      </c>
      <c r="B1297">
        <v>1966.77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1.2300499999999999E-3</v>
      </c>
      <c r="L1297">
        <v>0.99996600000000002</v>
      </c>
      <c r="M1297">
        <v>0</v>
      </c>
      <c r="N1297" t="s">
        <v>43</v>
      </c>
    </row>
    <row r="1298" spans="1:14" x14ac:dyDescent="0.25">
      <c r="A1298" t="s">
        <v>148</v>
      </c>
      <c r="B1298">
        <v>1937.36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1.2300499999999999E-3</v>
      </c>
      <c r="L1298">
        <v>0.99878400000000001</v>
      </c>
      <c r="M1298">
        <v>0</v>
      </c>
      <c r="N1298" t="s">
        <v>43</v>
      </c>
    </row>
    <row r="1299" spans="1:14" x14ac:dyDescent="0.25">
      <c r="A1299" t="s">
        <v>148</v>
      </c>
      <c r="B1299">
        <v>1925.94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1.2300499999999999E-3</v>
      </c>
      <c r="L1299">
        <v>0.99946000000000002</v>
      </c>
      <c r="M1299">
        <v>0</v>
      </c>
      <c r="N1299" t="s">
        <v>43</v>
      </c>
    </row>
    <row r="1300" spans="1:14" x14ac:dyDescent="0.25">
      <c r="A1300" t="s">
        <v>148</v>
      </c>
      <c r="B1300">
        <v>1950.21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1.2300499999999999E-3</v>
      </c>
      <c r="L1300">
        <v>0.999776</v>
      </c>
      <c r="M1300">
        <v>0</v>
      </c>
      <c r="N1300" t="s">
        <v>43</v>
      </c>
    </row>
    <row r="1301" spans="1:14" x14ac:dyDescent="0.25">
      <c r="A1301" t="s">
        <v>148</v>
      </c>
      <c r="B1301">
        <v>1927.88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1.2300499999999999E-3</v>
      </c>
      <c r="L1301">
        <v>0.99786600000000003</v>
      </c>
      <c r="M1301">
        <v>0</v>
      </c>
      <c r="N1301" t="s">
        <v>43</v>
      </c>
    </row>
    <row r="1302" spans="1:14" x14ac:dyDescent="0.25">
      <c r="A1302" t="s">
        <v>148</v>
      </c>
      <c r="B1302">
        <v>1925.71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1.2300499999999999E-3</v>
      </c>
      <c r="L1302">
        <v>0.99995199999999995</v>
      </c>
      <c r="M1302">
        <v>0</v>
      </c>
      <c r="N1302" t="s">
        <v>43</v>
      </c>
    </row>
    <row r="1303" spans="1:14" x14ac:dyDescent="0.25">
      <c r="A1303" t="s">
        <v>148</v>
      </c>
      <c r="B1303">
        <v>1911.17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1.2300600000000001E-3</v>
      </c>
      <c r="L1303">
        <v>0.99857600000000002</v>
      </c>
      <c r="M1303">
        <v>0</v>
      </c>
      <c r="N1303" t="s">
        <v>43</v>
      </c>
    </row>
    <row r="1304" spans="1:14" x14ac:dyDescent="0.25">
      <c r="A1304" t="s">
        <v>148</v>
      </c>
      <c r="B1304">
        <v>2025.63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1.2300499999999999E-3</v>
      </c>
      <c r="L1304">
        <v>0.99920799999999999</v>
      </c>
      <c r="M1304">
        <v>0</v>
      </c>
      <c r="N1304" t="s">
        <v>43</v>
      </c>
    </row>
    <row r="1305" spans="1:14" x14ac:dyDescent="0.25">
      <c r="A1305" t="s">
        <v>148</v>
      </c>
      <c r="B1305">
        <v>2027.54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1.2300799999999999E-3</v>
      </c>
      <c r="L1305">
        <v>0.999996</v>
      </c>
      <c r="M1305">
        <v>0</v>
      </c>
      <c r="N1305" t="s">
        <v>43</v>
      </c>
    </row>
    <row r="1306" spans="1:14" x14ac:dyDescent="0.25">
      <c r="A1306" t="s">
        <v>148</v>
      </c>
      <c r="B1306">
        <v>2102.4499999999998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1.2300499999999999E-3</v>
      </c>
      <c r="L1306">
        <v>0.99971900000000002</v>
      </c>
      <c r="M1306">
        <v>0</v>
      </c>
      <c r="N1306" t="s">
        <v>43</v>
      </c>
    </row>
    <row r="1307" spans="1:14" x14ac:dyDescent="0.25">
      <c r="A1307" t="s">
        <v>148</v>
      </c>
      <c r="B1307">
        <v>2008.4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1.2300499999999999E-3</v>
      </c>
      <c r="L1307">
        <v>0.99964299999999995</v>
      </c>
      <c r="M1307">
        <v>0</v>
      </c>
      <c r="N1307" t="s">
        <v>43</v>
      </c>
    </row>
    <row r="1308" spans="1:14" x14ac:dyDescent="0.25">
      <c r="A1308" t="s">
        <v>148</v>
      </c>
      <c r="B1308">
        <v>1996.57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1.2300499999999999E-3</v>
      </c>
      <c r="L1308">
        <v>0.99992999999999999</v>
      </c>
      <c r="M1308">
        <v>0</v>
      </c>
      <c r="N1308" t="s">
        <v>43</v>
      </c>
    </row>
    <row r="1309" spans="1:14" x14ac:dyDescent="0.25">
      <c r="A1309" t="s">
        <v>148</v>
      </c>
      <c r="B1309">
        <v>1953.79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1.2300900000000001E-3</v>
      </c>
      <c r="L1309">
        <v>0.99984600000000001</v>
      </c>
      <c r="M1309">
        <v>0</v>
      </c>
      <c r="N1309" t="s">
        <v>43</v>
      </c>
    </row>
    <row r="1310" spans="1:14" x14ac:dyDescent="0.25">
      <c r="A1310" t="s">
        <v>148</v>
      </c>
      <c r="B1310">
        <v>1969.98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1.2300600000000001E-3</v>
      </c>
      <c r="L1310">
        <v>0.99959200000000004</v>
      </c>
      <c r="M1310">
        <v>0</v>
      </c>
      <c r="N1310" t="s">
        <v>43</v>
      </c>
    </row>
    <row r="1311" spans="1:14" x14ac:dyDescent="0.25">
      <c r="A1311" t="s">
        <v>148</v>
      </c>
      <c r="B1311">
        <v>2097.84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1.2300499999999999E-3</v>
      </c>
      <c r="L1311">
        <v>0.99999099999999996</v>
      </c>
      <c r="M1311">
        <v>0</v>
      </c>
      <c r="N1311" t="s">
        <v>43</v>
      </c>
    </row>
    <row r="1312" spans="1:14" x14ac:dyDescent="0.25">
      <c r="A1312" t="s">
        <v>148</v>
      </c>
      <c r="B1312">
        <v>1993.07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1.2300499999999999E-3</v>
      </c>
      <c r="L1312">
        <v>0.99995999999999996</v>
      </c>
      <c r="M1312">
        <v>0</v>
      </c>
      <c r="N1312" t="s">
        <v>43</v>
      </c>
    </row>
    <row r="1313" spans="1:14" x14ac:dyDescent="0.25">
      <c r="A1313" t="s">
        <v>148</v>
      </c>
      <c r="B1313">
        <v>1953.24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1.2300499999999999E-3</v>
      </c>
      <c r="L1313">
        <v>0.99994499999999997</v>
      </c>
      <c r="M1313">
        <v>0</v>
      </c>
      <c r="N1313" t="s">
        <v>43</v>
      </c>
    </row>
    <row r="1314" spans="1:14" x14ac:dyDescent="0.25">
      <c r="A1314" t="s">
        <v>148</v>
      </c>
      <c r="B1314">
        <v>1985.66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1.2300499999999999E-3</v>
      </c>
      <c r="L1314">
        <v>0.99908799999999998</v>
      </c>
      <c r="M1314">
        <v>0</v>
      </c>
      <c r="N1314" t="s">
        <v>43</v>
      </c>
    </row>
    <row r="1315" spans="1:14" x14ac:dyDescent="0.25">
      <c r="A1315" t="s">
        <v>148</v>
      </c>
      <c r="B1315">
        <v>1983.58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1.2300600000000001E-3</v>
      </c>
      <c r="L1315">
        <v>0.99860300000000002</v>
      </c>
      <c r="M1315">
        <v>0</v>
      </c>
      <c r="N1315" t="s">
        <v>43</v>
      </c>
    </row>
    <row r="1316" spans="1:14" x14ac:dyDescent="0.25">
      <c r="A1316" t="s">
        <v>148</v>
      </c>
      <c r="B1316">
        <v>1998.45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1.2300600000000001E-3</v>
      </c>
      <c r="L1316">
        <v>0.99860899999999997</v>
      </c>
      <c r="M1316">
        <v>0</v>
      </c>
      <c r="N1316" t="s">
        <v>43</v>
      </c>
    </row>
    <row r="1317" spans="1:14" x14ac:dyDescent="0.25">
      <c r="A1317" t="s">
        <v>148</v>
      </c>
      <c r="B1317">
        <v>1942.4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1.2300499999999999E-3</v>
      </c>
      <c r="L1317">
        <v>0.99973900000000004</v>
      </c>
      <c r="M1317">
        <v>0</v>
      </c>
      <c r="N1317" t="s">
        <v>43</v>
      </c>
    </row>
    <row r="1318" spans="1:14" x14ac:dyDescent="0.25">
      <c r="A1318" t="s">
        <v>148</v>
      </c>
      <c r="B1318">
        <v>1944.83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1.2300499999999999E-3</v>
      </c>
      <c r="L1318">
        <v>0.99979300000000004</v>
      </c>
      <c r="M1318">
        <v>0</v>
      </c>
      <c r="N1318" t="s">
        <v>43</v>
      </c>
    </row>
    <row r="1319" spans="1:14" x14ac:dyDescent="0.25">
      <c r="A1319" t="s">
        <v>148</v>
      </c>
      <c r="B1319">
        <v>1915.44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1.2300600000000001E-3</v>
      </c>
      <c r="L1319">
        <v>0.99944100000000002</v>
      </c>
      <c r="M1319">
        <v>0</v>
      </c>
      <c r="N1319" t="s">
        <v>43</v>
      </c>
    </row>
    <row r="1320" spans="1:14" x14ac:dyDescent="0.25">
      <c r="A1320" t="s">
        <v>148</v>
      </c>
      <c r="B1320">
        <v>1899.19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1.2300900000000001E-3</v>
      </c>
      <c r="L1320">
        <v>0.99965199999999999</v>
      </c>
      <c r="M1320">
        <v>0</v>
      </c>
      <c r="N1320" t="s">
        <v>43</v>
      </c>
    </row>
    <row r="1321" spans="1:14" x14ac:dyDescent="0.25">
      <c r="A1321" t="s">
        <v>148</v>
      </c>
      <c r="B1321">
        <v>1966.85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1.2300499999999999E-3</v>
      </c>
      <c r="L1321">
        <v>0.99999800000000005</v>
      </c>
      <c r="M1321">
        <v>0</v>
      </c>
      <c r="N1321" t="s">
        <v>43</v>
      </c>
    </row>
    <row r="1322" spans="1:14" x14ac:dyDescent="0.25">
      <c r="A1322" t="s">
        <v>148</v>
      </c>
      <c r="B1322">
        <v>1908.92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1.2300499999999999E-3</v>
      </c>
      <c r="L1322">
        <v>0.99981399999999998</v>
      </c>
      <c r="M1322">
        <v>0</v>
      </c>
      <c r="N1322" t="s">
        <v>43</v>
      </c>
    </row>
    <row r="1323" spans="1:14" x14ac:dyDescent="0.25">
      <c r="A1323" t="s">
        <v>148</v>
      </c>
      <c r="B1323">
        <v>1915.47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1.2300499999999999E-3</v>
      </c>
      <c r="L1323">
        <v>0.99984399999999996</v>
      </c>
      <c r="M1323">
        <v>0</v>
      </c>
      <c r="N1323" t="s">
        <v>43</v>
      </c>
    </row>
    <row r="1324" spans="1:14" x14ac:dyDescent="0.25">
      <c r="A1324" t="s">
        <v>148</v>
      </c>
      <c r="B1324">
        <v>1931.06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1.23007E-3</v>
      </c>
      <c r="L1324">
        <v>0.99802500000000005</v>
      </c>
      <c r="M1324">
        <v>0</v>
      </c>
      <c r="N1324" t="s">
        <v>43</v>
      </c>
    </row>
    <row r="1325" spans="1:14" x14ac:dyDescent="0.25">
      <c r="A1325" t="s">
        <v>148</v>
      </c>
      <c r="B1325">
        <v>1924.21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1.2300799999999999E-3</v>
      </c>
      <c r="L1325">
        <v>0.99969600000000003</v>
      </c>
      <c r="M1325">
        <v>0</v>
      </c>
      <c r="N1325" t="s">
        <v>43</v>
      </c>
    </row>
    <row r="1326" spans="1:14" x14ac:dyDescent="0.25">
      <c r="A1326" t="s">
        <v>148</v>
      </c>
      <c r="B1326">
        <v>1978.91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1.2300499999999999E-3</v>
      </c>
      <c r="L1326">
        <v>0.99984300000000004</v>
      </c>
      <c r="M1326">
        <v>0</v>
      </c>
      <c r="N1326" t="s">
        <v>43</v>
      </c>
    </row>
    <row r="1327" spans="1:14" x14ac:dyDescent="0.25">
      <c r="A1327" t="s">
        <v>148</v>
      </c>
      <c r="B1327">
        <v>1909.19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1.2300600000000001E-3</v>
      </c>
      <c r="L1327">
        <v>0.99985299999999999</v>
      </c>
      <c r="M1327">
        <v>0</v>
      </c>
      <c r="N1327" t="s">
        <v>43</v>
      </c>
    </row>
    <row r="1328" spans="1:14" x14ac:dyDescent="0.25">
      <c r="A1328" t="s">
        <v>148</v>
      </c>
      <c r="B1328">
        <v>1909.65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1.2300499999999999E-3</v>
      </c>
      <c r="L1328">
        <v>0.99936599999999998</v>
      </c>
      <c r="M1328">
        <v>0</v>
      </c>
      <c r="N1328" t="s">
        <v>43</v>
      </c>
    </row>
    <row r="1329" spans="1:25" x14ac:dyDescent="0.25">
      <c r="A1329" t="s">
        <v>148</v>
      </c>
      <c r="B1329">
        <v>1895.89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1.2301899999999999E-3</v>
      </c>
      <c r="L1329">
        <v>0.99866200000000005</v>
      </c>
      <c r="M1329">
        <v>0</v>
      </c>
      <c r="N1329" t="s">
        <v>43</v>
      </c>
    </row>
    <row r="1330" spans="1:25" x14ac:dyDescent="0.25">
      <c r="A1330" t="s">
        <v>148</v>
      </c>
      <c r="B1330">
        <v>1908.04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1.2300499999999999E-3</v>
      </c>
      <c r="L1330">
        <v>0.99711700000000003</v>
      </c>
      <c r="M1330">
        <v>0</v>
      </c>
      <c r="N1330" t="s">
        <v>43</v>
      </c>
    </row>
    <row r="1331" spans="1:25" x14ac:dyDescent="0.25">
      <c r="A1331" t="s">
        <v>148</v>
      </c>
      <c r="B1331">
        <v>1922.24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1.2300499999999999E-3</v>
      </c>
      <c r="L1331">
        <v>0.99998299999999996</v>
      </c>
      <c r="M1331">
        <v>208</v>
      </c>
      <c r="N1331" t="s">
        <v>43</v>
      </c>
    </row>
    <row r="1332" spans="1:25" x14ac:dyDescent="0.25">
      <c r="A1332" t="s">
        <v>148</v>
      </c>
      <c r="B1332">
        <v>2036.2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1.2300600000000001E-3</v>
      </c>
      <c r="L1332">
        <v>0.99981699999999996</v>
      </c>
      <c r="M1332">
        <v>0</v>
      </c>
      <c r="N1332" t="s">
        <v>43</v>
      </c>
    </row>
    <row r="1333" spans="1:25" x14ac:dyDescent="0.25">
      <c r="A1333" t="s">
        <v>148</v>
      </c>
      <c r="B1333">
        <v>1933.33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1.2300499999999999E-3</v>
      </c>
      <c r="L1333">
        <v>0.99978900000000004</v>
      </c>
      <c r="M1333">
        <v>0</v>
      </c>
      <c r="N1333" t="s">
        <v>43</v>
      </c>
    </row>
    <row r="1334" spans="1:25" x14ac:dyDescent="0.25">
      <c r="A1334" t="s">
        <v>148</v>
      </c>
      <c r="B1334">
        <v>1936.86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1.2300499999999999E-3</v>
      </c>
      <c r="L1334">
        <v>0.99974300000000005</v>
      </c>
      <c r="M1334">
        <v>0</v>
      </c>
      <c r="N1334" t="s">
        <v>43</v>
      </c>
    </row>
    <row r="1335" spans="1:25" x14ac:dyDescent="0.25">
      <c r="A1335" t="s">
        <v>148</v>
      </c>
      <c r="B1335">
        <v>1916.44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1.2300600000000001E-3</v>
      </c>
      <c r="L1335">
        <v>0.99968900000000005</v>
      </c>
      <c r="M1335">
        <v>0</v>
      </c>
      <c r="N1335" t="s">
        <v>43</v>
      </c>
    </row>
    <row r="1336" spans="1:25" x14ac:dyDescent="0.25">
      <c r="A1336" t="s">
        <v>148</v>
      </c>
      <c r="B1336">
        <v>1962.6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1.2300499999999999E-3</v>
      </c>
      <c r="L1336">
        <v>0.99989600000000001</v>
      </c>
      <c r="M1336">
        <v>0</v>
      </c>
      <c r="N1336" t="s">
        <v>43</v>
      </c>
    </row>
    <row r="1337" spans="1:25" x14ac:dyDescent="0.25">
      <c r="A1337" t="s">
        <v>148</v>
      </c>
      <c r="B1337">
        <v>1916.91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1.2300499999999999E-3</v>
      </c>
      <c r="L1337">
        <v>0.99937200000000004</v>
      </c>
      <c r="M1337">
        <v>0</v>
      </c>
      <c r="N1337" t="s">
        <v>43</v>
      </c>
    </row>
    <row r="1338" spans="1:25" x14ac:dyDescent="0.25">
      <c r="A1338" t="s">
        <v>148</v>
      </c>
      <c r="B1338">
        <v>1960.62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1.2300499999999999E-3</v>
      </c>
      <c r="L1338">
        <v>0.99987199999999998</v>
      </c>
      <c r="M1338">
        <v>0</v>
      </c>
      <c r="N1338" t="s">
        <v>43</v>
      </c>
    </row>
    <row r="1339" spans="1:25" x14ac:dyDescent="0.25">
      <c r="A1339" t="s">
        <v>148</v>
      </c>
      <c r="B1339">
        <v>1917.09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1.23007E-3</v>
      </c>
      <c r="L1339">
        <v>0.99994700000000003</v>
      </c>
      <c r="M1339">
        <v>0</v>
      </c>
      <c r="N1339" t="s">
        <v>43</v>
      </c>
    </row>
    <row r="1340" spans="1:25" x14ac:dyDescent="0.25">
      <c r="A1340" t="s">
        <v>148</v>
      </c>
      <c r="B1340">
        <v>1922.69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1.2300499999999999E-3</v>
      </c>
      <c r="L1340">
        <v>0.99982400000000005</v>
      </c>
      <c r="M1340">
        <v>0</v>
      </c>
      <c r="N1340" t="s">
        <v>43</v>
      </c>
    </row>
    <row r="1341" spans="1:25" x14ac:dyDescent="0.25">
      <c r="A1341" t="s">
        <v>148</v>
      </c>
      <c r="B1341">
        <v>1924.25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1.2300499999999999E-3</v>
      </c>
      <c r="L1341">
        <v>0.99919100000000005</v>
      </c>
      <c r="M1341">
        <v>0</v>
      </c>
      <c r="N1341" t="s">
        <v>43</v>
      </c>
    </row>
    <row r="1342" spans="1:25" x14ac:dyDescent="0.25">
      <c r="A1342" t="s">
        <v>148</v>
      </c>
      <c r="B1342">
        <v>1932.91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1.2300600000000001E-3</v>
      </c>
      <c r="L1342">
        <v>0.99974399999999997</v>
      </c>
      <c r="M1342">
        <v>0</v>
      </c>
      <c r="N1342" t="s">
        <v>43</v>
      </c>
    </row>
    <row r="1343" spans="1:25" x14ac:dyDescent="0.25">
      <c r="A1343" t="s">
        <v>148</v>
      </c>
      <c r="B1343">
        <v>1917.76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1.2300499999999999E-3</v>
      </c>
      <c r="L1343">
        <v>0.99964299999999995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1897.29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1.23007E-3</v>
      </c>
      <c r="L1344">
        <v>0.99989300000000003</v>
      </c>
      <c r="M1344">
        <v>0</v>
      </c>
      <c r="N1344" t="s">
        <v>43</v>
      </c>
      <c r="R1344">
        <f>AVERAGE(B1295:B1344)</f>
        <v>1952.7048000000002</v>
      </c>
      <c r="S1344">
        <f>AVERAGE(C1295:C1344)</f>
        <v>0</v>
      </c>
      <c r="U1344">
        <f>_xlfn.VAR.P(B1295:B1344)</f>
        <v>2198.2832449599987</v>
      </c>
      <c r="V1344">
        <f>_xlfn.VAR.P(C1295:C1344)</f>
        <v>0</v>
      </c>
      <c r="X1344">
        <f>1.96*SQRT(U1344)/50</f>
        <v>1.8379254515717802</v>
      </c>
      <c r="Y1344">
        <f>1.96*SQRT(V1344)/50</f>
        <v>0</v>
      </c>
    </row>
    <row r="1345" spans="1:13" x14ac:dyDescent="0.25">
      <c r="A1345" t="s">
        <v>149</v>
      </c>
      <c r="B1345">
        <v>97638.372776999997</v>
      </c>
      <c r="C1345" t="s">
        <v>37</v>
      </c>
    </row>
    <row r="1346" spans="1:13" x14ac:dyDescent="0.25">
      <c r="A1346" t="s">
        <v>150</v>
      </c>
      <c r="B1346">
        <v>2050.75</v>
      </c>
      <c r="C1346">
        <v>2050.67</v>
      </c>
      <c r="D1346">
        <v>2050.2399999999998</v>
      </c>
      <c r="E1346">
        <v>2048.14</v>
      </c>
      <c r="F1346">
        <v>72.330500000000001</v>
      </c>
      <c r="G1346">
        <v>0</v>
      </c>
      <c r="H1346">
        <v>218.41399999999999</v>
      </c>
      <c r="I1346">
        <v>0</v>
      </c>
      <c r="J1346">
        <v>1.2300499999999999E-3</v>
      </c>
      <c r="K1346">
        <v>0.99991200000000002</v>
      </c>
      <c r="L1346">
        <v>0</v>
      </c>
      <c r="M1346" t="s">
        <v>43</v>
      </c>
    </row>
    <row r="1347" spans="1:13" x14ac:dyDescent="0.25">
      <c r="A1347" t="s">
        <v>150</v>
      </c>
      <c r="B1347">
        <v>2068.5700000000002</v>
      </c>
      <c r="C1347">
        <v>2068.5</v>
      </c>
      <c r="D1347">
        <v>2068.0700000000002</v>
      </c>
      <c r="E1347">
        <v>2065.94</v>
      </c>
      <c r="F1347">
        <v>73.014099999999999</v>
      </c>
      <c r="G1347">
        <v>0</v>
      </c>
      <c r="H1347">
        <v>225.68799999999999</v>
      </c>
      <c r="I1347">
        <v>0</v>
      </c>
      <c r="J1347">
        <v>1.2300499999999999E-3</v>
      </c>
      <c r="K1347">
        <v>0.99987099999999995</v>
      </c>
      <c r="L1347">
        <v>0</v>
      </c>
      <c r="M1347" t="s">
        <v>43</v>
      </c>
    </row>
    <row r="1348" spans="1:13" x14ac:dyDescent="0.25">
      <c r="A1348" t="s">
        <v>150</v>
      </c>
      <c r="B1348">
        <v>2086.19</v>
      </c>
      <c r="C1348">
        <v>2086.1</v>
      </c>
      <c r="D1348">
        <v>2085.67</v>
      </c>
      <c r="E1348">
        <v>2083.52</v>
      </c>
      <c r="F1348">
        <v>73.546000000000006</v>
      </c>
      <c r="G1348">
        <v>0</v>
      </c>
      <c r="H1348">
        <v>222.31399999999999</v>
      </c>
      <c r="I1348">
        <v>0</v>
      </c>
      <c r="J1348">
        <v>1.2300499999999999E-3</v>
      </c>
      <c r="K1348">
        <v>0.99986699999999995</v>
      </c>
      <c r="L1348">
        <v>0</v>
      </c>
      <c r="M1348" t="s">
        <v>43</v>
      </c>
    </row>
    <row r="1349" spans="1:13" x14ac:dyDescent="0.25">
      <c r="A1349" t="s">
        <v>150</v>
      </c>
      <c r="B1349">
        <v>2046.17</v>
      </c>
      <c r="C1349">
        <v>2046.09</v>
      </c>
      <c r="D1349">
        <v>2045.67</v>
      </c>
      <c r="E1349">
        <v>2043.54</v>
      </c>
      <c r="F1349">
        <v>72.446299999999994</v>
      </c>
      <c r="G1349">
        <v>0</v>
      </c>
      <c r="H1349">
        <v>218.512</v>
      </c>
      <c r="I1349">
        <v>0</v>
      </c>
      <c r="J1349">
        <v>1.2300499999999999E-3</v>
      </c>
      <c r="K1349">
        <v>0.99995599999999996</v>
      </c>
      <c r="L1349">
        <v>0</v>
      </c>
      <c r="M1349" t="s">
        <v>43</v>
      </c>
    </row>
    <row r="1350" spans="1:13" x14ac:dyDescent="0.25">
      <c r="A1350" t="s">
        <v>150</v>
      </c>
      <c r="B1350">
        <v>2047.8</v>
      </c>
      <c r="C1350">
        <v>2047.7</v>
      </c>
      <c r="D1350">
        <v>2047.27</v>
      </c>
      <c r="E1350">
        <v>2045.17</v>
      </c>
      <c r="F1350">
        <v>72.264200000000002</v>
      </c>
      <c r="G1350">
        <v>0</v>
      </c>
      <c r="H1350">
        <v>218.08500000000001</v>
      </c>
      <c r="I1350">
        <v>0</v>
      </c>
      <c r="J1350">
        <v>1.2300499999999999E-3</v>
      </c>
      <c r="K1350">
        <v>0.99993200000000004</v>
      </c>
      <c r="L1350">
        <v>0</v>
      </c>
      <c r="M1350" t="s">
        <v>43</v>
      </c>
    </row>
    <row r="1351" spans="1:13" x14ac:dyDescent="0.25">
      <c r="A1351" t="s">
        <v>150</v>
      </c>
      <c r="B1351">
        <v>2048.0500000000002</v>
      </c>
      <c r="C1351">
        <v>2047.96</v>
      </c>
      <c r="D1351">
        <v>2047.54</v>
      </c>
      <c r="E1351">
        <v>2045.42</v>
      </c>
      <c r="F1351">
        <v>72.238500000000002</v>
      </c>
      <c r="G1351">
        <v>0</v>
      </c>
      <c r="H1351">
        <v>218.14099999999999</v>
      </c>
      <c r="I1351">
        <v>0</v>
      </c>
      <c r="J1351">
        <v>1.2300499999999999E-3</v>
      </c>
      <c r="K1351">
        <v>0.99990999999999997</v>
      </c>
      <c r="L1351">
        <v>0</v>
      </c>
      <c r="M1351" t="s">
        <v>43</v>
      </c>
    </row>
    <row r="1352" spans="1:13" x14ac:dyDescent="0.25">
      <c r="A1352" t="s">
        <v>150</v>
      </c>
      <c r="B1352">
        <v>2087.84</v>
      </c>
      <c r="C1352">
        <v>2087.77</v>
      </c>
      <c r="D1352">
        <v>2087.33</v>
      </c>
      <c r="E1352">
        <v>2085.1799999999998</v>
      </c>
      <c r="F1352">
        <v>73.661600000000007</v>
      </c>
      <c r="G1352">
        <v>0</v>
      </c>
      <c r="H1352">
        <v>222.30199999999999</v>
      </c>
      <c r="I1352">
        <v>0</v>
      </c>
      <c r="J1352">
        <v>1.2300499999999999E-3</v>
      </c>
      <c r="K1352">
        <v>0.99966200000000005</v>
      </c>
      <c r="L1352">
        <v>0</v>
      </c>
      <c r="M1352" t="s">
        <v>43</v>
      </c>
    </row>
    <row r="1353" spans="1:13" x14ac:dyDescent="0.25">
      <c r="A1353" t="s">
        <v>150</v>
      </c>
      <c r="B1353">
        <v>2147.4499999999998</v>
      </c>
      <c r="C1353">
        <v>2147.38</v>
      </c>
      <c r="D1353">
        <v>2146.9299999999998</v>
      </c>
      <c r="E1353">
        <v>2144.71</v>
      </c>
      <c r="F1353">
        <v>75.864800000000002</v>
      </c>
      <c r="G1353">
        <v>0</v>
      </c>
      <c r="H1353">
        <v>228.357</v>
      </c>
      <c r="I1353">
        <v>0</v>
      </c>
      <c r="J1353">
        <v>1.2300499999999999E-3</v>
      </c>
      <c r="K1353">
        <v>0.99942399999999998</v>
      </c>
      <c r="L1353">
        <v>0</v>
      </c>
      <c r="M1353" t="s">
        <v>43</v>
      </c>
    </row>
    <row r="1354" spans="1:13" x14ac:dyDescent="0.25">
      <c r="A1354" t="s">
        <v>150</v>
      </c>
      <c r="B1354">
        <v>2067.35</v>
      </c>
      <c r="C1354">
        <v>2067.2600000000002</v>
      </c>
      <c r="D1354">
        <v>2066.83</v>
      </c>
      <c r="E1354">
        <v>2064.6999999999998</v>
      </c>
      <c r="F1354">
        <v>72.990700000000004</v>
      </c>
      <c r="G1354">
        <v>0</v>
      </c>
      <c r="H1354">
        <v>220.21100000000001</v>
      </c>
      <c r="I1354">
        <v>0</v>
      </c>
      <c r="J1354">
        <v>1.2300499999999999E-3</v>
      </c>
      <c r="K1354">
        <v>0.99978500000000003</v>
      </c>
      <c r="L1354">
        <v>0</v>
      </c>
      <c r="M1354" t="s">
        <v>43</v>
      </c>
    </row>
    <row r="1355" spans="1:13" x14ac:dyDescent="0.25">
      <c r="A1355" t="s">
        <v>150</v>
      </c>
      <c r="B1355">
        <v>2050.5100000000002</v>
      </c>
      <c r="C1355">
        <v>2050.42</v>
      </c>
      <c r="D1355">
        <v>2050</v>
      </c>
      <c r="E1355">
        <v>2047.9</v>
      </c>
      <c r="F1355">
        <v>72.357299999999995</v>
      </c>
      <c r="G1355">
        <v>0</v>
      </c>
      <c r="H1355">
        <v>218.3</v>
      </c>
      <c r="I1355">
        <v>0</v>
      </c>
      <c r="J1355">
        <v>1.2300499999999999E-3</v>
      </c>
      <c r="K1355">
        <v>0.999726</v>
      </c>
      <c r="L1355">
        <v>0</v>
      </c>
      <c r="M1355" t="s">
        <v>43</v>
      </c>
    </row>
    <row r="1356" spans="1:13" x14ac:dyDescent="0.25">
      <c r="A1356" t="s">
        <v>150</v>
      </c>
      <c r="B1356">
        <v>2065.2399999999998</v>
      </c>
      <c r="C1356">
        <v>2065.16</v>
      </c>
      <c r="D1356">
        <v>2064.73</v>
      </c>
      <c r="E1356">
        <v>2062.62</v>
      </c>
      <c r="F1356">
        <v>72.887799999999999</v>
      </c>
      <c r="G1356">
        <v>0</v>
      </c>
      <c r="H1356">
        <v>220.107</v>
      </c>
      <c r="I1356">
        <v>0</v>
      </c>
      <c r="J1356">
        <v>1.2300499999999999E-3</v>
      </c>
      <c r="K1356">
        <v>0.99738599999999999</v>
      </c>
      <c r="L1356">
        <v>0</v>
      </c>
      <c r="M1356" t="s">
        <v>43</v>
      </c>
    </row>
    <row r="1357" spans="1:13" x14ac:dyDescent="0.25">
      <c r="A1357" t="s">
        <v>150</v>
      </c>
      <c r="B1357">
        <v>2082.6</v>
      </c>
      <c r="C1357">
        <v>2082.52</v>
      </c>
      <c r="D1357">
        <v>2082.09</v>
      </c>
      <c r="E1357">
        <v>2079.9499999999998</v>
      </c>
      <c r="F1357">
        <v>73.583100000000002</v>
      </c>
      <c r="G1357">
        <v>0</v>
      </c>
      <c r="H1357">
        <v>221.773</v>
      </c>
      <c r="I1357">
        <v>0</v>
      </c>
      <c r="J1357">
        <v>1.2300600000000001E-3</v>
      </c>
      <c r="K1357">
        <v>0.99995100000000003</v>
      </c>
      <c r="L1357">
        <v>0</v>
      </c>
      <c r="M1357" t="s">
        <v>43</v>
      </c>
    </row>
    <row r="1358" spans="1:13" x14ac:dyDescent="0.25">
      <c r="A1358" t="s">
        <v>150</v>
      </c>
      <c r="B1358">
        <v>2066.6999999999998</v>
      </c>
      <c r="C1358">
        <v>2066.62</v>
      </c>
      <c r="D1358">
        <v>2066.19</v>
      </c>
      <c r="E1358">
        <v>2064.06</v>
      </c>
      <c r="F1358">
        <v>73.137200000000007</v>
      </c>
      <c r="G1358">
        <v>0</v>
      </c>
      <c r="H1358">
        <v>220.61600000000001</v>
      </c>
      <c r="I1358">
        <v>0</v>
      </c>
      <c r="J1358">
        <v>1.2300499999999999E-3</v>
      </c>
      <c r="K1358">
        <v>0.99975400000000003</v>
      </c>
      <c r="L1358">
        <v>0</v>
      </c>
      <c r="M1358" t="s">
        <v>43</v>
      </c>
    </row>
    <row r="1359" spans="1:13" x14ac:dyDescent="0.25">
      <c r="A1359" t="s">
        <v>150</v>
      </c>
      <c r="B1359">
        <v>2068.11</v>
      </c>
      <c r="C1359">
        <v>2068.0300000000002</v>
      </c>
      <c r="D1359">
        <v>2067.6</v>
      </c>
      <c r="E1359">
        <v>2065.48</v>
      </c>
      <c r="F1359">
        <v>73.097800000000007</v>
      </c>
      <c r="G1359">
        <v>0</v>
      </c>
      <c r="H1359">
        <v>225.80600000000001</v>
      </c>
      <c r="I1359">
        <v>0</v>
      </c>
      <c r="J1359">
        <v>1.2300499999999999E-3</v>
      </c>
      <c r="K1359">
        <v>0.99910299999999996</v>
      </c>
      <c r="L1359">
        <v>0</v>
      </c>
      <c r="M1359" t="s">
        <v>43</v>
      </c>
    </row>
    <row r="1360" spans="1:13" x14ac:dyDescent="0.25">
      <c r="A1360" t="s">
        <v>150</v>
      </c>
      <c r="B1360">
        <v>2047.64</v>
      </c>
      <c r="C1360">
        <v>2047.56</v>
      </c>
      <c r="D1360">
        <v>2047.13</v>
      </c>
      <c r="E1360">
        <v>2045.01</v>
      </c>
      <c r="F1360">
        <v>72.220600000000005</v>
      </c>
      <c r="G1360">
        <v>0</v>
      </c>
      <c r="H1360">
        <v>218.23099999999999</v>
      </c>
      <c r="I1360">
        <v>0</v>
      </c>
      <c r="J1360">
        <v>1.2300900000000001E-3</v>
      </c>
      <c r="K1360">
        <v>0.99957200000000002</v>
      </c>
      <c r="L1360">
        <v>0</v>
      </c>
      <c r="M1360" t="s">
        <v>43</v>
      </c>
    </row>
    <row r="1361" spans="1:13" x14ac:dyDescent="0.25">
      <c r="A1361" t="s">
        <v>150</v>
      </c>
      <c r="B1361">
        <v>2048.54</v>
      </c>
      <c r="C1361">
        <v>2048.46</v>
      </c>
      <c r="D1361">
        <v>2048.0300000000002</v>
      </c>
      <c r="E1361">
        <v>2045.93</v>
      </c>
      <c r="F1361">
        <v>72.335700000000003</v>
      </c>
      <c r="G1361">
        <v>0</v>
      </c>
      <c r="H1361">
        <v>218.28</v>
      </c>
      <c r="I1361">
        <v>0</v>
      </c>
      <c r="J1361">
        <v>1.2300600000000001E-3</v>
      </c>
      <c r="K1361">
        <v>0.999838</v>
      </c>
      <c r="L1361">
        <v>0</v>
      </c>
      <c r="M1361" t="s">
        <v>43</v>
      </c>
    </row>
    <row r="1362" spans="1:13" x14ac:dyDescent="0.25">
      <c r="A1362" t="s">
        <v>150</v>
      </c>
      <c r="B1362">
        <v>2088.54</v>
      </c>
      <c r="C1362">
        <v>2088.46</v>
      </c>
      <c r="D1362">
        <v>2088.0300000000002</v>
      </c>
      <c r="E1362">
        <v>2085.88</v>
      </c>
      <c r="F1362">
        <v>73.781300000000002</v>
      </c>
      <c r="G1362">
        <v>0</v>
      </c>
      <c r="H1362">
        <v>222.74199999999999</v>
      </c>
      <c r="I1362">
        <v>0</v>
      </c>
      <c r="J1362">
        <v>1.2300499999999999E-3</v>
      </c>
      <c r="K1362">
        <v>0.99999800000000005</v>
      </c>
      <c r="L1362">
        <v>0</v>
      </c>
      <c r="M1362" t="s">
        <v>43</v>
      </c>
    </row>
    <row r="1363" spans="1:13" x14ac:dyDescent="0.25">
      <c r="A1363" t="s">
        <v>150</v>
      </c>
      <c r="B1363">
        <v>2117.17</v>
      </c>
      <c r="C1363">
        <v>2117.1</v>
      </c>
      <c r="D1363">
        <v>2116.66</v>
      </c>
      <c r="E1363">
        <v>2114.4299999999998</v>
      </c>
      <c r="F1363">
        <v>74.991200000000006</v>
      </c>
      <c r="G1363">
        <v>0</v>
      </c>
      <c r="H1363">
        <v>225.88200000000001</v>
      </c>
      <c r="I1363">
        <v>0</v>
      </c>
      <c r="J1363">
        <v>1.2300499999999999E-3</v>
      </c>
      <c r="K1363">
        <v>0.99996499999999999</v>
      </c>
      <c r="L1363">
        <v>0</v>
      </c>
      <c r="M1363" t="s">
        <v>43</v>
      </c>
    </row>
    <row r="1364" spans="1:13" x14ac:dyDescent="0.25">
      <c r="A1364" t="s">
        <v>150</v>
      </c>
      <c r="B1364">
        <v>2048.64</v>
      </c>
      <c r="C1364">
        <v>2048.5500000000002</v>
      </c>
      <c r="D1364">
        <v>2048.13</v>
      </c>
      <c r="E1364">
        <v>2046.01</v>
      </c>
      <c r="F1364">
        <v>72.368799999999993</v>
      </c>
      <c r="G1364">
        <v>0</v>
      </c>
      <c r="H1364">
        <v>218.38499999999999</v>
      </c>
      <c r="I1364">
        <v>0</v>
      </c>
      <c r="J1364">
        <v>1.2300499999999999E-3</v>
      </c>
      <c r="K1364">
        <v>0.99965899999999996</v>
      </c>
      <c r="L1364">
        <v>0</v>
      </c>
      <c r="M1364" t="s">
        <v>43</v>
      </c>
    </row>
    <row r="1365" spans="1:13" x14ac:dyDescent="0.25">
      <c r="A1365" t="s">
        <v>150</v>
      </c>
      <c r="B1365">
        <v>2054.9</v>
      </c>
      <c r="C1365">
        <v>2054.81</v>
      </c>
      <c r="D1365">
        <v>2054.38</v>
      </c>
      <c r="E1365">
        <v>2052.27</v>
      </c>
      <c r="F1365">
        <v>72.406999999999996</v>
      </c>
      <c r="G1365">
        <v>0</v>
      </c>
      <c r="H1365">
        <v>218.93299999999999</v>
      </c>
      <c r="I1365">
        <v>0</v>
      </c>
      <c r="J1365">
        <v>1.2300499999999999E-3</v>
      </c>
      <c r="K1365">
        <v>0.99985500000000005</v>
      </c>
      <c r="L1365">
        <v>0</v>
      </c>
      <c r="M1365" t="s">
        <v>43</v>
      </c>
    </row>
    <row r="1366" spans="1:13" x14ac:dyDescent="0.25">
      <c r="A1366" t="s">
        <v>150</v>
      </c>
      <c r="B1366">
        <v>2051.63</v>
      </c>
      <c r="C1366">
        <v>2051.5500000000002</v>
      </c>
      <c r="D1366">
        <v>2051.12</v>
      </c>
      <c r="E1366">
        <v>2049.0100000000002</v>
      </c>
      <c r="F1366">
        <v>72.453999999999994</v>
      </c>
      <c r="G1366">
        <v>0</v>
      </c>
      <c r="H1366">
        <v>218.661</v>
      </c>
      <c r="I1366">
        <v>0</v>
      </c>
      <c r="J1366">
        <v>1.2300600000000001E-3</v>
      </c>
      <c r="K1366">
        <v>0.99997899999999995</v>
      </c>
      <c r="L1366">
        <v>0</v>
      </c>
      <c r="M1366" t="s">
        <v>43</v>
      </c>
    </row>
    <row r="1367" spans="1:13" x14ac:dyDescent="0.25">
      <c r="A1367" t="s">
        <v>150</v>
      </c>
      <c r="B1367">
        <v>2111.5300000000002</v>
      </c>
      <c r="C1367">
        <v>2111.46</v>
      </c>
      <c r="D1367">
        <v>2111.02</v>
      </c>
      <c r="E1367">
        <v>2108.8200000000002</v>
      </c>
      <c r="F1367">
        <v>74.605500000000006</v>
      </c>
      <c r="G1367">
        <v>0</v>
      </c>
      <c r="H1367">
        <v>224.82300000000001</v>
      </c>
      <c r="I1367">
        <v>0</v>
      </c>
      <c r="J1367">
        <v>1.2300600000000001E-3</v>
      </c>
      <c r="K1367">
        <v>0.99951199999999996</v>
      </c>
      <c r="L1367">
        <v>0</v>
      </c>
      <c r="M1367" t="s">
        <v>43</v>
      </c>
    </row>
    <row r="1368" spans="1:13" x14ac:dyDescent="0.25">
      <c r="A1368" t="s">
        <v>150</v>
      </c>
      <c r="B1368">
        <v>2081.87</v>
      </c>
      <c r="C1368">
        <v>2081.79</v>
      </c>
      <c r="D1368">
        <v>2081.36</v>
      </c>
      <c r="E1368">
        <v>2079.2199999999998</v>
      </c>
      <c r="F1368">
        <v>73.468400000000003</v>
      </c>
      <c r="G1368">
        <v>0</v>
      </c>
      <c r="H1368">
        <v>221.773</v>
      </c>
      <c r="I1368">
        <v>0</v>
      </c>
      <c r="J1368">
        <v>1.2300499999999999E-3</v>
      </c>
      <c r="K1368">
        <v>0.99981900000000001</v>
      </c>
      <c r="L1368">
        <v>0</v>
      </c>
      <c r="M1368" t="s">
        <v>43</v>
      </c>
    </row>
    <row r="1369" spans="1:13" x14ac:dyDescent="0.25">
      <c r="A1369" t="s">
        <v>150</v>
      </c>
      <c r="B1369">
        <v>2045.01</v>
      </c>
      <c r="C1369">
        <v>2044.92</v>
      </c>
      <c r="D1369">
        <v>2044.5</v>
      </c>
      <c r="E1369">
        <v>2042.37</v>
      </c>
      <c r="F1369">
        <v>72.217600000000004</v>
      </c>
      <c r="G1369">
        <v>0</v>
      </c>
      <c r="H1369">
        <v>217.733</v>
      </c>
      <c r="I1369">
        <v>0</v>
      </c>
      <c r="J1369">
        <v>1.2300499999999999E-3</v>
      </c>
      <c r="K1369">
        <v>0.99978999999999996</v>
      </c>
      <c r="L1369">
        <v>0</v>
      </c>
      <c r="M1369" t="s">
        <v>43</v>
      </c>
    </row>
    <row r="1370" spans="1:13" x14ac:dyDescent="0.25">
      <c r="A1370" t="s">
        <v>150</v>
      </c>
      <c r="B1370">
        <v>2048.04</v>
      </c>
      <c r="C1370">
        <v>2047.96</v>
      </c>
      <c r="D1370">
        <v>2047.54</v>
      </c>
      <c r="E1370">
        <v>2045.44</v>
      </c>
      <c r="F1370">
        <v>72.345200000000006</v>
      </c>
      <c r="G1370">
        <v>0</v>
      </c>
      <c r="H1370">
        <v>218.364</v>
      </c>
      <c r="I1370">
        <v>0</v>
      </c>
      <c r="J1370">
        <v>1.2300499999999999E-3</v>
      </c>
      <c r="K1370">
        <v>0.99977000000000005</v>
      </c>
      <c r="L1370">
        <v>0</v>
      </c>
      <c r="M1370" t="s">
        <v>43</v>
      </c>
    </row>
    <row r="1371" spans="1:13" x14ac:dyDescent="0.25">
      <c r="A1371" t="s">
        <v>150</v>
      </c>
      <c r="B1371">
        <v>2058.38</v>
      </c>
      <c r="C1371">
        <v>2058.3000000000002</v>
      </c>
      <c r="D1371">
        <v>2057.87</v>
      </c>
      <c r="E1371">
        <v>2055.7600000000002</v>
      </c>
      <c r="F1371">
        <v>72.660300000000007</v>
      </c>
      <c r="G1371">
        <v>0</v>
      </c>
      <c r="H1371">
        <v>219.39400000000001</v>
      </c>
      <c r="I1371">
        <v>0</v>
      </c>
      <c r="J1371">
        <v>1.2300499999999999E-3</v>
      </c>
      <c r="K1371">
        <v>0.99942500000000001</v>
      </c>
      <c r="L1371">
        <v>0</v>
      </c>
      <c r="M1371" t="s">
        <v>43</v>
      </c>
    </row>
    <row r="1372" spans="1:13" x14ac:dyDescent="0.25">
      <c r="A1372" t="s">
        <v>150</v>
      </c>
      <c r="B1372">
        <v>2118.91</v>
      </c>
      <c r="C1372">
        <v>2118.83</v>
      </c>
      <c r="D1372">
        <v>2118.39</v>
      </c>
      <c r="E1372">
        <v>2116.1999999999998</v>
      </c>
      <c r="F1372">
        <v>75.007099999999994</v>
      </c>
      <c r="G1372">
        <v>0</v>
      </c>
      <c r="H1372">
        <v>226.024</v>
      </c>
      <c r="I1372">
        <v>0</v>
      </c>
      <c r="J1372">
        <v>1.2300499999999999E-3</v>
      </c>
      <c r="K1372">
        <v>0.99957499999999999</v>
      </c>
      <c r="L1372">
        <v>0</v>
      </c>
      <c r="M1372" t="s">
        <v>43</v>
      </c>
    </row>
    <row r="1373" spans="1:13" x14ac:dyDescent="0.25">
      <c r="A1373" t="s">
        <v>150</v>
      </c>
      <c r="B1373">
        <v>2061.71</v>
      </c>
      <c r="C1373">
        <v>2061.62</v>
      </c>
      <c r="D1373">
        <v>2061.19</v>
      </c>
      <c r="E1373">
        <v>2059.0700000000002</v>
      </c>
      <c r="F1373">
        <v>72.798900000000003</v>
      </c>
      <c r="G1373">
        <v>0</v>
      </c>
      <c r="H1373">
        <v>219.959</v>
      </c>
      <c r="I1373">
        <v>0</v>
      </c>
      <c r="J1373">
        <v>1.2300499999999999E-3</v>
      </c>
      <c r="K1373">
        <v>0.99998799999999999</v>
      </c>
      <c r="L1373">
        <v>0</v>
      </c>
      <c r="M1373" t="s">
        <v>43</v>
      </c>
    </row>
    <row r="1374" spans="1:13" x14ac:dyDescent="0.25">
      <c r="A1374" t="s">
        <v>150</v>
      </c>
      <c r="B1374">
        <v>2043.54</v>
      </c>
      <c r="C1374">
        <v>2043.45</v>
      </c>
      <c r="D1374">
        <v>2037.01</v>
      </c>
      <c r="E1374">
        <v>2034.9</v>
      </c>
      <c r="F1374">
        <v>72.023899999999998</v>
      </c>
      <c r="G1374">
        <v>0</v>
      </c>
      <c r="H1374">
        <v>217.86199999999999</v>
      </c>
      <c r="I1374">
        <v>0</v>
      </c>
      <c r="J1374">
        <v>1.2300600000000001E-3</v>
      </c>
      <c r="K1374">
        <v>0.99987400000000004</v>
      </c>
      <c r="L1374">
        <v>0</v>
      </c>
      <c r="M1374" t="s">
        <v>43</v>
      </c>
    </row>
    <row r="1375" spans="1:13" x14ac:dyDescent="0.25">
      <c r="A1375" t="s">
        <v>150</v>
      </c>
      <c r="B1375">
        <v>2047.62</v>
      </c>
      <c r="C1375">
        <v>2047.54</v>
      </c>
      <c r="D1375">
        <v>2047.11</v>
      </c>
      <c r="E1375">
        <v>2045</v>
      </c>
      <c r="F1375">
        <v>72.266300000000001</v>
      </c>
      <c r="G1375">
        <v>0</v>
      </c>
      <c r="H1375">
        <v>218.18199999999999</v>
      </c>
      <c r="I1375">
        <v>0</v>
      </c>
      <c r="J1375">
        <v>1.2300600000000001E-3</v>
      </c>
      <c r="K1375">
        <v>0.99917599999999995</v>
      </c>
      <c r="L1375">
        <v>0</v>
      </c>
      <c r="M1375" t="s">
        <v>43</v>
      </c>
    </row>
    <row r="1376" spans="1:13" x14ac:dyDescent="0.25">
      <c r="A1376" t="s">
        <v>150</v>
      </c>
      <c r="B1376">
        <v>2064.25</v>
      </c>
      <c r="C1376">
        <v>2064.17</v>
      </c>
      <c r="D1376">
        <v>2063.75</v>
      </c>
      <c r="E1376">
        <v>2061.63</v>
      </c>
      <c r="F1376">
        <v>72.960800000000006</v>
      </c>
      <c r="G1376">
        <v>0</v>
      </c>
      <c r="H1376">
        <v>220.12700000000001</v>
      </c>
      <c r="I1376">
        <v>0</v>
      </c>
      <c r="J1376">
        <v>1.2300600000000001E-3</v>
      </c>
      <c r="K1376">
        <v>0.99988500000000002</v>
      </c>
      <c r="L1376">
        <v>0</v>
      </c>
      <c r="M1376" t="s">
        <v>43</v>
      </c>
    </row>
    <row r="1377" spans="1:13" x14ac:dyDescent="0.25">
      <c r="A1377" t="s">
        <v>150</v>
      </c>
      <c r="B1377">
        <v>2113.42</v>
      </c>
      <c r="C1377">
        <v>2113.33</v>
      </c>
      <c r="D1377">
        <v>2112.89</v>
      </c>
      <c r="E1377">
        <v>2110.6999999999998</v>
      </c>
      <c r="F1377">
        <v>74.609800000000007</v>
      </c>
      <c r="G1377">
        <v>0</v>
      </c>
      <c r="H1377">
        <v>225.00299999999999</v>
      </c>
      <c r="I1377">
        <v>0</v>
      </c>
      <c r="J1377">
        <v>1.2300499999999999E-3</v>
      </c>
      <c r="K1377">
        <v>0.99993500000000002</v>
      </c>
      <c r="L1377">
        <v>0</v>
      </c>
      <c r="M1377" t="s">
        <v>43</v>
      </c>
    </row>
    <row r="1378" spans="1:13" x14ac:dyDescent="0.25">
      <c r="A1378" t="s">
        <v>150</v>
      </c>
      <c r="B1378">
        <v>2077.83</v>
      </c>
      <c r="C1378">
        <v>2077.7399999999998</v>
      </c>
      <c r="D1378">
        <v>2077.3200000000002</v>
      </c>
      <c r="E1378">
        <v>2075.1799999999998</v>
      </c>
      <c r="F1378">
        <v>73.314099999999996</v>
      </c>
      <c r="G1378">
        <v>0</v>
      </c>
      <c r="H1378">
        <v>221.30500000000001</v>
      </c>
      <c r="I1378">
        <v>0</v>
      </c>
      <c r="J1378">
        <v>1.2300499999999999E-3</v>
      </c>
      <c r="K1378">
        <v>0.99999300000000002</v>
      </c>
      <c r="L1378">
        <v>0</v>
      </c>
      <c r="M1378" t="s">
        <v>43</v>
      </c>
    </row>
    <row r="1379" spans="1:13" x14ac:dyDescent="0.25">
      <c r="A1379" t="s">
        <v>150</v>
      </c>
      <c r="B1379">
        <v>2048.46</v>
      </c>
      <c r="C1379">
        <v>2048.38</v>
      </c>
      <c r="D1379">
        <v>2047.96</v>
      </c>
      <c r="E1379">
        <v>2045.86</v>
      </c>
      <c r="F1379">
        <v>72.1935</v>
      </c>
      <c r="G1379">
        <v>0</v>
      </c>
      <c r="H1379">
        <v>218.43100000000001</v>
      </c>
      <c r="I1379">
        <v>0</v>
      </c>
      <c r="J1379">
        <v>1.2300499999999999E-3</v>
      </c>
      <c r="K1379">
        <v>0.99950399999999995</v>
      </c>
      <c r="L1379">
        <v>0</v>
      </c>
      <c r="M1379" t="s">
        <v>43</v>
      </c>
    </row>
    <row r="1380" spans="1:13" x14ac:dyDescent="0.25">
      <c r="A1380" t="s">
        <v>150</v>
      </c>
      <c r="B1380">
        <v>2043.34</v>
      </c>
      <c r="C1380">
        <v>2043.26</v>
      </c>
      <c r="D1380">
        <v>2042.84</v>
      </c>
      <c r="E1380">
        <v>2040.75</v>
      </c>
      <c r="F1380">
        <v>72.216999999999999</v>
      </c>
      <c r="G1380">
        <v>0</v>
      </c>
      <c r="H1380">
        <v>217.827</v>
      </c>
      <c r="I1380">
        <v>0</v>
      </c>
      <c r="J1380">
        <v>1.2300499999999999E-3</v>
      </c>
      <c r="K1380">
        <v>0.99967399999999995</v>
      </c>
      <c r="L1380">
        <v>0</v>
      </c>
      <c r="M1380" t="s">
        <v>43</v>
      </c>
    </row>
    <row r="1381" spans="1:13" x14ac:dyDescent="0.25">
      <c r="A1381" t="s">
        <v>150</v>
      </c>
      <c r="B1381">
        <v>2073.94</v>
      </c>
      <c r="C1381">
        <v>2073.86</v>
      </c>
      <c r="D1381">
        <v>2073.44</v>
      </c>
      <c r="E1381">
        <v>2071.31</v>
      </c>
      <c r="F1381">
        <v>73.332300000000004</v>
      </c>
      <c r="G1381">
        <v>0</v>
      </c>
      <c r="H1381">
        <v>221.54</v>
      </c>
      <c r="I1381">
        <v>0</v>
      </c>
      <c r="J1381">
        <v>1.2300499999999999E-3</v>
      </c>
      <c r="K1381">
        <v>0.999838</v>
      </c>
      <c r="L1381">
        <v>0</v>
      </c>
      <c r="M1381" t="s">
        <v>43</v>
      </c>
    </row>
    <row r="1382" spans="1:13" x14ac:dyDescent="0.25">
      <c r="A1382" t="s">
        <v>150</v>
      </c>
      <c r="B1382">
        <v>2081.38</v>
      </c>
      <c r="C1382">
        <v>2081.3000000000002</v>
      </c>
      <c r="D1382">
        <v>2080.87</v>
      </c>
      <c r="E1382">
        <v>2078.73</v>
      </c>
      <c r="F1382">
        <v>73.459699999999998</v>
      </c>
      <c r="G1382">
        <v>0</v>
      </c>
      <c r="H1382">
        <v>221.553</v>
      </c>
      <c r="I1382">
        <v>0</v>
      </c>
      <c r="J1382">
        <v>1.2300600000000001E-3</v>
      </c>
      <c r="K1382">
        <v>0.99998500000000001</v>
      </c>
      <c r="L1382">
        <v>0</v>
      </c>
      <c r="M1382" t="s">
        <v>43</v>
      </c>
    </row>
    <row r="1383" spans="1:13" x14ac:dyDescent="0.25">
      <c r="A1383" t="s">
        <v>150</v>
      </c>
      <c r="B1383">
        <v>2077.84</v>
      </c>
      <c r="C1383">
        <v>2077.75</v>
      </c>
      <c r="D1383">
        <v>2077.3200000000002</v>
      </c>
      <c r="E1383">
        <v>2075.1799999999998</v>
      </c>
      <c r="F1383">
        <v>73.322000000000003</v>
      </c>
      <c r="G1383">
        <v>0</v>
      </c>
      <c r="H1383">
        <v>221.15</v>
      </c>
      <c r="I1383">
        <v>0</v>
      </c>
      <c r="J1383">
        <v>1.2300499999999999E-3</v>
      </c>
      <c r="K1383">
        <v>0.99998799999999999</v>
      </c>
      <c r="L1383">
        <v>0</v>
      </c>
      <c r="M1383" t="s">
        <v>43</v>
      </c>
    </row>
    <row r="1384" spans="1:13" x14ac:dyDescent="0.25">
      <c r="A1384" t="s">
        <v>150</v>
      </c>
      <c r="B1384">
        <v>2049.87</v>
      </c>
      <c r="C1384">
        <v>2049.79</v>
      </c>
      <c r="D1384">
        <v>2049.36</v>
      </c>
      <c r="E1384">
        <v>2047.25</v>
      </c>
      <c r="F1384">
        <v>72.533199999999994</v>
      </c>
      <c r="G1384">
        <v>0</v>
      </c>
      <c r="H1384">
        <v>218.571</v>
      </c>
      <c r="I1384">
        <v>0</v>
      </c>
      <c r="J1384">
        <v>1.2300600000000001E-3</v>
      </c>
      <c r="K1384">
        <v>0.99983299999999997</v>
      </c>
      <c r="L1384">
        <v>0</v>
      </c>
      <c r="M1384" t="s">
        <v>43</v>
      </c>
    </row>
    <row r="1385" spans="1:13" x14ac:dyDescent="0.25">
      <c r="A1385" t="s">
        <v>150</v>
      </c>
      <c r="B1385">
        <v>2050.38</v>
      </c>
      <c r="C1385">
        <v>2050.29</v>
      </c>
      <c r="D1385">
        <v>2049.87</v>
      </c>
      <c r="E1385">
        <v>2047.74</v>
      </c>
      <c r="F1385">
        <v>72.490600000000001</v>
      </c>
      <c r="G1385">
        <v>0</v>
      </c>
      <c r="H1385">
        <v>218.49199999999999</v>
      </c>
      <c r="I1385">
        <v>0</v>
      </c>
      <c r="J1385">
        <v>1.2300600000000001E-3</v>
      </c>
      <c r="K1385">
        <v>0.99972000000000005</v>
      </c>
      <c r="L1385">
        <v>0</v>
      </c>
      <c r="M1385" t="s">
        <v>43</v>
      </c>
    </row>
    <row r="1386" spans="1:13" x14ac:dyDescent="0.25">
      <c r="A1386" t="s">
        <v>150</v>
      </c>
      <c r="B1386">
        <v>2066.67</v>
      </c>
      <c r="C1386">
        <v>2066.6</v>
      </c>
      <c r="D1386">
        <v>2066.17</v>
      </c>
      <c r="E1386">
        <v>2064.0300000000002</v>
      </c>
      <c r="F1386">
        <v>73.079499999999996</v>
      </c>
      <c r="G1386">
        <v>0</v>
      </c>
      <c r="H1386">
        <v>220.50399999999999</v>
      </c>
      <c r="I1386">
        <v>0</v>
      </c>
      <c r="J1386">
        <v>1.2300600000000001E-3</v>
      </c>
      <c r="K1386">
        <v>0.99960499999999997</v>
      </c>
      <c r="L1386">
        <v>0</v>
      </c>
      <c r="M1386" t="s">
        <v>43</v>
      </c>
    </row>
    <row r="1387" spans="1:13" x14ac:dyDescent="0.25">
      <c r="A1387" t="s">
        <v>150</v>
      </c>
      <c r="B1387">
        <v>2141.1999999999998</v>
      </c>
      <c r="C1387">
        <v>2141.12</v>
      </c>
      <c r="D1387">
        <v>2140.67</v>
      </c>
      <c r="E1387">
        <v>2138.4699999999998</v>
      </c>
      <c r="F1387">
        <v>75.666399999999996</v>
      </c>
      <c r="G1387">
        <v>0</v>
      </c>
      <c r="H1387">
        <v>227.78200000000001</v>
      </c>
      <c r="I1387">
        <v>0</v>
      </c>
      <c r="J1387">
        <v>1.2300600000000001E-3</v>
      </c>
      <c r="K1387">
        <v>0.99971900000000002</v>
      </c>
      <c r="L1387">
        <v>0</v>
      </c>
      <c r="M1387" t="s">
        <v>43</v>
      </c>
    </row>
    <row r="1388" spans="1:13" x14ac:dyDescent="0.25">
      <c r="A1388" t="s">
        <v>150</v>
      </c>
      <c r="B1388">
        <v>2062.94</v>
      </c>
      <c r="C1388">
        <v>2062.86</v>
      </c>
      <c r="D1388">
        <v>2062.4299999999998</v>
      </c>
      <c r="E1388">
        <v>2060.3200000000002</v>
      </c>
      <c r="F1388">
        <v>72.769300000000001</v>
      </c>
      <c r="G1388">
        <v>0</v>
      </c>
      <c r="H1388">
        <v>219.64</v>
      </c>
      <c r="I1388">
        <v>0</v>
      </c>
      <c r="J1388">
        <v>1.2300499999999999E-3</v>
      </c>
      <c r="K1388">
        <v>0.99981699999999996</v>
      </c>
      <c r="L1388">
        <v>0</v>
      </c>
      <c r="M1388" t="s">
        <v>43</v>
      </c>
    </row>
    <row r="1389" spans="1:13" x14ac:dyDescent="0.25">
      <c r="A1389" t="s">
        <v>150</v>
      </c>
      <c r="B1389">
        <v>2046.07</v>
      </c>
      <c r="C1389">
        <v>2045.98</v>
      </c>
      <c r="D1389">
        <v>2045.56</v>
      </c>
      <c r="E1389">
        <v>2043.45</v>
      </c>
      <c r="F1389">
        <v>72.211699999999993</v>
      </c>
      <c r="G1389">
        <v>0</v>
      </c>
      <c r="H1389">
        <v>218.149</v>
      </c>
      <c r="I1389">
        <v>0</v>
      </c>
      <c r="J1389">
        <v>1.2300600000000001E-3</v>
      </c>
      <c r="K1389">
        <v>0.99969799999999998</v>
      </c>
      <c r="L1389">
        <v>0</v>
      </c>
      <c r="M1389" t="s">
        <v>43</v>
      </c>
    </row>
    <row r="1390" spans="1:13" x14ac:dyDescent="0.25">
      <c r="A1390" t="s">
        <v>150</v>
      </c>
      <c r="B1390">
        <v>2044.3</v>
      </c>
      <c r="C1390">
        <v>2044.23</v>
      </c>
      <c r="D1390">
        <v>2043.81</v>
      </c>
      <c r="E1390">
        <v>2041.69</v>
      </c>
      <c r="F1390">
        <v>72.0565</v>
      </c>
      <c r="G1390">
        <v>0</v>
      </c>
      <c r="H1390">
        <v>217.92099999999999</v>
      </c>
      <c r="I1390">
        <v>0</v>
      </c>
      <c r="J1390">
        <v>1.2300499999999999E-3</v>
      </c>
      <c r="K1390">
        <v>0.99981399999999998</v>
      </c>
      <c r="L1390">
        <v>0</v>
      </c>
      <c r="M1390" t="s">
        <v>43</v>
      </c>
    </row>
    <row r="1391" spans="1:13" x14ac:dyDescent="0.25">
      <c r="A1391" t="s">
        <v>150</v>
      </c>
      <c r="B1391">
        <v>2102.16</v>
      </c>
      <c r="C1391">
        <v>2102.08</v>
      </c>
      <c r="D1391">
        <v>2101.64</v>
      </c>
      <c r="E1391">
        <v>2099.48</v>
      </c>
      <c r="F1391">
        <v>74.185199999999995</v>
      </c>
      <c r="G1391">
        <v>0</v>
      </c>
      <c r="H1391">
        <v>223.751</v>
      </c>
      <c r="I1391">
        <v>0</v>
      </c>
      <c r="J1391">
        <v>1.2300499999999999E-3</v>
      </c>
      <c r="K1391">
        <v>0.99951500000000004</v>
      </c>
      <c r="L1391">
        <v>0</v>
      </c>
      <c r="M1391" t="s">
        <v>43</v>
      </c>
    </row>
    <row r="1392" spans="1:13" x14ac:dyDescent="0.25">
      <c r="A1392" t="s">
        <v>150</v>
      </c>
      <c r="B1392">
        <v>2082.2199999999998</v>
      </c>
      <c r="C1392">
        <v>2082.14</v>
      </c>
      <c r="D1392">
        <v>2081.71</v>
      </c>
      <c r="E1392">
        <v>2079.58</v>
      </c>
      <c r="F1392">
        <v>73.544200000000004</v>
      </c>
      <c r="G1392">
        <v>0</v>
      </c>
      <c r="H1392">
        <v>221.482</v>
      </c>
      <c r="I1392">
        <v>0</v>
      </c>
      <c r="J1392">
        <v>1.2300499999999999E-3</v>
      </c>
      <c r="K1392">
        <v>0.99975700000000001</v>
      </c>
      <c r="L1392">
        <v>0</v>
      </c>
      <c r="M1392" t="s">
        <v>43</v>
      </c>
    </row>
    <row r="1393" spans="1:25" x14ac:dyDescent="0.25">
      <c r="A1393" t="s">
        <v>150</v>
      </c>
      <c r="B1393">
        <v>2053.5500000000002</v>
      </c>
      <c r="C1393">
        <v>2053.4699999999998</v>
      </c>
      <c r="D1393">
        <v>2053.0500000000002</v>
      </c>
      <c r="E1393">
        <v>2050.92</v>
      </c>
      <c r="F1393">
        <v>72.395399999999995</v>
      </c>
      <c r="G1393">
        <v>0</v>
      </c>
      <c r="H1393">
        <v>218.93600000000001</v>
      </c>
      <c r="I1393">
        <v>0</v>
      </c>
      <c r="J1393">
        <v>1.2300499999999999E-3</v>
      </c>
      <c r="K1393">
        <v>0.99991099999999999</v>
      </c>
      <c r="L1393">
        <v>0</v>
      </c>
      <c r="M1393" t="s">
        <v>43</v>
      </c>
    </row>
    <row r="1394" spans="1:25" x14ac:dyDescent="0.25">
      <c r="A1394" t="s">
        <v>150</v>
      </c>
      <c r="B1394">
        <v>2046.31</v>
      </c>
      <c r="C1394">
        <v>2046.22</v>
      </c>
      <c r="D1394">
        <v>2045.8</v>
      </c>
      <c r="E1394">
        <v>2043.68</v>
      </c>
      <c r="F1394">
        <v>72.164599999999993</v>
      </c>
      <c r="G1394">
        <v>0</v>
      </c>
      <c r="H1394">
        <v>218.74</v>
      </c>
      <c r="I1394">
        <v>0</v>
      </c>
      <c r="J1394">
        <v>1.2300499999999999E-3</v>
      </c>
      <c r="K1394">
        <v>0.99988999999999995</v>
      </c>
      <c r="L1394">
        <v>0</v>
      </c>
      <c r="M1394" t="s">
        <v>43</v>
      </c>
    </row>
    <row r="1395" spans="1:25" x14ac:dyDescent="0.25">
      <c r="A1395" t="s">
        <v>150</v>
      </c>
      <c r="B1395">
        <v>2056.3000000000002</v>
      </c>
      <c r="C1395">
        <v>2056.2199999999998</v>
      </c>
      <c r="D1395">
        <v>2055.8000000000002</v>
      </c>
      <c r="E1395">
        <v>2053.69</v>
      </c>
      <c r="F1395">
        <v>72.750100000000003</v>
      </c>
      <c r="G1395">
        <v>0</v>
      </c>
      <c r="H1395">
        <v>220.04</v>
      </c>
      <c r="I1395">
        <v>0</v>
      </c>
      <c r="J1395">
        <v>1.23007E-3</v>
      </c>
      <c r="K1395">
        <v>0.99992000000000003</v>
      </c>
      <c r="L1395">
        <v>0</v>
      </c>
      <c r="M1395" t="s">
        <v>43</v>
      </c>
    </row>
    <row r="1396" spans="1:25" x14ac:dyDescent="0.25">
      <c r="A1396" t="s">
        <v>150</v>
      </c>
      <c r="B1396">
        <v>2095.88</v>
      </c>
      <c r="C1396">
        <v>2095.8000000000002</v>
      </c>
      <c r="D1396">
        <v>2095.36</v>
      </c>
      <c r="E1396">
        <v>2093.17</v>
      </c>
      <c r="F1396">
        <v>73.741799999999998</v>
      </c>
      <c r="G1396">
        <v>0</v>
      </c>
      <c r="H1396">
        <v>224.583</v>
      </c>
      <c r="I1396">
        <v>0</v>
      </c>
      <c r="J1396">
        <v>1.2300499999999999E-3</v>
      </c>
      <c r="K1396">
        <v>0.99973100000000004</v>
      </c>
      <c r="L1396">
        <v>0</v>
      </c>
      <c r="M1396" t="s">
        <v>43</v>
      </c>
    </row>
    <row r="1397" spans="1:25" x14ac:dyDescent="0.25">
      <c r="A1397" t="s">
        <v>150</v>
      </c>
      <c r="B1397">
        <v>2068.7199999999998</v>
      </c>
      <c r="C1397">
        <v>2068.64</v>
      </c>
      <c r="D1397">
        <v>2068.1999999999998</v>
      </c>
      <c r="E1397">
        <v>2066.09</v>
      </c>
      <c r="F1397">
        <v>73.004000000000005</v>
      </c>
      <c r="G1397">
        <v>0</v>
      </c>
      <c r="H1397">
        <v>221.13800000000001</v>
      </c>
      <c r="I1397">
        <v>0</v>
      </c>
      <c r="J1397">
        <v>1.2300600000000001E-3</v>
      </c>
      <c r="K1397">
        <v>0.99947900000000001</v>
      </c>
      <c r="L1397">
        <v>0</v>
      </c>
      <c r="M1397" t="s">
        <v>43</v>
      </c>
    </row>
    <row r="1398" spans="1:25" x14ac:dyDescent="0.25">
      <c r="A1398" t="s">
        <v>150</v>
      </c>
      <c r="B1398">
        <v>2054.64</v>
      </c>
      <c r="C1398">
        <v>2054.56</v>
      </c>
      <c r="D1398">
        <v>2054.14</v>
      </c>
      <c r="E1398">
        <v>2052.0300000000002</v>
      </c>
      <c r="F1398">
        <v>72.484399999999994</v>
      </c>
      <c r="G1398">
        <v>0</v>
      </c>
      <c r="H1398">
        <v>220.54</v>
      </c>
      <c r="I1398">
        <v>0</v>
      </c>
      <c r="J1398">
        <v>1.2300499999999999E-3</v>
      </c>
      <c r="K1398">
        <v>0.99994799999999995</v>
      </c>
      <c r="L1398">
        <v>0</v>
      </c>
      <c r="M1398" t="s">
        <v>43</v>
      </c>
    </row>
    <row r="1399" spans="1:25" x14ac:dyDescent="0.25">
      <c r="A1399" t="s">
        <v>150</v>
      </c>
      <c r="B1399">
        <v>2046.33</v>
      </c>
      <c r="C1399">
        <v>2046.25</v>
      </c>
      <c r="D1399">
        <v>2045.83</v>
      </c>
      <c r="E1399">
        <v>2043.74</v>
      </c>
      <c r="F1399">
        <v>72.221699999999998</v>
      </c>
      <c r="G1399">
        <v>0</v>
      </c>
      <c r="H1399">
        <v>217.93199999999999</v>
      </c>
      <c r="I1399">
        <v>0</v>
      </c>
      <c r="J1399">
        <v>1.2300499999999999E-3</v>
      </c>
      <c r="K1399">
        <v>0.99994400000000006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2045.09</v>
      </c>
      <c r="C1400">
        <v>2045</v>
      </c>
      <c r="D1400">
        <v>2044.58</v>
      </c>
      <c r="E1400">
        <v>2042.48</v>
      </c>
      <c r="F1400">
        <v>72.322599999999994</v>
      </c>
      <c r="G1400">
        <v>0</v>
      </c>
      <c r="H1400">
        <v>218.38200000000001</v>
      </c>
      <c r="I1400">
        <v>0</v>
      </c>
      <c r="J1400">
        <v>1.2300499999999999E-3</v>
      </c>
      <c r="K1400">
        <v>0.99995699999999998</v>
      </c>
      <c r="L1400">
        <v>0</v>
      </c>
      <c r="M1400" t="s">
        <v>43</v>
      </c>
      <c r="R1400">
        <f>AVERAGE(B1351:B1400)</f>
        <v>2069.0122000000006</v>
      </c>
      <c r="S1400">
        <f>AVERAGE(C1351:C1400)</f>
        <v>2068.9303999999997</v>
      </c>
      <c r="U1400">
        <f>_xlfn.VAR.P(B1351:B1400)</f>
        <v>669.17190115999892</v>
      </c>
      <c r="V1400">
        <f>_xlfn.VAR.P(C1351:C1400)</f>
        <v>669.29970783999966</v>
      </c>
      <c r="X1400">
        <f>1.96*SQRT(U1400)/50</f>
        <v>1.014039599916345</v>
      </c>
      <c r="Y1400">
        <f>1.96*SQRT(V1400)/50</f>
        <v>1.0141364321703747</v>
      </c>
    </row>
    <row r="1401" spans="1:25" x14ac:dyDescent="0.25">
      <c r="A1401" t="s">
        <v>151</v>
      </c>
      <c r="B1401">
        <v>103453.77397900001</v>
      </c>
      <c r="C1401" t="s">
        <v>37</v>
      </c>
    </row>
    <row r="1402" spans="1:25" x14ac:dyDescent="0.25">
      <c r="A1402" t="s">
        <v>174</v>
      </c>
      <c r="B1402">
        <v>1919.69</v>
      </c>
      <c r="C1402">
        <v>150.614</v>
      </c>
      <c r="D1402">
        <v>129.178</v>
      </c>
      <c r="E1402">
        <v>124.94799999999999</v>
      </c>
      <c r="F1402">
        <v>112.03100000000001</v>
      </c>
      <c r="G1402">
        <v>0</v>
      </c>
      <c r="H1402">
        <v>112.03100000000001</v>
      </c>
      <c r="I1402">
        <v>1</v>
      </c>
      <c r="J1402">
        <v>1</v>
      </c>
      <c r="K1402">
        <v>4122</v>
      </c>
    </row>
    <row r="1403" spans="1:25" x14ac:dyDescent="0.25">
      <c r="A1403" t="s">
        <v>174</v>
      </c>
      <c r="B1403">
        <v>144.87</v>
      </c>
      <c r="C1403">
        <v>140.166</v>
      </c>
      <c r="D1403">
        <v>118.999</v>
      </c>
      <c r="E1403">
        <v>115.096</v>
      </c>
      <c r="F1403">
        <v>102.687</v>
      </c>
      <c r="G1403">
        <v>0</v>
      </c>
      <c r="H1403">
        <v>102.687</v>
      </c>
      <c r="I1403">
        <v>1</v>
      </c>
      <c r="J1403">
        <v>1</v>
      </c>
      <c r="K1403">
        <v>2537</v>
      </c>
    </row>
    <row r="1404" spans="1:25" x14ac:dyDescent="0.25">
      <c r="A1404" t="s">
        <v>174</v>
      </c>
      <c r="B1404">
        <v>139.19900000000001</v>
      </c>
      <c r="C1404">
        <v>137.77799999999999</v>
      </c>
      <c r="D1404">
        <v>116.744</v>
      </c>
      <c r="E1404">
        <v>112.971</v>
      </c>
      <c r="F1404">
        <v>100.85</v>
      </c>
      <c r="G1404">
        <v>0</v>
      </c>
      <c r="H1404">
        <v>100.85</v>
      </c>
      <c r="I1404">
        <v>1</v>
      </c>
      <c r="J1404">
        <v>1</v>
      </c>
      <c r="K1404">
        <v>3824</v>
      </c>
    </row>
    <row r="1405" spans="1:25" x14ac:dyDescent="0.25">
      <c r="A1405" t="s">
        <v>174</v>
      </c>
      <c r="B1405">
        <v>143.05699999999999</v>
      </c>
      <c r="C1405">
        <v>140.93600000000001</v>
      </c>
      <c r="D1405">
        <v>115.089</v>
      </c>
      <c r="E1405">
        <v>110.79900000000001</v>
      </c>
      <c r="F1405">
        <v>98.420699999999997</v>
      </c>
      <c r="G1405">
        <v>0</v>
      </c>
      <c r="H1405">
        <v>98.420699999999997</v>
      </c>
      <c r="I1405">
        <v>1</v>
      </c>
      <c r="J1405">
        <v>1</v>
      </c>
      <c r="K1405">
        <v>2638</v>
      </c>
    </row>
    <row r="1406" spans="1:25" x14ac:dyDescent="0.25">
      <c r="A1406" t="s">
        <v>174</v>
      </c>
      <c r="B1406">
        <v>147.15600000000001</v>
      </c>
      <c r="C1406">
        <v>145.05099999999999</v>
      </c>
      <c r="D1406">
        <v>118.411</v>
      </c>
      <c r="E1406">
        <v>114.035</v>
      </c>
      <c r="F1406">
        <v>101.94199999999999</v>
      </c>
      <c r="G1406">
        <v>0</v>
      </c>
      <c r="H1406">
        <v>101.94199999999999</v>
      </c>
      <c r="I1406">
        <v>1</v>
      </c>
      <c r="J1406">
        <v>1</v>
      </c>
      <c r="K1406">
        <v>2456</v>
      </c>
    </row>
    <row r="1407" spans="1:25" x14ac:dyDescent="0.25">
      <c r="A1407" t="s">
        <v>174</v>
      </c>
      <c r="B1407">
        <v>139.39599999999999</v>
      </c>
      <c r="C1407">
        <v>137.905</v>
      </c>
      <c r="D1407">
        <v>114.801</v>
      </c>
      <c r="E1407">
        <v>110.872</v>
      </c>
      <c r="F1407">
        <v>98.583500000000001</v>
      </c>
      <c r="G1407">
        <v>0</v>
      </c>
      <c r="H1407">
        <v>98.583500000000001</v>
      </c>
      <c r="I1407">
        <v>1</v>
      </c>
      <c r="J1407">
        <v>1</v>
      </c>
      <c r="K1407">
        <v>3091</v>
      </c>
    </row>
    <row r="1408" spans="1:25" x14ac:dyDescent="0.25">
      <c r="A1408" t="s">
        <v>174</v>
      </c>
      <c r="B1408">
        <v>140.71899999999999</v>
      </c>
      <c r="C1408">
        <v>139.33600000000001</v>
      </c>
      <c r="D1408">
        <v>116.866</v>
      </c>
      <c r="E1408">
        <v>112.968</v>
      </c>
      <c r="F1408">
        <v>100.95099999999999</v>
      </c>
      <c r="G1408">
        <v>0</v>
      </c>
      <c r="H1408">
        <v>100.95099999999999</v>
      </c>
      <c r="I1408">
        <v>1</v>
      </c>
      <c r="J1408">
        <v>1</v>
      </c>
      <c r="K1408">
        <v>3314</v>
      </c>
    </row>
    <row r="1409" spans="1:11" x14ac:dyDescent="0.25">
      <c r="A1409" t="s">
        <v>174</v>
      </c>
      <c r="B1409">
        <v>137.70099999999999</v>
      </c>
      <c r="C1409">
        <v>136.291</v>
      </c>
      <c r="D1409">
        <v>113.827</v>
      </c>
      <c r="E1409">
        <v>109.952</v>
      </c>
      <c r="F1409">
        <v>97.704899999999995</v>
      </c>
      <c r="G1409">
        <v>0</v>
      </c>
      <c r="H1409">
        <v>97.704899999999995</v>
      </c>
      <c r="I1409">
        <v>1</v>
      </c>
      <c r="J1409">
        <v>1</v>
      </c>
      <c r="K1409">
        <v>3875</v>
      </c>
    </row>
    <row r="1410" spans="1:11" x14ac:dyDescent="0.25">
      <c r="A1410" t="s">
        <v>174</v>
      </c>
      <c r="B1410">
        <v>139.60300000000001</v>
      </c>
      <c r="C1410">
        <v>138.23099999999999</v>
      </c>
      <c r="D1410">
        <v>115.78100000000001</v>
      </c>
      <c r="E1410">
        <v>111.926</v>
      </c>
      <c r="F1410">
        <v>99.911699999999996</v>
      </c>
      <c r="G1410">
        <v>0</v>
      </c>
      <c r="H1410">
        <v>99.911699999999996</v>
      </c>
      <c r="I1410">
        <v>1</v>
      </c>
      <c r="J1410">
        <v>1</v>
      </c>
      <c r="K1410">
        <v>5752</v>
      </c>
    </row>
    <row r="1411" spans="1:11" x14ac:dyDescent="0.25">
      <c r="A1411" t="s">
        <v>174</v>
      </c>
      <c r="B1411">
        <v>1236.0999999999999</v>
      </c>
      <c r="C1411">
        <v>136.25200000000001</v>
      </c>
      <c r="D1411">
        <v>113.621</v>
      </c>
      <c r="E1411">
        <v>109.729</v>
      </c>
      <c r="F1411">
        <v>97.837999999999994</v>
      </c>
      <c r="G1411">
        <v>0</v>
      </c>
      <c r="H1411">
        <v>97.837999999999994</v>
      </c>
      <c r="I1411">
        <v>1</v>
      </c>
      <c r="J1411">
        <v>1</v>
      </c>
      <c r="K1411">
        <v>3724</v>
      </c>
    </row>
    <row r="1412" spans="1:11" x14ac:dyDescent="0.25">
      <c r="A1412" t="s">
        <v>174</v>
      </c>
      <c r="B1412">
        <v>143.59299999999999</v>
      </c>
      <c r="C1412">
        <v>141.446</v>
      </c>
      <c r="D1412">
        <v>115.74</v>
      </c>
      <c r="E1412">
        <v>111.527</v>
      </c>
      <c r="F1412">
        <v>99.568600000000004</v>
      </c>
      <c r="G1412">
        <v>0</v>
      </c>
      <c r="H1412">
        <v>99.568600000000004</v>
      </c>
      <c r="I1412">
        <v>1</v>
      </c>
      <c r="J1412">
        <v>1</v>
      </c>
      <c r="K1412">
        <v>5699</v>
      </c>
    </row>
    <row r="1413" spans="1:11" x14ac:dyDescent="0.25">
      <c r="A1413" t="s">
        <v>174</v>
      </c>
      <c r="B1413">
        <v>138.34899999999999</v>
      </c>
      <c r="C1413">
        <v>136.833</v>
      </c>
      <c r="D1413">
        <v>113.938</v>
      </c>
      <c r="E1413">
        <v>110.05800000000001</v>
      </c>
      <c r="F1413">
        <v>97.825800000000001</v>
      </c>
      <c r="G1413">
        <v>0</v>
      </c>
      <c r="H1413">
        <v>97.825800000000001</v>
      </c>
      <c r="I1413">
        <v>1</v>
      </c>
      <c r="J1413">
        <v>1</v>
      </c>
      <c r="K1413">
        <v>4976</v>
      </c>
    </row>
    <row r="1414" spans="1:11" x14ac:dyDescent="0.25">
      <c r="A1414" t="s">
        <v>174</v>
      </c>
      <c r="B1414">
        <v>141.20099999999999</v>
      </c>
      <c r="C1414">
        <v>139.756</v>
      </c>
      <c r="D1414">
        <v>117.223</v>
      </c>
      <c r="E1414">
        <v>113.33799999999999</v>
      </c>
      <c r="F1414">
        <v>101.248</v>
      </c>
      <c r="G1414">
        <v>0</v>
      </c>
      <c r="H1414">
        <v>101.248</v>
      </c>
      <c r="I1414">
        <v>1</v>
      </c>
      <c r="J1414">
        <v>1</v>
      </c>
      <c r="K1414">
        <v>2771</v>
      </c>
    </row>
    <row r="1415" spans="1:11" x14ac:dyDescent="0.25">
      <c r="A1415" t="s">
        <v>174</v>
      </c>
      <c r="B1415">
        <v>138.03200000000001</v>
      </c>
      <c r="C1415">
        <v>136.4</v>
      </c>
      <c r="D1415">
        <v>113.93300000000001</v>
      </c>
      <c r="E1415">
        <v>110.04900000000001</v>
      </c>
      <c r="F1415">
        <v>98.278300000000002</v>
      </c>
      <c r="G1415">
        <v>0</v>
      </c>
      <c r="H1415">
        <v>98.278300000000002</v>
      </c>
      <c r="I1415">
        <v>1</v>
      </c>
      <c r="J1415">
        <v>1</v>
      </c>
      <c r="K1415">
        <v>4678</v>
      </c>
    </row>
    <row r="1416" spans="1:11" x14ac:dyDescent="0.25">
      <c r="A1416" t="s">
        <v>174</v>
      </c>
      <c r="B1416">
        <v>287.05099999999999</v>
      </c>
      <c r="C1416">
        <v>138.24700000000001</v>
      </c>
      <c r="D1416">
        <v>115.61799999999999</v>
      </c>
      <c r="E1416">
        <v>111.762</v>
      </c>
      <c r="F1416">
        <v>99.875799999999998</v>
      </c>
      <c r="G1416">
        <v>0</v>
      </c>
      <c r="H1416">
        <v>99.875799999999998</v>
      </c>
      <c r="I1416">
        <v>1</v>
      </c>
      <c r="J1416">
        <v>1</v>
      </c>
      <c r="K1416">
        <v>5288</v>
      </c>
    </row>
    <row r="1417" spans="1:11" x14ac:dyDescent="0.25">
      <c r="A1417" t="s">
        <v>174</v>
      </c>
      <c r="B1417">
        <v>140.179</v>
      </c>
      <c r="C1417">
        <v>138.791</v>
      </c>
      <c r="D1417">
        <v>115.375</v>
      </c>
      <c r="E1417">
        <v>111.49</v>
      </c>
      <c r="F1417">
        <v>99.525599999999997</v>
      </c>
      <c r="G1417">
        <v>0</v>
      </c>
      <c r="H1417">
        <v>99.525599999999997</v>
      </c>
      <c r="I1417">
        <v>1</v>
      </c>
      <c r="J1417">
        <v>1</v>
      </c>
      <c r="K1417">
        <v>4246</v>
      </c>
    </row>
    <row r="1418" spans="1:11" x14ac:dyDescent="0.25">
      <c r="A1418" t="s">
        <v>174</v>
      </c>
      <c r="B1418">
        <v>139.01599999999999</v>
      </c>
      <c r="C1418">
        <v>137.51599999999999</v>
      </c>
      <c r="D1418">
        <v>114.032</v>
      </c>
      <c r="E1418">
        <v>110.137</v>
      </c>
      <c r="F1418">
        <v>98.094999999999999</v>
      </c>
      <c r="G1418">
        <v>0</v>
      </c>
      <c r="H1418">
        <v>98.094999999999999</v>
      </c>
      <c r="I1418">
        <v>1</v>
      </c>
      <c r="J1418">
        <v>1</v>
      </c>
      <c r="K1418">
        <v>3552</v>
      </c>
    </row>
    <row r="1419" spans="1:11" x14ac:dyDescent="0.25">
      <c r="A1419" t="s">
        <v>174</v>
      </c>
      <c r="B1419">
        <v>140.893</v>
      </c>
      <c r="C1419">
        <v>139.37100000000001</v>
      </c>
      <c r="D1419">
        <v>115.896</v>
      </c>
      <c r="E1419">
        <v>111.98099999999999</v>
      </c>
      <c r="F1419">
        <v>99.730400000000003</v>
      </c>
      <c r="G1419">
        <v>0</v>
      </c>
      <c r="H1419">
        <v>99.730400000000003</v>
      </c>
      <c r="I1419">
        <v>1</v>
      </c>
      <c r="J1419">
        <v>1</v>
      </c>
      <c r="K1419">
        <v>6635</v>
      </c>
    </row>
    <row r="1420" spans="1:11" x14ac:dyDescent="0.25">
      <c r="A1420" t="s">
        <v>174</v>
      </c>
      <c r="B1420">
        <v>138.13999999999999</v>
      </c>
      <c r="C1420">
        <v>136.619</v>
      </c>
      <c r="D1420">
        <v>113.102</v>
      </c>
      <c r="E1420">
        <v>109.146</v>
      </c>
      <c r="F1420">
        <v>97.203100000000006</v>
      </c>
      <c r="G1420">
        <v>0</v>
      </c>
      <c r="H1420">
        <v>97.203100000000006</v>
      </c>
      <c r="I1420">
        <v>1</v>
      </c>
      <c r="J1420">
        <v>1</v>
      </c>
      <c r="K1420">
        <v>3689</v>
      </c>
    </row>
    <row r="1421" spans="1:11" x14ac:dyDescent="0.25">
      <c r="A1421" t="s">
        <v>174</v>
      </c>
      <c r="B1421">
        <v>144.44900000000001</v>
      </c>
      <c r="C1421">
        <v>142.55000000000001</v>
      </c>
      <c r="D1421">
        <v>118.202</v>
      </c>
      <c r="E1421">
        <v>114.182</v>
      </c>
      <c r="F1421">
        <v>101.636</v>
      </c>
      <c r="G1421">
        <v>0</v>
      </c>
      <c r="H1421">
        <v>101.636</v>
      </c>
      <c r="I1421">
        <v>1</v>
      </c>
      <c r="J1421">
        <v>1</v>
      </c>
      <c r="K1421">
        <v>1741</v>
      </c>
    </row>
    <row r="1422" spans="1:11" x14ac:dyDescent="0.25">
      <c r="A1422" t="s">
        <v>174</v>
      </c>
      <c r="B1422">
        <v>140.614</v>
      </c>
      <c r="C1422">
        <v>138.672</v>
      </c>
      <c r="D1422">
        <v>114.44</v>
      </c>
      <c r="E1422">
        <v>110.495</v>
      </c>
      <c r="F1422">
        <v>98.581400000000002</v>
      </c>
      <c r="G1422">
        <v>0</v>
      </c>
      <c r="H1422">
        <v>98.581400000000002</v>
      </c>
      <c r="I1422">
        <v>1</v>
      </c>
      <c r="J1422">
        <v>1</v>
      </c>
      <c r="K1422">
        <v>3224</v>
      </c>
    </row>
    <row r="1423" spans="1:11" x14ac:dyDescent="0.25">
      <c r="A1423" t="s">
        <v>174</v>
      </c>
      <c r="B1423">
        <v>139.29499999999999</v>
      </c>
      <c r="C1423">
        <v>137.857</v>
      </c>
      <c r="D1423">
        <v>116.654</v>
      </c>
      <c r="E1423">
        <v>112.90900000000001</v>
      </c>
      <c r="F1423">
        <v>100.854</v>
      </c>
      <c r="G1423">
        <v>0</v>
      </c>
      <c r="H1423">
        <v>100.854</v>
      </c>
      <c r="I1423">
        <v>1</v>
      </c>
      <c r="J1423">
        <v>1</v>
      </c>
      <c r="K1423">
        <v>3574</v>
      </c>
    </row>
    <row r="1424" spans="1:11" x14ac:dyDescent="0.25">
      <c r="A1424" t="s">
        <v>174</v>
      </c>
      <c r="B1424">
        <v>136.82599999999999</v>
      </c>
      <c r="C1424">
        <v>135.41900000000001</v>
      </c>
      <c r="D1424">
        <v>114.354</v>
      </c>
      <c r="E1424">
        <v>110.583</v>
      </c>
      <c r="F1424">
        <v>98.5548</v>
      </c>
      <c r="G1424">
        <v>0</v>
      </c>
      <c r="H1424">
        <v>98.5548</v>
      </c>
      <c r="I1424">
        <v>1</v>
      </c>
      <c r="J1424">
        <v>1</v>
      </c>
      <c r="K1424">
        <v>2960</v>
      </c>
    </row>
    <row r="1425" spans="1:11" x14ac:dyDescent="0.25">
      <c r="A1425" t="s">
        <v>174</v>
      </c>
      <c r="B1425">
        <v>140.18799999999999</v>
      </c>
      <c r="C1425">
        <v>138.79499999999999</v>
      </c>
      <c r="D1425">
        <v>117.595</v>
      </c>
      <c r="E1425">
        <v>113.82899999999999</v>
      </c>
      <c r="F1425">
        <v>101.956</v>
      </c>
      <c r="G1425">
        <v>0</v>
      </c>
      <c r="H1425">
        <v>101.956</v>
      </c>
      <c r="I1425">
        <v>1</v>
      </c>
      <c r="J1425">
        <v>1</v>
      </c>
      <c r="K1425">
        <v>2486</v>
      </c>
    </row>
    <row r="1426" spans="1:11" x14ac:dyDescent="0.25">
      <c r="A1426" t="s">
        <v>174</v>
      </c>
      <c r="B1426">
        <v>136.96600000000001</v>
      </c>
      <c r="C1426">
        <v>135.571</v>
      </c>
      <c r="D1426">
        <v>114.569</v>
      </c>
      <c r="E1426">
        <v>110.80200000000001</v>
      </c>
      <c r="F1426">
        <v>98.895700000000005</v>
      </c>
      <c r="G1426">
        <v>0</v>
      </c>
      <c r="H1426">
        <v>98.895700000000005</v>
      </c>
      <c r="I1426">
        <v>1</v>
      </c>
      <c r="J1426">
        <v>1</v>
      </c>
      <c r="K1426">
        <v>2112</v>
      </c>
    </row>
    <row r="1427" spans="1:11" x14ac:dyDescent="0.25">
      <c r="A1427" t="s">
        <v>174</v>
      </c>
      <c r="B1427">
        <v>147.357</v>
      </c>
      <c r="C1427">
        <v>145.58600000000001</v>
      </c>
      <c r="D1427">
        <v>117.349</v>
      </c>
      <c r="E1427">
        <v>112.78</v>
      </c>
      <c r="F1427">
        <v>100.605</v>
      </c>
      <c r="G1427">
        <v>0</v>
      </c>
      <c r="H1427">
        <v>100.605</v>
      </c>
      <c r="I1427">
        <v>1</v>
      </c>
      <c r="J1427">
        <v>1</v>
      </c>
      <c r="K1427">
        <v>5081</v>
      </c>
    </row>
    <row r="1428" spans="1:11" x14ac:dyDescent="0.25">
      <c r="A1428" t="s">
        <v>174</v>
      </c>
      <c r="B1428">
        <v>140.11199999999999</v>
      </c>
      <c r="C1428">
        <v>138.32900000000001</v>
      </c>
      <c r="D1428">
        <v>113.315</v>
      </c>
      <c r="E1428">
        <v>109.154</v>
      </c>
      <c r="F1428">
        <v>97.1571</v>
      </c>
      <c r="G1428">
        <v>0</v>
      </c>
      <c r="H1428">
        <v>97.1571</v>
      </c>
      <c r="I1428">
        <v>1</v>
      </c>
      <c r="J1428">
        <v>1</v>
      </c>
      <c r="K1428">
        <v>5734</v>
      </c>
    </row>
    <row r="1429" spans="1:11" x14ac:dyDescent="0.25">
      <c r="A1429" t="s">
        <v>174</v>
      </c>
      <c r="B1429">
        <v>141.065</v>
      </c>
      <c r="C1429">
        <v>139.55099999999999</v>
      </c>
      <c r="D1429">
        <v>116.114</v>
      </c>
      <c r="E1429">
        <v>112.16800000000001</v>
      </c>
      <c r="F1429">
        <v>100.25</v>
      </c>
      <c r="G1429">
        <v>0</v>
      </c>
      <c r="H1429">
        <v>100.25</v>
      </c>
      <c r="I1429">
        <v>1</v>
      </c>
      <c r="J1429">
        <v>1</v>
      </c>
      <c r="K1429">
        <v>3641</v>
      </c>
    </row>
    <row r="1430" spans="1:11" x14ac:dyDescent="0.25">
      <c r="A1430" t="s">
        <v>174</v>
      </c>
      <c r="B1430">
        <v>138.58099999999999</v>
      </c>
      <c r="C1430">
        <v>137.08600000000001</v>
      </c>
      <c r="D1430">
        <v>113.58499999999999</v>
      </c>
      <c r="E1430">
        <v>109.645</v>
      </c>
      <c r="F1430">
        <v>97.746899999999997</v>
      </c>
      <c r="G1430">
        <v>0</v>
      </c>
      <c r="H1430">
        <v>97.746899999999997</v>
      </c>
      <c r="I1430">
        <v>1</v>
      </c>
      <c r="J1430">
        <v>1</v>
      </c>
      <c r="K1430">
        <v>2786</v>
      </c>
    </row>
    <row r="1431" spans="1:11" x14ac:dyDescent="0.25">
      <c r="A1431" t="s">
        <v>174</v>
      </c>
      <c r="B1431">
        <v>141.886</v>
      </c>
      <c r="C1431">
        <v>140.38499999999999</v>
      </c>
      <c r="D1431">
        <v>116.937</v>
      </c>
      <c r="E1431">
        <v>113.005</v>
      </c>
      <c r="F1431">
        <v>100.967</v>
      </c>
      <c r="G1431">
        <v>0</v>
      </c>
      <c r="H1431">
        <v>100.967</v>
      </c>
      <c r="I1431">
        <v>1</v>
      </c>
      <c r="J1431">
        <v>1</v>
      </c>
      <c r="K1431">
        <v>3624</v>
      </c>
    </row>
    <row r="1432" spans="1:11" x14ac:dyDescent="0.25">
      <c r="A1432" t="s">
        <v>174</v>
      </c>
      <c r="B1432">
        <v>138.21799999999999</v>
      </c>
      <c r="C1432">
        <v>136.71299999999999</v>
      </c>
      <c r="D1432">
        <v>113.244</v>
      </c>
      <c r="E1432">
        <v>109.316</v>
      </c>
      <c r="F1432">
        <v>97.429400000000001</v>
      </c>
      <c r="G1432">
        <v>0</v>
      </c>
      <c r="H1432">
        <v>97.429400000000001</v>
      </c>
      <c r="I1432">
        <v>1</v>
      </c>
      <c r="J1432">
        <v>1</v>
      </c>
      <c r="K1432">
        <v>5048</v>
      </c>
    </row>
    <row r="1433" spans="1:11" x14ac:dyDescent="0.25">
      <c r="A1433" t="s">
        <v>174</v>
      </c>
      <c r="B1433">
        <v>142.876</v>
      </c>
      <c r="C1433">
        <v>141.38</v>
      </c>
      <c r="D1433">
        <v>117.839</v>
      </c>
      <c r="E1433">
        <v>113.955</v>
      </c>
      <c r="F1433">
        <v>102.104</v>
      </c>
      <c r="G1433">
        <v>0</v>
      </c>
      <c r="H1433">
        <v>102.104</v>
      </c>
      <c r="I1433">
        <v>1</v>
      </c>
      <c r="J1433">
        <v>1</v>
      </c>
      <c r="K1433">
        <v>2583</v>
      </c>
    </row>
    <row r="1434" spans="1:11" x14ac:dyDescent="0.25">
      <c r="A1434" t="s">
        <v>174</v>
      </c>
      <c r="B1434">
        <v>138.15700000000001</v>
      </c>
      <c r="C1434">
        <v>136.68799999999999</v>
      </c>
      <c r="D1434">
        <v>113.31100000000001</v>
      </c>
      <c r="E1434">
        <v>109.40300000000001</v>
      </c>
      <c r="F1434">
        <v>97.472499999999997</v>
      </c>
      <c r="G1434">
        <v>0</v>
      </c>
      <c r="H1434">
        <v>97.472499999999997</v>
      </c>
      <c r="I1434">
        <v>1</v>
      </c>
      <c r="J1434">
        <v>1</v>
      </c>
      <c r="K1434">
        <v>5408</v>
      </c>
    </row>
    <row r="1435" spans="1:11" x14ac:dyDescent="0.25">
      <c r="A1435" t="s">
        <v>174</v>
      </c>
      <c r="B1435">
        <v>141.626</v>
      </c>
      <c r="C1435">
        <v>140.18600000000001</v>
      </c>
      <c r="D1435">
        <v>117.008</v>
      </c>
      <c r="E1435">
        <v>113.127</v>
      </c>
      <c r="F1435">
        <v>101.087</v>
      </c>
      <c r="G1435">
        <v>0</v>
      </c>
      <c r="H1435">
        <v>101.087</v>
      </c>
      <c r="I1435">
        <v>1</v>
      </c>
      <c r="J1435">
        <v>1</v>
      </c>
      <c r="K1435">
        <v>3273</v>
      </c>
    </row>
    <row r="1436" spans="1:11" x14ac:dyDescent="0.25">
      <c r="A1436" t="s">
        <v>174</v>
      </c>
      <c r="B1436">
        <v>139.666</v>
      </c>
      <c r="C1436">
        <v>138.22399999999999</v>
      </c>
      <c r="D1436">
        <v>115.111</v>
      </c>
      <c r="E1436">
        <v>111.22199999999999</v>
      </c>
      <c r="F1436">
        <v>99.0822</v>
      </c>
      <c r="G1436">
        <v>0</v>
      </c>
      <c r="H1436">
        <v>99.0822</v>
      </c>
      <c r="I1436">
        <v>1</v>
      </c>
      <c r="J1436">
        <v>1</v>
      </c>
      <c r="K1436">
        <v>3129</v>
      </c>
    </row>
    <row r="1437" spans="1:11" x14ac:dyDescent="0.25">
      <c r="A1437" t="s">
        <v>174</v>
      </c>
      <c r="B1437">
        <v>140.16200000000001</v>
      </c>
      <c r="C1437">
        <v>138.73099999999999</v>
      </c>
      <c r="D1437">
        <v>115.536</v>
      </c>
      <c r="E1437">
        <v>111.703</v>
      </c>
      <c r="F1437">
        <v>99.671999999999997</v>
      </c>
      <c r="G1437">
        <v>0</v>
      </c>
      <c r="H1437">
        <v>99.671999999999997</v>
      </c>
      <c r="I1437">
        <v>1</v>
      </c>
      <c r="J1437">
        <v>1</v>
      </c>
      <c r="K1437">
        <v>5523</v>
      </c>
    </row>
    <row r="1438" spans="1:11" x14ac:dyDescent="0.25">
      <c r="A1438" t="s">
        <v>174</v>
      </c>
      <c r="B1438">
        <v>138.21799999999999</v>
      </c>
      <c r="C1438">
        <v>136.78399999999999</v>
      </c>
      <c r="D1438">
        <v>113.39400000000001</v>
      </c>
      <c r="E1438">
        <v>109.48</v>
      </c>
      <c r="F1438">
        <v>97.503200000000007</v>
      </c>
      <c r="G1438">
        <v>0</v>
      </c>
      <c r="H1438">
        <v>97.503200000000007</v>
      </c>
      <c r="I1438">
        <v>1</v>
      </c>
      <c r="J1438">
        <v>1</v>
      </c>
      <c r="K1438">
        <v>3472</v>
      </c>
    </row>
    <row r="1439" spans="1:11" x14ac:dyDescent="0.25">
      <c r="A1439" t="s">
        <v>174</v>
      </c>
      <c r="B1439">
        <v>142.13800000000001</v>
      </c>
      <c r="C1439">
        <v>140.65799999999999</v>
      </c>
      <c r="D1439">
        <v>117.42100000000001</v>
      </c>
      <c r="E1439">
        <v>113.512</v>
      </c>
      <c r="F1439">
        <v>101.57599999999999</v>
      </c>
      <c r="G1439">
        <v>0</v>
      </c>
      <c r="H1439">
        <v>101.57599999999999</v>
      </c>
      <c r="I1439">
        <v>1</v>
      </c>
      <c r="J1439">
        <v>1</v>
      </c>
      <c r="K1439">
        <v>2771</v>
      </c>
    </row>
    <row r="1440" spans="1:11" x14ac:dyDescent="0.25">
      <c r="A1440" t="s">
        <v>174</v>
      </c>
      <c r="B1440">
        <v>138.05799999999999</v>
      </c>
      <c r="C1440">
        <v>136.625</v>
      </c>
      <c r="D1440">
        <v>113.423</v>
      </c>
      <c r="E1440">
        <v>109.533</v>
      </c>
      <c r="F1440">
        <v>97.596400000000003</v>
      </c>
      <c r="G1440">
        <v>0</v>
      </c>
      <c r="H1440">
        <v>97.596400000000003</v>
      </c>
      <c r="I1440">
        <v>1</v>
      </c>
      <c r="J1440">
        <v>1</v>
      </c>
      <c r="K1440">
        <v>3554</v>
      </c>
    </row>
    <row r="1441" spans="1:25" x14ac:dyDescent="0.25">
      <c r="A1441" t="s">
        <v>174</v>
      </c>
      <c r="B1441">
        <v>140.86099999999999</v>
      </c>
      <c r="C1441">
        <v>139.36199999999999</v>
      </c>
      <c r="D1441">
        <v>115.97499999999999</v>
      </c>
      <c r="E1441">
        <v>112.08499999999999</v>
      </c>
      <c r="F1441">
        <v>99.938299999999998</v>
      </c>
      <c r="G1441">
        <v>0</v>
      </c>
      <c r="H1441">
        <v>99.938299999999998</v>
      </c>
      <c r="I1441">
        <v>1</v>
      </c>
      <c r="J1441">
        <v>1</v>
      </c>
      <c r="K1441">
        <v>4078</v>
      </c>
    </row>
    <row r="1442" spans="1:25" x14ac:dyDescent="0.25">
      <c r="A1442" t="s">
        <v>174</v>
      </c>
      <c r="B1442">
        <v>139.209</v>
      </c>
      <c r="C1442">
        <v>137.71</v>
      </c>
      <c r="D1442">
        <v>114.17100000000001</v>
      </c>
      <c r="E1442">
        <v>110.22199999999999</v>
      </c>
      <c r="F1442">
        <v>98.184100000000001</v>
      </c>
      <c r="G1442">
        <v>0</v>
      </c>
      <c r="H1442">
        <v>98.184100000000001</v>
      </c>
      <c r="I1442">
        <v>1</v>
      </c>
      <c r="J1442">
        <v>1</v>
      </c>
      <c r="K1442">
        <v>2606</v>
      </c>
    </row>
    <row r="1443" spans="1:25" x14ac:dyDescent="0.25">
      <c r="A1443" t="s">
        <v>174</v>
      </c>
      <c r="B1443">
        <v>143.548</v>
      </c>
      <c r="C1443">
        <v>141.386</v>
      </c>
      <c r="D1443">
        <v>115.17400000000001</v>
      </c>
      <c r="E1443">
        <v>110.905</v>
      </c>
      <c r="F1443">
        <v>99.001400000000004</v>
      </c>
      <c r="G1443">
        <v>0</v>
      </c>
      <c r="H1443">
        <v>99.001400000000004</v>
      </c>
      <c r="I1443">
        <v>1</v>
      </c>
      <c r="J1443">
        <v>1</v>
      </c>
      <c r="K1443">
        <v>7701</v>
      </c>
    </row>
    <row r="1444" spans="1:25" x14ac:dyDescent="0.25">
      <c r="A1444" t="s">
        <v>174</v>
      </c>
      <c r="B1444">
        <v>143.185</v>
      </c>
      <c r="C1444">
        <v>140.86199999999999</v>
      </c>
      <c r="D1444">
        <v>114.265</v>
      </c>
      <c r="E1444">
        <v>110.041</v>
      </c>
      <c r="F1444">
        <v>98.069400000000002</v>
      </c>
      <c r="G1444">
        <v>0</v>
      </c>
      <c r="H1444">
        <v>98.069400000000002</v>
      </c>
      <c r="I1444">
        <v>1</v>
      </c>
      <c r="J1444">
        <v>1</v>
      </c>
      <c r="K1444">
        <v>3801</v>
      </c>
    </row>
    <row r="1445" spans="1:25" x14ac:dyDescent="0.25">
      <c r="A1445" t="s">
        <v>174</v>
      </c>
      <c r="B1445">
        <v>139.50700000000001</v>
      </c>
      <c r="C1445">
        <v>137.96600000000001</v>
      </c>
      <c r="D1445">
        <v>116.46899999999999</v>
      </c>
      <c r="E1445">
        <v>112.733</v>
      </c>
      <c r="F1445">
        <v>100.736</v>
      </c>
      <c r="G1445">
        <v>0</v>
      </c>
      <c r="H1445">
        <v>100.736</v>
      </c>
      <c r="I1445">
        <v>1</v>
      </c>
      <c r="J1445">
        <v>1</v>
      </c>
      <c r="K1445">
        <v>3163</v>
      </c>
    </row>
    <row r="1446" spans="1:25" x14ac:dyDescent="0.25">
      <c r="A1446" t="s">
        <v>174</v>
      </c>
      <c r="B1446">
        <v>140.76300000000001</v>
      </c>
      <c r="C1446">
        <v>139.05699999999999</v>
      </c>
      <c r="D1446">
        <v>113.667</v>
      </c>
      <c r="E1446">
        <v>109.405</v>
      </c>
      <c r="F1446">
        <v>97.456100000000006</v>
      </c>
      <c r="G1446">
        <v>0</v>
      </c>
      <c r="H1446">
        <v>97.456100000000006</v>
      </c>
      <c r="I1446">
        <v>1</v>
      </c>
      <c r="J1446">
        <v>1</v>
      </c>
      <c r="K1446">
        <v>4276</v>
      </c>
    </row>
    <row r="1447" spans="1:25" x14ac:dyDescent="0.25">
      <c r="A1447" t="s">
        <v>174</v>
      </c>
      <c r="B1447">
        <v>141.90299999999999</v>
      </c>
      <c r="C1447">
        <v>140.202</v>
      </c>
      <c r="D1447">
        <v>115.72799999999999</v>
      </c>
      <c r="E1447">
        <v>111.648</v>
      </c>
      <c r="F1447">
        <v>99.690399999999997</v>
      </c>
      <c r="G1447">
        <v>0</v>
      </c>
      <c r="H1447">
        <v>99.690399999999997</v>
      </c>
      <c r="I1447">
        <v>1</v>
      </c>
      <c r="J1447">
        <v>1</v>
      </c>
      <c r="K1447">
        <v>3664</v>
      </c>
    </row>
    <row r="1448" spans="1:25" x14ac:dyDescent="0.25">
      <c r="A1448" t="s">
        <v>174</v>
      </c>
      <c r="B1448">
        <v>139.804</v>
      </c>
      <c r="C1448">
        <v>138.29400000000001</v>
      </c>
      <c r="D1448">
        <v>114.62</v>
      </c>
      <c r="E1448">
        <v>110.66500000000001</v>
      </c>
      <c r="F1448">
        <v>98.575299999999999</v>
      </c>
      <c r="G1448">
        <v>0</v>
      </c>
      <c r="H1448">
        <v>98.575299999999999</v>
      </c>
      <c r="I1448">
        <v>1</v>
      </c>
      <c r="J1448">
        <v>1</v>
      </c>
      <c r="K1448">
        <v>1662</v>
      </c>
    </row>
    <row r="1449" spans="1:25" x14ac:dyDescent="0.25">
      <c r="A1449" t="s">
        <v>174</v>
      </c>
      <c r="B1449">
        <v>142.77500000000001</v>
      </c>
      <c r="C1449">
        <v>141.27600000000001</v>
      </c>
      <c r="D1449">
        <v>117.767</v>
      </c>
      <c r="E1449">
        <v>113.825</v>
      </c>
      <c r="F1449">
        <v>101.753</v>
      </c>
      <c r="G1449">
        <v>0</v>
      </c>
      <c r="H1449">
        <v>101.753</v>
      </c>
      <c r="I1449">
        <v>1</v>
      </c>
      <c r="J1449">
        <v>1</v>
      </c>
      <c r="K1449">
        <v>1894</v>
      </c>
    </row>
    <row r="1450" spans="1:25" x14ac:dyDescent="0.25">
      <c r="A1450" t="s">
        <v>174</v>
      </c>
      <c r="B1450">
        <v>141.10900000000001</v>
      </c>
      <c r="C1450">
        <v>138.63</v>
      </c>
      <c r="D1450">
        <v>114.68</v>
      </c>
      <c r="E1450">
        <v>110.715</v>
      </c>
      <c r="F1450">
        <v>98.709400000000002</v>
      </c>
      <c r="G1450">
        <v>0</v>
      </c>
      <c r="H1450">
        <v>98.709400000000002</v>
      </c>
      <c r="I1450">
        <v>1</v>
      </c>
      <c r="J1450">
        <v>1</v>
      </c>
      <c r="K1450">
        <v>3392</v>
      </c>
    </row>
    <row r="1451" spans="1:25" x14ac:dyDescent="0.25">
      <c r="A1451" t="s">
        <v>174</v>
      </c>
      <c r="B1451">
        <v>147.44499999999999</v>
      </c>
      <c r="C1451">
        <v>144.90700000000001</v>
      </c>
      <c r="D1451">
        <v>117.44499999999999</v>
      </c>
      <c r="E1451">
        <v>113.038</v>
      </c>
      <c r="F1451">
        <v>101.03400000000001</v>
      </c>
      <c r="G1451">
        <v>0</v>
      </c>
      <c r="H1451">
        <v>101.03400000000001</v>
      </c>
      <c r="I1451">
        <v>1</v>
      </c>
      <c r="J1451">
        <v>1</v>
      </c>
      <c r="K1451">
        <v>3465</v>
      </c>
    </row>
    <row r="1452" spans="1:25" x14ac:dyDescent="0.25">
      <c r="A1452" t="s">
        <v>174</v>
      </c>
      <c r="B1452">
        <v>137.309</v>
      </c>
      <c r="C1452">
        <v>135.738</v>
      </c>
      <c r="D1452">
        <v>113.699</v>
      </c>
      <c r="E1452">
        <v>109.875</v>
      </c>
      <c r="F1452">
        <v>97.885199999999998</v>
      </c>
      <c r="G1452">
        <v>0</v>
      </c>
      <c r="H1452">
        <v>97.885199999999998</v>
      </c>
      <c r="I1452">
        <v>1</v>
      </c>
      <c r="J1452">
        <v>1</v>
      </c>
      <c r="K1452">
        <v>2441</v>
      </c>
    </row>
    <row r="1453" spans="1:25" x14ac:dyDescent="0.25">
      <c r="A1453" t="s">
        <v>174</v>
      </c>
      <c r="B1453">
        <v>144.61500000000001</v>
      </c>
      <c r="C1453">
        <v>142.58000000000001</v>
      </c>
      <c r="D1453">
        <v>117.17100000000001</v>
      </c>
      <c r="E1453">
        <v>112.925</v>
      </c>
      <c r="F1453">
        <v>100.738</v>
      </c>
      <c r="G1453">
        <v>0</v>
      </c>
      <c r="H1453">
        <v>100.738</v>
      </c>
      <c r="I1453">
        <v>1</v>
      </c>
      <c r="J1453">
        <v>1</v>
      </c>
      <c r="K1453">
        <v>3166</v>
      </c>
    </row>
    <row r="1454" spans="1:25" x14ac:dyDescent="0.25">
      <c r="A1454" t="s">
        <v>174</v>
      </c>
      <c r="B1454">
        <v>143.19999999999999</v>
      </c>
      <c r="C1454">
        <v>141.12100000000001</v>
      </c>
      <c r="D1454">
        <v>114.18600000000001</v>
      </c>
      <c r="E1454">
        <v>109.827</v>
      </c>
      <c r="F1454">
        <v>97.928100000000001</v>
      </c>
      <c r="G1454">
        <v>0</v>
      </c>
      <c r="H1454">
        <v>97.928100000000001</v>
      </c>
      <c r="I1454">
        <v>1</v>
      </c>
      <c r="J1454">
        <v>1</v>
      </c>
      <c r="K1454">
        <v>3631</v>
      </c>
    </row>
    <row r="1455" spans="1:25" x14ac:dyDescent="0.25">
      <c r="A1455" t="s">
        <v>174</v>
      </c>
      <c r="B1455">
        <v>141.79599999999999</v>
      </c>
      <c r="C1455">
        <v>140.292</v>
      </c>
      <c r="D1455">
        <v>117.071</v>
      </c>
      <c r="E1455">
        <v>113.179</v>
      </c>
      <c r="F1455">
        <v>101.23399999999999</v>
      </c>
      <c r="G1455">
        <v>0</v>
      </c>
      <c r="H1455">
        <v>101.23399999999999</v>
      </c>
      <c r="I1455">
        <v>1</v>
      </c>
      <c r="J1455">
        <v>1</v>
      </c>
      <c r="K1455">
        <v>3750</v>
      </c>
      <c r="R1455" t="s">
        <v>66</v>
      </c>
      <c r="U1455" t="s">
        <v>65</v>
      </c>
      <c r="X1455" t="s">
        <v>63</v>
      </c>
    </row>
    <row r="1456" spans="1:25" x14ac:dyDescent="0.25">
      <c r="A1456" t="s">
        <v>174</v>
      </c>
      <c r="B1456">
        <v>138.17099999999999</v>
      </c>
      <c r="C1456">
        <v>136.749</v>
      </c>
      <c r="D1456">
        <v>114.01900000000001</v>
      </c>
      <c r="E1456">
        <v>110.139</v>
      </c>
      <c r="F1456">
        <v>98.165700000000001</v>
      </c>
      <c r="G1456">
        <v>0</v>
      </c>
      <c r="H1456">
        <v>98.165700000000001</v>
      </c>
      <c r="I1456">
        <v>1</v>
      </c>
      <c r="J1456">
        <v>1</v>
      </c>
      <c r="K1456">
        <v>2054</v>
      </c>
      <c r="R1456">
        <f>AVERAGE(B1407:B1456)</f>
        <v>165.43262000000001</v>
      </c>
      <c r="S1456">
        <f>AVERAGE(C1407:C1456)</f>
        <v>138.89832000000007</v>
      </c>
      <c r="U1456">
        <f>_xlfn.VAR.P(B1407:B1456)</f>
        <v>23820.381872075617</v>
      </c>
      <c r="V1456">
        <f>_xlfn.VAR.P(C1407:C1456)</f>
        <v>5.0350325776000089</v>
      </c>
      <c r="X1456">
        <f>1.96*SQRT(U1456)/50</f>
        <v>6.0500703797481785</v>
      </c>
      <c r="Y1456">
        <f>1.96*SQRT(V1456)/50</f>
        <v>8.7960402796049525E-2</v>
      </c>
    </row>
    <row r="1457" spans="1:9" x14ac:dyDescent="0.25">
      <c r="A1457" t="s">
        <v>174</v>
      </c>
      <c r="B1457">
        <v>8274.0486230000006</v>
      </c>
      <c r="C1457" t="s">
        <v>37</v>
      </c>
    </row>
    <row r="1458" spans="1:9" x14ac:dyDescent="0.25">
      <c r="A1458" t="s">
        <v>175</v>
      </c>
      <c r="B1458">
        <v>142.60400000000001</v>
      </c>
      <c r="C1458">
        <v>141.149</v>
      </c>
      <c r="D1458">
        <v>118.373</v>
      </c>
      <c r="E1458">
        <v>114.8</v>
      </c>
      <c r="F1458">
        <v>81.958100000000002</v>
      </c>
      <c r="G1458">
        <v>1.2300499999999999E-3</v>
      </c>
      <c r="H1458">
        <v>0.99952099999999999</v>
      </c>
      <c r="I1458">
        <v>0</v>
      </c>
    </row>
    <row r="1459" spans="1:9" x14ac:dyDescent="0.25">
      <c r="A1459" t="s">
        <v>175</v>
      </c>
      <c r="B1459">
        <v>142.666</v>
      </c>
      <c r="C1459">
        <v>141.249</v>
      </c>
      <c r="D1459">
        <v>118.488</v>
      </c>
      <c r="E1459">
        <v>115.006</v>
      </c>
      <c r="F1459">
        <v>82.231499999999997</v>
      </c>
      <c r="G1459">
        <v>1.2300499999999999E-3</v>
      </c>
      <c r="H1459">
        <v>0.99973500000000004</v>
      </c>
      <c r="I1459">
        <v>0</v>
      </c>
    </row>
    <row r="1460" spans="1:9" x14ac:dyDescent="0.25">
      <c r="A1460" t="s">
        <v>175</v>
      </c>
      <c r="B1460">
        <v>142.47</v>
      </c>
      <c r="C1460">
        <v>141.05000000000001</v>
      </c>
      <c r="D1460">
        <v>118.241</v>
      </c>
      <c r="E1460">
        <v>114.746</v>
      </c>
      <c r="F1460">
        <v>82.001199999999997</v>
      </c>
      <c r="G1460">
        <v>1.2300499999999999E-3</v>
      </c>
      <c r="H1460">
        <v>0.99924100000000005</v>
      </c>
      <c r="I1460">
        <v>0</v>
      </c>
    </row>
    <row r="1461" spans="1:9" x14ac:dyDescent="0.25">
      <c r="A1461" t="s">
        <v>175</v>
      </c>
      <c r="B1461">
        <v>142.80799999999999</v>
      </c>
      <c r="C1461">
        <v>141.39099999999999</v>
      </c>
      <c r="D1461">
        <v>118.47199999999999</v>
      </c>
      <c r="E1461">
        <v>114.985</v>
      </c>
      <c r="F1461">
        <v>82.219200000000001</v>
      </c>
      <c r="G1461">
        <v>1.2300499999999999E-3</v>
      </c>
      <c r="H1461">
        <v>0.99960099999999996</v>
      </c>
      <c r="I1461">
        <v>0</v>
      </c>
    </row>
    <row r="1462" spans="1:9" x14ac:dyDescent="0.25">
      <c r="A1462" t="s">
        <v>175</v>
      </c>
      <c r="B1462">
        <v>142.529</v>
      </c>
      <c r="C1462">
        <v>141.124</v>
      </c>
      <c r="D1462">
        <v>118.22499999999999</v>
      </c>
      <c r="E1462">
        <v>114.72499999999999</v>
      </c>
      <c r="F1462">
        <v>82.009399999999999</v>
      </c>
      <c r="G1462">
        <v>1.2300600000000001E-3</v>
      </c>
      <c r="H1462">
        <v>0.99984300000000004</v>
      </c>
      <c r="I1462">
        <v>0</v>
      </c>
    </row>
    <row r="1463" spans="1:9" x14ac:dyDescent="0.25">
      <c r="A1463" t="s">
        <v>175</v>
      </c>
      <c r="B1463">
        <v>142.79300000000001</v>
      </c>
      <c r="C1463">
        <v>141.345</v>
      </c>
      <c r="D1463">
        <v>118.488</v>
      </c>
      <c r="E1463">
        <v>115.001</v>
      </c>
      <c r="F1463">
        <v>82.224299999999999</v>
      </c>
      <c r="G1463">
        <v>1.2300499999999999E-3</v>
      </c>
      <c r="H1463">
        <v>0.99801799999999996</v>
      </c>
      <c r="I1463">
        <v>0</v>
      </c>
    </row>
    <row r="1464" spans="1:9" x14ac:dyDescent="0.25">
      <c r="A1464" t="s">
        <v>175</v>
      </c>
      <c r="B1464">
        <v>147.29599999999999</v>
      </c>
      <c r="C1464">
        <v>145.36000000000001</v>
      </c>
      <c r="D1464">
        <v>118.756</v>
      </c>
      <c r="E1464">
        <v>114.795</v>
      </c>
      <c r="F1464">
        <v>81.992999999999995</v>
      </c>
      <c r="G1464">
        <v>1.2300499999999999E-3</v>
      </c>
      <c r="H1464">
        <v>0.99970800000000004</v>
      </c>
      <c r="I1464">
        <v>0</v>
      </c>
    </row>
    <row r="1465" spans="1:9" x14ac:dyDescent="0.25">
      <c r="A1465" t="s">
        <v>175</v>
      </c>
      <c r="B1465">
        <v>144.80000000000001</v>
      </c>
      <c r="C1465">
        <v>142.887</v>
      </c>
      <c r="D1465">
        <v>118.583</v>
      </c>
      <c r="E1465">
        <v>114.92100000000001</v>
      </c>
      <c r="F1465">
        <v>82.1691</v>
      </c>
      <c r="G1465">
        <v>1.2300499999999999E-3</v>
      </c>
      <c r="H1465">
        <v>0.999919</v>
      </c>
      <c r="I1465">
        <v>0</v>
      </c>
    </row>
    <row r="1466" spans="1:9" x14ac:dyDescent="0.25">
      <c r="A1466" t="s">
        <v>175</v>
      </c>
      <c r="B1466">
        <v>140.76599999999999</v>
      </c>
      <c r="C1466">
        <v>139.30699999999999</v>
      </c>
      <c r="D1466">
        <v>118.149</v>
      </c>
      <c r="E1466">
        <v>114.765</v>
      </c>
      <c r="F1466">
        <v>81.995000000000005</v>
      </c>
      <c r="G1466">
        <v>1.2300499999999999E-3</v>
      </c>
      <c r="H1466">
        <v>0.99945300000000004</v>
      </c>
      <c r="I1466">
        <v>0</v>
      </c>
    </row>
    <row r="1467" spans="1:9" x14ac:dyDescent="0.25">
      <c r="A1467" t="s">
        <v>175</v>
      </c>
      <c r="B1467">
        <v>150.15600000000001</v>
      </c>
      <c r="C1467">
        <v>148.40199999999999</v>
      </c>
      <c r="D1467">
        <v>119.496</v>
      </c>
      <c r="E1467">
        <v>115.26600000000001</v>
      </c>
      <c r="F1467">
        <v>82.228499999999997</v>
      </c>
      <c r="G1467">
        <v>1.2300499999999999E-3</v>
      </c>
      <c r="H1467">
        <v>0.99972000000000005</v>
      </c>
      <c r="I1467">
        <v>0</v>
      </c>
    </row>
    <row r="1468" spans="1:9" x14ac:dyDescent="0.25">
      <c r="A1468" t="s">
        <v>175</v>
      </c>
      <c r="B1468">
        <v>144.61000000000001</v>
      </c>
      <c r="C1468">
        <v>142.893</v>
      </c>
      <c r="D1468">
        <v>118.381</v>
      </c>
      <c r="E1468">
        <v>114.664</v>
      </c>
      <c r="F1468">
        <v>81.957099999999997</v>
      </c>
      <c r="G1468">
        <v>1.2300499999999999E-3</v>
      </c>
      <c r="H1468">
        <v>0.99923700000000004</v>
      </c>
      <c r="I1468">
        <v>0</v>
      </c>
    </row>
    <row r="1469" spans="1:9" x14ac:dyDescent="0.25">
      <c r="A1469" t="s">
        <v>175</v>
      </c>
      <c r="B1469">
        <v>142.797</v>
      </c>
      <c r="C1469">
        <v>141.364</v>
      </c>
      <c r="D1469">
        <v>118.51300000000001</v>
      </c>
      <c r="E1469">
        <v>115.033</v>
      </c>
      <c r="F1469">
        <v>82.235600000000005</v>
      </c>
      <c r="G1469">
        <v>1.2300499999999999E-3</v>
      </c>
      <c r="H1469">
        <v>0.99998399999999998</v>
      </c>
      <c r="I1469">
        <v>0</v>
      </c>
    </row>
    <row r="1470" spans="1:9" x14ac:dyDescent="0.25">
      <c r="A1470" t="s">
        <v>175</v>
      </c>
      <c r="B1470">
        <v>146.16499999999999</v>
      </c>
      <c r="C1470">
        <v>144.10499999999999</v>
      </c>
      <c r="D1470">
        <v>118.596</v>
      </c>
      <c r="E1470">
        <v>114.812</v>
      </c>
      <c r="F1470">
        <v>82.003200000000007</v>
      </c>
      <c r="G1470">
        <v>1.2300600000000001E-3</v>
      </c>
      <c r="H1470">
        <v>0.99927900000000003</v>
      </c>
      <c r="I1470">
        <v>0</v>
      </c>
    </row>
    <row r="1471" spans="1:9" x14ac:dyDescent="0.25">
      <c r="A1471" t="s">
        <v>175</v>
      </c>
      <c r="B1471">
        <v>146.12200000000001</v>
      </c>
      <c r="C1471">
        <v>143.97800000000001</v>
      </c>
      <c r="D1471">
        <v>118.71299999999999</v>
      </c>
      <c r="E1471">
        <v>114.91800000000001</v>
      </c>
      <c r="F1471">
        <v>82.151600000000002</v>
      </c>
      <c r="G1471">
        <v>1.2300499999999999E-3</v>
      </c>
      <c r="H1471">
        <v>0.99980100000000005</v>
      </c>
      <c r="I1471">
        <v>0</v>
      </c>
    </row>
    <row r="1472" spans="1:9" x14ac:dyDescent="0.25">
      <c r="A1472" t="s">
        <v>175</v>
      </c>
      <c r="B1472">
        <v>140.99600000000001</v>
      </c>
      <c r="C1472">
        <v>139.488</v>
      </c>
      <c r="D1472">
        <v>118.122</v>
      </c>
      <c r="E1472">
        <v>114.69499999999999</v>
      </c>
      <c r="F1472">
        <v>81.966300000000004</v>
      </c>
      <c r="G1472">
        <v>1.2300499999999999E-3</v>
      </c>
      <c r="H1472">
        <v>0.99994799999999995</v>
      </c>
      <c r="I1472">
        <v>0</v>
      </c>
    </row>
    <row r="1473" spans="1:9" x14ac:dyDescent="0.25">
      <c r="A1473" t="s">
        <v>175</v>
      </c>
      <c r="B1473">
        <v>144.87200000000001</v>
      </c>
      <c r="C1473">
        <v>143.21600000000001</v>
      </c>
      <c r="D1473">
        <v>118.717</v>
      </c>
      <c r="E1473">
        <v>114.95099999999999</v>
      </c>
      <c r="F1473">
        <v>82.227400000000003</v>
      </c>
      <c r="G1473">
        <v>1.2300499999999999E-3</v>
      </c>
      <c r="H1473">
        <v>0.99917299999999998</v>
      </c>
      <c r="I1473">
        <v>0</v>
      </c>
    </row>
    <row r="1474" spans="1:9" x14ac:dyDescent="0.25">
      <c r="A1474" t="s">
        <v>175</v>
      </c>
      <c r="B1474">
        <v>1151.4000000000001</v>
      </c>
      <c r="C1474">
        <v>142.92099999999999</v>
      </c>
      <c r="D1474">
        <v>118.31399999999999</v>
      </c>
      <c r="E1474">
        <v>114.739</v>
      </c>
      <c r="F1474">
        <v>81.961200000000005</v>
      </c>
      <c r="G1474">
        <v>1.2300499999999999E-3</v>
      </c>
      <c r="H1474">
        <v>0.999413</v>
      </c>
      <c r="I1474">
        <v>0</v>
      </c>
    </row>
    <row r="1475" spans="1:9" x14ac:dyDescent="0.25">
      <c r="A1475" t="s">
        <v>175</v>
      </c>
      <c r="B1475">
        <v>150.834</v>
      </c>
      <c r="C1475">
        <v>148.166</v>
      </c>
      <c r="D1475">
        <v>119.304</v>
      </c>
      <c r="E1475">
        <v>114.998</v>
      </c>
      <c r="F1475">
        <v>82.103499999999997</v>
      </c>
      <c r="G1475">
        <v>1.2300499999999999E-3</v>
      </c>
      <c r="H1475">
        <v>0.99982099999999996</v>
      </c>
      <c r="I1475">
        <v>0</v>
      </c>
    </row>
    <row r="1476" spans="1:9" x14ac:dyDescent="0.25">
      <c r="A1476" t="s">
        <v>175</v>
      </c>
      <c r="B1476">
        <v>144.148</v>
      </c>
      <c r="C1476">
        <v>142.36099999999999</v>
      </c>
      <c r="D1476">
        <v>118.313</v>
      </c>
      <c r="E1476">
        <v>114.675</v>
      </c>
      <c r="F1476">
        <v>81.947900000000004</v>
      </c>
      <c r="G1476">
        <v>1.2300499999999999E-3</v>
      </c>
      <c r="H1476">
        <v>0.999664</v>
      </c>
      <c r="I1476">
        <v>0</v>
      </c>
    </row>
    <row r="1477" spans="1:9" x14ac:dyDescent="0.25">
      <c r="A1477" t="s">
        <v>175</v>
      </c>
      <c r="B1477">
        <v>142.32900000000001</v>
      </c>
      <c r="C1477">
        <v>140.84899999999999</v>
      </c>
      <c r="D1477">
        <v>118.492</v>
      </c>
      <c r="E1477">
        <v>115.02</v>
      </c>
      <c r="F1477">
        <v>82.218199999999996</v>
      </c>
      <c r="G1477">
        <v>1.2300600000000001E-3</v>
      </c>
      <c r="H1477">
        <v>0.99946400000000002</v>
      </c>
      <c r="I1477">
        <v>0</v>
      </c>
    </row>
    <row r="1478" spans="1:9" x14ac:dyDescent="0.25">
      <c r="A1478" t="s">
        <v>175</v>
      </c>
      <c r="B1478">
        <v>141.95699999999999</v>
      </c>
      <c r="C1478">
        <v>140.51300000000001</v>
      </c>
      <c r="D1478">
        <v>118.197</v>
      </c>
      <c r="E1478">
        <v>114.761</v>
      </c>
      <c r="F1478">
        <v>81.998000000000005</v>
      </c>
      <c r="G1478">
        <v>1.2300499999999999E-3</v>
      </c>
      <c r="H1478">
        <v>0.99943099999999996</v>
      </c>
      <c r="I1478">
        <v>0</v>
      </c>
    </row>
    <row r="1479" spans="1:9" x14ac:dyDescent="0.25">
      <c r="A1479" t="s">
        <v>175</v>
      </c>
      <c r="B1479">
        <v>382.46100000000001</v>
      </c>
      <c r="C1479">
        <v>140.87200000000001</v>
      </c>
      <c r="D1479">
        <v>118.479</v>
      </c>
      <c r="E1479">
        <v>115.02500000000001</v>
      </c>
      <c r="F1479">
        <v>82.244799999999998</v>
      </c>
      <c r="G1479">
        <v>1.2300499999999999E-3</v>
      </c>
      <c r="H1479">
        <v>0.99965999999999999</v>
      </c>
      <c r="I1479">
        <v>0</v>
      </c>
    </row>
    <row r="1480" spans="1:9" x14ac:dyDescent="0.25">
      <c r="A1480" t="s">
        <v>175</v>
      </c>
      <c r="B1480">
        <v>143.57</v>
      </c>
      <c r="C1480">
        <v>142.13900000000001</v>
      </c>
      <c r="D1480">
        <v>118.16500000000001</v>
      </c>
      <c r="E1480">
        <v>114.54300000000001</v>
      </c>
      <c r="F1480">
        <v>81.792299999999997</v>
      </c>
      <c r="G1480">
        <v>1.2300499999999999E-3</v>
      </c>
      <c r="H1480">
        <v>0.99923399999999996</v>
      </c>
      <c r="I1480">
        <v>0</v>
      </c>
    </row>
    <row r="1481" spans="1:9" x14ac:dyDescent="0.25">
      <c r="A1481" t="s">
        <v>175</v>
      </c>
      <c r="B1481">
        <v>144.108</v>
      </c>
      <c r="C1481">
        <v>142.50899999999999</v>
      </c>
      <c r="D1481">
        <v>118.59399999999999</v>
      </c>
      <c r="E1481">
        <v>114.958</v>
      </c>
      <c r="F1481">
        <v>82.207999999999998</v>
      </c>
      <c r="G1481">
        <v>1.2300600000000001E-3</v>
      </c>
      <c r="H1481">
        <v>0.99978100000000003</v>
      </c>
      <c r="I1481">
        <v>0</v>
      </c>
    </row>
    <row r="1482" spans="1:9" x14ac:dyDescent="0.25">
      <c r="A1482" t="s">
        <v>175</v>
      </c>
      <c r="B1482">
        <v>148.18299999999999</v>
      </c>
      <c r="C1482">
        <v>146.16200000000001</v>
      </c>
      <c r="D1482">
        <v>118.872</v>
      </c>
      <c r="E1482">
        <v>114.803</v>
      </c>
      <c r="F1482">
        <v>81.976600000000005</v>
      </c>
      <c r="G1482">
        <v>1.2300499999999999E-3</v>
      </c>
      <c r="H1482">
        <v>0.99961100000000003</v>
      </c>
      <c r="I1482">
        <v>0</v>
      </c>
    </row>
    <row r="1483" spans="1:9" x14ac:dyDescent="0.25">
      <c r="A1483" t="s">
        <v>175</v>
      </c>
      <c r="B1483">
        <v>144.46199999999999</v>
      </c>
      <c r="C1483">
        <v>142.53299999999999</v>
      </c>
      <c r="D1483">
        <v>118.53100000000001</v>
      </c>
      <c r="E1483">
        <v>114.925</v>
      </c>
      <c r="F1483">
        <v>82.141400000000004</v>
      </c>
      <c r="G1483">
        <v>1.2300499999999999E-3</v>
      </c>
      <c r="H1483">
        <v>0.99963599999999997</v>
      </c>
      <c r="I1483">
        <v>0</v>
      </c>
    </row>
    <row r="1484" spans="1:9" x14ac:dyDescent="0.25">
      <c r="A1484" t="s">
        <v>175</v>
      </c>
      <c r="B1484">
        <v>143.96899999999999</v>
      </c>
      <c r="C1484">
        <v>142.33600000000001</v>
      </c>
      <c r="D1484">
        <v>118.352</v>
      </c>
      <c r="E1484">
        <v>114.727</v>
      </c>
      <c r="F1484">
        <v>81.985799999999998</v>
      </c>
      <c r="G1484">
        <v>1.2300499999999999E-3</v>
      </c>
      <c r="H1484">
        <v>0.99909400000000004</v>
      </c>
      <c r="I1484">
        <v>0</v>
      </c>
    </row>
    <row r="1485" spans="1:9" x14ac:dyDescent="0.25">
      <c r="A1485" t="s">
        <v>175</v>
      </c>
      <c r="B1485">
        <v>148.608</v>
      </c>
      <c r="C1485">
        <v>146.83000000000001</v>
      </c>
      <c r="D1485">
        <v>119.07299999999999</v>
      </c>
      <c r="E1485">
        <v>115.012</v>
      </c>
      <c r="F1485">
        <v>82.185500000000005</v>
      </c>
      <c r="G1485">
        <v>1.2300499999999999E-3</v>
      </c>
      <c r="H1485">
        <v>0.999641</v>
      </c>
      <c r="I1485">
        <v>0</v>
      </c>
    </row>
    <row r="1486" spans="1:9" x14ac:dyDescent="0.25">
      <c r="A1486" t="s">
        <v>175</v>
      </c>
      <c r="B1486">
        <v>141.666</v>
      </c>
      <c r="C1486">
        <v>140.071</v>
      </c>
      <c r="D1486">
        <v>118.17400000000001</v>
      </c>
      <c r="E1486">
        <v>114.73699999999999</v>
      </c>
      <c r="F1486">
        <v>81.994</v>
      </c>
      <c r="G1486">
        <v>1.2300600000000001E-3</v>
      </c>
      <c r="H1486">
        <v>0.99987800000000004</v>
      </c>
      <c r="I1486">
        <v>0</v>
      </c>
    </row>
    <row r="1487" spans="1:9" x14ac:dyDescent="0.25">
      <c r="A1487" t="s">
        <v>175</v>
      </c>
      <c r="B1487">
        <v>140.60300000000001</v>
      </c>
      <c r="C1487">
        <v>139.19900000000001</v>
      </c>
      <c r="D1487">
        <v>118.339</v>
      </c>
      <c r="E1487">
        <v>114.98399999999999</v>
      </c>
      <c r="F1487">
        <v>82.214100000000002</v>
      </c>
      <c r="G1487">
        <v>1.2300499999999999E-3</v>
      </c>
      <c r="H1487">
        <v>0.999699</v>
      </c>
      <c r="I1487">
        <v>0</v>
      </c>
    </row>
    <row r="1488" spans="1:9" x14ac:dyDescent="0.25">
      <c r="A1488" t="s">
        <v>175</v>
      </c>
      <c r="B1488">
        <v>140.387</v>
      </c>
      <c r="C1488">
        <v>138.97499999999999</v>
      </c>
      <c r="D1488">
        <v>118.116</v>
      </c>
      <c r="E1488">
        <v>114.718</v>
      </c>
      <c r="F1488">
        <v>82.004199999999997</v>
      </c>
      <c r="G1488">
        <v>1.2300499999999999E-3</v>
      </c>
      <c r="H1488">
        <v>0.99910699999999997</v>
      </c>
      <c r="I1488">
        <v>0</v>
      </c>
    </row>
    <row r="1489" spans="1:9" x14ac:dyDescent="0.25">
      <c r="A1489" t="s">
        <v>175</v>
      </c>
      <c r="B1489">
        <v>140.554</v>
      </c>
      <c r="C1489">
        <v>139.167</v>
      </c>
      <c r="D1489">
        <v>118.322</v>
      </c>
      <c r="E1489">
        <v>114.96599999999999</v>
      </c>
      <c r="F1489">
        <v>82.214100000000002</v>
      </c>
      <c r="G1489">
        <v>1.2300499999999999E-3</v>
      </c>
      <c r="H1489">
        <v>0.999135</v>
      </c>
      <c r="I1489">
        <v>0</v>
      </c>
    </row>
    <row r="1490" spans="1:9" x14ac:dyDescent="0.25">
      <c r="A1490" t="s">
        <v>175</v>
      </c>
      <c r="B1490">
        <v>140.37</v>
      </c>
      <c r="C1490">
        <v>138.97200000000001</v>
      </c>
      <c r="D1490">
        <v>118.084</v>
      </c>
      <c r="E1490">
        <v>114.69799999999999</v>
      </c>
      <c r="F1490">
        <v>81.9786</v>
      </c>
      <c r="G1490">
        <v>1.2300499999999999E-3</v>
      </c>
      <c r="H1490">
        <v>0.99966100000000002</v>
      </c>
      <c r="I1490">
        <v>0</v>
      </c>
    </row>
    <row r="1491" spans="1:9" x14ac:dyDescent="0.25">
      <c r="A1491" t="s">
        <v>175</v>
      </c>
      <c r="B1491">
        <v>147.786</v>
      </c>
      <c r="C1491">
        <v>145.93700000000001</v>
      </c>
      <c r="D1491">
        <v>119.029</v>
      </c>
      <c r="E1491">
        <v>115.059</v>
      </c>
      <c r="F1491">
        <v>82.203900000000004</v>
      </c>
      <c r="G1491">
        <v>1.2300600000000001E-3</v>
      </c>
      <c r="H1491">
        <v>0.99969799999999998</v>
      </c>
      <c r="I1491">
        <v>0</v>
      </c>
    </row>
    <row r="1492" spans="1:9" x14ac:dyDescent="0.25">
      <c r="A1492" t="s">
        <v>175</v>
      </c>
      <c r="B1492">
        <v>143.95500000000001</v>
      </c>
      <c r="C1492">
        <v>142.137</v>
      </c>
      <c r="D1492">
        <v>118.328</v>
      </c>
      <c r="E1492">
        <v>114.709</v>
      </c>
      <c r="F1492">
        <v>81.948899999999995</v>
      </c>
      <c r="G1492">
        <v>1.2300499999999999E-3</v>
      </c>
      <c r="H1492">
        <v>0.99986699999999995</v>
      </c>
      <c r="I1492">
        <v>0</v>
      </c>
    </row>
    <row r="1493" spans="1:9" x14ac:dyDescent="0.25">
      <c r="A1493" t="s">
        <v>175</v>
      </c>
      <c r="B1493">
        <v>140.86699999999999</v>
      </c>
      <c r="C1493">
        <v>139.434</v>
      </c>
      <c r="D1493">
        <v>118.33</v>
      </c>
      <c r="E1493">
        <v>114.96599999999999</v>
      </c>
      <c r="F1493">
        <v>82.215100000000007</v>
      </c>
      <c r="G1493">
        <v>1.2300499999999999E-3</v>
      </c>
      <c r="H1493">
        <v>0.998637</v>
      </c>
      <c r="I1493">
        <v>0</v>
      </c>
    </row>
    <row r="1494" spans="1:9" x14ac:dyDescent="0.25">
      <c r="A1494" t="s">
        <v>175</v>
      </c>
      <c r="B1494">
        <v>140.49199999999999</v>
      </c>
      <c r="C1494">
        <v>139.09200000000001</v>
      </c>
      <c r="D1494">
        <v>118.134</v>
      </c>
      <c r="E1494">
        <v>114.736</v>
      </c>
      <c r="F1494">
        <v>82.006299999999996</v>
      </c>
      <c r="G1494">
        <v>1.2300499999999999E-3</v>
      </c>
      <c r="H1494">
        <v>0.999413</v>
      </c>
      <c r="I1494">
        <v>0</v>
      </c>
    </row>
    <row r="1495" spans="1:9" x14ac:dyDescent="0.25">
      <c r="A1495" t="s">
        <v>175</v>
      </c>
      <c r="B1495">
        <v>140.68600000000001</v>
      </c>
      <c r="C1495">
        <v>139.27500000000001</v>
      </c>
      <c r="D1495">
        <v>118.34699999999999</v>
      </c>
      <c r="E1495">
        <v>114.97799999999999</v>
      </c>
      <c r="F1495">
        <v>82.199799999999996</v>
      </c>
      <c r="G1495">
        <v>1.2300499999999999E-3</v>
      </c>
      <c r="H1495">
        <v>0.999807</v>
      </c>
      <c r="I1495">
        <v>0</v>
      </c>
    </row>
    <row r="1496" spans="1:9" x14ac:dyDescent="0.25">
      <c r="A1496" t="s">
        <v>175</v>
      </c>
      <c r="B1496">
        <v>140.524</v>
      </c>
      <c r="C1496">
        <v>139.10400000000001</v>
      </c>
      <c r="D1496">
        <v>118.122</v>
      </c>
      <c r="E1496">
        <v>114.72499999999999</v>
      </c>
      <c r="F1496">
        <v>82.002200000000002</v>
      </c>
      <c r="G1496">
        <v>1.2300499999999999E-3</v>
      </c>
      <c r="H1496">
        <v>0.99953999999999998</v>
      </c>
      <c r="I1496">
        <v>0</v>
      </c>
    </row>
    <row r="1497" spans="1:9" x14ac:dyDescent="0.25">
      <c r="A1497" t="s">
        <v>175</v>
      </c>
      <c r="B1497">
        <v>140.69300000000001</v>
      </c>
      <c r="C1497">
        <v>139.285</v>
      </c>
      <c r="D1497">
        <v>118.321</v>
      </c>
      <c r="E1497">
        <v>114.94799999999999</v>
      </c>
      <c r="F1497">
        <v>82.199799999999996</v>
      </c>
      <c r="G1497">
        <v>1.2300499999999999E-3</v>
      </c>
      <c r="H1497">
        <v>0.99929999999999997</v>
      </c>
      <c r="I1497">
        <v>0</v>
      </c>
    </row>
    <row r="1498" spans="1:9" x14ac:dyDescent="0.25">
      <c r="A1498" t="s">
        <v>175</v>
      </c>
      <c r="B1498">
        <v>140.524</v>
      </c>
      <c r="C1498">
        <v>139.136</v>
      </c>
      <c r="D1498">
        <v>118.15900000000001</v>
      </c>
      <c r="E1498">
        <v>114.76600000000001</v>
      </c>
      <c r="F1498">
        <v>82.015500000000003</v>
      </c>
      <c r="G1498">
        <v>1.2300499999999999E-3</v>
      </c>
      <c r="H1498">
        <v>0.99999000000000005</v>
      </c>
      <c r="I1498">
        <v>0</v>
      </c>
    </row>
    <row r="1499" spans="1:9" x14ac:dyDescent="0.25">
      <c r="A1499" t="s">
        <v>175</v>
      </c>
      <c r="B1499">
        <v>142.161</v>
      </c>
      <c r="C1499">
        <v>140.637</v>
      </c>
      <c r="D1499">
        <v>118.35899999999999</v>
      </c>
      <c r="E1499">
        <v>114.977</v>
      </c>
      <c r="F1499">
        <v>82.214100000000002</v>
      </c>
      <c r="G1499">
        <v>1.2300499999999999E-3</v>
      </c>
      <c r="H1499">
        <v>0.99977099999999997</v>
      </c>
      <c r="I1499">
        <v>0</v>
      </c>
    </row>
    <row r="1500" spans="1:9" x14ac:dyDescent="0.25">
      <c r="A1500" t="s">
        <v>175</v>
      </c>
      <c r="B1500">
        <v>140.42099999999999</v>
      </c>
      <c r="C1500">
        <v>138.994</v>
      </c>
      <c r="D1500">
        <v>118.17</v>
      </c>
      <c r="E1500">
        <v>114.76600000000001</v>
      </c>
      <c r="F1500">
        <v>82.010400000000004</v>
      </c>
      <c r="G1500">
        <v>1.2300499999999999E-3</v>
      </c>
      <c r="H1500">
        <v>0.99966500000000003</v>
      </c>
      <c r="I1500">
        <v>0</v>
      </c>
    </row>
    <row r="1501" spans="1:9" x14ac:dyDescent="0.25">
      <c r="A1501" t="s">
        <v>175</v>
      </c>
      <c r="B1501">
        <v>143.82300000000001</v>
      </c>
      <c r="C1501">
        <v>141.49600000000001</v>
      </c>
      <c r="D1501">
        <v>118.648</v>
      </c>
      <c r="E1501">
        <v>115.066</v>
      </c>
      <c r="F1501">
        <v>82.224400000000003</v>
      </c>
      <c r="G1501">
        <v>1.2300499999999999E-3</v>
      </c>
      <c r="H1501">
        <v>0.99994799999999995</v>
      </c>
      <c r="I1501">
        <v>0</v>
      </c>
    </row>
    <row r="1502" spans="1:9" x14ac:dyDescent="0.25">
      <c r="A1502" t="s">
        <v>175</v>
      </c>
      <c r="B1502">
        <v>149.54599999999999</v>
      </c>
      <c r="C1502">
        <v>147.18199999999999</v>
      </c>
      <c r="D1502">
        <v>119.01600000000001</v>
      </c>
      <c r="E1502">
        <v>114.809</v>
      </c>
      <c r="F1502">
        <v>81.922300000000007</v>
      </c>
      <c r="G1502">
        <v>1.2300499999999999E-3</v>
      </c>
      <c r="H1502">
        <v>0.99992199999999998</v>
      </c>
      <c r="I1502">
        <v>0</v>
      </c>
    </row>
    <row r="1503" spans="1:9" x14ac:dyDescent="0.25">
      <c r="A1503" t="s">
        <v>175</v>
      </c>
      <c r="B1503">
        <v>143.71600000000001</v>
      </c>
      <c r="C1503">
        <v>142.16200000000001</v>
      </c>
      <c r="D1503">
        <v>118.51300000000001</v>
      </c>
      <c r="E1503">
        <v>114.959</v>
      </c>
      <c r="F1503">
        <v>82.216099999999997</v>
      </c>
      <c r="G1503">
        <v>1.2300499999999999E-3</v>
      </c>
      <c r="H1503">
        <v>0.99998100000000001</v>
      </c>
      <c r="I1503">
        <v>0</v>
      </c>
    </row>
    <row r="1504" spans="1:9" x14ac:dyDescent="0.25">
      <c r="A1504" t="s">
        <v>175</v>
      </c>
      <c r="B1504">
        <v>146.95699999999999</v>
      </c>
      <c r="C1504">
        <v>145.08699999999999</v>
      </c>
      <c r="D1504">
        <v>118.71299999999999</v>
      </c>
      <c r="E1504">
        <v>114.801</v>
      </c>
      <c r="F1504">
        <v>81.986800000000002</v>
      </c>
      <c r="G1504">
        <v>1.23011E-3</v>
      </c>
      <c r="H1504">
        <v>0.99998699999999996</v>
      </c>
      <c r="I1504">
        <v>0</v>
      </c>
    </row>
    <row r="1505" spans="1:25" x14ac:dyDescent="0.25">
      <c r="A1505" t="s">
        <v>175</v>
      </c>
      <c r="B1505">
        <v>143.715</v>
      </c>
      <c r="C1505">
        <v>141.881</v>
      </c>
      <c r="D1505">
        <v>118.483</v>
      </c>
      <c r="E1505">
        <v>114.91500000000001</v>
      </c>
      <c r="F1505">
        <v>82.167000000000002</v>
      </c>
      <c r="G1505">
        <v>1.2300499999999999E-3</v>
      </c>
      <c r="H1505">
        <v>0.99953000000000003</v>
      </c>
      <c r="I1505">
        <v>0</v>
      </c>
    </row>
    <row r="1506" spans="1:25" x14ac:dyDescent="0.25">
      <c r="A1506" t="s">
        <v>175</v>
      </c>
      <c r="B1506">
        <v>141.45599999999999</v>
      </c>
      <c r="C1506">
        <v>139.90799999999999</v>
      </c>
      <c r="D1506">
        <v>118.18300000000001</v>
      </c>
      <c r="E1506">
        <v>114.771</v>
      </c>
      <c r="F1506">
        <v>81.994</v>
      </c>
      <c r="G1506">
        <v>1.2300900000000001E-3</v>
      </c>
      <c r="H1506">
        <v>0.99914400000000003</v>
      </c>
      <c r="I1506">
        <v>0</v>
      </c>
    </row>
    <row r="1507" spans="1:25" x14ac:dyDescent="0.25">
      <c r="A1507" t="s">
        <v>175</v>
      </c>
      <c r="B1507">
        <v>140.64400000000001</v>
      </c>
      <c r="C1507">
        <v>139.21700000000001</v>
      </c>
      <c r="D1507">
        <v>118.319</v>
      </c>
      <c r="E1507">
        <v>114.94199999999999</v>
      </c>
      <c r="F1507">
        <v>82.203900000000004</v>
      </c>
      <c r="G1507">
        <v>1.2300600000000001E-3</v>
      </c>
      <c r="H1507">
        <v>0.999977</v>
      </c>
      <c r="I1507">
        <v>0</v>
      </c>
    </row>
    <row r="1508" spans="1:25" x14ac:dyDescent="0.25">
      <c r="A1508" t="s">
        <v>175</v>
      </c>
      <c r="B1508">
        <v>140.428</v>
      </c>
      <c r="C1508">
        <v>139.00899999999999</v>
      </c>
      <c r="D1508">
        <v>118.146</v>
      </c>
      <c r="E1508">
        <v>114.746</v>
      </c>
      <c r="F1508">
        <v>82.009399999999999</v>
      </c>
      <c r="G1508">
        <v>1.2300499999999999E-3</v>
      </c>
      <c r="H1508">
        <v>0.99989799999999995</v>
      </c>
      <c r="I1508">
        <v>0</v>
      </c>
    </row>
    <row r="1509" spans="1:25" x14ac:dyDescent="0.25">
      <c r="A1509" t="s">
        <v>175</v>
      </c>
      <c r="B1509">
        <v>140.62200000000001</v>
      </c>
      <c r="C1509">
        <v>139.22900000000001</v>
      </c>
      <c r="D1509">
        <v>118.36</v>
      </c>
      <c r="E1509">
        <v>114.955</v>
      </c>
      <c r="F1509">
        <v>82.217200000000005</v>
      </c>
      <c r="G1509">
        <v>1.2300600000000001E-3</v>
      </c>
      <c r="H1509">
        <v>0.99998299999999996</v>
      </c>
      <c r="I1509">
        <v>0</v>
      </c>
    </row>
    <row r="1510" spans="1:25" x14ac:dyDescent="0.25">
      <c r="A1510" t="s">
        <v>175</v>
      </c>
      <c r="B1510">
        <v>140.54900000000001</v>
      </c>
      <c r="C1510">
        <v>139.13300000000001</v>
      </c>
      <c r="D1510">
        <v>118.15600000000001</v>
      </c>
      <c r="E1510">
        <v>114.764</v>
      </c>
      <c r="F1510">
        <v>82.010300000000001</v>
      </c>
      <c r="G1510">
        <v>1.23007E-3</v>
      </c>
      <c r="H1510">
        <v>0.99945099999999998</v>
      </c>
      <c r="I1510">
        <v>0</v>
      </c>
    </row>
    <row r="1511" spans="1:25" x14ac:dyDescent="0.25">
      <c r="A1511" t="s">
        <v>175</v>
      </c>
      <c r="B1511">
        <v>140.63499999999999</v>
      </c>
      <c r="C1511">
        <v>139.22900000000001</v>
      </c>
      <c r="D1511">
        <v>118.35299999999999</v>
      </c>
      <c r="E1511">
        <v>114.979</v>
      </c>
      <c r="F1511">
        <v>82.197800000000001</v>
      </c>
      <c r="G1511">
        <v>1.2300600000000001E-3</v>
      </c>
      <c r="H1511">
        <v>0.99987599999999999</v>
      </c>
      <c r="I1511">
        <v>0</v>
      </c>
      <c r="R1511" t="s">
        <v>66</v>
      </c>
      <c r="U1511" t="s">
        <v>65</v>
      </c>
      <c r="X1511" t="s">
        <v>63</v>
      </c>
    </row>
    <row r="1512" spans="1:25" x14ac:dyDescent="0.25">
      <c r="A1512" t="s">
        <v>175</v>
      </c>
      <c r="B1512">
        <v>140.48099999999999</v>
      </c>
      <c r="C1512">
        <v>139.09399999999999</v>
      </c>
      <c r="D1512">
        <v>118.126</v>
      </c>
      <c r="E1512">
        <v>114.741</v>
      </c>
      <c r="F1512">
        <v>82.009399999999999</v>
      </c>
      <c r="G1512">
        <v>1.2300499999999999E-3</v>
      </c>
      <c r="H1512">
        <v>0.99987999999999999</v>
      </c>
      <c r="I1512">
        <v>0</v>
      </c>
      <c r="R1512">
        <f>AVERAGE(B1463:B1512)</f>
        <v>168.23326000000009</v>
      </c>
      <c r="S1512">
        <f>AVERAGE(C1463:C1512)</f>
        <v>141.65155999999999</v>
      </c>
      <c r="U1512">
        <f>_xlfn.VAR.P(B1463:B1512)</f>
        <v>20856.036968832366</v>
      </c>
      <c r="V1512">
        <f>_xlfn.VAR.P(C1463:C1512)</f>
        <v>7.1531520463999936</v>
      </c>
      <c r="X1512">
        <f>1.96*SQRT(U1512)/50</f>
        <v>5.6611147884305044</v>
      </c>
      <c r="Y1512">
        <f>1.96*SQRT(V1512)/50</f>
        <v>0.1048418788489604</v>
      </c>
    </row>
    <row r="1513" spans="1:25" x14ac:dyDescent="0.25">
      <c r="A1513" t="s">
        <v>176</v>
      </c>
      <c r="B1513">
        <v>8414.2119559999992</v>
      </c>
      <c r="C1513" t="s">
        <v>37</v>
      </c>
    </row>
    <row r="1514" spans="1:25" x14ac:dyDescent="0.25">
      <c r="A1514" t="s">
        <v>177</v>
      </c>
      <c r="B1514">
        <v>145.46799999999999</v>
      </c>
      <c r="C1514">
        <v>144.07300000000001</v>
      </c>
      <c r="D1514">
        <v>123.09399999999999</v>
      </c>
      <c r="E1514">
        <v>119.369</v>
      </c>
      <c r="F1514">
        <v>86.629800000000003</v>
      </c>
      <c r="G1514">
        <v>1.2300499999999999E-3</v>
      </c>
      <c r="H1514">
        <v>0.99982700000000002</v>
      </c>
      <c r="I1514">
        <v>0</v>
      </c>
    </row>
    <row r="1515" spans="1:25" x14ac:dyDescent="0.25">
      <c r="A1515" t="s">
        <v>177</v>
      </c>
      <c r="B1515">
        <v>145.26499999999999</v>
      </c>
      <c r="C1515">
        <v>143.845</v>
      </c>
      <c r="D1515">
        <v>122.828</v>
      </c>
      <c r="E1515">
        <v>119.202</v>
      </c>
      <c r="F1515">
        <v>86.450400000000002</v>
      </c>
      <c r="G1515">
        <v>1.2300499999999999E-3</v>
      </c>
      <c r="H1515">
        <v>0.99932200000000004</v>
      </c>
      <c r="I1515">
        <v>0</v>
      </c>
    </row>
    <row r="1516" spans="1:25" x14ac:dyDescent="0.25">
      <c r="A1516" t="s">
        <v>177</v>
      </c>
      <c r="B1516">
        <v>145.642</v>
      </c>
      <c r="C1516">
        <v>144.209</v>
      </c>
      <c r="D1516">
        <v>123.072</v>
      </c>
      <c r="E1516">
        <v>119.461</v>
      </c>
      <c r="F1516">
        <v>86.703500000000005</v>
      </c>
      <c r="G1516">
        <v>1.2300499999999999E-3</v>
      </c>
      <c r="H1516">
        <v>0.99972300000000003</v>
      </c>
      <c r="I1516">
        <v>0</v>
      </c>
    </row>
    <row r="1517" spans="1:25" x14ac:dyDescent="0.25">
      <c r="A1517" t="s">
        <v>177</v>
      </c>
      <c r="B1517">
        <v>145.316</v>
      </c>
      <c r="C1517">
        <v>143.904</v>
      </c>
      <c r="D1517">
        <v>122.898</v>
      </c>
      <c r="E1517">
        <v>119.268</v>
      </c>
      <c r="F1517">
        <v>86.481200000000001</v>
      </c>
      <c r="G1517">
        <v>1.2300499999999999E-3</v>
      </c>
      <c r="H1517">
        <v>0.99990900000000005</v>
      </c>
      <c r="I1517">
        <v>0</v>
      </c>
    </row>
    <row r="1518" spans="1:25" x14ac:dyDescent="0.25">
      <c r="A1518" t="s">
        <v>177</v>
      </c>
      <c r="B1518">
        <v>146.15600000000001</v>
      </c>
      <c r="C1518">
        <v>144.649</v>
      </c>
      <c r="D1518">
        <v>123.068</v>
      </c>
      <c r="E1518">
        <v>119.443</v>
      </c>
      <c r="F1518">
        <v>86.670699999999997</v>
      </c>
      <c r="G1518">
        <v>1.2300600000000001E-3</v>
      </c>
      <c r="H1518">
        <v>0.99940200000000001</v>
      </c>
      <c r="I1518">
        <v>0</v>
      </c>
    </row>
    <row r="1519" spans="1:25" x14ac:dyDescent="0.25">
      <c r="A1519" t="s">
        <v>177</v>
      </c>
      <c r="B1519">
        <v>145.255</v>
      </c>
      <c r="C1519">
        <v>143.845</v>
      </c>
      <c r="D1519">
        <v>122.86499999999999</v>
      </c>
      <c r="E1519">
        <v>119.221</v>
      </c>
      <c r="F1519">
        <v>86.481200000000001</v>
      </c>
      <c r="G1519">
        <v>1.2300499999999999E-3</v>
      </c>
      <c r="H1519">
        <v>0.99788100000000002</v>
      </c>
      <c r="I1519">
        <v>0</v>
      </c>
    </row>
    <row r="1520" spans="1:25" x14ac:dyDescent="0.25">
      <c r="A1520" t="s">
        <v>177</v>
      </c>
      <c r="B1520">
        <v>145.458</v>
      </c>
      <c r="C1520">
        <v>144.05099999999999</v>
      </c>
      <c r="D1520">
        <v>122.994</v>
      </c>
      <c r="E1520">
        <v>119.375</v>
      </c>
      <c r="F1520">
        <v>86.630799999999994</v>
      </c>
      <c r="G1520">
        <v>1.2300600000000001E-3</v>
      </c>
      <c r="H1520">
        <v>0.99985299999999999</v>
      </c>
      <c r="I1520">
        <v>0</v>
      </c>
    </row>
    <row r="1521" spans="1:9" x14ac:dyDescent="0.25">
      <c r="A1521" t="s">
        <v>177</v>
      </c>
      <c r="B1521">
        <v>145.274</v>
      </c>
      <c r="C1521">
        <v>143.88399999999999</v>
      </c>
      <c r="D1521">
        <v>122.851</v>
      </c>
      <c r="E1521">
        <v>119.226</v>
      </c>
      <c r="F1521">
        <v>86.482200000000006</v>
      </c>
      <c r="G1521">
        <v>1.2300600000000001E-3</v>
      </c>
      <c r="H1521">
        <v>0.99976600000000004</v>
      </c>
      <c r="I1521">
        <v>0</v>
      </c>
    </row>
    <row r="1522" spans="1:9" x14ac:dyDescent="0.25">
      <c r="A1522" t="s">
        <v>177</v>
      </c>
      <c r="B1522">
        <v>145.44800000000001</v>
      </c>
      <c r="C1522">
        <v>144.05000000000001</v>
      </c>
      <c r="D1522">
        <v>123.03700000000001</v>
      </c>
      <c r="E1522">
        <v>119.402</v>
      </c>
      <c r="F1522">
        <v>86.675799999999995</v>
      </c>
      <c r="G1522">
        <v>1.2300600000000001E-3</v>
      </c>
      <c r="H1522">
        <v>0.99795</v>
      </c>
      <c r="I1522">
        <v>0</v>
      </c>
    </row>
    <row r="1523" spans="1:9" x14ac:dyDescent="0.25">
      <c r="A1523" t="s">
        <v>177</v>
      </c>
      <c r="B1523">
        <v>145.22999999999999</v>
      </c>
      <c r="C1523">
        <v>143.84100000000001</v>
      </c>
      <c r="D1523">
        <v>122.809</v>
      </c>
      <c r="E1523">
        <v>119.179</v>
      </c>
      <c r="F1523">
        <v>86.438199999999995</v>
      </c>
      <c r="G1523">
        <v>1.2300499999999999E-3</v>
      </c>
      <c r="H1523">
        <v>0.99948800000000004</v>
      </c>
      <c r="I1523">
        <v>0</v>
      </c>
    </row>
    <row r="1524" spans="1:9" x14ac:dyDescent="0.25">
      <c r="A1524" t="s">
        <v>177</v>
      </c>
      <c r="B1524">
        <v>145.327</v>
      </c>
      <c r="C1524">
        <v>143.93600000000001</v>
      </c>
      <c r="D1524">
        <v>122.988</v>
      </c>
      <c r="E1524">
        <v>119.367</v>
      </c>
      <c r="F1524">
        <v>86.645099999999999</v>
      </c>
      <c r="G1524">
        <v>1.2300600000000001E-3</v>
      </c>
      <c r="H1524">
        <v>0.99941199999999997</v>
      </c>
      <c r="I1524">
        <v>0</v>
      </c>
    </row>
    <row r="1525" spans="1:9" x14ac:dyDescent="0.25">
      <c r="A1525" t="s">
        <v>177</v>
      </c>
      <c r="B1525">
        <v>145.31100000000001</v>
      </c>
      <c r="C1525">
        <v>143.90100000000001</v>
      </c>
      <c r="D1525">
        <v>122.833</v>
      </c>
      <c r="E1525">
        <v>119.21899999999999</v>
      </c>
      <c r="F1525">
        <v>86.474000000000004</v>
      </c>
      <c r="G1525">
        <v>1.2300499999999999E-3</v>
      </c>
      <c r="H1525">
        <v>0.99971600000000005</v>
      </c>
      <c r="I1525">
        <v>0</v>
      </c>
    </row>
    <row r="1526" spans="1:9" x14ac:dyDescent="0.25">
      <c r="A1526" t="s">
        <v>177</v>
      </c>
      <c r="B1526">
        <v>145.429</v>
      </c>
      <c r="C1526">
        <v>143.99600000000001</v>
      </c>
      <c r="D1526">
        <v>122.96</v>
      </c>
      <c r="E1526">
        <v>119.355</v>
      </c>
      <c r="F1526">
        <v>86.615300000000005</v>
      </c>
      <c r="G1526">
        <v>1.2300499999999999E-3</v>
      </c>
      <c r="H1526">
        <v>0.99978900000000004</v>
      </c>
      <c r="I1526">
        <v>0</v>
      </c>
    </row>
    <row r="1527" spans="1:9" x14ac:dyDescent="0.25">
      <c r="A1527" t="s">
        <v>177</v>
      </c>
      <c r="B1527">
        <v>145.38800000000001</v>
      </c>
      <c r="C1527">
        <v>143.99700000000001</v>
      </c>
      <c r="D1527">
        <v>122.899</v>
      </c>
      <c r="E1527">
        <v>119.289</v>
      </c>
      <c r="F1527">
        <v>86.535499999999999</v>
      </c>
      <c r="G1527">
        <v>1.2300499999999999E-3</v>
      </c>
      <c r="H1527">
        <v>0.99984899999999999</v>
      </c>
      <c r="I1527">
        <v>0</v>
      </c>
    </row>
    <row r="1528" spans="1:9" x14ac:dyDescent="0.25">
      <c r="A1528" t="s">
        <v>177</v>
      </c>
      <c r="B1528">
        <v>145.38999999999999</v>
      </c>
      <c r="C1528">
        <v>143.988</v>
      </c>
      <c r="D1528">
        <v>123.009</v>
      </c>
      <c r="E1528">
        <v>119.376</v>
      </c>
      <c r="F1528">
        <v>86.641999999999996</v>
      </c>
      <c r="G1528">
        <v>1.2300600000000001E-3</v>
      </c>
      <c r="H1528">
        <v>0.99991399999999997</v>
      </c>
      <c r="I1528">
        <v>0</v>
      </c>
    </row>
    <row r="1529" spans="1:9" x14ac:dyDescent="0.25">
      <c r="A1529" t="s">
        <v>177</v>
      </c>
      <c r="B1529">
        <v>145.13300000000001</v>
      </c>
      <c r="C1529">
        <v>143.74799999999999</v>
      </c>
      <c r="D1529">
        <v>122.8</v>
      </c>
      <c r="E1529">
        <v>119.158</v>
      </c>
      <c r="F1529">
        <v>86.451499999999996</v>
      </c>
      <c r="G1529">
        <v>1.2300600000000001E-3</v>
      </c>
      <c r="H1529">
        <v>0.99953400000000003</v>
      </c>
      <c r="I1529">
        <v>0</v>
      </c>
    </row>
    <row r="1530" spans="1:9" x14ac:dyDescent="0.25">
      <c r="A1530" t="s">
        <v>177</v>
      </c>
      <c r="B1530">
        <v>145.39099999999999</v>
      </c>
      <c r="C1530">
        <v>143.99600000000001</v>
      </c>
      <c r="D1530">
        <v>123.038</v>
      </c>
      <c r="E1530">
        <v>119.43300000000001</v>
      </c>
      <c r="F1530">
        <v>86.675799999999995</v>
      </c>
      <c r="G1530">
        <v>1.2300499999999999E-3</v>
      </c>
      <c r="H1530">
        <v>0.99989700000000004</v>
      </c>
      <c r="I1530">
        <v>0</v>
      </c>
    </row>
    <row r="1531" spans="1:9" x14ac:dyDescent="0.25">
      <c r="A1531" t="s">
        <v>177</v>
      </c>
      <c r="B1531">
        <v>145.14099999999999</v>
      </c>
      <c r="C1531">
        <v>143.755</v>
      </c>
      <c r="D1531">
        <v>122.84099999999999</v>
      </c>
      <c r="E1531">
        <v>119.236</v>
      </c>
      <c r="F1531">
        <v>86.4709</v>
      </c>
      <c r="G1531">
        <v>1.2300499999999999E-3</v>
      </c>
      <c r="H1531">
        <v>0.99936999999999998</v>
      </c>
      <c r="I1531">
        <v>0</v>
      </c>
    </row>
    <row r="1532" spans="1:9" x14ac:dyDescent="0.25">
      <c r="A1532" t="s">
        <v>177</v>
      </c>
      <c r="B1532">
        <v>152.11099999999999</v>
      </c>
      <c r="C1532">
        <v>150.15700000000001</v>
      </c>
      <c r="D1532">
        <v>123.813</v>
      </c>
      <c r="E1532">
        <v>119.621</v>
      </c>
      <c r="F1532">
        <v>86.686000000000007</v>
      </c>
      <c r="G1532">
        <v>1.2300600000000001E-3</v>
      </c>
      <c r="H1532">
        <v>0.99820900000000001</v>
      </c>
      <c r="I1532">
        <v>0</v>
      </c>
    </row>
    <row r="1533" spans="1:9" x14ac:dyDescent="0.25">
      <c r="A1533" t="s">
        <v>177</v>
      </c>
      <c r="B1533">
        <v>151.29900000000001</v>
      </c>
      <c r="C1533">
        <v>149.309</v>
      </c>
      <c r="D1533">
        <v>123.27500000000001</v>
      </c>
      <c r="E1533">
        <v>119.178</v>
      </c>
      <c r="F1533">
        <v>86.414599999999993</v>
      </c>
      <c r="G1533">
        <v>1.2300499999999999E-3</v>
      </c>
      <c r="H1533">
        <v>0.99984300000000004</v>
      </c>
      <c r="I1533">
        <v>0</v>
      </c>
    </row>
    <row r="1534" spans="1:9" x14ac:dyDescent="0.25">
      <c r="A1534" t="s">
        <v>177</v>
      </c>
      <c r="B1534">
        <v>147.38499999999999</v>
      </c>
      <c r="C1534">
        <v>145.92500000000001</v>
      </c>
      <c r="D1534">
        <v>123.129</v>
      </c>
      <c r="E1534">
        <v>119.45099999999999</v>
      </c>
      <c r="F1534">
        <v>86.670699999999997</v>
      </c>
      <c r="G1534">
        <v>1.2300499999999999E-3</v>
      </c>
      <c r="H1534">
        <v>0.99993600000000005</v>
      </c>
      <c r="I1534">
        <v>0</v>
      </c>
    </row>
    <row r="1535" spans="1:9" x14ac:dyDescent="0.25">
      <c r="A1535" t="s">
        <v>177</v>
      </c>
      <c r="B1535">
        <v>146.63499999999999</v>
      </c>
      <c r="C1535">
        <v>145.251</v>
      </c>
      <c r="D1535">
        <v>122.926</v>
      </c>
      <c r="E1535">
        <v>119.242</v>
      </c>
      <c r="F1535">
        <v>86.500600000000006</v>
      </c>
      <c r="G1535">
        <v>1.2300499999999999E-3</v>
      </c>
      <c r="H1535">
        <v>0.99995100000000003</v>
      </c>
      <c r="I1535">
        <v>0</v>
      </c>
    </row>
    <row r="1536" spans="1:9" x14ac:dyDescent="0.25">
      <c r="A1536" t="s">
        <v>177</v>
      </c>
      <c r="B1536">
        <v>1143.1099999999999</v>
      </c>
      <c r="C1536">
        <v>146.72</v>
      </c>
      <c r="D1536">
        <v>123.143</v>
      </c>
      <c r="E1536">
        <v>119.44</v>
      </c>
      <c r="F1536">
        <v>86.669700000000006</v>
      </c>
      <c r="G1536">
        <v>1.2300499999999999E-3</v>
      </c>
      <c r="H1536">
        <v>0.99958499999999995</v>
      </c>
      <c r="I1536">
        <v>0</v>
      </c>
    </row>
    <row r="1537" spans="1:9" x14ac:dyDescent="0.25">
      <c r="A1537" t="s">
        <v>177</v>
      </c>
      <c r="B1537">
        <v>152.672</v>
      </c>
      <c r="C1537">
        <v>150.13</v>
      </c>
      <c r="D1537">
        <v>123.24299999999999</v>
      </c>
      <c r="E1537">
        <v>119.023</v>
      </c>
      <c r="F1537">
        <v>86.250799999999998</v>
      </c>
      <c r="G1537">
        <v>1.2300499999999999E-3</v>
      </c>
      <c r="H1537">
        <v>0.99954900000000002</v>
      </c>
      <c r="I1537">
        <v>0</v>
      </c>
    </row>
    <row r="1538" spans="1:9" x14ac:dyDescent="0.25">
      <c r="A1538" t="s">
        <v>177</v>
      </c>
      <c r="B1538">
        <v>146.44399999999999</v>
      </c>
      <c r="C1538">
        <v>144.82599999999999</v>
      </c>
      <c r="D1538">
        <v>123.032</v>
      </c>
      <c r="E1538">
        <v>119.401</v>
      </c>
      <c r="F1538">
        <v>86.629800000000003</v>
      </c>
      <c r="G1538">
        <v>1.2300499999999999E-3</v>
      </c>
      <c r="H1538">
        <v>0.99999899999999997</v>
      </c>
      <c r="I1538">
        <v>0</v>
      </c>
    </row>
    <row r="1539" spans="1:9" x14ac:dyDescent="0.25">
      <c r="A1539" t="s">
        <v>177</v>
      </c>
      <c r="B1539">
        <v>145.49100000000001</v>
      </c>
      <c r="C1539">
        <v>144.03299999999999</v>
      </c>
      <c r="D1539">
        <v>122.858</v>
      </c>
      <c r="E1539">
        <v>119.238</v>
      </c>
      <c r="F1539">
        <v>86.510900000000007</v>
      </c>
      <c r="G1539">
        <v>1.2300499999999999E-3</v>
      </c>
      <c r="H1539">
        <v>0.99995900000000004</v>
      </c>
      <c r="I1539">
        <v>0</v>
      </c>
    </row>
    <row r="1540" spans="1:9" x14ac:dyDescent="0.25">
      <c r="A1540" t="s">
        <v>177</v>
      </c>
      <c r="B1540">
        <v>145.72999999999999</v>
      </c>
      <c r="C1540">
        <v>144.245</v>
      </c>
      <c r="D1540">
        <v>123.07299999999999</v>
      </c>
      <c r="E1540">
        <v>119.468</v>
      </c>
      <c r="F1540">
        <v>86.687100000000001</v>
      </c>
      <c r="G1540">
        <v>1.2300499999999999E-3</v>
      </c>
      <c r="H1540">
        <v>0.99998299999999996</v>
      </c>
      <c r="I1540">
        <v>0</v>
      </c>
    </row>
    <row r="1541" spans="1:9" x14ac:dyDescent="0.25">
      <c r="A1541" t="s">
        <v>177</v>
      </c>
      <c r="B1541">
        <v>311.94900000000001</v>
      </c>
      <c r="C1541">
        <v>144.03800000000001</v>
      </c>
      <c r="D1541">
        <v>122.846</v>
      </c>
      <c r="E1541">
        <v>119.236</v>
      </c>
      <c r="F1541">
        <v>86.463800000000006</v>
      </c>
      <c r="G1541">
        <v>1.2300499999999999E-3</v>
      </c>
      <c r="H1541">
        <v>0.99997999999999998</v>
      </c>
      <c r="I1541">
        <v>0</v>
      </c>
    </row>
    <row r="1542" spans="1:9" x14ac:dyDescent="0.25">
      <c r="A1542" t="s">
        <v>177</v>
      </c>
      <c r="B1542">
        <v>145.86500000000001</v>
      </c>
      <c r="C1542">
        <v>144.46600000000001</v>
      </c>
      <c r="D1542">
        <v>122.453</v>
      </c>
      <c r="E1542">
        <v>118.81399999999999</v>
      </c>
      <c r="F1542">
        <v>86.062299999999993</v>
      </c>
      <c r="G1542">
        <v>1.2300499999999999E-3</v>
      </c>
      <c r="H1542">
        <v>0.99988900000000003</v>
      </c>
      <c r="I1542">
        <v>0</v>
      </c>
    </row>
    <row r="1543" spans="1:9" x14ac:dyDescent="0.25">
      <c r="A1543" t="s">
        <v>177</v>
      </c>
      <c r="B1543">
        <v>146.01900000000001</v>
      </c>
      <c r="C1543">
        <v>144.50700000000001</v>
      </c>
      <c r="D1543">
        <v>123.024</v>
      </c>
      <c r="E1543">
        <v>119.42700000000001</v>
      </c>
      <c r="F1543">
        <v>86.648099999999999</v>
      </c>
      <c r="G1543">
        <v>1.2300600000000001E-3</v>
      </c>
      <c r="H1543">
        <v>0.99958999999999998</v>
      </c>
      <c r="I1543">
        <v>0</v>
      </c>
    </row>
    <row r="1544" spans="1:9" x14ac:dyDescent="0.25">
      <c r="A1544" t="s">
        <v>177</v>
      </c>
      <c r="B1544">
        <v>145.50299999999999</v>
      </c>
      <c r="C1544">
        <v>144.04</v>
      </c>
      <c r="D1544">
        <v>122.863</v>
      </c>
      <c r="E1544">
        <v>119.262</v>
      </c>
      <c r="F1544">
        <v>86.511899999999997</v>
      </c>
      <c r="G1544">
        <v>1.2300499999999999E-3</v>
      </c>
      <c r="H1544">
        <v>0.99989399999999995</v>
      </c>
      <c r="I1544">
        <v>0</v>
      </c>
    </row>
    <row r="1545" spans="1:9" x14ac:dyDescent="0.25">
      <c r="A1545" t="s">
        <v>177</v>
      </c>
      <c r="B1545">
        <v>145.773</v>
      </c>
      <c r="C1545">
        <v>144.30699999999999</v>
      </c>
      <c r="D1545">
        <v>123.081</v>
      </c>
      <c r="E1545">
        <v>119.477</v>
      </c>
      <c r="F1545">
        <v>86.700400000000002</v>
      </c>
      <c r="G1545">
        <v>1.2300499999999999E-3</v>
      </c>
      <c r="H1545">
        <v>0.99936800000000003</v>
      </c>
      <c r="I1545">
        <v>0</v>
      </c>
    </row>
    <row r="1546" spans="1:9" x14ac:dyDescent="0.25">
      <c r="A1546" t="s">
        <v>177</v>
      </c>
      <c r="B1546">
        <v>145.54400000000001</v>
      </c>
      <c r="C1546">
        <v>144.07</v>
      </c>
      <c r="D1546">
        <v>122.812</v>
      </c>
      <c r="E1546">
        <v>119.21599999999999</v>
      </c>
      <c r="F1546">
        <v>86.474999999999994</v>
      </c>
      <c r="G1546">
        <v>1.23007E-3</v>
      </c>
      <c r="H1546">
        <v>0.99975000000000003</v>
      </c>
      <c r="I1546">
        <v>0</v>
      </c>
    </row>
    <row r="1547" spans="1:9" x14ac:dyDescent="0.25">
      <c r="A1547" t="s">
        <v>177</v>
      </c>
      <c r="B1547">
        <v>147.102</v>
      </c>
      <c r="C1547">
        <v>145.57599999999999</v>
      </c>
      <c r="D1547">
        <v>123.044</v>
      </c>
      <c r="E1547">
        <v>119.425</v>
      </c>
      <c r="F1547">
        <v>86.656400000000005</v>
      </c>
      <c r="G1547">
        <v>1.2300499999999999E-3</v>
      </c>
      <c r="H1547">
        <v>0.99986699999999995</v>
      </c>
      <c r="I1547">
        <v>0</v>
      </c>
    </row>
    <row r="1548" spans="1:9" x14ac:dyDescent="0.25">
      <c r="A1548" t="s">
        <v>177</v>
      </c>
      <c r="B1548">
        <v>145.38999999999999</v>
      </c>
      <c r="C1548">
        <v>143.99199999999999</v>
      </c>
      <c r="D1548">
        <v>122.809</v>
      </c>
      <c r="E1548">
        <v>119.188</v>
      </c>
      <c r="F1548">
        <v>86.448400000000007</v>
      </c>
      <c r="G1548">
        <v>1.2300499999999999E-3</v>
      </c>
      <c r="H1548">
        <v>0.99999400000000005</v>
      </c>
      <c r="I1548">
        <v>0</v>
      </c>
    </row>
    <row r="1549" spans="1:9" x14ac:dyDescent="0.25">
      <c r="A1549" t="s">
        <v>177</v>
      </c>
      <c r="B1549">
        <v>145.77799999999999</v>
      </c>
      <c r="C1549">
        <v>144.38800000000001</v>
      </c>
      <c r="D1549">
        <v>123.102</v>
      </c>
      <c r="E1549">
        <v>119.474</v>
      </c>
      <c r="F1549">
        <v>86.686099999999996</v>
      </c>
      <c r="G1549">
        <v>1.2300499999999999E-3</v>
      </c>
      <c r="H1549">
        <v>0.99999899999999997</v>
      </c>
      <c r="I1549">
        <v>0</v>
      </c>
    </row>
    <row r="1550" spans="1:9" x14ac:dyDescent="0.25">
      <c r="A1550" t="s">
        <v>177</v>
      </c>
      <c r="B1550">
        <v>145.255</v>
      </c>
      <c r="C1550">
        <v>143.874</v>
      </c>
      <c r="D1550">
        <v>122.83799999999999</v>
      </c>
      <c r="E1550">
        <v>119.191</v>
      </c>
      <c r="F1550">
        <v>86.453500000000005</v>
      </c>
      <c r="G1550">
        <v>1.2300499999999999E-3</v>
      </c>
      <c r="H1550">
        <v>0.99967799999999996</v>
      </c>
      <c r="I1550">
        <v>0</v>
      </c>
    </row>
    <row r="1551" spans="1:9" x14ac:dyDescent="0.25">
      <c r="A1551" t="s">
        <v>177</v>
      </c>
      <c r="B1551">
        <v>145.36500000000001</v>
      </c>
      <c r="C1551">
        <v>143.95099999999999</v>
      </c>
      <c r="D1551">
        <v>123.012</v>
      </c>
      <c r="E1551">
        <v>119.39700000000001</v>
      </c>
      <c r="F1551">
        <v>86.645099999999999</v>
      </c>
      <c r="G1551">
        <v>1.2300600000000001E-3</v>
      </c>
      <c r="H1551">
        <v>0.99999099999999996</v>
      </c>
      <c r="I1551">
        <v>0</v>
      </c>
    </row>
    <row r="1552" spans="1:9" x14ac:dyDescent="0.25">
      <c r="A1552" t="s">
        <v>177</v>
      </c>
      <c r="B1552">
        <v>145.13200000000001</v>
      </c>
      <c r="C1552">
        <v>143.755</v>
      </c>
      <c r="D1552">
        <v>122.82899999999999</v>
      </c>
      <c r="E1552">
        <v>119.206</v>
      </c>
      <c r="F1552">
        <v>86.440200000000004</v>
      </c>
      <c r="G1552">
        <v>1.2300499999999999E-3</v>
      </c>
      <c r="H1552">
        <v>0.999533</v>
      </c>
      <c r="I1552">
        <v>0</v>
      </c>
    </row>
    <row r="1553" spans="1:25" x14ac:dyDescent="0.25">
      <c r="A1553" t="s">
        <v>177</v>
      </c>
      <c r="B1553">
        <v>150.126</v>
      </c>
      <c r="C1553">
        <v>147.84899999999999</v>
      </c>
      <c r="D1553">
        <v>123.36799999999999</v>
      </c>
      <c r="E1553">
        <v>119.453</v>
      </c>
      <c r="F1553">
        <v>86.638900000000007</v>
      </c>
      <c r="G1553">
        <v>1.2300600000000001E-3</v>
      </c>
      <c r="H1553">
        <v>0.99934999999999996</v>
      </c>
      <c r="I1553">
        <v>0</v>
      </c>
    </row>
    <row r="1554" spans="1:25" x14ac:dyDescent="0.25">
      <c r="A1554" t="s">
        <v>177</v>
      </c>
      <c r="B1554">
        <v>152.59700000000001</v>
      </c>
      <c r="C1554">
        <v>150.203</v>
      </c>
      <c r="D1554">
        <v>123.242</v>
      </c>
      <c r="E1554">
        <v>119.125</v>
      </c>
      <c r="F1554">
        <v>86.326499999999996</v>
      </c>
      <c r="G1554">
        <v>1.2300499999999999E-3</v>
      </c>
      <c r="H1554">
        <v>0.99977300000000002</v>
      </c>
      <c r="I1554">
        <v>0</v>
      </c>
    </row>
    <row r="1555" spans="1:25" x14ac:dyDescent="0.25">
      <c r="A1555" t="s">
        <v>177</v>
      </c>
      <c r="B1555">
        <v>146.26400000000001</v>
      </c>
      <c r="C1555">
        <v>144.70599999999999</v>
      </c>
      <c r="D1555">
        <v>123.054</v>
      </c>
      <c r="E1555">
        <v>119.435</v>
      </c>
      <c r="F1555">
        <v>86.641000000000005</v>
      </c>
      <c r="G1555">
        <v>1.23007E-3</v>
      </c>
      <c r="H1555">
        <v>0.99991699999999994</v>
      </c>
      <c r="I1555">
        <v>0</v>
      </c>
    </row>
    <row r="1556" spans="1:25" x14ac:dyDescent="0.25">
      <c r="A1556" t="s">
        <v>177</v>
      </c>
      <c r="B1556">
        <v>150.578</v>
      </c>
      <c r="C1556">
        <v>148.804</v>
      </c>
      <c r="D1556">
        <v>123.312</v>
      </c>
      <c r="E1556">
        <v>119.22499999999999</v>
      </c>
      <c r="F1556">
        <v>86.479100000000003</v>
      </c>
      <c r="G1556">
        <v>1.2300499999999999E-3</v>
      </c>
      <c r="H1556">
        <v>0.99957499999999999</v>
      </c>
      <c r="I1556">
        <v>0</v>
      </c>
    </row>
    <row r="1557" spans="1:25" x14ac:dyDescent="0.25">
      <c r="A1557" t="s">
        <v>177</v>
      </c>
      <c r="B1557">
        <v>149.09100000000001</v>
      </c>
      <c r="C1557">
        <v>147.33799999999999</v>
      </c>
      <c r="D1557">
        <v>123.224</v>
      </c>
      <c r="E1557">
        <v>119.36</v>
      </c>
      <c r="F1557">
        <v>86.580600000000004</v>
      </c>
      <c r="G1557">
        <v>1.2300499999999999E-3</v>
      </c>
      <c r="H1557">
        <v>0.99972300000000003</v>
      </c>
      <c r="I1557">
        <v>0</v>
      </c>
    </row>
    <row r="1558" spans="1:25" x14ac:dyDescent="0.25">
      <c r="A1558" t="s">
        <v>177</v>
      </c>
      <c r="B1558">
        <v>147.589</v>
      </c>
      <c r="C1558">
        <v>146.084</v>
      </c>
      <c r="D1558">
        <v>122.893</v>
      </c>
      <c r="E1558">
        <v>119.149</v>
      </c>
      <c r="F1558">
        <v>86.396199999999993</v>
      </c>
      <c r="G1558">
        <v>1.2300600000000001E-3</v>
      </c>
      <c r="H1558">
        <v>0.999942</v>
      </c>
      <c r="I1558">
        <v>0</v>
      </c>
    </row>
    <row r="1559" spans="1:25" x14ac:dyDescent="0.25">
      <c r="A1559" t="s">
        <v>177</v>
      </c>
      <c r="B1559">
        <v>153.47</v>
      </c>
      <c r="C1559">
        <v>151.71899999999999</v>
      </c>
      <c r="D1559">
        <v>123.78100000000001</v>
      </c>
      <c r="E1559">
        <v>119.443</v>
      </c>
      <c r="F1559">
        <v>86.638999999999996</v>
      </c>
      <c r="G1559">
        <v>1.2300499999999999E-3</v>
      </c>
      <c r="H1559">
        <v>0.999857</v>
      </c>
      <c r="I1559">
        <v>0</v>
      </c>
    </row>
    <row r="1560" spans="1:25" x14ac:dyDescent="0.25">
      <c r="A1560" t="s">
        <v>177</v>
      </c>
      <c r="B1560">
        <v>146.35300000000001</v>
      </c>
      <c r="C1560">
        <v>144.739</v>
      </c>
      <c r="D1560">
        <v>122.876</v>
      </c>
      <c r="E1560">
        <v>119.227</v>
      </c>
      <c r="F1560">
        <v>86.457599999999999</v>
      </c>
      <c r="G1560">
        <v>1.2300499999999999E-3</v>
      </c>
      <c r="H1560">
        <v>0.99985900000000005</v>
      </c>
      <c r="I1560">
        <v>0</v>
      </c>
    </row>
    <row r="1561" spans="1:25" x14ac:dyDescent="0.25">
      <c r="A1561" t="s">
        <v>177</v>
      </c>
      <c r="B1561">
        <v>145.72499999999999</v>
      </c>
      <c r="C1561">
        <v>144.33699999999999</v>
      </c>
      <c r="D1561">
        <v>123.06</v>
      </c>
      <c r="E1561">
        <v>119.46</v>
      </c>
      <c r="F1561">
        <v>86.674800000000005</v>
      </c>
      <c r="G1561">
        <v>1.2300499999999999E-3</v>
      </c>
      <c r="H1561">
        <v>0.99979600000000002</v>
      </c>
      <c r="I1561">
        <v>0</v>
      </c>
    </row>
    <row r="1562" spans="1:25" x14ac:dyDescent="0.25">
      <c r="A1562" t="s">
        <v>177</v>
      </c>
      <c r="B1562">
        <v>145.54300000000001</v>
      </c>
      <c r="C1562">
        <v>144.12</v>
      </c>
      <c r="D1562">
        <v>122.833</v>
      </c>
      <c r="E1562">
        <v>119.21899999999999</v>
      </c>
      <c r="F1562">
        <v>86.482200000000006</v>
      </c>
      <c r="G1562">
        <v>1.2300499999999999E-3</v>
      </c>
      <c r="H1562">
        <v>0.99978199999999995</v>
      </c>
      <c r="I1562">
        <v>0</v>
      </c>
    </row>
    <row r="1563" spans="1:25" x14ac:dyDescent="0.25">
      <c r="A1563" t="s">
        <v>177</v>
      </c>
      <c r="B1563">
        <v>145.72900000000001</v>
      </c>
      <c r="C1563">
        <v>144.31</v>
      </c>
      <c r="D1563">
        <v>123.038</v>
      </c>
      <c r="E1563">
        <v>119.40900000000001</v>
      </c>
      <c r="F1563">
        <v>86.663499999999999</v>
      </c>
      <c r="G1563">
        <v>1.2300499999999999E-3</v>
      </c>
      <c r="H1563">
        <v>0.99991600000000003</v>
      </c>
      <c r="I1563">
        <v>0</v>
      </c>
    </row>
    <row r="1564" spans="1:25" x14ac:dyDescent="0.25">
      <c r="A1564" t="s">
        <v>177</v>
      </c>
      <c r="B1564">
        <v>145.36600000000001</v>
      </c>
      <c r="C1564">
        <v>143.94999999999999</v>
      </c>
      <c r="D1564">
        <v>122.884</v>
      </c>
      <c r="E1564">
        <v>119.259</v>
      </c>
      <c r="F1564">
        <v>86.485299999999995</v>
      </c>
      <c r="G1564">
        <v>1.2300499999999999E-3</v>
      </c>
      <c r="H1564">
        <v>0.99956900000000004</v>
      </c>
      <c r="I1564">
        <v>0</v>
      </c>
    </row>
    <row r="1565" spans="1:25" x14ac:dyDescent="0.25">
      <c r="A1565" t="s">
        <v>177</v>
      </c>
      <c r="B1565">
        <v>146.23599999999999</v>
      </c>
      <c r="C1565">
        <v>143.95599999999999</v>
      </c>
      <c r="D1565">
        <v>122.937</v>
      </c>
      <c r="E1565">
        <v>119.29600000000001</v>
      </c>
      <c r="F1565">
        <v>86.536600000000007</v>
      </c>
      <c r="G1565">
        <v>1.2300600000000001E-3</v>
      </c>
      <c r="H1565">
        <v>0.99835600000000002</v>
      </c>
      <c r="I1565">
        <v>0</v>
      </c>
    </row>
    <row r="1566" spans="1:25" x14ac:dyDescent="0.25">
      <c r="A1566" t="s">
        <v>177</v>
      </c>
      <c r="B1566">
        <v>145.31800000000001</v>
      </c>
      <c r="C1566">
        <v>143.911</v>
      </c>
      <c r="D1566">
        <v>122.804</v>
      </c>
      <c r="E1566">
        <v>119.175</v>
      </c>
      <c r="F1566">
        <v>86.4422</v>
      </c>
      <c r="G1566">
        <v>1.2300600000000001E-3</v>
      </c>
      <c r="H1566">
        <v>0.99970899999999996</v>
      </c>
      <c r="I1566">
        <v>0</v>
      </c>
    </row>
    <row r="1567" spans="1:25" x14ac:dyDescent="0.25">
      <c r="A1567" t="s">
        <v>177</v>
      </c>
      <c r="B1567">
        <v>151.714</v>
      </c>
      <c r="C1567">
        <v>150.02799999999999</v>
      </c>
      <c r="D1567">
        <v>123.66</v>
      </c>
      <c r="E1567">
        <v>119.494</v>
      </c>
      <c r="F1567">
        <v>86.693200000000004</v>
      </c>
      <c r="G1567">
        <v>1.2300499999999999E-3</v>
      </c>
      <c r="H1567">
        <v>0.99988600000000005</v>
      </c>
      <c r="I1567">
        <v>0</v>
      </c>
      <c r="R1567" t="s">
        <v>66</v>
      </c>
      <c r="U1567" t="s">
        <v>65</v>
      </c>
      <c r="X1567" t="s">
        <v>63</v>
      </c>
    </row>
    <row r="1568" spans="1:25" x14ac:dyDescent="0.25">
      <c r="A1568" t="s">
        <v>177</v>
      </c>
      <c r="B1568">
        <v>148.76</v>
      </c>
      <c r="C1568">
        <v>147.07599999999999</v>
      </c>
      <c r="D1568">
        <v>123.128</v>
      </c>
      <c r="E1568">
        <v>119.26600000000001</v>
      </c>
      <c r="F1568">
        <v>86.461699999999993</v>
      </c>
      <c r="G1568">
        <v>1.2300499999999999E-3</v>
      </c>
      <c r="H1568">
        <v>0.99922</v>
      </c>
      <c r="I1568">
        <v>0</v>
      </c>
      <c r="R1568">
        <f>AVERAGE(B1519:B1568)</f>
        <v>170.10371999999998</v>
      </c>
      <c r="S1568">
        <f>AVERAGE(C1519:C1568)</f>
        <v>145.31356</v>
      </c>
      <c r="U1568">
        <f>_xlfn.VAR.P(B1519:B1568)</f>
        <v>19860.63756644159</v>
      </c>
      <c r="V1568">
        <f>_xlfn.VAR.P(C1519:C1568)</f>
        <v>4.6564848063999982</v>
      </c>
      <c r="X1568">
        <f>1.96*SQRT(U1568)/50</f>
        <v>5.5243687521830758</v>
      </c>
      <c r="Y1568">
        <f>1.96*SQRT(V1568)/50</f>
        <v>8.4589247619933888E-2</v>
      </c>
    </row>
    <row r="1569" spans="1:9" x14ac:dyDescent="0.25">
      <c r="A1569" t="s">
        <v>178</v>
      </c>
      <c r="B1569">
        <v>8507.5320460000003</v>
      </c>
      <c r="C1569" t="s">
        <v>37</v>
      </c>
    </row>
    <row r="1570" spans="1:9" x14ac:dyDescent="0.25">
      <c r="A1570" t="s">
        <v>179</v>
      </c>
      <c r="B1570">
        <v>171.595</v>
      </c>
      <c r="C1570">
        <v>170.06899999999999</v>
      </c>
      <c r="D1570">
        <v>150.191</v>
      </c>
      <c r="E1570">
        <v>148.18</v>
      </c>
      <c r="F1570">
        <v>81.539299999999997</v>
      </c>
      <c r="G1570">
        <v>1.2300499999999999E-3</v>
      </c>
      <c r="H1570">
        <v>0.99991799999999997</v>
      </c>
      <c r="I1570">
        <v>0</v>
      </c>
    </row>
    <row r="1571" spans="1:9" x14ac:dyDescent="0.25">
      <c r="A1571" t="s">
        <v>179</v>
      </c>
      <c r="B1571">
        <v>171.65199999999999</v>
      </c>
      <c r="C1571">
        <v>170.131</v>
      </c>
      <c r="D1571">
        <v>150.29400000000001</v>
      </c>
      <c r="E1571">
        <v>148.28700000000001</v>
      </c>
      <c r="F1571">
        <v>81.704300000000003</v>
      </c>
      <c r="G1571">
        <v>1.2300499999999999E-3</v>
      </c>
      <c r="H1571">
        <v>0.99997100000000005</v>
      </c>
      <c r="I1571">
        <v>0</v>
      </c>
    </row>
    <row r="1572" spans="1:9" x14ac:dyDescent="0.25">
      <c r="A1572" t="s">
        <v>179</v>
      </c>
      <c r="B1572">
        <v>218.39400000000001</v>
      </c>
      <c r="C1572">
        <v>216.69300000000001</v>
      </c>
      <c r="D1572">
        <v>194.47</v>
      </c>
      <c r="E1572">
        <v>191.351</v>
      </c>
      <c r="F1572">
        <v>121.773</v>
      </c>
      <c r="G1572">
        <v>1.2300499999999999E-3</v>
      </c>
      <c r="H1572">
        <v>0.99996499999999999</v>
      </c>
      <c r="I1572">
        <v>0</v>
      </c>
    </row>
    <row r="1573" spans="1:9" x14ac:dyDescent="0.25">
      <c r="A1573" t="s">
        <v>179</v>
      </c>
      <c r="B1573">
        <v>165.113</v>
      </c>
      <c r="C1573">
        <v>163.48599999999999</v>
      </c>
      <c r="D1573">
        <v>144.489</v>
      </c>
      <c r="E1573">
        <v>142.46600000000001</v>
      </c>
      <c r="F1573">
        <v>79.924899999999994</v>
      </c>
      <c r="G1573">
        <v>1.2300499999999999E-3</v>
      </c>
      <c r="H1573">
        <v>0.99997499999999995</v>
      </c>
      <c r="I1573">
        <v>0</v>
      </c>
    </row>
    <row r="1574" spans="1:9" x14ac:dyDescent="0.25">
      <c r="A1574" t="s">
        <v>179</v>
      </c>
      <c r="B1574">
        <v>205.018</v>
      </c>
      <c r="C1574">
        <v>203.25899999999999</v>
      </c>
      <c r="D1574">
        <v>181.33500000000001</v>
      </c>
      <c r="E1574">
        <v>178.523</v>
      </c>
      <c r="F1574">
        <v>110.533</v>
      </c>
      <c r="G1574">
        <v>1.2300499999999999E-3</v>
      </c>
      <c r="H1574">
        <v>0.99968900000000005</v>
      </c>
      <c r="I1574">
        <v>0</v>
      </c>
    </row>
    <row r="1575" spans="1:9" x14ac:dyDescent="0.25">
      <c r="A1575" t="s">
        <v>179</v>
      </c>
      <c r="B1575">
        <v>182.292</v>
      </c>
      <c r="C1575">
        <v>180.571</v>
      </c>
      <c r="D1575">
        <v>159.70400000000001</v>
      </c>
      <c r="E1575">
        <v>157.45699999999999</v>
      </c>
      <c r="F1575">
        <v>89.873099999999994</v>
      </c>
      <c r="G1575">
        <v>1.2300499999999999E-3</v>
      </c>
      <c r="H1575">
        <v>0.99981600000000004</v>
      </c>
      <c r="I1575">
        <v>0</v>
      </c>
    </row>
    <row r="1576" spans="1:9" x14ac:dyDescent="0.25">
      <c r="A1576" t="s">
        <v>179</v>
      </c>
      <c r="B1576">
        <v>163.39599999999999</v>
      </c>
      <c r="C1576">
        <v>161.96899999999999</v>
      </c>
      <c r="D1576">
        <v>142.06399999999999</v>
      </c>
      <c r="E1576">
        <v>140.27699999999999</v>
      </c>
      <c r="F1576">
        <v>74.286299999999997</v>
      </c>
      <c r="G1576">
        <v>1.2300499999999999E-3</v>
      </c>
      <c r="H1576">
        <v>0.99996300000000005</v>
      </c>
      <c r="I1576">
        <v>0</v>
      </c>
    </row>
    <row r="1577" spans="1:9" x14ac:dyDescent="0.25">
      <c r="A1577" t="s">
        <v>179</v>
      </c>
      <c r="B1577">
        <v>158.977</v>
      </c>
      <c r="C1577">
        <v>157.57900000000001</v>
      </c>
      <c r="D1577">
        <v>138.25</v>
      </c>
      <c r="E1577">
        <v>136.51400000000001</v>
      </c>
      <c r="F1577">
        <v>71.052099999999996</v>
      </c>
      <c r="G1577">
        <v>1.2300799999999999E-3</v>
      </c>
      <c r="H1577">
        <v>0.99996200000000002</v>
      </c>
      <c r="I1577">
        <v>0</v>
      </c>
    </row>
    <row r="1578" spans="1:9" x14ac:dyDescent="0.25">
      <c r="A1578" t="s">
        <v>179</v>
      </c>
      <c r="B1578">
        <v>158.09100000000001</v>
      </c>
      <c r="C1578">
        <v>156.696</v>
      </c>
      <c r="D1578">
        <v>137.47</v>
      </c>
      <c r="E1578">
        <v>135.78299999999999</v>
      </c>
      <c r="F1578">
        <v>70.388900000000007</v>
      </c>
      <c r="G1578">
        <v>1.2300499999999999E-3</v>
      </c>
      <c r="H1578">
        <v>0.99990599999999996</v>
      </c>
      <c r="I1578">
        <v>0</v>
      </c>
    </row>
    <row r="1579" spans="1:9" x14ac:dyDescent="0.25">
      <c r="A1579" t="s">
        <v>179</v>
      </c>
      <c r="B1579">
        <v>209.99600000000001</v>
      </c>
      <c r="C1579">
        <v>208.30600000000001</v>
      </c>
      <c r="D1579">
        <v>186.35300000000001</v>
      </c>
      <c r="E1579">
        <v>183.39699999999999</v>
      </c>
      <c r="F1579">
        <v>114.425</v>
      </c>
      <c r="G1579">
        <v>1.2300600000000001E-3</v>
      </c>
      <c r="H1579">
        <v>0.99988500000000002</v>
      </c>
      <c r="I1579">
        <v>0</v>
      </c>
    </row>
    <row r="1580" spans="1:9" x14ac:dyDescent="0.25">
      <c r="A1580" t="s">
        <v>179</v>
      </c>
      <c r="B1580">
        <v>168.72</v>
      </c>
      <c r="C1580">
        <v>167.07599999999999</v>
      </c>
      <c r="D1580">
        <v>147.97200000000001</v>
      </c>
      <c r="E1580">
        <v>145.852</v>
      </c>
      <c r="F1580">
        <v>82.912800000000004</v>
      </c>
      <c r="G1580">
        <v>1.2300799999999999E-3</v>
      </c>
      <c r="H1580">
        <v>0.99839</v>
      </c>
      <c r="I1580">
        <v>0</v>
      </c>
    </row>
    <row r="1581" spans="1:9" x14ac:dyDescent="0.25">
      <c r="A1581" t="s">
        <v>179</v>
      </c>
      <c r="B1581">
        <v>182.624</v>
      </c>
      <c r="C1581">
        <v>180.91800000000001</v>
      </c>
      <c r="D1581">
        <v>160.31100000000001</v>
      </c>
      <c r="E1581">
        <v>158.03100000000001</v>
      </c>
      <c r="F1581">
        <v>91.875600000000006</v>
      </c>
      <c r="G1581">
        <v>1.2300499999999999E-3</v>
      </c>
      <c r="H1581">
        <v>0.99865800000000005</v>
      </c>
      <c r="I1581">
        <v>0</v>
      </c>
    </row>
    <row r="1582" spans="1:9" x14ac:dyDescent="0.25">
      <c r="A1582" t="s">
        <v>179</v>
      </c>
      <c r="B1582">
        <v>164.99799999999999</v>
      </c>
      <c r="C1582">
        <v>163.45599999999999</v>
      </c>
      <c r="D1582">
        <v>143.66999999999999</v>
      </c>
      <c r="E1582">
        <v>141.81200000000001</v>
      </c>
      <c r="F1582">
        <v>75.751900000000006</v>
      </c>
      <c r="G1582">
        <v>1.2300600000000001E-3</v>
      </c>
      <c r="H1582">
        <v>0.99970000000000003</v>
      </c>
      <c r="I1582">
        <v>0</v>
      </c>
    </row>
    <row r="1583" spans="1:9" x14ac:dyDescent="0.25">
      <c r="A1583" t="s">
        <v>179</v>
      </c>
      <c r="B1583">
        <v>157.68899999999999</v>
      </c>
      <c r="C1583">
        <v>156.27799999999999</v>
      </c>
      <c r="D1583">
        <v>137.017</v>
      </c>
      <c r="E1583">
        <v>135.321</v>
      </c>
      <c r="F1583">
        <v>69.907899999999998</v>
      </c>
      <c r="G1583">
        <v>1.2300499999999999E-3</v>
      </c>
      <c r="H1583">
        <v>0.99962099999999998</v>
      </c>
      <c r="I1583">
        <v>0</v>
      </c>
    </row>
    <row r="1584" spans="1:9" x14ac:dyDescent="0.25">
      <c r="A1584" t="s">
        <v>179</v>
      </c>
      <c r="B1584">
        <v>213.88499999999999</v>
      </c>
      <c r="C1584">
        <v>204.72200000000001</v>
      </c>
      <c r="D1584">
        <v>182.86199999999999</v>
      </c>
      <c r="E1584">
        <v>180.04900000000001</v>
      </c>
      <c r="F1584">
        <v>110.968</v>
      </c>
      <c r="G1584">
        <v>1.2300600000000001E-3</v>
      </c>
      <c r="H1584">
        <v>0.99976600000000004</v>
      </c>
      <c r="I1584">
        <v>0</v>
      </c>
    </row>
    <row r="1585" spans="1:9" x14ac:dyDescent="0.25">
      <c r="A1585" t="s">
        <v>179</v>
      </c>
      <c r="B1585">
        <v>176.345</v>
      </c>
      <c r="C1585">
        <v>174.66399999999999</v>
      </c>
      <c r="D1585">
        <v>155.08000000000001</v>
      </c>
      <c r="E1585">
        <v>152.93799999999999</v>
      </c>
      <c r="F1585">
        <v>83.977999999999994</v>
      </c>
      <c r="G1585">
        <v>1.2300499999999999E-3</v>
      </c>
      <c r="H1585">
        <v>0.99995299999999998</v>
      </c>
      <c r="I1585">
        <v>0</v>
      </c>
    </row>
    <row r="1586" spans="1:9" x14ac:dyDescent="0.25">
      <c r="A1586" t="s">
        <v>179</v>
      </c>
      <c r="B1586">
        <v>159.37899999999999</v>
      </c>
      <c r="C1586">
        <v>157.95699999999999</v>
      </c>
      <c r="D1586">
        <v>139.54300000000001</v>
      </c>
      <c r="E1586">
        <v>137.75299999999999</v>
      </c>
      <c r="F1586">
        <v>70.405500000000004</v>
      </c>
      <c r="G1586">
        <v>1.2300600000000001E-3</v>
      </c>
      <c r="H1586">
        <v>0.99973500000000004</v>
      </c>
      <c r="I1586">
        <v>0</v>
      </c>
    </row>
    <row r="1587" spans="1:9" x14ac:dyDescent="0.25">
      <c r="A1587" t="s">
        <v>179</v>
      </c>
      <c r="B1587">
        <v>223.721</v>
      </c>
      <c r="C1587">
        <v>222.09200000000001</v>
      </c>
      <c r="D1587">
        <v>198.946</v>
      </c>
      <c r="E1587">
        <v>195.852</v>
      </c>
      <c r="F1587">
        <v>120.05200000000001</v>
      </c>
      <c r="G1587">
        <v>1.2300499999999999E-3</v>
      </c>
      <c r="H1587">
        <v>0.99919899999999995</v>
      </c>
      <c r="I1587">
        <v>0</v>
      </c>
    </row>
    <row r="1588" spans="1:9" x14ac:dyDescent="0.25">
      <c r="A1588" t="s">
        <v>179</v>
      </c>
      <c r="B1588">
        <v>173.94</v>
      </c>
      <c r="C1588">
        <v>172.37200000000001</v>
      </c>
      <c r="D1588">
        <v>152.02500000000001</v>
      </c>
      <c r="E1588">
        <v>150.119</v>
      </c>
      <c r="F1588">
        <v>77.977900000000005</v>
      </c>
      <c r="G1588">
        <v>1.2300499999999999E-3</v>
      </c>
      <c r="H1588">
        <v>0.99917299999999998</v>
      </c>
      <c r="I1588">
        <v>0</v>
      </c>
    </row>
    <row r="1589" spans="1:9" x14ac:dyDescent="0.25">
      <c r="A1589" t="s">
        <v>179</v>
      </c>
      <c r="B1589">
        <v>163.62700000000001</v>
      </c>
      <c r="C1589">
        <v>162.24100000000001</v>
      </c>
      <c r="D1589">
        <v>142.62</v>
      </c>
      <c r="E1589">
        <v>140.94900000000001</v>
      </c>
      <c r="F1589">
        <v>69.7607</v>
      </c>
      <c r="G1589">
        <v>1.2300499999999999E-3</v>
      </c>
      <c r="H1589">
        <v>0.99998900000000002</v>
      </c>
      <c r="I1589">
        <v>0</v>
      </c>
    </row>
    <row r="1590" spans="1:9" x14ac:dyDescent="0.25">
      <c r="A1590" t="s">
        <v>179</v>
      </c>
      <c r="B1590">
        <v>163.59</v>
      </c>
      <c r="C1590">
        <v>162.214</v>
      </c>
      <c r="D1590">
        <v>142.607</v>
      </c>
      <c r="E1590">
        <v>140.94499999999999</v>
      </c>
      <c r="F1590">
        <v>69.658600000000007</v>
      </c>
      <c r="G1590">
        <v>1.2300499999999999E-3</v>
      </c>
      <c r="H1590">
        <v>0.99995199999999995</v>
      </c>
      <c r="I1590">
        <v>0</v>
      </c>
    </row>
    <row r="1591" spans="1:9" x14ac:dyDescent="0.25">
      <c r="A1591" t="s">
        <v>179</v>
      </c>
      <c r="B1591">
        <v>210.63499999999999</v>
      </c>
      <c r="C1591">
        <v>208.92400000000001</v>
      </c>
      <c r="D1591">
        <v>186.83199999999999</v>
      </c>
      <c r="E1591">
        <v>184.023</v>
      </c>
      <c r="F1591">
        <v>109.33499999999999</v>
      </c>
      <c r="G1591">
        <v>1.2300499999999999E-3</v>
      </c>
      <c r="H1591">
        <v>0.99965400000000004</v>
      </c>
      <c r="I1591">
        <v>0</v>
      </c>
    </row>
    <row r="1592" spans="1:9" x14ac:dyDescent="0.25">
      <c r="A1592" t="s">
        <v>179</v>
      </c>
      <c r="B1592">
        <v>1196.6099999999999</v>
      </c>
      <c r="C1592">
        <v>177.96</v>
      </c>
      <c r="D1592">
        <v>158.077</v>
      </c>
      <c r="E1592">
        <v>155.86600000000001</v>
      </c>
      <c r="F1592">
        <v>86.542500000000004</v>
      </c>
      <c r="G1592">
        <v>1.2300499999999999E-3</v>
      </c>
      <c r="H1592">
        <v>0.99958400000000003</v>
      </c>
      <c r="I1592">
        <v>0</v>
      </c>
    </row>
    <row r="1593" spans="1:9" x14ac:dyDescent="0.25">
      <c r="A1593" t="s">
        <v>179</v>
      </c>
      <c r="B1593">
        <v>220.06700000000001</v>
      </c>
      <c r="C1593">
        <v>217.52799999999999</v>
      </c>
      <c r="D1593">
        <v>195.392</v>
      </c>
      <c r="E1593">
        <v>192.25800000000001</v>
      </c>
      <c r="F1593">
        <v>118.75</v>
      </c>
      <c r="G1593">
        <v>1.2300499999999999E-3</v>
      </c>
      <c r="H1593">
        <v>0.99993600000000005</v>
      </c>
      <c r="I1593">
        <v>0</v>
      </c>
    </row>
    <row r="1594" spans="1:9" x14ac:dyDescent="0.25">
      <c r="A1594" t="s">
        <v>179</v>
      </c>
      <c r="B1594">
        <v>221.44800000000001</v>
      </c>
      <c r="C1594">
        <v>219.67099999999999</v>
      </c>
      <c r="D1594">
        <v>196.613</v>
      </c>
      <c r="E1594">
        <v>193.53100000000001</v>
      </c>
      <c r="F1594">
        <v>118.292</v>
      </c>
      <c r="G1594">
        <v>1.2300499999999999E-3</v>
      </c>
      <c r="H1594">
        <v>0.99997400000000003</v>
      </c>
      <c r="I1594">
        <v>0</v>
      </c>
    </row>
    <row r="1595" spans="1:9" x14ac:dyDescent="0.25">
      <c r="A1595" t="s">
        <v>179</v>
      </c>
      <c r="B1595">
        <v>177.39400000000001</v>
      </c>
      <c r="C1595">
        <v>175.739</v>
      </c>
      <c r="D1595">
        <v>155.143</v>
      </c>
      <c r="E1595">
        <v>153.154</v>
      </c>
      <c r="F1595">
        <v>80.659400000000005</v>
      </c>
      <c r="G1595">
        <v>1.23007E-3</v>
      </c>
      <c r="H1595">
        <v>0.99979600000000002</v>
      </c>
      <c r="I1595">
        <v>0</v>
      </c>
    </row>
    <row r="1596" spans="1:9" x14ac:dyDescent="0.25">
      <c r="A1596" t="s">
        <v>179</v>
      </c>
      <c r="B1596">
        <v>309.69099999999997</v>
      </c>
      <c r="C1596">
        <v>163.32400000000001</v>
      </c>
      <c r="D1596">
        <v>143.63399999999999</v>
      </c>
      <c r="E1596">
        <v>141.94499999999999</v>
      </c>
      <c r="F1596">
        <v>70.567999999999998</v>
      </c>
      <c r="G1596">
        <v>1.2300499999999999E-3</v>
      </c>
      <c r="H1596">
        <v>0.99965700000000002</v>
      </c>
      <c r="I1596">
        <v>0</v>
      </c>
    </row>
    <row r="1597" spans="1:9" x14ac:dyDescent="0.25">
      <c r="A1597" t="s">
        <v>179</v>
      </c>
      <c r="B1597">
        <v>178.36199999999999</v>
      </c>
      <c r="C1597">
        <v>176.953</v>
      </c>
      <c r="D1597">
        <v>155.82499999999999</v>
      </c>
      <c r="E1597">
        <v>153.851</v>
      </c>
      <c r="F1597">
        <v>81.704999999999998</v>
      </c>
      <c r="G1597">
        <v>1.2300499999999999E-3</v>
      </c>
      <c r="H1597">
        <v>0.99970099999999995</v>
      </c>
      <c r="I1597">
        <v>0</v>
      </c>
    </row>
    <row r="1598" spans="1:9" x14ac:dyDescent="0.25">
      <c r="A1598" t="s">
        <v>179</v>
      </c>
      <c r="B1598">
        <v>178.51499999999999</v>
      </c>
      <c r="C1598">
        <v>176.99600000000001</v>
      </c>
      <c r="D1598">
        <v>155.898</v>
      </c>
      <c r="E1598">
        <v>153.90799999999999</v>
      </c>
      <c r="F1598">
        <v>81.657700000000006</v>
      </c>
      <c r="G1598">
        <v>1.2300499999999999E-3</v>
      </c>
      <c r="H1598">
        <v>0.99989399999999995</v>
      </c>
      <c r="I1598">
        <v>0</v>
      </c>
    </row>
    <row r="1599" spans="1:9" x14ac:dyDescent="0.25">
      <c r="A1599" t="s">
        <v>179</v>
      </c>
      <c r="B1599">
        <v>180.03100000000001</v>
      </c>
      <c r="C1599">
        <v>178.41200000000001</v>
      </c>
      <c r="D1599">
        <v>158.53100000000001</v>
      </c>
      <c r="E1599">
        <v>156.34899999999999</v>
      </c>
      <c r="F1599">
        <v>86.638800000000003</v>
      </c>
      <c r="G1599">
        <v>1.2300600000000001E-3</v>
      </c>
      <c r="H1599">
        <v>0.99975999999999998</v>
      </c>
      <c r="I1599">
        <v>0</v>
      </c>
    </row>
    <row r="1600" spans="1:9" x14ac:dyDescent="0.25">
      <c r="A1600" t="s">
        <v>179</v>
      </c>
      <c r="B1600">
        <v>178.46100000000001</v>
      </c>
      <c r="C1600">
        <v>176.84800000000001</v>
      </c>
      <c r="D1600">
        <v>157.38499999999999</v>
      </c>
      <c r="E1600">
        <v>155.18199999999999</v>
      </c>
      <c r="F1600">
        <v>86.031800000000004</v>
      </c>
      <c r="G1600">
        <v>1.2300499999999999E-3</v>
      </c>
      <c r="H1600">
        <v>0.99999499999999997</v>
      </c>
      <c r="I1600">
        <v>0</v>
      </c>
    </row>
    <row r="1601" spans="1:9" x14ac:dyDescent="0.25">
      <c r="A1601" t="s">
        <v>179</v>
      </c>
      <c r="B1601">
        <v>215.37799999999999</v>
      </c>
      <c r="C1601">
        <v>213.73099999999999</v>
      </c>
      <c r="D1601">
        <v>191.19499999999999</v>
      </c>
      <c r="E1601">
        <v>188.32599999999999</v>
      </c>
      <c r="F1601">
        <v>113.44799999999999</v>
      </c>
      <c r="G1601">
        <v>1.2300499999999999E-3</v>
      </c>
      <c r="H1601">
        <v>0.99992800000000004</v>
      </c>
      <c r="I1601">
        <v>0</v>
      </c>
    </row>
    <row r="1602" spans="1:9" x14ac:dyDescent="0.25">
      <c r="A1602" t="s">
        <v>179</v>
      </c>
      <c r="B1602">
        <v>181.18199999999999</v>
      </c>
      <c r="C1602">
        <v>179.245</v>
      </c>
      <c r="D1602">
        <v>158.047</v>
      </c>
      <c r="E1602">
        <v>156.06200000000001</v>
      </c>
      <c r="F1602">
        <v>83.626800000000003</v>
      </c>
      <c r="G1602">
        <v>1.2300499999999999E-3</v>
      </c>
      <c r="H1602">
        <v>0.99996700000000005</v>
      </c>
      <c r="I1602">
        <v>0</v>
      </c>
    </row>
    <row r="1603" spans="1:9" x14ac:dyDescent="0.25">
      <c r="A1603" t="s">
        <v>179</v>
      </c>
      <c r="B1603">
        <v>178.43799999999999</v>
      </c>
      <c r="C1603">
        <v>176.893</v>
      </c>
      <c r="D1603">
        <v>155.792</v>
      </c>
      <c r="E1603">
        <v>153.815</v>
      </c>
      <c r="F1603">
        <v>81.609800000000007</v>
      </c>
      <c r="G1603">
        <v>1.2300499999999999E-3</v>
      </c>
      <c r="H1603">
        <v>0.99988699999999997</v>
      </c>
      <c r="I1603">
        <v>0</v>
      </c>
    </row>
    <row r="1604" spans="1:9" x14ac:dyDescent="0.25">
      <c r="A1604" t="s">
        <v>179</v>
      </c>
      <c r="B1604">
        <v>173.328</v>
      </c>
      <c r="C1604">
        <v>171.85400000000001</v>
      </c>
      <c r="D1604">
        <v>151.32300000000001</v>
      </c>
      <c r="E1604">
        <v>149.428</v>
      </c>
      <c r="F1604">
        <v>77.436099999999996</v>
      </c>
      <c r="G1604">
        <v>1.2300499999999999E-3</v>
      </c>
      <c r="H1604">
        <v>0.99996399999999996</v>
      </c>
      <c r="I1604">
        <v>0</v>
      </c>
    </row>
    <row r="1605" spans="1:9" x14ac:dyDescent="0.25">
      <c r="A1605" t="s">
        <v>179</v>
      </c>
      <c r="B1605">
        <v>170.661</v>
      </c>
      <c r="C1605">
        <v>169.22900000000001</v>
      </c>
      <c r="D1605">
        <v>149.02000000000001</v>
      </c>
      <c r="E1605">
        <v>147.17599999999999</v>
      </c>
      <c r="F1605">
        <v>75.424999999999997</v>
      </c>
      <c r="G1605">
        <v>1.2300499999999999E-3</v>
      </c>
      <c r="H1605">
        <v>0.99928099999999997</v>
      </c>
      <c r="I1605">
        <v>0</v>
      </c>
    </row>
    <row r="1606" spans="1:9" x14ac:dyDescent="0.25">
      <c r="A1606" t="s">
        <v>179</v>
      </c>
      <c r="B1606">
        <v>224.93199999999999</v>
      </c>
      <c r="C1606">
        <v>222.947</v>
      </c>
      <c r="D1606">
        <v>200.50200000000001</v>
      </c>
      <c r="E1606">
        <v>197.30500000000001</v>
      </c>
      <c r="F1606">
        <v>123.393</v>
      </c>
      <c r="G1606">
        <v>1.23007E-3</v>
      </c>
      <c r="H1606">
        <v>0.99962399999999996</v>
      </c>
      <c r="I1606">
        <v>0</v>
      </c>
    </row>
    <row r="1607" spans="1:9" x14ac:dyDescent="0.25">
      <c r="A1607" t="s">
        <v>179</v>
      </c>
      <c r="B1607">
        <v>162.96600000000001</v>
      </c>
      <c r="C1607">
        <v>161.45500000000001</v>
      </c>
      <c r="D1607">
        <v>142.59800000000001</v>
      </c>
      <c r="E1607">
        <v>140.78399999999999</v>
      </c>
      <c r="F1607">
        <v>73.110699999999994</v>
      </c>
      <c r="G1607">
        <v>1.2300499999999999E-3</v>
      </c>
      <c r="H1607">
        <v>0.99978199999999995</v>
      </c>
      <c r="I1607">
        <v>0</v>
      </c>
    </row>
    <row r="1608" spans="1:9" x14ac:dyDescent="0.25">
      <c r="A1608" t="s">
        <v>179</v>
      </c>
      <c r="B1608">
        <v>159.09899999999999</v>
      </c>
      <c r="C1608">
        <v>157.69900000000001</v>
      </c>
      <c r="D1608">
        <v>139.285</v>
      </c>
      <c r="E1608">
        <v>137.517</v>
      </c>
      <c r="F1608">
        <v>70.346299999999999</v>
      </c>
      <c r="G1608">
        <v>1.2300499999999999E-3</v>
      </c>
      <c r="H1608">
        <v>0.99937799999999999</v>
      </c>
      <c r="I1608">
        <v>0</v>
      </c>
    </row>
    <row r="1609" spans="1:9" x14ac:dyDescent="0.25">
      <c r="A1609" t="s">
        <v>179</v>
      </c>
      <c r="B1609">
        <v>159.673</v>
      </c>
      <c r="C1609">
        <v>158.261</v>
      </c>
      <c r="D1609">
        <v>139.80699999999999</v>
      </c>
      <c r="E1609">
        <v>138.02199999999999</v>
      </c>
      <c r="F1609">
        <v>70.810100000000006</v>
      </c>
      <c r="G1609">
        <v>1.2300600000000001E-3</v>
      </c>
      <c r="H1609">
        <v>0.99988900000000003</v>
      </c>
      <c r="I1609">
        <v>0</v>
      </c>
    </row>
    <row r="1610" spans="1:9" x14ac:dyDescent="0.25">
      <c r="A1610" t="s">
        <v>179</v>
      </c>
      <c r="B1610">
        <v>159.458</v>
      </c>
      <c r="C1610">
        <v>158.04400000000001</v>
      </c>
      <c r="D1610">
        <v>139.62</v>
      </c>
      <c r="E1610">
        <v>137.84800000000001</v>
      </c>
      <c r="F1610">
        <v>70.593299999999999</v>
      </c>
      <c r="G1610">
        <v>1.2300499999999999E-3</v>
      </c>
      <c r="H1610">
        <v>0.99975499999999995</v>
      </c>
      <c r="I1610">
        <v>0</v>
      </c>
    </row>
    <row r="1611" spans="1:9" x14ac:dyDescent="0.25">
      <c r="A1611" t="s">
        <v>179</v>
      </c>
      <c r="B1611">
        <v>159.48599999999999</v>
      </c>
      <c r="C1611">
        <v>158.072</v>
      </c>
      <c r="D1611">
        <v>139.61600000000001</v>
      </c>
      <c r="E1611">
        <v>137.82900000000001</v>
      </c>
      <c r="F1611">
        <v>70.573599999999999</v>
      </c>
      <c r="G1611">
        <v>1.2300499999999999E-3</v>
      </c>
      <c r="H1611">
        <v>0.99998100000000001</v>
      </c>
      <c r="I1611">
        <v>0</v>
      </c>
    </row>
    <row r="1612" spans="1:9" x14ac:dyDescent="0.25">
      <c r="A1612" t="s">
        <v>179</v>
      </c>
      <c r="B1612">
        <v>159.20699999999999</v>
      </c>
      <c r="C1612">
        <v>157.79599999999999</v>
      </c>
      <c r="D1612">
        <v>139.399</v>
      </c>
      <c r="E1612">
        <v>137.63200000000001</v>
      </c>
      <c r="F1612">
        <v>70.475800000000007</v>
      </c>
      <c r="G1612">
        <v>1.2300499999999999E-3</v>
      </c>
      <c r="H1612">
        <v>0.99998100000000001</v>
      </c>
      <c r="I1612">
        <v>0</v>
      </c>
    </row>
    <row r="1613" spans="1:9" x14ac:dyDescent="0.25">
      <c r="A1613" t="s">
        <v>179</v>
      </c>
      <c r="B1613">
        <v>158.96600000000001</v>
      </c>
      <c r="C1613">
        <v>157.57400000000001</v>
      </c>
      <c r="D1613">
        <v>139.21</v>
      </c>
      <c r="E1613">
        <v>137.45599999999999</v>
      </c>
      <c r="F1613">
        <v>70.203400000000002</v>
      </c>
      <c r="G1613">
        <v>1.2300499999999999E-3</v>
      </c>
      <c r="H1613">
        <v>0.99991799999999997</v>
      </c>
      <c r="I1613">
        <v>0</v>
      </c>
    </row>
    <row r="1614" spans="1:9" x14ac:dyDescent="0.25">
      <c r="A1614" t="s">
        <v>179</v>
      </c>
      <c r="B1614">
        <v>159.227</v>
      </c>
      <c r="C1614">
        <v>157.82900000000001</v>
      </c>
      <c r="D1614">
        <v>139.381</v>
      </c>
      <c r="E1614">
        <v>137.62700000000001</v>
      </c>
      <c r="F1614">
        <v>70.450400000000002</v>
      </c>
      <c r="G1614">
        <v>1.2300600000000001E-3</v>
      </c>
      <c r="H1614">
        <v>0.99990000000000001</v>
      </c>
      <c r="I1614">
        <v>0</v>
      </c>
    </row>
    <row r="1615" spans="1:9" x14ac:dyDescent="0.25">
      <c r="A1615" t="s">
        <v>179</v>
      </c>
      <c r="B1615">
        <v>159.28700000000001</v>
      </c>
      <c r="C1615">
        <v>157.88</v>
      </c>
      <c r="D1615">
        <v>139.46899999999999</v>
      </c>
      <c r="E1615">
        <v>137.69399999999999</v>
      </c>
      <c r="F1615">
        <v>70.599599999999995</v>
      </c>
      <c r="G1615">
        <v>1.2300499999999999E-3</v>
      </c>
      <c r="H1615">
        <v>0.99937200000000004</v>
      </c>
      <c r="I1615">
        <v>0</v>
      </c>
    </row>
    <row r="1616" spans="1:9" x14ac:dyDescent="0.25">
      <c r="A1616" t="s">
        <v>179</v>
      </c>
      <c r="B1616">
        <v>160.654</v>
      </c>
      <c r="C1616">
        <v>159.251</v>
      </c>
      <c r="D1616">
        <v>140.62700000000001</v>
      </c>
      <c r="E1616">
        <v>138.87</v>
      </c>
      <c r="F1616">
        <v>71.390100000000004</v>
      </c>
      <c r="G1616">
        <v>1.2300499999999999E-3</v>
      </c>
      <c r="H1616">
        <v>0.99985400000000002</v>
      </c>
      <c r="I1616">
        <v>0</v>
      </c>
    </row>
    <row r="1617" spans="1:25" x14ac:dyDescent="0.25">
      <c r="A1617" t="s">
        <v>179</v>
      </c>
      <c r="B1617">
        <v>163.565</v>
      </c>
      <c r="C1617">
        <v>162.012</v>
      </c>
      <c r="D1617">
        <v>143.12</v>
      </c>
      <c r="E1617">
        <v>141.291</v>
      </c>
      <c r="F1617">
        <v>73.064099999999996</v>
      </c>
      <c r="G1617">
        <v>1.2300499999999999E-3</v>
      </c>
      <c r="H1617">
        <v>0.99996600000000002</v>
      </c>
      <c r="I1617">
        <v>0</v>
      </c>
    </row>
    <row r="1618" spans="1:25" x14ac:dyDescent="0.25">
      <c r="A1618" t="s">
        <v>179</v>
      </c>
      <c r="B1618">
        <v>171.44200000000001</v>
      </c>
      <c r="C1618">
        <v>169.94800000000001</v>
      </c>
      <c r="D1618">
        <v>149.66900000000001</v>
      </c>
      <c r="E1618">
        <v>147.81899999999999</v>
      </c>
      <c r="F1618">
        <v>75.882300000000001</v>
      </c>
      <c r="G1618">
        <v>1.2300600000000001E-3</v>
      </c>
      <c r="H1618">
        <v>0.99975400000000003</v>
      </c>
      <c r="I1618">
        <v>0</v>
      </c>
    </row>
    <row r="1619" spans="1:25" x14ac:dyDescent="0.25">
      <c r="A1619" t="s">
        <v>179</v>
      </c>
      <c r="B1619">
        <v>170.84</v>
      </c>
      <c r="C1619">
        <v>169.39699999999999</v>
      </c>
      <c r="D1619">
        <v>149.178</v>
      </c>
      <c r="E1619">
        <v>147.33199999999999</v>
      </c>
      <c r="F1619">
        <v>75.479500000000002</v>
      </c>
      <c r="G1619">
        <v>1.2300499999999999E-3</v>
      </c>
      <c r="H1619">
        <v>0.99966900000000003</v>
      </c>
      <c r="I1619">
        <v>0</v>
      </c>
    </row>
    <row r="1620" spans="1:25" x14ac:dyDescent="0.25">
      <c r="A1620" t="s">
        <v>179</v>
      </c>
      <c r="B1620">
        <v>170.959</v>
      </c>
      <c r="C1620">
        <v>169.51900000000001</v>
      </c>
      <c r="D1620">
        <v>149.251</v>
      </c>
      <c r="E1620">
        <v>147.411</v>
      </c>
      <c r="F1620">
        <v>75.582899999999995</v>
      </c>
      <c r="G1620">
        <v>1.2300499999999999E-3</v>
      </c>
      <c r="H1620">
        <v>0.998811</v>
      </c>
      <c r="I1620">
        <v>0</v>
      </c>
    </row>
    <row r="1621" spans="1:25" x14ac:dyDescent="0.25">
      <c r="A1621" t="s">
        <v>179</v>
      </c>
      <c r="B1621">
        <v>170.71700000000001</v>
      </c>
      <c r="C1621">
        <v>169.27099999999999</v>
      </c>
      <c r="D1621">
        <v>149.03399999999999</v>
      </c>
      <c r="E1621">
        <v>147.19999999999999</v>
      </c>
      <c r="F1621">
        <v>75.404700000000005</v>
      </c>
      <c r="G1621">
        <v>1.2300499999999999E-3</v>
      </c>
      <c r="H1621">
        <v>0.99977199999999999</v>
      </c>
      <c r="I1621">
        <v>0</v>
      </c>
    </row>
    <row r="1622" spans="1:25" x14ac:dyDescent="0.25">
      <c r="A1622" t="s">
        <v>179</v>
      </c>
      <c r="B1622">
        <v>225.53899999999999</v>
      </c>
      <c r="C1622">
        <v>223.935</v>
      </c>
      <c r="D1622">
        <v>201.221</v>
      </c>
      <c r="E1622">
        <v>198.03399999999999</v>
      </c>
      <c r="F1622">
        <v>123.568</v>
      </c>
      <c r="G1622">
        <v>1.2300499999999999E-3</v>
      </c>
      <c r="H1622">
        <v>0.99999800000000005</v>
      </c>
      <c r="I1622">
        <v>0</v>
      </c>
    </row>
    <row r="1623" spans="1:25" x14ac:dyDescent="0.25">
      <c r="A1623" t="s">
        <v>179</v>
      </c>
      <c r="B1623">
        <v>163.33600000000001</v>
      </c>
      <c r="C1623">
        <v>161.78399999999999</v>
      </c>
      <c r="D1623">
        <v>143.09700000000001</v>
      </c>
      <c r="E1623">
        <v>141.232</v>
      </c>
      <c r="F1623">
        <v>73.693700000000007</v>
      </c>
      <c r="G1623">
        <v>1.2300499999999999E-3</v>
      </c>
      <c r="H1623">
        <v>0.99995699999999998</v>
      </c>
      <c r="I1623">
        <v>0</v>
      </c>
      <c r="R1623" t="s">
        <v>66</v>
      </c>
      <c r="U1623" t="s">
        <v>65</v>
      </c>
      <c r="X1623" t="s">
        <v>63</v>
      </c>
    </row>
    <row r="1624" spans="1:25" x14ac:dyDescent="0.25">
      <c r="A1624" t="s">
        <v>179</v>
      </c>
      <c r="B1624">
        <v>159.02799999999999</v>
      </c>
      <c r="C1624">
        <v>157.601</v>
      </c>
      <c r="D1624">
        <v>139.256</v>
      </c>
      <c r="E1624">
        <v>137.49100000000001</v>
      </c>
      <c r="F1624">
        <v>70.303600000000003</v>
      </c>
      <c r="G1624">
        <v>1.2300600000000001E-3</v>
      </c>
      <c r="H1624">
        <v>0.99935499999999999</v>
      </c>
      <c r="I1624">
        <v>0</v>
      </c>
      <c r="R1624">
        <f>AVERAGE(B1575:B1624)</f>
        <v>200.19704000000013</v>
      </c>
      <c r="S1624">
        <f>AVERAGE(C1575:C1624)</f>
        <v>175.25385999999997</v>
      </c>
      <c r="U1624">
        <f>_xlfn.VAR.P(B1575:B1624)</f>
        <v>21042.252726438339</v>
      </c>
      <c r="V1624">
        <f>_xlfn.VAR.P(C1575:C1624)</f>
        <v>423.44514876040819</v>
      </c>
      <c r="X1624">
        <f>1.96*SQRT(U1624)/50</f>
        <v>5.6863316144553346</v>
      </c>
      <c r="Y1624">
        <f>1.96*SQRT(V1624)/50</f>
        <v>0.80664908937603941</v>
      </c>
    </row>
    <row r="1625" spans="1:25" x14ac:dyDescent="0.25">
      <c r="A1625" t="s">
        <v>179</v>
      </c>
      <c r="B1625">
        <v>10012.299434</v>
      </c>
      <c r="C1625" t="s">
        <v>37</v>
      </c>
    </row>
    <row r="1626" spans="1:25" x14ac:dyDescent="0.25">
      <c r="A1626" t="s">
        <v>180</v>
      </c>
      <c r="B1626">
        <v>149.73099999999999</v>
      </c>
      <c r="C1626">
        <v>147.512</v>
      </c>
      <c r="D1626">
        <v>127.005</v>
      </c>
      <c r="E1626">
        <v>12.814399999999999</v>
      </c>
      <c r="F1626">
        <v>0</v>
      </c>
      <c r="G1626">
        <v>1.36425E-2</v>
      </c>
      <c r="H1626">
        <v>1</v>
      </c>
      <c r="I1626">
        <v>4396</v>
      </c>
    </row>
    <row r="1627" spans="1:25" x14ac:dyDescent="0.25">
      <c r="A1627" t="s">
        <v>180</v>
      </c>
      <c r="B1627">
        <v>138.059</v>
      </c>
      <c r="C1627">
        <v>136.63800000000001</v>
      </c>
      <c r="D1627">
        <v>116.447</v>
      </c>
      <c r="E1627">
        <v>12.2921</v>
      </c>
      <c r="F1627">
        <v>0</v>
      </c>
      <c r="G1627">
        <v>3.1559700000000001E-3</v>
      </c>
      <c r="H1627">
        <v>1</v>
      </c>
      <c r="I1627">
        <v>3967</v>
      </c>
    </row>
    <row r="1628" spans="1:25" x14ac:dyDescent="0.25">
      <c r="A1628" t="s">
        <v>180</v>
      </c>
      <c r="B1628">
        <v>136.947</v>
      </c>
      <c r="C1628">
        <v>134.46199999999999</v>
      </c>
      <c r="D1628">
        <v>114.179</v>
      </c>
      <c r="E1628">
        <v>11.9306</v>
      </c>
      <c r="F1628">
        <v>0</v>
      </c>
      <c r="G1628">
        <v>1.36411E-2</v>
      </c>
      <c r="H1628">
        <v>1</v>
      </c>
      <c r="I1628">
        <v>6247</v>
      </c>
    </row>
    <row r="1629" spans="1:25" x14ac:dyDescent="0.25">
      <c r="A1629" t="s">
        <v>180</v>
      </c>
      <c r="B1629">
        <v>133.941</v>
      </c>
      <c r="C1629">
        <v>131.45400000000001</v>
      </c>
      <c r="D1629">
        <v>111.27800000000001</v>
      </c>
      <c r="E1629">
        <v>12.000299999999999</v>
      </c>
      <c r="F1629">
        <v>0</v>
      </c>
      <c r="G1629">
        <v>3.5933199999999998E-2</v>
      </c>
      <c r="H1629">
        <v>1</v>
      </c>
      <c r="I1629">
        <v>5121</v>
      </c>
    </row>
    <row r="1630" spans="1:25" x14ac:dyDescent="0.25">
      <c r="A1630" t="s">
        <v>180</v>
      </c>
      <c r="B1630">
        <v>136.74</v>
      </c>
      <c r="C1630">
        <v>134.25399999999999</v>
      </c>
      <c r="D1630">
        <v>114.06100000000001</v>
      </c>
      <c r="E1630">
        <v>12.087300000000001</v>
      </c>
      <c r="F1630">
        <v>0</v>
      </c>
      <c r="G1630">
        <v>1.36425E-2</v>
      </c>
      <c r="H1630">
        <v>1</v>
      </c>
      <c r="I1630">
        <v>3468</v>
      </c>
    </row>
    <row r="1631" spans="1:25" x14ac:dyDescent="0.25">
      <c r="A1631" t="s">
        <v>180</v>
      </c>
      <c r="B1631">
        <v>134.42500000000001</v>
      </c>
      <c r="C1631">
        <v>132.88999999999999</v>
      </c>
      <c r="D1631">
        <v>111.15</v>
      </c>
      <c r="E1631">
        <v>11.9931</v>
      </c>
      <c r="F1631">
        <v>0</v>
      </c>
      <c r="G1631">
        <v>3.1559700000000001E-3</v>
      </c>
      <c r="H1631">
        <v>1</v>
      </c>
      <c r="I1631">
        <v>3349</v>
      </c>
    </row>
    <row r="1632" spans="1:25" x14ac:dyDescent="0.25">
      <c r="A1632" t="s">
        <v>180</v>
      </c>
      <c r="B1632">
        <v>141.048</v>
      </c>
      <c r="C1632">
        <v>137.72300000000001</v>
      </c>
      <c r="D1632">
        <v>114.379</v>
      </c>
      <c r="E1632">
        <v>12.095499999999999</v>
      </c>
      <c r="F1632">
        <v>0</v>
      </c>
      <c r="G1632">
        <v>1.3642899999999999E-2</v>
      </c>
      <c r="H1632">
        <v>1</v>
      </c>
      <c r="I1632">
        <v>4745</v>
      </c>
    </row>
    <row r="1633" spans="1:9" x14ac:dyDescent="0.25">
      <c r="A1633" t="s">
        <v>180</v>
      </c>
      <c r="B1633">
        <v>140.50800000000001</v>
      </c>
      <c r="C1633">
        <v>138.02600000000001</v>
      </c>
      <c r="D1633">
        <v>112.04600000000001</v>
      </c>
      <c r="E1633">
        <v>12.0412</v>
      </c>
      <c r="F1633">
        <v>0</v>
      </c>
      <c r="G1633">
        <v>3.1559700000000001E-3</v>
      </c>
      <c r="H1633">
        <v>1</v>
      </c>
      <c r="I1633">
        <v>4924</v>
      </c>
    </row>
    <row r="1634" spans="1:9" x14ac:dyDescent="0.25">
      <c r="A1634" t="s">
        <v>180</v>
      </c>
      <c r="B1634">
        <v>140.852</v>
      </c>
      <c r="C1634">
        <v>138.08099999999999</v>
      </c>
      <c r="D1634">
        <v>115.149</v>
      </c>
      <c r="E1634">
        <v>12.1447</v>
      </c>
      <c r="F1634">
        <v>0</v>
      </c>
      <c r="G1634">
        <v>1.3641500000000001E-2</v>
      </c>
      <c r="H1634">
        <v>1</v>
      </c>
      <c r="I1634">
        <v>5596</v>
      </c>
    </row>
    <row r="1635" spans="1:9" x14ac:dyDescent="0.25">
      <c r="A1635" t="s">
        <v>180</v>
      </c>
      <c r="B1635">
        <v>138.29499999999999</v>
      </c>
      <c r="C1635">
        <v>135.83600000000001</v>
      </c>
      <c r="D1635">
        <v>112.018</v>
      </c>
      <c r="E1635">
        <v>12.235799999999999</v>
      </c>
      <c r="F1635">
        <v>0</v>
      </c>
      <c r="G1635">
        <v>3.1559700000000001E-3</v>
      </c>
      <c r="H1635">
        <v>1</v>
      </c>
      <c r="I1635">
        <v>4175</v>
      </c>
    </row>
    <row r="1636" spans="1:9" x14ac:dyDescent="0.25">
      <c r="A1636" t="s">
        <v>180</v>
      </c>
      <c r="B1636">
        <v>139.66200000000001</v>
      </c>
      <c r="C1636">
        <v>137.16999999999999</v>
      </c>
      <c r="D1636">
        <v>114.983</v>
      </c>
      <c r="E1636">
        <v>12.1242</v>
      </c>
      <c r="F1636">
        <v>0</v>
      </c>
      <c r="G1636">
        <v>1.3642899999999999E-2</v>
      </c>
      <c r="H1636">
        <v>1</v>
      </c>
      <c r="I1636">
        <v>3760</v>
      </c>
    </row>
    <row r="1637" spans="1:9" x14ac:dyDescent="0.25">
      <c r="A1637" t="s">
        <v>180</v>
      </c>
      <c r="B1637">
        <v>135.80600000000001</v>
      </c>
      <c r="C1637">
        <v>133.297</v>
      </c>
      <c r="D1637">
        <v>111.149</v>
      </c>
      <c r="E1637">
        <v>11.9757</v>
      </c>
      <c r="F1637">
        <v>0</v>
      </c>
      <c r="G1637">
        <v>1.36411E-2</v>
      </c>
      <c r="H1637">
        <v>1</v>
      </c>
      <c r="I1637">
        <v>6488</v>
      </c>
    </row>
    <row r="1638" spans="1:9" x14ac:dyDescent="0.25">
      <c r="A1638" t="s">
        <v>180</v>
      </c>
      <c r="B1638">
        <v>139.809</v>
      </c>
      <c r="C1638">
        <v>137.31200000000001</v>
      </c>
      <c r="D1638">
        <v>115.158</v>
      </c>
      <c r="E1638">
        <v>11.929600000000001</v>
      </c>
      <c r="F1638">
        <v>0</v>
      </c>
      <c r="G1638">
        <v>0.16266700000000001</v>
      </c>
      <c r="H1638">
        <v>1</v>
      </c>
      <c r="I1638">
        <v>2799</v>
      </c>
    </row>
    <row r="1639" spans="1:9" x14ac:dyDescent="0.25">
      <c r="A1639" t="s">
        <v>180</v>
      </c>
      <c r="B1639">
        <v>138.69900000000001</v>
      </c>
      <c r="C1639">
        <v>136.06700000000001</v>
      </c>
      <c r="D1639">
        <v>112.245</v>
      </c>
      <c r="E1639">
        <v>11.991</v>
      </c>
      <c r="F1639">
        <v>0</v>
      </c>
      <c r="G1639">
        <v>1.36411E-2</v>
      </c>
      <c r="H1639">
        <v>1</v>
      </c>
      <c r="I1639">
        <v>3260</v>
      </c>
    </row>
    <row r="1640" spans="1:9" x14ac:dyDescent="0.25">
      <c r="A1640" t="s">
        <v>180</v>
      </c>
      <c r="B1640">
        <v>139.607</v>
      </c>
      <c r="C1640">
        <v>137.14400000000001</v>
      </c>
      <c r="D1640">
        <v>114.95699999999999</v>
      </c>
      <c r="E1640">
        <v>12.0351</v>
      </c>
      <c r="F1640">
        <v>0</v>
      </c>
      <c r="G1640">
        <v>1.3641500000000001E-2</v>
      </c>
      <c r="H1640">
        <v>1</v>
      </c>
      <c r="I1640">
        <v>3532</v>
      </c>
    </row>
    <row r="1641" spans="1:9" x14ac:dyDescent="0.25">
      <c r="A1641" t="s">
        <v>180</v>
      </c>
      <c r="B1641">
        <v>137.42699999999999</v>
      </c>
      <c r="C1641">
        <v>134.93</v>
      </c>
      <c r="D1641">
        <v>112.752</v>
      </c>
      <c r="E1641">
        <v>12.113899999999999</v>
      </c>
      <c r="F1641">
        <v>0</v>
      </c>
      <c r="G1641">
        <v>1.3642E-2</v>
      </c>
      <c r="H1641">
        <v>1</v>
      </c>
      <c r="I1641">
        <v>1776</v>
      </c>
    </row>
    <row r="1642" spans="1:9" x14ac:dyDescent="0.25">
      <c r="A1642" t="s">
        <v>180</v>
      </c>
      <c r="B1642">
        <v>145.93700000000001</v>
      </c>
      <c r="C1642">
        <v>143.11500000000001</v>
      </c>
      <c r="D1642">
        <v>115.991</v>
      </c>
      <c r="E1642">
        <v>12.0586</v>
      </c>
      <c r="F1642">
        <v>0</v>
      </c>
      <c r="G1642">
        <v>1.36411E-2</v>
      </c>
      <c r="H1642">
        <v>1</v>
      </c>
      <c r="I1642">
        <v>4028</v>
      </c>
    </row>
    <row r="1643" spans="1:9" x14ac:dyDescent="0.25">
      <c r="A1643" t="s">
        <v>180</v>
      </c>
      <c r="B1643">
        <v>135.625</v>
      </c>
      <c r="C1643">
        <v>133.20599999999999</v>
      </c>
      <c r="D1643">
        <v>111.553</v>
      </c>
      <c r="E1643">
        <v>12.007400000000001</v>
      </c>
      <c r="F1643">
        <v>0</v>
      </c>
      <c r="G1643">
        <v>3.1559700000000001E-3</v>
      </c>
      <c r="H1643">
        <v>1</v>
      </c>
      <c r="I1643">
        <v>4287</v>
      </c>
    </row>
    <row r="1644" spans="1:9" x14ac:dyDescent="0.25">
      <c r="A1644" t="s">
        <v>180</v>
      </c>
      <c r="B1644">
        <v>137.08500000000001</v>
      </c>
      <c r="C1644">
        <v>134.607</v>
      </c>
      <c r="D1644">
        <v>114.099</v>
      </c>
      <c r="E1644">
        <v>12.054500000000001</v>
      </c>
      <c r="F1644">
        <v>0</v>
      </c>
      <c r="G1644">
        <v>3.1559700000000001E-3</v>
      </c>
      <c r="H1644">
        <v>1</v>
      </c>
      <c r="I1644">
        <v>4357</v>
      </c>
    </row>
    <row r="1645" spans="1:9" x14ac:dyDescent="0.25">
      <c r="A1645" t="s">
        <v>180</v>
      </c>
      <c r="B1645">
        <v>136.32900000000001</v>
      </c>
      <c r="C1645">
        <v>133.405</v>
      </c>
      <c r="D1645">
        <v>111.61</v>
      </c>
      <c r="E1645">
        <v>11.9849</v>
      </c>
      <c r="F1645">
        <v>0</v>
      </c>
      <c r="G1645">
        <v>1.3642E-2</v>
      </c>
      <c r="H1645">
        <v>1</v>
      </c>
      <c r="I1645">
        <v>3148</v>
      </c>
    </row>
    <row r="1646" spans="1:9" x14ac:dyDescent="0.25">
      <c r="A1646" t="s">
        <v>180</v>
      </c>
      <c r="B1646">
        <v>141.59100000000001</v>
      </c>
      <c r="C1646">
        <v>139.142</v>
      </c>
      <c r="D1646">
        <v>114.72499999999999</v>
      </c>
      <c r="E1646">
        <v>11.9747</v>
      </c>
      <c r="F1646">
        <v>0</v>
      </c>
      <c r="G1646">
        <v>3.1559700000000001E-3</v>
      </c>
      <c r="H1646">
        <v>1</v>
      </c>
      <c r="I1646">
        <v>5645</v>
      </c>
    </row>
    <row r="1647" spans="1:9" x14ac:dyDescent="0.25">
      <c r="A1647" t="s">
        <v>180</v>
      </c>
      <c r="B1647">
        <v>137.648</v>
      </c>
      <c r="C1647">
        <v>135.191</v>
      </c>
      <c r="D1647">
        <v>113.246</v>
      </c>
      <c r="E1647">
        <v>12.0146</v>
      </c>
      <c r="F1647">
        <v>0</v>
      </c>
      <c r="G1647">
        <v>1.3642899999999999E-2</v>
      </c>
      <c r="H1647">
        <v>1</v>
      </c>
      <c r="I1647">
        <v>2033</v>
      </c>
    </row>
    <row r="1648" spans="1:9" x14ac:dyDescent="0.25">
      <c r="A1648" t="s">
        <v>180</v>
      </c>
      <c r="B1648">
        <v>1173.67</v>
      </c>
      <c r="C1648">
        <v>136.51300000000001</v>
      </c>
      <c r="D1648">
        <v>114.614</v>
      </c>
      <c r="E1648">
        <v>12.1313</v>
      </c>
      <c r="F1648">
        <v>0</v>
      </c>
      <c r="G1648">
        <v>3.5934599999999997E-2</v>
      </c>
      <c r="H1648">
        <v>1</v>
      </c>
      <c r="I1648">
        <v>4322</v>
      </c>
    </row>
    <row r="1649" spans="1:9" x14ac:dyDescent="0.25">
      <c r="A1649" t="s">
        <v>180</v>
      </c>
      <c r="B1649">
        <v>138.327</v>
      </c>
      <c r="C1649">
        <v>136.37</v>
      </c>
      <c r="D1649">
        <v>111.73</v>
      </c>
      <c r="E1649">
        <v>11.9316</v>
      </c>
      <c r="F1649">
        <v>0</v>
      </c>
      <c r="G1649">
        <v>3.1559700000000001E-3</v>
      </c>
      <c r="H1649">
        <v>1</v>
      </c>
      <c r="I1649">
        <v>10087</v>
      </c>
    </row>
    <row r="1650" spans="1:9" x14ac:dyDescent="0.25">
      <c r="A1650" t="s">
        <v>180</v>
      </c>
      <c r="B1650">
        <v>136.31399999999999</v>
      </c>
      <c r="C1650">
        <v>133.83699999999999</v>
      </c>
      <c r="D1650">
        <v>111.821</v>
      </c>
      <c r="E1650">
        <v>12.1068</v>
      </c>
      <c r="F1650">
        <v>0</v>
      </c>
      <c r="G1650">
        <v>3.1559700000000001E-3</v>
      </c>
      <c r="H1650">
        <v>1</v>
      </c>
      <c r="I1650">
        <v>3994</v>
      </c>
    </row>
    <row r="1651" spans="1:9" x14ac:dyDescent="0.25">
      <c r="A1651" t="s">
        <v>180</v>
      </c>
      <c r="B1651">
        <v>139.23099999999999</v>
      </c>
      <c r="C1651">
        <v>136.74</v>
      </c>
      <c r="D1651">
        <v>115.117</v>
      </c>
      <c r="E1651">
        <v>12.0207</v>
      </c>
      <c r="F1651">
        <v>0</v>
      </c>
      <c r="G1651">
        <v>1.3641500000000001E-2</v>
      </c>
      <c r="H1651">
        <v>1</v>
      </c>
      <c r="I1651">
        <v>2570</v>
      </c>
    </row>
    <row r="1652" spans="1:9" x14ac:dyDescent="0.25">
      <c r="A1652" t="s">
        <v>180</v>
      </c>
      <c r="B1652">
        <v>371.214</v>
      </c>
      <c r="C1652">
        <v>133.57900000000001</v>
      </c>
      <c r="D1652">
        <v>111.93600000000001</v>
      </c>
      <c r="E1652">
        <v>12.372</v>
      </c>
      <c r="F1652">
        <v>0</v>
      </c>
      <c r="G1652">
        <v>1.36411E-2</v>
      </c>
      <c r="H1652">
        <v>1</v>
      </c>
      <c r="I1652">
        <v>3394</v>
      </c>
    </row>
    <row r="1653" spans="1:9" x14ac:dyDescent="0.25">
      <c r="A1653" t="s">
        <v>180</v>
      </c>
      <c r="B1653">
        <v>139.19300000000001</v>
      </c>
      <c r="C1653">
        <v>137.733</v>
      </c>
      <c r="D1653">
        <v>114.727</v>
      </c>
      <c r="E1653">
        <v>11.870200000000001</v>
      </c>
      <c r="F1653">
        <v>0</v>
      </c>
      <c r="G1653">
        <v>1.3641500000000001E-2</v>
      </c>
      <c r="H1653">
        <v>1</v>
      </c>
      <c r="I1653">
        <v>4242</v>
      </c>
    </row>
    <row r="1654" spans="1:9" x14ac:dyDescent="0.25">
      <c r="A1654" t="s">
        <v>180</v>
      </c>
      <c r="B1654">
        <v>137.20500000000001</v>
      </c>
      <c r="C1654">
        <v>134.64500000000001</v>
      </c>
      <c r="D1654">
        <v>111.64</v>
      </c>
      <c r="E1654">
        <v>12.1426</v>
      </c>
      <c r="F1654">
        <v>0</v>
      </c>
      <c r="G1654">
        <v>3.5934599999999997E-2</v>
      </c>
      <c r="H1654">
        <v>1</v>
      </c>
      <c r="I1654">
        <v>4973</v>
      </c>
    </row>
    <row r="1655" spans="1:9" x14ac:dyDescent="0.25">
      <c r="A1655" t="s">
        <v>180</v>
      </c>
      <c r="B1655">
        <v>145.5</v>
      </c>
      <c r="C1655">
        <v>142.51499999999999</v>
      </c>
      <c r="D1655">
        <v>116.03700000000001</v>
      </c>
      <c r="E1655">
        <v>12.129300000000001</v>
      </c>
      <c r="F1655">
        <v>0</v>
      </c>
      <c r="G1655">
        <v>1.3641500000000001E-2</v>
      </c>
      <c r="H1655">
        <v>1</v>
      </c>
      <c r="I1655">
        <v>3432</v>
      </c>
    </row>
    <row r="1656" spans="1:9" x14ac:dyDescent="0.25">
      <c r="A1656" t="s">
        <v>180</v>
      </c>
      <c r="B1656">
        <v>137.54900000000001</v>
      </c>
      <c r="C1656">
        <v>135.11799999999999</v>
      </c>
      <c r="D1656">
        <v>111.833</v>
      </c>
      <c r="E1656">
        <v>11.9613</v>
      </c>
      <c r="F1656">
        <v>0</v>
      </c>
      <c r="G1656">
        <v>1.3641500000000001E-2</v>
      </c>
      <c r="H1656">
        <v>1</v>
      </c>
      <c r="I1656">
        <v>2541</v>
      </c>
    </row>
    <row r="1657" spans="1:9" x14ac:dyDescent="0.25">
      <c r="A1657" t="s">
        <v>180</v>
      </c>
      <c r="B1657">
        <v>137.40600000000001</v>
      </c>
      <c r="C1657">
        <v>134.89500000000001</v>
      </c>
      <c r="D1657">
        <v>114.236</v>
      </c>
      <c r="E1657">
        <v>12.0289</v>
      </c>
      <c r="F1657">
        <v>0</v>
      </c>
      <c r="G1657">
        <v>1.3641500000000001E-2</v>
      </c>
      <c r="H1657">
        <v>1</v>
      </c>
      <c r="I1657">
        <v>5664</v>
      </c>
    </row>
    <row r="1658" spans="1:9" x14ac:dyDescent="0.25">
      <c r="A1658" t="s">
        <v>180</v>
      </c>
      <c r="B1658">
        <v>134.27600000000001</v>
      </c>
      <c r="C1658">
        <v>131.76</v>
      </c>
      <c r="D1658">
        <v>110.97199999999999</v>
      </c>
      <c r="E1658">
        <v>12.0586</v>
      </c>
      <c r="F1658">
        <v>0</v>
      </c>
      <c r="G1658">
        <v>1.3641500000000001E-2</v>
      </c>
      <c r="H1658">
        <v>1</v>
      </c>
      <c r="I1658">
        <v>3980</v>
      </c>
    </row>
    <row r="1659" spans="1:9" x14ac:dyDescent="0.25">
      <c r="A1659" t="s">
        <v>180</v>
      </c>
      <c r="B1659">
        <v>137.739</v>
      </c>
      <c r="C1659">
        <v>135.24700000000001</v>
      </c>
      <c r="D1659">
        <v>114.556</v>
      </c>
      <c r="E1659">
        <v>12.0853</v>
      </c>
      <c r="F1659">
        <v>0</v>
      </c>
      <c r="G1659">
        <v>3.59318E-2</v>
      </c>
      <c r="H1659">
        <v>1</v>
      </c>
      <c r="I1659">
        <v>5323</v>
      </c>
    </row>
    <row r="1660" spans="1:9" x14ac:dyDescent="0.25">
      <c r="A1660" t="s">
        <v>180</v>
      </c>
      <c r="B1660">
        <v>143.55600000000001</v>
      </c>
      <c r="C1660">
        <v>140.73500000000001</v>
      </c>
      <c r="D1660">
        <v>112.187</v>
      </c>
      <c r="E1660">
        <v>11.9818</v>
      </c>
      <c r="F1660">
        <v>0</v>
      </c>
      <c r="G1660">
        <v>1.3641500000000001E-2</v>
      </c>
      <c r="H1660">
        <v>1</v>
      </c>
      <c r="I1660">
        <v>3911</v>
      </c>
    </row>
    <row r="1661" spans="1:9" x14ac:dyDescent="0.25">
      <c r="A1661" t="s">
        <v>180</v>
      </c>
      <c r="B1661">
        <v>141.166</v>
      </c>
      <c r="C1661">
        <v>138.69</v>
      </c>
      <c r="D1661">
        <v>115.19199999999999</v>
      </c>
      <c r="E1661">
        <v>11.9276</v>
      </c>
      <c r="F1661">
        <v>0</v>
      </c>
      <c r="G1661">
        <v>1.36425E-2</v>
      </c>
      <c r="H1661">
        <v>1</v>
      </c>
      <c r="I1661">
        <v>2377</v>
      </c>
    </row>
    <row r="1662" spans="1:9" x14ac:dyDescent="0.25">
      <c r="A1662" t="s">
        <v>180</v>
      </c>
      <c r="B1662">
        <v>137.49199999999999</v>
      </c>
      <c r="C1662">
        <v>134.959</v>
      </c>
      <c r="D1662">
        <v>112.361</v>
      </c>
      <c r="E1662">
        <v>12.1508</v>
      </c>
      <c r="F1662">
        <v>0</v>
      </c>
      <c r="G1662">
        <v>3.5936000000000003E-2</v>
      </c>
      <c r="H1662">
        <v>1</v>
      </c>
      <c r="I1662">
        <v>7078</v>
      </c>
    </row>
    <row r="1663" spans="1:9" x14ac:dyDescent="0.25">
      <c r="A1663" t="s">
        <v>180</v>
      </c>
      <c r="B1663">
        <v>140.066</v>
      </c>
      <c r="C1663">
        <v>137.54</v>
      </c>
      <c r="D1663">
        <v>114.97</v>
      </c>
      <c r="E1663">
        <v>12.048400000000001</v>
      </c>
      <c r="F1663">
        <v>0</v>
      </c>
      <c r="G1663">
        <v>1.36411E-2</v>
      </c>
      <c r="H1663">
        <v>1</v>
      </c>
      <c r="I1663">
        <v>4355</v>
      </c>
    </row>
    <row r="1664" spans="1:9" x14ac:dyDescent="0.25">
      <c r="A1664" t="s">
        <v>180</v>
      </c>
      <c r="B1664">
        <v>137.27000000000001</v>
      </c>
      <c r="C1664">
        <v>134.74299999999999</v>
      </c>
      <c r="D1664">
        <v>112.19</v>
      </c>
      <c r="E1664">
        <v>12.0197</v>
      </c>
      <c r="F1664">
        <v>0</v>
      </c>
      <c r="G1664">
        <v>1.36411E-2</v>
      </c>
      <c r="H1664">
        <v>1</v>
      </c>
      <c r="I1664">
        <v>3066</v>
      </c>
    </row>
    <row r="1665" spans="1:25" x14ac:dyDescent="0.25">
      <c r="A1665" t="s">
        <v>180</v>
      </c>
      <c r="B1665">
        <v>140.53200000000001</v>
      </c>
      <c r="C1665">
        <v>138.00299999999999</v>
      </c>
      <c r="D1665">
        <v>115.476</v>
      </c>
      <c r="E1665">
        <v>12.031000000000001</v>
      </c>
      <c r="F1665">
        <v>0</v>
      </c>
      <c r="G1665">
        <v>3.59318E-2</v>
      </c>
      <c r="H1665">
        <v>1</v>
      </c>
      <c r="I1665">
        <v>3873</v>
      </c>
    </row>
    <row r="1666" spans="1:25" x14ac:dyDescent="0.25">
      <c r="A1666" t="s">
        <v>180</v>
      </c>
      <c r="B1666">
        <v>138.84399999999999</v>
      </c>
      <c r="C1666">
        <v>135.56899999999999</v>
      </c>
      <c r="D1666">
        <v>111.119</v>
      </c>
      <c r="E1666">
        <v>12.1211</v>
      </c>
      <c r="F1666">
        <v>0</v>
      </c>
      <c r="G1666">
        <v>3.1559700000000001E-3</v>
      </c>
      <c r="H1666">
        <v>1</v>
      </c>
      <c r="I1666">
        <v>6316</v>
      </c>
    </row>
    <row r="1667" spans="1:25" x14ac:dyDescent="0.25">
      <c r="A1667" t="s">
        <v>180</v>
      </c>
      <c r="B1667">
        <v>142.13999999999999</v>
      </c>
      <c r="C1667">
        <v>139.71299999999999</v>
      </c>
      <c r="D1667">
        <v>114.47499999999999</v>
      </c>
      <c r="E1667">
        <v>11.778</v>
      </c>
      <c r="F1667">
        <v>0</v>
      </c>
      <c r="G1667">
        <v>1.3642E-2</v>
      </c>
      <c r="H1667">
        <v>1</v>
      </c>
      <c r="I1667">
        <v>4294</v>
      </c>
    </row>
    <row r="1668" spans="1:25" x14ac:dyDescent="0.25">
      <c r="A1668" t="s">
        <v>180</v>
      </c>
      <c r="B1668">
        <v>134.791</v>
      </c>
      <c r="C1668">
        <v>132.34899999999999</v>
      </c>
      <c r="D1668">
        <v>111.41500000000001</v>
      </c>
      <c r="E1668">
        <v>12.065799999999999</v>
      </c>
      <c r="F1668">
        <v>0</v>
      </c>
      <c r="G1668">
        <v>1.3641500000000001E-2</v>
      </c>
      <c r="H1668">
        <v>1</v>
      </c>
      <c r="I1668">
        <v>3744</v>
      </c>
    </row>
    <row r="1669" spans="1:25" x14ac:dyDescent="0.25">
      <c r="A1669" t="s">
        <v>180</v>
      </c>
      <c r="B1669">
        <v>137.69900000000001</v>
      </c>
      <c r="C1669">
        <v>135.22200000000001</v>
      </c>
      <c r="D1669">
        <v>114.83499999999999</v>
      </c>
      <c r="E1669">
        <v>12.0443</v>
      </c>
      <c r="F1669">
        <v>0</v>
      </c>
      <c r="G1669">
        <v>1.36411E-2</v>
      </c>
      <c r="H1669">
        <v>1</v>
      </c>
      <c r="I1669">
        <v>3286</v>
      </c>
    </row>
    <row r="1670" spans="1:25" x14ac:dyDescent="0.25">
      <c r="A1670" t="s">
        <v>180</v>
      </c>
      <c r="B1670">
        <v>133.142</v>
      </c>
      <c r="C1670">
        <v>130.667</v>
      </c>
      <c r="D1670">
        <v>110.4</v>
      </c>
      <c r="E1670">
        <v>11.884499999999999</v>
      </c>
      <c r="F1670">
        <v>0</v>
      </c>
      <c r="G1670">
        <v>3.1559700000000001E-3</v>
      </c>
      <c r="H1670">
        <v>1</v>
      </c>
      <c r="I1670">
        <v>4960</v>
      </c>
    </row>
    <row r="1671" spans="1:25" x14ac:dyDescent="0.25">
      <c r="A1671" t="s">
        <v>180</v>
      </c>
      <c r="B1671">
        <v>136.37899999999999</v>
      </c>
      <c r="C1671">
        <v>134.947</v>
      </c>
      <c r="D1671">
        <v>114.694</v>
      </c>
      <c r="E1671">
        <v>11.9808</v>
      </c>
      <c r="F1671">
        <v>0</v>
      </c>
      <c r="G1671">
        <v>1.36425E-2</v>
      </c>
      <c r="H1671">
        <v>1</v>
      </c>
      <c r="I1671">
        <v>4639</v>
      </c>
    </row>
    <row r="1672" spans="1:25" x14ac:dyDescent="0.25">
      <c r="A1672" t="s">
        <v>180</v>
      </c>
      <c r="B1672">
        <v>133.982</v>
      </c>
      <c r="C1672">
        <v>131.49799999999999</v>
      </c>
      <c r="D1672">
        <v>111.233</v>
      </c>
      <c r="E1672">
        <v>11.9603</v>
      </c>
      <c r="F1672">
        <v>0</v>
      </c>
      <c r="G1672">
        <v>1.36425E-2</v>
      </c>
      <c r="H1672">
        <v>1</v>
      </c>
      <c r="I1672">
        <v>6336</v>
      </c>
    </row>
    <row r="1673" spans="1:25" x14ac:dyDescent="0.25">
      <c r="A1673" t="s">
        <v>180</v>
      </c>
      <c r="B1673">
        <v>137.19399999999999</v>
      </c>
      <c r="C1673">
        <v>134.71700000000001</v>
      </c>
      <c r="D1673">
        <v>114.35899999999999</v>
      </c>
      <c r="E1673">
        <v>11.967499999999999</v>
      </c>
      <c r="F1673">
        <v>0</v>
      </c>
      <c r="G1673">
        <v>1.36411E-2</v>
      </c>
      <c r="H1673">
        <v>1</v>
      </c>
      <c r="I1673">
        <v>4692</v>
      </c>
    </row>
    <row r="1674" spans="1:25" x14ac:dyDescent="0.25">
      <c r="A1674" t="s">
        <v>180</v>
      </c>
      <c r="B1674">
        <v>133.63499999999999</v>
      </c>
      <c r="C1674">
        <v>131.14599999999999</v>
      </c>
      <c r="D1674">
        <v>110.875</v>
      </c>
      <c r="E1674">
        <v>12.155900000000001</v>
      </c>
      <c r="F1674">
        <v>0</v>
      </c>
      <c r="G1674">
        <v>3.5937499999999997E-2</v>
      </c>
      <c r="H1674">
        <v>1</v>
      </c>
      <c r="I1674">
        <v>6434</v>
      </c>
    </row>
    <row r="1675" spans="1:25" x14ac:dyDescent="0.25">
      <c r="A1675" t="s">
        <v>180</v>
      </c>
      <c r="B1675">
        <v>137.66999999999999</v>
      </c>
      <c r="C1675">
        <v>135.19499999999999</v>
      </c>
      <c r="D1675">
        <v>114.92700000000001</v>
      </c>
      <c r="E1675">
        <v>12.0207</v>
      </c>
      <c r="F1675">
        <v>0</v>
      </c>
      <c r="G1675">
        <v>1.36411E-2</v>
      </c>
      <c r="H1675">
        <v>1</v>
      </c>
      <c r="I1675">
        <v>3149</v>
      </c>
    </row>
    <row r="1676" spans="1:25" x14ac:dyDescent="0.25">
      <c r="A1676" t="s">
        <v>180</v>
      </c>
      <c r="B1676">
        <v>134.42699999999999</v>
      </c>
      <c r="C1676">
        <v>131.95099999999999</v>
      </c>
      <c r="D1676">
        <v>111.691</v>
      </c>
      <c r="E1676">
        <v>12.0771</v>
      </c>
      <c r="F1676">
        <v>0</v>
      </c>
      <c r="G1676">
        <v>3.1559700000000001E-3</v>
      </c>
      <c r="H1676">
        <v>1</v>
      </c>
      <c r="I1676">
        <v>5118</v>
      </c>
    </row>
    <row r="1677" spans="1:25" x14ac:dyDescent="0.25">
      <c r="A1677" t="s">
        <v>180</v>
      </c>
      <c r="B1677">
        <v>138.13900000000001</v>
      </c>
      <c r="C1677">
        <v>135.65299999999999</v>
      </c>
      <c r="D1677">
        <v>115.18600000000001</v>
      </c>
      <c r="E1677">
        <v>11.956200000000001</v>
      </c>
      <c r="F1677">
        <v>0</v>
      </c>
      <c r="G1677">
        <v>3.5936000000000003E-2</v>
      </c>
      <c r="H1677">
        <v>1</v>
      </c>
      <c r="I1677">
        <v>3736</v>
      </c>
    </row>
    <row r="1678" spans="1:25" x14ac:dyDescent="0.25">
      <c r="A1678" t="s">
        <v>180</v>
      </c>
      <c r="B1678">
        <v>136.45599999999999</v>
      </c>
      <c r="C1678">
        <v>133.99100000000001</v>
      </c>
      <c r="D1678">
        <v>113.68</v>
      </c>
      <c r="E1678">
        <v>12.107799999999999</v>
      </c>
      <c r="F1678">
        <v>0</v>
      </c>
      <c r="G1678">
        <v>3.1559700000000001E-3</v>
      </c>
      <c r="H1678">
        <v>1</v>
      </c>
      <c r="I1678">
        <v>1881</v>
      </c>
    </row>
    <row r="1679" spans="1:25" x14ac:dyDescent="0.25">
      <c r="A1679" t="s">
        <v>180</v>
      </c>
      <c r="B1679">
        <v>136.04300000000001</v>
      </c>
      <c r="C1679">
        <v>133.56100000000001</v>
      </c>
      <c r="D1679">
        <v>113.327</v>
      </c>
      <c r="E1679">
        <v>12.027900000000001</v>
      </c>
      <c r="F1679">
        <v>0</v>
      </c>
      <c r="G1679">
        <v>1.3642E-2</v>
      </c>
      <c r="H1679">
        <v>1</v>
      </c>
      <c r="I1679">
        <v>5853</v>
      </c>
      <c r="R1679" t="s">
        <v>66</v>
      </c>
      <c r="U1679" t="s">
        <v>65</v>
      </c>
      <c r="X1679" t="s">
        <v>63</v>
      </c>
    </row>
    <row r="1680" spans="1:25" x14ac:dyDescent="0.25">
      <c r="A1680" t="s">
        <v>180</v>
      </c>
      <c r="B1680">
        <v>137.583</v>
      </c>
      <c r="C1680">
        <v>134.95099999999999</v>
      </c>
      <c r="D1680">
        <v>112.48</v>
      </c>
      <c r="E1680">
        <v>11.970599999999999</v>
      </c>
      <c r="F1680">
        <v>0</v>
      </c>
      <c r="G1680">
        <v>3.1559700000000001E-3</v>
      </c>
      <c r="H1680">
        <v>1</v>
      </c>
      <c r="I1680">
        <v>2633</v>
      </c>
      <c r="R1680">
        <f>AVERAGE(B1631:B1680)</f>
        <v>163.52366000000001</v>
      </c>
      <c r="S1680">
        <f>AVERAGE(C1631:C1680)</f>
        <v>135.63787999999997</v>
      </c>
      <c r="U1680">
        <f>_xlfn.VAR.P(B1631:B1680)</f>
        <v>21896.071915504413</v>
      </c>
      <c r="V1680">
        <f>_xlfn.VAR.P(C1631:C1680)</f>
        <v>7.0846275056000092</v>
      </c>
      <c r="X1680">
        <f>1.96*SQRT(U1680)/50</f>
        <v>5.8005499694633009</v>
      </c>
      <c r="Y1680">
        <f>1.96*SQRT(V1680)/50</f>
        <v>0.10433849725870696</v>
      </c>
    </row>
    <row r="1681" spans="1:9" x14ac:dyDescent="0.25">
      <c r="A1681" t="s">
        <v>180</v>
      </c>
      <c r="B1681">
        <v>8178.5851460000003</v>
      </c>
      <c r="C1681" t="s">
        <v>37</v>
      </c>
    </row>
    <row r="1682" spans="1:9" x14ac:dyDescent="0.25">
      <c r="A1682" t="s">
        <v>181</v>
      </c>
      <c r="B1682">
        <v>140.684</v>
      </c>
      <c r="C1682">
        <v>138.45400000000001</v>
      </c>
      <c r="D1682">
        <v>116.289</v>
      </c>
      <c r="E1682">
        <v>32.666699999999999</v>
      </c>
      <c r="F1682">
        <v>0</v>
      </c>
      <c r="G1682">
        <v>1.2454899999999999E-3</v>
      </c>
      <c r="H1682">
        <v>0.995116</v>
      </c>
      <c r="I1682">
        <v>0</v>
      </c>
    </row>
    <row r="1683" spans="1:9" x14ac:dyDescent="0.25">
      <c r="A1683" t="s">
        <v>181</v>
      </c>
      <c r="B1683">
        <v>141.02000000000001</v>
      </c>
      <c r="C1683">
        <v>138.49700000000001</v>
      </c>
      <c r="D1683">
        <v>116.34</v>
      </c>
      <c r="E1683">
        <v>32.641100000000002</v>
      </c>
      <c r="F1683">
        <v>0</v>
      </c>
      <c r="G1683">
        <v>1.23981E-3</v>
      </c>
      <c r="H1683">
        <v>0.995116</v>
      </c>
      <c r="I1683">
        <v>0</v>
      </c>
    </row>
    <row r="1684" spans="1:9" x14ac:dyDescent="0.25">
      <c r="A1684" t="s">
        <v>181</v>
      </c>
      <c r="B1684">
        <v>140.78</v>
      </c>
      <c r="C1684">
        <v>138.25700000000001</v>
      </c>
      <c r="D1684">
        <v>116.06699999999999</v>
      </c>
      <c r="E1684">
        <v>32.627800000000001</v>
      </c>
      <c r="F1684">
        <v>0</v>
      </c>
      <c r="G1684">
        <v>1.92779E-3</v>
      </c>
      <c r="H1684">
        <v>0.995116</v>
      </c>
      <c r="I1684">
        <v>0</v>
      </c>
    </row>
    <row r="1685" spans="1:9" x14ac:dyDescent="0.25">
      <c r="A1685" t="s">
        <v>181</v>
      </c>
      <c r="B1685">
        <v>146.60900000000001</v>
      </c>
      <c r="C1685">
        <v>143.73599999999999</v>
      </c>
      <c r="D1685">
        <v>116.90600000000001</v>
      </c>
      <c r="E1685">
        <v>32.648299999999999</v>
      </c>
      <c r="F1685">
        <v>0</v>
      </c>
      <c r="G1685">
        <v>1.2304799999999999E-3</v>
      </c>
      <c r="H1685">
        <v>0.99511400000000005</v>
      </c>
      <c r="I1685">
        <v>0</v>
      </c>
    </row>
    <row r="1686" spans="1:9" x14ac:dyDescent="0.25">
      <c r="A1686" t="s">
        <v>181</v>
      </c>
      <c r="B1686">
        <v>140.416</v>
      </c>
      <c r="C1686">
        <v>137.983</v>
      </c>
      <c r="D1686">
        <v>116.111</v>
      </c>
      <c r="E1686">
        <v>32.641100000000002</v>
      </c>
      <c r="F1686">
        <v>0</v>
      </c>
      <c r="G1686">
        <v>1.23303E-3</v>
      </c>
      <c r="H1686">
        <v>0.995116</v>
      </c>
      <c r="I1686">
        <v>0</v>
      </c>
    </row>
    <row r="1687" spans="1:9" x14ac:dyDescent="0.25">
      <c r="A1687" t="s">
        <v>181</v>
      </c>
      <c r="B1687">
        <v>138.928</v>
      </c>
      <c r="C1687">
        <v>136.458</v>
      </c>
      <c r="D1687">
        <v>116.209</v>
      </c>
      <c r="E1687">
        <v>32.637999999999998</v>
      </c>
      <c r="F1687">
        <v>0</v>
      </c>
      <c r="G1687">
        <v>1.598E-3</v>
      </c>
      <c r="H1687">
        <v>0.99511499999999997</v>
      </c>
      <c r="I1687">
        <v>0</v>
      </c>
    </row>
    <row r="1688" spans="1:9" x14ac:dyDescent="0.25">
      <c r="A1688" t="s">
        <v>181</v>
      </c>
      <c r="B1688">
        <v>140.31899999999999</v>
      </c>
      <c r="C1688">
        <v>137.19999999999999</v>
      </c>
      <c r="D1688">
        <v>116.075</v>
      </c>
      <c r="E1688">
        <v>32.6524</v>
      </c>
      <c r="F1688">
        <v>0</v>
      </c>
      <c r="G1688">
        <v>1.2384200000000001E-3</v>
      </c>
      <c r="H1688">
        <v>0.995116</v>
      </c>
      <c r="I1688">
        <v>0</v>
      </c>
    </row>
    <row r="1689" spans="1:9" x14ac:dyDescent="0.25">
      <c r="A1689" t="s">
        <v>181</v>
      </c>
      <c r="B1689">
        <v>145.07400000000001</v>
      </c>
      <c r="C1689">
        <v>142.61000000000001</v>
      </c>
      <c r="D1689">
        <v>116.836</v>
      </c>
      <c r="E1689">
        <v>32.636000000000003</v>
      </c>
      <c r="F1689">
        <v>0</v>
      </c>
      <c r="G1689">
        <v>1.27027E-3</v>
      </c>
      <c r="H1689">
        <v>0.995116</v>
      </c>
      <c r="I1689">
        <v>0</v>
      </c>
    </row>
    <row r="1690" spans="1:9" x14ac:dyDescent="0.25">
      <c r="A1690" t="s">
        <v>181</v>
      </c>
      <c r="B1690">
        <v>140.858</v>
      </c>
      <c r="C1690">
        <v>138.34100000000001</v>
      </c>
      <c r="D1690">
        <v>116.02</v>
      </c>
      <c r="E1690">
        <v>32.5991</v>
      </c>
      <c r="F1690">
        <v>0</v>
      </c>
      <c r="G1690">
        <v>1.42716E-3</v>
      </c>
      <c r="H1690">
        <v>0.99511499999999997</v>
      </c>
      <c r="I1690">
        <v>0</v>
      </c>
    </row>
    <row r="1691" spans="1:9" x14ac:dyDescent="0.25">
      <c r="A1691" t="s">
        <v>181</v>
      </c>
      <c r="B1691">
        <v>140.988</v>
      </c>
      <c r="C1691">
        <v>138.49600000000001</v>
      </c>
      <c r="D1691">
        <v>116.26600000000001</v>
      </c>
      <c r="E1691">
        <v>32.624699999999997</v>
      </c>
      <c r="F1691">
        <v>0</v>
      </c>
      <c r="G1691">
        <v>1.3321800000000001E-3</v>
      </c>
      <c r="H1691">
        <v>0.995116</v>
      </c>
      <c r="I1691">
        <v>0</v>
      </c>
    </row>
    <row r="1692" spans="1:9" x14ac:dyDescent="0.25">
      <c r="A1692" t="s">
        <v>181</v>
      </c>
      <c r="B1692">
        <v>138.93799999999999</v>
      </c>
      <c r="C1692">
        <v>137.52099999999999</v>
      </c>
      <c r="D1692">
        <v>116.10899999999999</v>
      </c>
      <c r="E1692">
        <v>32.619599999999998</v>
      </c>
      <c r="F1692">
        <v>0</v>
      </c>
      <c r="G1692">
        <v>1.3824499999999999E-3</v>
      </c>
      <c r="H1692">
        <v>0.99511499999999997</v>
      </c>
      <c r="I1692">
        <v>0</v>
      </c>
    </row>
    <row r="1693" spans="1:9" x14ac:dyDescent="0.25">
      <c r="A1693" t="s">
        <v>181</v>
      </c>
      <c r="B1693">
        <v>139.30199999999999</v>
      </c>
      <c r="C1693">
        <v>137.87299999999999</v>
      </c>
      <c r="D1693">
        <v>116.483</v>
      </c>
      <c r="E1693">
        <v>32.703600000000002</v>
      </c>
      <c r="F1693">
        <v>0</v>
      </c>
      <c r="G1693">
        <v>4.0685000000000001E-3</v>
      </c>
      <c r="H1693">
        <v>0.995116</v>
      </c>
      <c r="I1693">
        <v>0</v>
      </c>
    </row>
    <row r="1694" spans="1:9" x14ac:dyDescent="0.25">
      <c r="A1694" t="s">
        <v>181</v>
      </c>
      <c r="B1694">
        <v>138.96899999999999</v>
      </c>
      <c r="C1694">
        <v>137.542</v>
      </c>
      <c r="D1694">
        <v>116.121</v>
      </c>
      <c r="E1694">
        <v>32.641100000000002</v>
      </c>
      <c r="F1694">
        <v>0</v>
      </c>
      <c r="G1694">
        <v>1.49672E-3</v>
      </c>
      <c r="H1694">
        <v>0.995116</v>
      </c>
      <c r="I1694">
        <v>0</v>
      </c>
    </row>
    <row r="1695" spans="1:9" x14ac:dyDescent="0.25">
      <c r="A1695" t="s">
        <v>181</v>
      </c>
      <c r="B1695">
        <v>145.93</v>
      </c>
      <c r="C1695">
        <v>144.18100000000001</v>
      </c>
      <c r="D1695">
        <v>117.107</v>
      </c>
      <c r="E1695">
        <v>32.625700000000002</v>
      </c>
      <c r="F1695">
        <v>0</v>
      </c>
      <c r="G1695">
        <v>1.23174E-3</v>
      </c>
      <c r="H1695">
        <v>0.995116</v>
      </c>
      <c r="I1695">
        <v>0</v>
      </c>
    </row>
    <row r="1696" spans="1:9" x14ac:dyDescent="0.25">
      <c r="A1696" t="s">
        <v>181</v>
      </c>
      <c r="B1696">
        <v>139.541</v>
      </c>
      <c r="C1696">
        <v>137.126</v>
      </c>
      <c r="D1696">
        <v>116.003</v>
      </c>
      <c r="E1696">
        <v>32.660600000000002</v>
      </c>
      <c r="F1696">
        <v>0</v>
      </c>
      <c r="G1696">
        <v>1.58223E-3</v>
      </c>
      <c r="H1696">
        <v>0.995116</v>
      </c>
      <c r="I1696">
        <v>0</v>
      </c>
    </row>
    <row r="1697" spans="1:9" x14ac:dyDescent="0.25">
      <c r="A1697" t="s">
        <v>181</v>
      </c>
      <c r="B1697">
        <v>141.22399999999999</v>
      </c>
      <c r="C1697">
        <v>138.42500000000001</v>
      </c>
      <c r="D1697">
        <v>116.4</v>
      </c>
      <c r="E1697">
        <v>32.6083</v>
      </c>
      <c r="F1697">
        <v>0</v>
      </c>
      <c r="G1697">
        <v>1.26745E-3</v>
      </c>
      <c r="H1697">
        <v>0.995116</v>
      </c>
      <c r="I1697">
        <v>0</v>
      </c>
    </row>
    <row r="1698" spans="1:9" x14ac:dyDescent="0.25">
      <c r="A1698" t="s">
        <v>181</v>
      </c>
      <c r="B1698">
        <v>141.964</v>
      </c>
      <c r="C1698">
        <v>139.542</v>
      </c>
      <c r="D1698">
        <v>116.19799999999999</v>
      </c>
      <c r="E1698">
        <v>32.630899999999997</v>
      </c>
      <c r="F1698">
        <v>0</v>
      </c>
      <c r="G1698">
        <v>1.3286400000000001E-3</v>
      </c>
      <c r="H1698">
        <v>0.995116</v>
      </c>
      <c r="I1698">
        <v>0</v>
      </c>
    </row>
    <row r="1699" spans="1:9" x14ac:dyDescent="0.25">
      <c r="A1699" t="s">
        <v>181</v>
      </c>
      <c r="B1699">
        <v>140.22499999999999</v>
      </c>
      <c r="C1699">
        <v>137.761</v>
      </c>
      <c r="D1699">
        <v>116.31</v>
      </c>
      <c r="E1699">
        <v>32.677999999999997</v>
      </c>
      <c r="F1699">
        <v>0</v>
      </c>
      <c r="G1699">
        <v>1.35743E-3</v>
      </c>
      <c r="H1699">
        <v>0.995116</v>
      </c>
      <c r="I1699">
        <v>0</v>
      </c>
    </row>
    <row r="1700" spans="1:9" x14ac:dyDescent="0.25">
      <c r="A1700" t="s">
        <v>181</v>
      </c>
      <c r="B1700">
        <v>139.00399999999999</v>
      </c>
      <c r="C1700">
        <v>137.57300000000001</v>
      </c>
      <c r="D1700">
        <v>116.167</v>
      </c>
      <c r="E1700">
        <v>32.658499999999997</v>
      </c>
      <c r="F1700">
        <v>0</v>
      </c>
      <c r="G1700">
        <v>1.2303399999999999E-3</v>
      </c>
      <c r="H1700">
        <v>0.995116</v>
      </c>
      <c r="I1700">
        <v>0</v>
      </c>
    </row>
    <row r="1701" spans="1:9" x14ac:dyDescent="0.25">
      <c r="A1701" t="s">
        <v>181</v>
      </c>
      <c r="B1701">
        <v>139.22300000000001</v>
      </c>
      <c r="C1701">
        <v>137.78800000000001</v>
      </c>
      <c r="D1701">
        <v>116.42100000000001</v>
      </c>
      <c r="E1701">
        <v>32.654400000000003</v>
      </c>
      <c r="F1701">
        <v>0</v>
      </c>
      <c r="G1701">
        <v>1.4749299999999999E-3</v>
      </c>
      <c r="H1701">
        <v>0.99511499999999997</v>
      </c>
      <c r="I1701">
        <v>0</v>
      </c>
    </row>
    <row r="1702" spans="1:9" x14ac:dyDescent="0.25">
      <c r="A1702" t="s">
        <v>181</v>
      </c>
      <c r="B1702">
        <v>143.71700000000001</v>
      </c>
      <c r="C1702">
        <v>140.423</v>
      </c>
      <c r="D1702">
        <v>116.29900000000001</v>
      </c>
      <c r="E1702">
        <v>32.627800000000001</v>
      </c>
      <c r="F1702">
        <v>0</v>
      </c>
      <c r="G1702">
        <v>1.26424E-3</v>
      </c>
      <c r="H1702">
        <v>0.995116</v>
      </c>
      <c r="I1702">
        <v>0</v>
      </c>
    </row>
    <row r="1703" spans="1:9" x14ac:dyDescent="0.25">
      <c r="A1703" t="s">
        <v>181</v>
      </c>
      <c r="B1703">
        <v>145.11699999999999</v>
      </c>
      <c r="C1703">
        <v>142.548</v>
      </c>
      <c r="D1703">
        <v>116.705</v>
      </c>
      <c r="E1703">
        <v>32.672800000000002</v>
      </c>
      <c r="F1703">
        <v>0</v>
      </c>
      <c r="G1703">
        <v>1.24182E-3</v>
      </c>
      <c r="H1703">
        <v>0.995116</v>
      </c>
      <c r="I1703">
        <v>0</v>
      </c>
    </row>
    <row r="1704" spans="1:9" x14ac:dyDescent="0.25">
      <c r="A1704" t="s">
        <v>181</v>
      </c>
      <c r="B1704">
        <v>139.029</v>
      </c>
      <c r="C1704">
        <v>136.61199999999999</v>
      </c>
      <c r="D1704">
        <v>115.988</v>
      </c>
      <c r="E1704">
        <v>32.642099999999999</v>
      </c>
      <c r="F1704">
        <v>0</v>
      </c>
      <c r="G1704">
        <v>1.2301E-3</v>
      </c>
      <c r="H1704">
        <v>0.99511499999999997</v>
      </c>
      <c r="I1704">
        <v>0</v>
      </c>
    </row>
    <row r="1705" spans="1:9" x14ac:dyDescent="0.25">
      <c r="A1705" t="s">
        <v>181</v>
      </c>
      <c r="B1705">
        <v>142.27199999999999</v>
      </c>
      <c r="C1705">
        <v>139.54400000000001</v>
      </c>
      <c r="D1705">
        <v>116.524</v>
      </c>
      <c r="E1705">
        <v>32.653399999999998</v>
      </c>
      <c r="F1705">
        <v>0</v>
      </c>
      <c r="G1705">
        <v>1.5785300000000001E-3</v>
      </c>
      <c r="H1705">
        <v>0.995116</v>
      </c>
      <c r="I1705">
        <v>0</v>
      </c>
    </row>
    <row r="1706" spans="1:9" x14ac:dyDescent="0.25">
      <c r="A1706" t="s">
        <v>181</v>
      </c>
      <c r="B1706">
        <v>141.13499999999999</v>
      </c>
      <c r="C1706">
        <v>138.71100000000001</v>
      </c>
      <c r="D1706">
        <v>116.083</v>
      </c>
      <c r="E1706">
        <v>32.622700000000002</v>
      </c>
      <c r="F1706">
        <v>0</v>
      </c>
      <c r="G1706">
        <v>1.2543999999999999E-3</v>
      </c>
      <c r="H1706">
        <v>0.995116</v>
      </c>
      <c r="I1706">
        <v>0</v>
      </c>
    </row>
    <row r="1707" spans="1:9" x14ac:dyDescent="0.25">
      <c r="A1707" t="s">
        <v>181</v>
      </c>
      <c r="B1707">
        <v>139.29900000000001</v>
      </c>
      <c r="C1707">
        <v>137.86799999999999</v>
      </c>
      <c r="D1707">
        <v>116.392</v>
      </c>
      <c r="E1707">
        <v>32.623699999999999</v>
      </c>
      <c r="F1707">
        <v>0</v>
      </c>
      <c r="G1707">
        <v>1.26592E-3</v>
      </c>
      <c r="H1707">
        <v>0.995116</v>
      </c>
      <c r="I1707">
        <v>0</v>
      </c>
    </row>
    <row r="1708" spans="1:9" x14ac:dyDescent="0.25">
      <c r="A1708" t="s">
        <v>181</v>
      </c>
      <c r="B1708">
        <v>139.20599999999999</v>
      </c>
      <c r="C1708">
        <v>137.77000000000001</v>
      </c>
      <c r="D1708">
        <v>116.155</v>
      </c>
      <c r="E1708">
        <v>32.6462</v>
      </c>
      <c r="F1708">
        <v>0</v>
      </c>
      <c r="G1708">
        <v>1.2306999999999999E-3</v>
      </c>
      <c r="H1708">
        <v>0.995116</v>
      </c>
      <c r="I1708">
        <v>0</v>
      </c>
    </row>
    <row r="1709" spans="1:9" x14ac:dyDescent="0.25">
      <c r="A1709" t="s">
        <v>181</v>
      </c>
      <c r="B1709">
        <v>139.25200000000001</v>
      </c>
      <c r="C1709">
        <v>137.82400000000001</v>
      </c>
      <c r="D1709">
        <v>116.408</v>
      </c>
      <c r="E1709">
        <v>32.637999999999998</v>
      </c>
      <c r="F1709">
        <v>0</v>
      </c>
      <c r="G1709">
        <v>3.1439300000000001E-3</v>
      </c>
      <c r="H1709">
        <v>0.995116</v>
      </c>
      <c r="I1709">
        <v>0</v>
      </c>
    </row>
    <row r="1710" spans="1:9" x14ac:dyDescent="0.25">
      <c r="A1710" t="s">
        <v>181</v>
      </c>
      <c r="B1710">
        <v>139.05000000000001</v>
      </c>
      <c r="C1710">
        <v>137.625</v>
      </c>
      <c r="D1710">
        <v>116.127</v>
      </c>
      <c r="E1710">
        <v>32.625700000000002</v>
      </c>
      <c r="F1710">
        <v>0</v>
      </c>
      <c r="G1710">
        <v>1.41902E-3</v>
      </c>
      <c r="H1710">
        <v>0.995116</v>
      </c>
      <c r="I1710">
        <v>0</v>
      </c>
    </row>
    <row r="1711" spans="1:9" x14ac:dyDescent="0.25">
      <c r="A1711" t="s">
        <v>181</v>
      </c>
      <c r="B1711">
        <v>1255.2</v>
      </c>
      <c r="C1711">
        <v>137.94399999999999</v>
      </c>
      <c r="D1711">
        <v>116.416</v>
      </c>
      <c r="E1711">
        <v>32.663600000000002</v>
      </c>
      <c r="F1711">
        <v>0</v>
      </c>
      <c r="G1711">
        <v>1.3365899999999999E-3</v>
      </c>
      <c r="H1711">
        <v>0.995116</v>
      </c>
      <c r="I1711">
        <v>0</v>
      </c>
    </row>
    <row r="1712" spans="1:9" x14ac:dyDescent="0.25">
      <c r="A1712" t="s">
        <v>181</v>
      </c>
      <c r="B1712">
        <v>147.828</v>
      </c>
      <c r="C1712">
        <v>144.554</v>
      </c>
      <c r="D1712">
        <v>116.733</v>
      </c>
      <c r="E1712">
        <v>32.668700000000001</v>
      </c>
      <c r="F1712">
        <v>0</v>
      </c>
      <c r="G1712">
        <v>1.4529E-3</v>
      </c>
      <c r="H1712">
        <v>0.995116</v>
      </c>
      <c r="I1712">
        <v>0</v>
      </c>
    </row>
    <row r="1713" spans="1:9" x14ac:dyDescent="0.25">
      <c r="A1713" t="s">
        <v>181</v>
      </c>
      <c r="B1713">
        <v>141.709</v>
      </c>
      <c r="C1713">
        <v>139.244</v>
      </c>
      <c r="D1713">
        <v>116.371</v>
      </c>
      <c r="E1713">
        <v>32.627800000000001</v>
      </c>
      <c r="F1713">
        <v>0</v>
      </c>
      <c r="G1713">
        <v>1.60322E-3</v>
      </c>
      <c r="H1713">
        <v>0.995116</v>
      </c>
      <c r="I1713">
        <v>0</v>
      </c>
    </row>
    <row r="1714" spans="1:9" x14ac:dyDescent="0.25">
      <c r="A1714" t="s">
        <v>181</v>
      </c>
      <c r="B1714">
        <v>140.15100000000001</v>
      </c>
      <c r="C1714">
        <v>137.53299999999999</v>
      </c>
      <c r="D1714">
        <v>115.974</v>
      </c>
      <c r="E1714">
        <v>32.609299999999998</v>
      </c>
      <c r="F1714">
        <v>0</v>
      </c>
      <c r="G1714">
        <v>5.3491299999999997E-3</v>
      </c>
      <c r="H1714">
        <v>0.99510799999999999</v>
      </c>
      <c r="I1714">
        <v>0</v>
      </c>
    </row>
    <row r="1715" spans="1:9" x14ac:dyDescent="0.25">
      <c r="A1715" t="s">
        <v>181</v>
      </c>
      <c r="B1715">
        <v>140.16399999999999</v>
      </c>
      <c r="C1715">
        <v>137.74799999999999</v>
      </c>
      <c r="D1715">
        <v>116.26</v>
      </c>
      <c r="E1715">
        <v>32.633899999999997</v>
      </c>
      <c r="F1715">
        <v>0</v>
      </c>
      <c r="G1715">
        <v>1.2434900000000001E-3</v>
      </c>
      <c r="H1715">
        <v>0.995116</v>
      </c>
      <c r="I1715">
        <v>0</v>
      </c>
    </row>
    <row r="1716" spans="1:9" x14ac:dyDescent="0.25">
      <c r="A1716" t="s">
        <v>181</v>
      </c>
      <c r="B1716">
        <v>324.303</v>
      </c>
      <c r="C1716">
        <v>137.536</v>
      </c>
      <c r="D1716">
        <v>116.04900000000001</v>
      </c>
      <c r="E1716">
        <v>32.656399999999998</v>
      </c>
      <c r="F1716">
        <v>0</v>
      </c>
      <c r="G1716">
        <v>1.3809499999999999E-3</v>
      </c>
      <c r="H1716">
        <v>0.995116</v>
      </c>
      <c r="I1716">
        <v>0</v>
      </c>
    </row>
    <row r="1717" spans="1:9" x14ac:dyDescent="0.25">
      <c r="A1717" t="s">
        <v>181</v>
      </c>
      <c r="B1717">
        <v>139.351</v>
      </c>
      <c r="C1717">
        <v>137.953</v>
      </c>
      <c r="D1717">
        <v>115.82899999999999</v>
      </c>
      <c r="E1717">
        <v>32.616500000000002</v>
      </c>
      <c r="F1717">
        <v>0</v>
      </c>
      <c r="G1717">
        <v>1.2746999999999999E-3</v>
      </c>
      <c r="H1717">
        <v>0.99511499999999997</v>
      </c>
      <c r="I1717">
        <v>0</v>
      </c>
    </row>
    <row r="1718" spans="1:9" x14ac:dyDescent="0.25">
      <c r="A1718" t="s">
        <v>181</v>
      </c>
      <c r="B1718">
        <v>140.97800000000001</v>
      </c>
      <c r="C1718">
        <v>138.476</v>
      </c>
      <c r="D1718">
        <v>116.28400000000001</v>
      </c>
      <c r="E1718">
        <v>32.654400000000003</v>
      </c>
      <c r="F1718">
        <v>0</v>
      </c>
      <c r="G1718">
        <v>1.4826100000000001E-3</v>
      </c>
      <c r="H1718">
        <v>0.99511499999999997</v>
      </c>
      <c r="I1718">
        <v>0</v>
      </c>
    </row>
    <row r="1719" spans="1:9" x14ac:dyDescent="0.25">
      <c r="A1719" t="s">
        <v>181</v>
      </c>
      <c r="B1719">
        <v>143.001</v>
      </c>
      <c r="C1719">
        <v>139.6</v>
      </c>
      <c r="D1719">
        <v>116.233</v>
      </c>
      <c r="E1719">
        <v>32.669800000000002</v>
      </c>
      <c r="F1719">
        <v>0</v>
      </c>
      <c r="G1719">
        <v>1.4088600000000001E-3</v>
      </c>
      <c r="H1719">
        <v>0.995116</v>
      </c>
      <c r="I1719">
        <v>0</v>
      </c>
    </row>
    <row r="1720" spans="1:9" x14ac:dyDescent="0.25">
      <c r="A1720" t="s">
        <v>181</v>
      </c>
      <c r="B1720">
        <v>145.56800000000001</v>
      </c>
      <c r="C1720">
        <v>142.066</v>
      </c>
      <c r="D1720">
        <v>116.608</v>
      </c>
      <c r="E1720">
        <v>32.624699999999997</v>
      </c>
      <c r="F1720">
        <v>0</v>
      </c>
      <c r="G1720">
        <v>1.2367700000000001E-3</v>
      </c>
      <c r="H1720">
        <v>0.99511499999999997</v>
      </c>
      <c r="I1720">
        <v>0</v>
      </c>
    </row>
    <row r="1721" spans="1:9" x14ac:dyDescent="0.25">
      <c r="A1721" t="s">
        <v>181</v>
      </c>
      <c r="B1721">
        <v>139.31399999999999</v>
      </c>
      <c r="C1721">
        <v>136.85499999999999</v>
      </c>
      <c r="D1721">
        <v>115.98099999999999</v>
      </c>
      <c r="E1721">
        <v>32.629800000000003</v>
      </c>
      <c r="F1721">
        <v>0</v>
      </c>
      <c r="G1721">
        <v>1.2314299999999999E-3</v>
      </c>
      <c r="H1721">
        <v>0.995116</v>
      </c>
      <c r="I1721">
        <v>0</v>
      </c>
    </row>
    <row r="1722" spans="1:9" x14ac:dyDescent="0.25">
      <c r="A1722" t="s">
        <v>181</v>
      </c>
      <c r="B1722">
        <v>145.19</v>
      </c>
      <c r="C1722">
        <v>142.13800000000001</v>
      </c>
      <c r="D1722">
        <v>116.81399999999999</v>
      </c>
      <c r="E1722">
        <v>32.683100000000003</v>
      </c>
      <c r="F1722">
        <v>0</v>
      </c>
      <c r="G1722">
        <v>1.44444E-3</v>
      </c>
      <c r="H1722">
        <v>0.995116</v>
      </c>
      <c r="I1722">
        <v>0</v>
      </c>
    </row>
    <row r="1723" spans="1:9" x14ac:dyDescent="0.25">
      <c r="A1723" t="s">
        <v>181</v>
      </c>
      <c r="B1723">
        <v>144.30799999999999</v>
      </c>
      <c r="C1723">
        <v>141.85400000000001</v>
      </c>
      <c r="D1723">
        <v>116.486</v>
      </c>
      <c r="E1723">
        <v>32.6175</v>
      </c>
      <c r="F1723">
        <v>0</v>
      </c>
      <c r="G1723">
        <v>1.45155E-3</v>
      </c>
      <c r="H1723">
        <v>0.995116</v>
      </c>
      <c r="I1723">
        <v>0</v>
      </c>
    </row>
    <row r="1724" spans="1:9" x14ac:dyDescent="0.25">
      <c r="A1724" t="s">
        <v>181</v>
      </c>
      <c r="B1724">
        <v>141.065</v>
      </c>
      <c r="C1724">
        <v>138.58199999999999</v>
      </c>
      <c r="D1724">
        <v>116.306</v>
      </c>
      <c r="E1724">
        <v>32.6616</v>
      </c>
      <c r="F1724">
        <v>0</v>
      </c>
      <c r="G1724">
        <v>1.2339E-3</v>
      </c>
      <c r="H1724">
        <v>0.995116</v>
      </c>
      <c r="I1724">
        <v>0</v>
      </c>
    </row>
    <row r="1725" spans="1:9" x14ac:dyDescent="0.25">
      <c r="A1725" t="s">
        <v>181</v>
      </c>
      <c r="B1725">
        <v>140.708</v>
      </c>
      <c r="C1725">
        <v>138.20699999999999</v>
      </c>
      <c r="D1725">
        <v>116.08799999999999</v>
      </c>
      <c r="E1725">
        <v>32.6524</v>
      </c>
      <c r="F1725">
        <v>0</v>
      </c>
      <c r="G1725">
        <v>1.23621E-3</v>
      </c>
      <c r="H1725">
        <v>0.995116</v>
      </c>
      <c r="I1725">
        <v>0</v>
      </c>
    </row>
    <row r="1726" spans="1:9" x14ac:dyDescent="0.25">
      <c r="A1726" t="s">
        <v>181</v>
      </c>
      <c r="B1726">
        <v>140.91999999999999</v>
      </c>
      <c r="C1726">
        <v>138.41499999999999</v>
      </c>
      <c r="D1726">
        <v>116.27500000000001</v>
      </c>
      <c r="E1726">
        <v>32.630899999999997</v>
      </c>
      <c r="F1726">
        <v>0</v>
      </c>
      <c r="G1726">
        <v>1.3576E-3</v>
      </c>
      <c r="H1726">
        <v>0.995116</v>
      </c>
      <c r="I1726">
        <v>0</v>
      </c>
    </row>
    <row r="1727" spans="1:9" x14ac:dyDescent="0.25">
      <c r="A1727" t="s">
        <v>181</v>
      </c>
      <c r="B1727">
        <v>141.84399999999999</v>
      </c>
      <c r="C1727">
        <v>139.233</v>
      </c>
      <c r="D1727">
        <v>116.087</v>
      </c>
      <c r="E1727">
        <v>32.640099999999997</v>
      </c>
      <c r="F1727">
        <v>0</v>
      </c>
      <c r="G1727">
        <v>1.2723299999999999E-3</v>
      </c>
      <c r="H1727">
        <v>0.995116</v>
      </c>
      <c r="I1727">
        <v>0</v>
      </c>
    </row>
    <row r="1728" spans="1:9" x14ac:dyDescent="0.25">
      <c r="A1728" t="s">
        <v>181</v>
      </c>
      <c r="B1728">
        <v>140.94499999999999</v>
      </c>
      <c r="C1728">
        <v>138.45699999999999</v>
      </c>
      <c r="D1728">
        <v>116.28400000000001</v>
      </c>
      <c r="E1728">
        <v>32.657499999999999</v>
      </c>
      <c r="F1728">
        <v>0</v>
      </c>
      <c r="G1728">
        <v>1.39291E-3</v>
      </c>
      <c r="H1728">
        <v>0.995116</v>
      </c>
      <c r="I1728">
        <v>0</v>
      </c>
    </row>
    <row r="1729" spans="1:25" x14ac:dyDescent="0.25">
      <c r="A1729" t="s">
        <v>181</v>
      </c>
      <c r="B1729">
        <v>140.70699999999999</v>
      </c>
      <c r="C1729">
        <v>138.21100000000001</v>
      </c>
      <c r="D1729">
        <v>116.04</v>
      </c>
      <c r="E1729">
        <v>32.603200000000001</v>
      </c>
      <c r="F1729">
        <v>0</v>
      </c>
      <c r="G1729">
        <v>1.4411000000000001E-3</v>
      </c>
      <c r="H1729">
        <v>0.99511499999999997</v>
      </c>
      <c r="I1729">
        <v>0</v>
      </c>
    </row>
    <row r="1730" spans="1:25" x14ac:dyDescent="0.25">
      <c r="A1730" t="s">
        <v>181</v>
      </c>
      <c r="B1730">
        <v>140.96899999999999</v>
      </c>
      <c r="C1730">
        <v>138.47</v>
      </c>
      <c r="D1730">
        <v>116.273</v>
      </c>
      <c r="E1730">
        <v>32.650300000000001</v>
      </c>
      <c r="F1730">
        <v>0</v>
      </c>
      <c r="G1730">
        <v>1.23054E-3</v>
      </c>
      <c r="H1730">
        <v>0.995116</v>
      </c>
      <c r="I1730">
        <v>0</v>
      </c>
    </row>
    <row r="1731" spans="1:25" x14ac:dyDescent="0.25">
      <c r="A1731" t="s">
        <v>181</v>
      </c>
      <c r="B1731">
        <v>140.70400000000001</v>
      </c>
      <c r="C1731">
        <v>138.19800000000001</v>
      </c>
      <c r="D1731">
        <v>116.03100000000001</v>
      </c>
      <c r="E1731">
        <v>32.620600000000003</v>
      </c>
      <c r="F1731">
        <v>0</v>
      </c>
      <c r="G1731">
        <v>1.3076800000000001E-3</v>
      </c>
      <c r="H1731">
        <v>0.995116</v>
      </c>
      <c r="I1731">
        <v>0</v>
      </c>
    </row>
    <row r="1732" spans="1:25" x14ac:dyDescent="0.25">
      <c r="A1732" t="s">
        <v>181</v>
      </c>
      <c r="B1732">
        <v>140.94200000000001</v>
      </c>
      <c r="C1732">
        <v>138.44200000000001</v>
      </c>
      <c r="D1732">
        <v>116.28100000000001</v>
      </c>
      <c r="E1732">
        <v>32.636000000000003</v>
      </c>
      <c r="F1732">
        <v>0</v>
      </c>
      <c r="G1732">
        <v>1.2779499999999999E-3</v>
      </c>
      <c r="H1732">
        <v>0.99511400000000005</v>
      </c>
      <c r="I1732">
        <v>0</v>
      </c>
    </row>
    <row r="1733" spans="1:25" x14ac:dyDescent="0.25">
      <c r="A1733" t="s">
        <v>181</v>
      </c>
      <c r="B1733">
        <v>140.68100000000001</v>
      </c>
      <c r="C1733">
        <v>138.16999999999999</v>
      </c>
      <c r="D1733">
        <v>116.04600000000001</v>
      </c>
      <c r="E1733">
        <v>32.612400000000001</v>
      </c>
      <c r="F1733">
        <v>0</v>
      </c>
      <c r="G1733">
        <v>1.2334799999999999E-3</v>
      </c>
      <c r="H1733">
        <v>0.99511400000000005</v>
      </c>
      <c r="I1733">
        <v>0</v>
      </c>
    </row>
    <row r="1734" spans="1:25" x14ac:dyDescent="0.25">
      <c r="A1734" t="s">
        <v>181</v>
      </c>
      <c r="B1734">
        <v>140.92099999999999</v>
      </c>
      <c r="C1734">
        <v>138.416</v>
      </c>
      <c r="D1734">
        <v>116.27500000000001</v>
      </c>
      <c r="E1734">
        <v>32.650300000000001</v>
      </c>
      <c r="F1734">
        <v>0</v>
      </c>
      <c r="G1734">
        <v>1.8821700000000001E-3</v>
      </c>
      <c r="H1734">
        <v>0.99510799999999999</v>
      </c>
      <c r="I1734">
        <v>0</v>
      </c>
    </row>
    <row r="1735" spans="1:25" x14ac:dyDescent="0.25">
      <c r="A1735" t="s">
        <v>181</v>
      </c>
      <c r="B1735">
        <v>140.64500000000001</v>
      </c>
      <c r="C1735">
        <v>138.14400000000001</v>
      </c>
      <c r="D1735">
        <v>116.02800000000001</v>
      </c>
      <c r="E1735">
        <v>32.607300000000002</v>
      </c>
      <c r="F1735">
        <v>0</v>
      </c>
      <c r="G1735">
        <v>1.3983299999999999E-3</v>
      </c>
      <c r="H1735">
        <v>0.995116</v>
      </c>
      <c r="I1735">
        <v>0</v>
      </c>
      <c r="R1735" t="s">
        <v>66</v>
      </c>
      <c r="U1735" t="s">
        <v>65</v>
      </c>
      <c r="X1735" t="s">
        <v>63</v>
      </c>
    </row>
    <row r="1736" spans="1:25" x14ac:dyDescent="0.25">
      <c r="A1736" t="s">
        <v>181</v>
      </c>
      <c r="B1736">
        <v>140.91499999999999</v>
      </c>
      <c r="C1736">
        <v>138.40700000000001</v>
      </c>
      <c r="D1736">
        <v>116.288</v>
      </c>
      <c r="E1736">
        <v>32.6646</v>
      </c>
      <c r="F1736">
        <v>0</v>
      </c>
      <c r="G1736">
        <v>1.2805099999999999E-3</v>
      </c>
      <c r="H1736">
        <v>0.99511400000000005</v>
      </c>
      <c r="I1736">
        <v>0</v>
      </c>
      <c r="R1736">
        <f>AVERAGE(B1687:B1736)</f>
        <v>167.15189999999998</v>
      </c>
      <c r="S1736">
        <f>AVERAGE(C1687:C1736)</f>
        <v>138.80430000000004</v>
      </c>
      <c r="U1736">
        <f>_xlfn.VAR.P(B1687:B1736)</f>
        <v>24821.297101649983</v>
      </c>
      <c r="V1736">
        <f>_xlfn.VAR.P(C1687:C1736)</f>
        <v>3.3389883700000111</v>
      </c>
      <c r="X1736">
        <f>1.96*SQRT(U1736)/50</f>
        <v>6.1758722443294944</v>
      </c>
      <c r="Y1736">
        <f>1.96*SQRT(V1736)/50</f>
        <v>7.1629763987303613E-2</v>
      </c>
    </row>
    <row r="1737" spans="1:25" x14ac:dyDescent="0.25">
      <c r="A1737" t="s">
        <v>182</v>
      </c>
      <c r="B1737">
        <v>8359.9794720000009</v>
      </c>
      <c r="C1737" t="s">
        <v>37</v>
      </c>
    </row>
    <row r="1738" spans="1:25" x14ac:dyDescent="0.25">
      <c r="A1738" t="s">
        <v>183</v>
      </c>
      <c r="B1738">
        <v>145.072</v>
      </c>
      <c r="C1738">
        <v>142.77799999999999</v>
      </c>
      <c r="D1738">
        <v>120.72499999999999</v>
      </c>
      <c r="E1738">
        <v>32.624699999999997</v>
      </c>
      <c r="F1738">
        <v>0</v>
      </c>
      <c r="G1738">
        <v>1.2311900000000001E-3</v>
      </c>
      <c r="H1738">
        <v>0.995116</v>
      </c>
      <c r="I1738">
        <v>0</v>
      </c>
    </row>
    <row r="1739" spans="1:25" x14ac:dyDescent="0.25">
      <c r="A1739" t="s">
        <v>183</v>
      </c>
      <c r="B1739">
        <v>145.17500000000001</v>
      </c>
      <c r="C1739">
        <v>142.67599999999999</v>
      </c>
      <c r="D1739">
        <v>120.66</v>
      </c>
      <c r="E1739">
        <v>32.697400000000002</v>
      </c>
      <c r="F1739">
        <v>0</v>
      </c>
      <c r="G1739">
        <v>1.33153E-3</v>
      </c>
      <c r="H1739">
        <v>0.995116</v>
      </c>
      <c r="I1739">
        <v>0</v>
      </c>
    </row>
    <row r="1740" spans="1:25" x14ac:dyDescent="0.25">
      <c r="A1740" t="s">
        <v>183</v>
      </c>
      <c r="B1740">
        <v>144.852</v>
      </c>
      <c r="C1740">
        <v>142.35400000000001</v>
      </c>
      <c r="D1740">
        <v>120.40900000000001</v>
      </c>
      <c r="E1740">
        <v>32.666699999999999</v>
      </c>
      <c r="F1740">
        <v>0</v>
      </c>
      <c r="G1740">
        <v>1.3162E-3</v>
      </c>
      <c r="H1740">
        <v>0.995116</v>
      </c>
      <c r="I1740">
        <v>0</v>
      </c>
    </row>
    <row r="1741" spans="1:25" x14ac:dyDescent="0.25">
      <c r="A1741" t="s">
        <v>183</v>
      </c>
      <c r="B1741">
        <v>145.00200000000001</v>
      </c>
      <c r="C1741">
        <v>142.5</v>
      </c>
      <c r="D1741">
        <v>120.584</v>
      </c>
      <c r="E1741">
        <v>32.648299999999999</v>
      </c>
      <c r="F1741">
        <v>0</v>
      </c>
      <c r="G1741">
        <v>1.26172E-3</v>
      </c>
      <c r="H1741">
        <v>0.995116</v>
      </c>
      <c r="I1741">
        <v>0</v>
      </c>
    </row>
    <row r="1742" spans="1:25" x14ac:dyDescent="0.25">
      <c r="A1742" t="s">
        <v>183</v>
      </c>
      <c r="B1742">
        <v>144.68199999999999</v>
      </c>
      <c r="C1742">
        <v>142.18899999999999</v>
      </c>
      <c r="D1742">
        <v>120.325</v>
      </c>
      <c r="E1742">
        <v>32.593000000000004</v>
      </c>
      <c r="F1742">
        <v>0</v>
      </c>
      <c r="G1742">
        <v>2.37485E-3</v>
      </c>
      <c r="H1742">
        <v>0.99511499999999997</v>
      </c>
      <c r="I1742">
        <v>0</v>
      </c>
    </row>
    <row r="1743" spans="1:25" x14ac:dyDescent="0.25">
      <c r="A1743" t="s">
        <v>183</v>
      </c>
      <c r="B1743">
        <v>144.922</v>
      </c>
      <c r="C1743">
        <v>142.428</v>
      </c>
      <c r="D1743">
        <v>120.536</v>
      </c>
      <c r="E1743">
        <v>32.657499999999999</v>
      </c>
      <c r="F1743">
        <v>0</v>
      </c>
      <c r="G1743">
        <v>1.87335E-3</v>
      </c>
      <c r="H1743">
        <v>0.99511000000000005</v>
      </c>
      <c r="I1743">
        <v>0</v>
      </c>
    </row>
    <row r="1744" spans="1:25" x14ac:dyDescent="0.25">
      <c r="A1744" t="s">
        <v>183</v>
      </c>
      <c r="B1744">
        <v>144.792</v>
      </c>
      <c r="C1744">
        <v>142.298</v>
      </c>
      <c r="D1744">
        <v>120.432</v>
      </c>
      <c r="E1744">
        <v>32.653399999999998</v>
      </c>
      <c r="F1744">
        <v>0</v>
      </c>
      <c r="G1744">
        <v>1.23365E-3</v>
      </c>
      <c r="H1744">
        <v>0.995116</v>
      </c>
      <c r="I1744">
        <v>0</v>
      </c>
    </row>
    <row r="1745" spans="1:9" x14ac:dyDescent="0.25">
      <c r="A1745" t="s">
        <v>183</v>
      </c>
      <c r="B1745">
        <v>145.005</v>
      </c>
      <c r="C1745">
        <v>142.512</v>
      </c>
      <c r="D1745">
        <v>120.6</v>
      </c>
      <c r="E1745">
        <v>32.645200000000003</v>
      </c>
      <c r="F1745">
        <v>0</v>
      </c>
      <c r="G1745">
        <v>1.28824E-3</v>
      </c>
      <c r="H1745">
        <v>0.995116</v>
      </c>
      <c r="I1745">
        <v>0</v>
      </c>
    </row>
    <row r="1746" spans="1:9" x14ac:dyDescent="0.25">
      <c r="A1746" t="s">
        <v>183</v>
      </c>
      <c r="B1746">
        <v>144.851</v>
      </c>
      <c r="C1746">
        <v>142.35300000000001</v>
      </c>
      <c r="D1746">
        <v>120.473</v>
      </c>
      <c r="E1746">
        <v>32.637999999999998</v>
      </c>
      <c r="F1746">
        <v>0</v>
      </c>
      <c r="G1746">
        <v>1.232E-3</v>
      </c>
      <c r="H1746">
        <v>0.995116</v>
      </c>
      <c r="I1746">
        <v>0</v>
      </c>
    </row>
    <row r="1747" spans="1:9" x14ac:dyDescent="0.25">
      <c r="A1747" t="s">
        <v>183</v>
      </c>
      <c r="B1747">
        <v>145.04</v>
      </c>
      <c r="C1747">
        <v>142.548</v>
      </c>
      <c r="D1747">
        <v>120.59699999999999</v>
      </c>
      <c r="E1747">
        <v>32.6708</v>
      </c>
      <c r="F1747">
        <v>0</v>
      </c>
      <c r="G1747">
        <v>1.2426500000000001E-3</v>
      </c>
      <c r="H1747">
        <v>0.995116</v>
      </c>
      <c r="I1747">
        <v>0</v>
      </c>
    </row>
    <row r="1748" spans="1:9" x14ac:dyDescent="0.25">
      <c r="A1748" t="s">
        <v>183</v>
      </c>
      <c r="B1748">
        <v>144.86099999999999</v>
      </c>
      <c r="C1748">
        <v>142.363</v>
      </c>
      <c r="D1748">
        <v>120.404</v>
      </c>
      <c r="E1748">
        <v>32.634900000000002</v>
      </c>
      <c r="F1748">
        <v>0</v>
      </c>
      <c r="G1748">
        <v>1.3299E-3</v>
      </c>
      <c r="H1748">
        <v>0.995116</v>
      </c>
      <c r="I1748">
        <v>0</v>
      </c>
    </row>
    <row r="1749" spans="1:9" x14ac:dyDescent="0.25">
      <c r="A1749" t="s">
        <v>183</v>
      </c>
      <c r="B1749">
        <v>149.63200000000001</v>
      </c>
      <c r="C1749">
        <v>146.61199999999999</v>
      </c>
      <c r="D1749">
        <v>121.004</v>
      </c>
      <c r="E1749">
        <v>32.620600000000003</v>
      </c>
      <c r="F1749">
        <v>0</v>
      </c>
      <c r="G1749">
        <v>2.57391E-3</v>
      </c>
      <c r="H1749">
        <v>0.99511499999999997</v>
      </c>
      <c r="I1749">
        <v>0</v>
      </c>
    </row>
    <row r="1750" spans="1:9" x14ac:dyDescent="0.25">
      <c r="A1750" t="s">
        <v>183</v>
      </c>
      <c r="B1750">
        <v>146.25700000000001</v>
      </c>
      <c r="C1750">
        <v>143.83000000000001</v>
      </c>
      <c r="D1750">
        <v>120.586</v>
      </c>
      <c r="E1750">
        <v>32.628799999999998</v>
      </c>
      <c r="F1750">
        <v>0</v>
      </c>
      <c r="G1750">
        <v>1.4073099999999999E-3</v>
      </c>
      <c r="H1750">
        <v>0.995116</v>
      </c>
      <c r="I1750">
        <v>0</v>
      </c>
    </row>
    <row r="1751" spans="1:9" x14ac:dyDescent="0.25">
      <c r="A1751" t="s">
        <v>183</v>
      </c>
      <c r="B1751">
        <v>143.41399999999999</v>
      </c>
      <c r="C1751">
        <v>140.94</v>
      </c>
      <c r="D1751">
        <v>120.574</v>
      </c>
      <c r="E1751">
        <v>32.6708</v>
      </c>
      <c r="F1751">
        <v>0</v>
      </c>
      <c r="G1751">
        <v>1.2344599999999999E-3</v>
      </c>
      <c r="H1751">
        <v>0.995116</v>
      </c>
      <c r="I1751">
        <v>0</v>
      </c>
    </row>
    <row r="1752" spans="1:9" x14ac:dyDescent="0.25">
      <c r="A1752" t="s">
        <v>183</v>
      </c>
      <c r="B1752">
        <v>147.749</v>
      </c>
      <c r="C1752">
        <v>145.078</v>
      </c>
      <c r="D1752">
        <v>120.75700000000001</v>
      </c>
      <c r="E1752">
        <v>32.654400000000003</v>
      </c>
      <c r="F1752">
        <v>0</v>
      </c>
      <c r="G1752">
        <v>1.23168E-3</v>
      </c>
      <c r="H1752">
        <v>0.995116</v>
      </c>
      <c r="I1752">
        <v>0</v>
      </c>
    </row>
    <row r="1753" spans="1:9" x14ac:dyDescent="0.25">
      <c r="A1753" t="s">
        <v>183</v>
      </c>
      <c r="B1753">
        <v>145.357</v>
      </c>
      <c r="C1753">
        <v>142.9</v>
      </c>
      <c r="D1753">
        <v>120.646</v>
      </c>
      <c r="E1753">
        <v>32.644100000000002</v>
      </c>
      <c r="F1753">
        <v>0</v>
      </c>
      <c r="G1753">
        <v>1.25052E-3</v>
      </c>
      <c r="H1753">
        <v>0.995116</v>
      </c>
      <c r="I1753">
        <v>0</v>
      </c>
    </row>
    <row r="1754" spans="1:9" x14ac:dyDescent="0.25">
      <c r="A1754" t="s">
        <v>183</v>
      </c>
      <c r="B1754">
        <v>144.798</v>
      </c>
      <c r="C1754">
        <v>142.304</v>
      </c>
      <c r="D1754">
        <v>120.49299999999999</v>
      </c>
      <c r="E1754">
        <v>32.713799999999999</v>
      </c>
      <c r="F1754">
        <v>0</v>
      </c>
      <c r="G1754">
        <v>1.2300499999999999E-3</v>
      </c>
      <c r="H1754">
        <v>0.995116</v>
      </c>
      <c r="I1754">
        <v>0</v>
      </c>
    </row>
    <row r="1755" spans="1:9" x14ac:dyDescent="0.25">
      <c r="A1755" t="s">
        <v>183</v>
      </c>
      <c r="B1755">
        <v>145.06800000000001</v>
      </c>
      <c r="C1755">
        <v>142.56</v>
      </c>
      <c r="D1755">
        <v>120.64100000000001</v>
      </c>
      <c r="E1755">
        <v>32.659500000000001</v>
      </c>
      <c r="F1755">
        <v>0</v>
      </c>
      <c r="G1755">
        <v>1.3110000000000001E-3</v>
      </c>
      <c r="H1755">
        <v>0.995116</v>
      </c>
      <c r="I1755">
        <v>0</v>
      </c>
    </row>
    <row r="1756" spans="1:9" x14ac:dyDescent="0.25">
      <c r="A1756" t="s">
        <v>183</v>
      </c>
      <c r="B1756">
        <v>144.75</v>
      </c>
      <c r="C1756">
        <v>142.268</v>
      </c>
      <c r="D1756">
        <v>120.404</v>
      </c>
      <c r="E1756">
        <v>32.631900000000002</v>
      </c>
      <c r="F1756">
        <v>0</v>
      </c>
      <c r="G1756">
        <v>1.2344999999999999E-3</v>
      </c>
      <c r="H1756">
        <v>0.995116</v>
      </c>
      <c r="I1756">
        <v>0</v>
      </c>
    </row>
    <row r="1757" spans="1:9" x14ac:dyDescent="0.25">
      <c r="A1757" t="s">
        <v>183</v>
      </c>
      <c r="B1757">
        <v>144.94999999999999</v>
      </c>
      <c r="C1757">
        <v>142.45400000000001</v>
      </c>
      <c r="D1757">
        <v>120.58799999999999</v>
      </c>
      <c r="E1757">
        <v>32.662599999999998</v>
      </c>
      <c r="F1757">
        <v>0</v>
      </c>
      <c r="G1757">
        <v>6.4466599999999999E-3</v>
      </c>
      <c r="H1757">
        <v>0.99511300000000003</v>
      </c>
      <c r="I1757">
        <v>0</v>
      </c>
    </row>
    <row r="1758" spans="1:9" x14ac:dyDescent="0.25">
      <c r="A1758" t="s">
        <v>183</v>
      </c>
      <c r="B1758">
        <v>144.90799999999999</v>
      </c>
      <c r="C1758">
        <v>142.41499999999999</v>
      </c>
      <c r="D1758">
        <v>120.419</v>
      </c>
      <c r="E1758">
        <v>32.657499999999999</v>
      </c>
      <c r="F1758">
        <v>0</v>
      </c>
      <c r="G1758">
        <v>1.2515E-3</v>
      </c>
      <c r="H1758">
        <v>0.99510100000000001</v>
      </c>
      <c r="I1758">
        <v>0</v>
      </c>
    </row>
    <row r="1759" spans="1:9" x14ac:dyDescent="0.25">
      <c r="A1759" t="s">
        <v>183</v>
      </c>
      <c r="B1759">
        <v>145.036</v>
      </c>
      <c r="C1759">
        <v>142.54300000000001</v>
      </c>
      <c r="D1759">
        <v>120.59</v>
      </c>
      <c r="E1759">
        <v>32.636000000000003</v>
      </c>
      <c r="F1759">
        <v>0</v>
      </c>
      <c r="G1759">
        <v>1.23007E-3</v>
      </c>
      <c r="H1759">
        <v>0.995116</v>
      </c>
      <c r="I1759">
        <v>0</v>
      </c>
    </row>
    <row r="1760" spans="1:9" x14ac:dyDescent="0.25">
      <c r="A1760" t="s">
        <v>183</v>
      </c>
      <c r="B1760">
        <v>144.84200000000001</v>
      </c>
      <c r="C1760">
        <v>142.34299999999999</v>
      </c>
      <c r="D1760">
        <v>120.42100000000001</v>
      </c>
      <c r="E1760">
        <v>32.641100000000002</v>
      </c>
      <c r="F1760">
        <v>0</v>
      </c>
      <c r="G1760">
        <v>1.2593999999999999E-3</v>
      </c>
      <c r="H1760">
        <v>0.995116</v>
      </c>
      <c r="I1760">
        <v>0</v>
      </c>
    </row>
    <row r="1761" spans="1:9" x14ac:dyDescent="0.25">
      <c r="A1761" t="s">
        <v>183</v>
      </c>
      <c r="B1761">
        <v>145.06700000000001</v>
      </c>
      <c r="C1761">
        <v>142.577</v>
      </c>
      <c r="D1761">
        <v>120.589</v>
      </c>
      <c r="E1761">
        <v>32.656500000000001</v>
      </c>
      <c r="F1761">
        <v>0</v>
      </c>
      <c r="G1761">
        <v>4.55471E-3</v>
      </c>
      <c r="H1761">
        <v>0.995116</v>
      </c>
      <c r="I1761">
        <v>0</v>
      </c>
    </row>
    <row r="1762" spans="1:9" x14ac:dyDescent="0.25">
      <c r="A1762" t="s">
        <v>183</v>
      </c>
      <c r="B1762">
        <v>145.10599999999999</v>
      </c>
      <c r="C1762">
        <v>142.608</v>
      </c>
      <c r="D1762">
        <v>120.44799999999999</v>
      </c>
      <c r="E1762">
        <v>32.642099999999999</v>
      </c>
      <c r="F1762">
        <v>0</v>
      </c>
      <c r="G1762">
        <v>1.2316499999999999E-3</v>
      </c>
      <c r="H1762">
        <v>0.995116</v>
      </c>
      <c r="I1762">
        <v>0</v>
      </c>
    </row>
    <row r="1763" spans="1:9" x14ac:dyDescent="0.25">
      <c r="A1763" t="s">
        <v>183</v>
      </c>
      <c r="B1763">
        <v>145.01499999999999</v>
      </c>
      <c r="C1763">
        <v>142.518</v>
      </c>
      <c r="D1763">
        <v>120.605</v>
      </c>
      <c r="E1763">
        <v>32.659500000000001</v>
      </c>
      <c r="F1763">
        <v>0</v>
      </c>
      <c r="G1763">
        <v>1.76111E-3</v>
      </c>
      <c r="H1763">
        <v>0.99511400000000005</v>
      </c>
      <c r="I1763">
        <v>0</v>
      </c>
    </row>
    <row r="1764" spans="1:9" x14ac:dyDescent="0.25">
      <c r="A1764" t="s">
        <v>183</v>
      </c>
      <c r="B1764">
        <v>144.904</v>
      </c>
      <c r="C1764">
        <v>142.40899999999999</v>
      </c>
      <c r="D1764">
        <v>120.435</v>
      </c>
      <c r="E1764">
        <v>32.641100000000002</v>
      </c>
      <c r="F1764">
        <v>0</v>
      </c>
      <c r="G1764">
        <v>3.1271099999999998E-3</v>
      </c>
      <c r="H1764">
        <v>0.995116</v>
      </c>
      <c r="I1764">
        <v>0</v>
      </c>
    </row>
    <row r="1765" spans="1:9" x14ac:dyDescent="0.25">
      <c r="A1765" t="s">
        <v>183</v>
      </c>
      <c r="B1765">
        <v>145.09299999999999</v>
      </c>
      <c r="C1765">
        <v>142.751</v>
      </c>
      <c r="D1765">
        <v>120.779</v>
      </c>
      <c r="E1765">
        <v>32.673900000000003</v>
      </c>
      <c r="F1765">
        <v>0</v>
      </c>
      <c r="G1765">
        <v>1.2323799999999999E-3</v>
      </c>
      <c r="H1765">
        <v>0.995116</v>
      </c>
      <c r="I1765">
        <v>0</v>
      </c>
    </row>
    <row r="1766" spans="1:9" x14ac:dyDescent="0.25">
      <c r="A1766" t="s">
        <v>183</v>
      </c>
      <c r="B1766">
        <v>144.75299999999999</v>
      </c>
      <c r="C1766">
        <v>142.267</v>
      </c>
      <c r="D1766">
        <v>120.39700000000001</v>
      </c>
      <c r="E1766">
        <v>32.631900000000002</v>
      </c>
      <c r="F1766">
        <v>0</v>
      </c>
      <c r="G1766">
        <v>1.23241E-3</v>
      </c>
      <c r="H1766">
        <v>0.995116</v>
      </c>
      <c r="I1766">
        <v>0</v>
      </c>
    </row>
    <row r="1767" spans="1:9" x14ac:dyDescent="0.25">
      <c r="A1767" t="s">
        <v>183</v>
      </c>
      <c r="B1767">
        <v>145.02000000000001</v>
      </c>
      <c r="C1767">
        <v>142.541</v>
      </c>
      <c r="D1767">
        <v>120.601</v>
      </c>
      <c r="E1767">
        <v>32.684100000000001</v>
      </c>
      <c r="F1767">
        <v>0</v>
      </c>
      <c r="G1767">
        <v>1.2386999999999999E-3</v>
      </c>
      <c r="H1767">
        <v>0.995116</v>
      </c>
      <c r="I1767">
        <v>0</v>
      </c>
    </row>
    <row r="1768" spans="1:9" x14ac:dyDescent="0.25">
      <c r="A1768" t="s">
        <v>183</v>
      </c>
      <c r="B1768">
        <v>144.50700000000001</v>
      </c>
      <c r="C1768">
        <v>142.97</v>
      </c>
      <c r="D1768">
        <v>120.535</v>
      </c>
      <c r="E1768">
        <v>32.612400000000001</v>
      </c>
      <c r="F1768">
        <v>0</v>
      </c>
      <c r="G1768">
        <v>1.6228600000000001E-3</v>
      </c>
      <c r="H1768">
        <v>0.995116</v>
      </c>
      <c r="I1768">
        <v>0</v>
      </c>
    </row>
    <row r="1769" spans="1:9" x14ac:dyDescent="0.25">
      <c r="A1769" t="s">
        <v>183</v>
      </c>
      <c r="B1769">
        <v>144.51</v>
      </c>
      <c r="C1769">
        <v>142.03</v>
      </c>
      <c r="D1769">
        <v>120.611</v>
      </c>
      <c r="E1769">
        <v>32.687199999999997</v>
      </c>
      <c r="F1769">
        <v>0</v>
      </c>
      <c r="G1769">
        <v>1.2515899999999999E-3</v>
      </c>
      <c r="H1769">
        <v>0.995116</v>
      </c>
      <c r="I1769">
        <v>0</v>
      </c>
    </row>
    <row r="1770" spans="1:9" x14ac:dyDescent="0.25">
      <c r="A1770" t="s">
        <v>183</v>
      </c>
      <c r="B1770">
        <v>143.39500000000001</v>
      </c>
      <c r="C1770">
        <v>141.98099999999999</v>
      </c>
      <c r="D1770">
        <v>120.556</v>
      </c>
      <c r="E1770">
        <v>32.637999999999998</v>
      </c>
      <c r="F1770">
        <v>0</v>
      </c>
      <c r="G1770">
        <v>1.25099E-3</v>
      </c>
      <c r="H1770">
        <v>0.995116</v>
      </c>
      <c r="I1770">
        <v>0</v>
      </c>
    </row>
    <row r="1771" spans="1:9" x14ac:dyDescent="0.25">
      <c r="A1771" t="s">
        <v>183</v>
      </c>
      <c r="B1771">
        <v>143.56700000000001</v>
      </c>
      <c r="C1771">
        <v>142.142</v>
      </c>
      <c r="D1771">
        <v>120.74299999999999</v>
      </c>
      <c r="E1771">
        <v>32.647199999999998</v>
      </c>
      <c r="F1771">
        <v>0</v>
      </c>
      <c r="G1771">
        <v>1.2457099999999999E-3</v>
      </c>
      <c r="H1771">
        <v>0.995116</v>
      </c>
      <c r="I1771">
        <v>0</v>
      </c>
    </row>
    <row r="1772" spans="1:9" x14ac:dyDescent="0.25">
      <c r="A1772" t="s">
        <v>183</v>
      </c>
      <c r="B1772">
        <v>143.46199999999999</v>
      </c>
      <c r="C1772">
        <v>142.029</v>
      </c>
      <c r="D1772">
        <v>120.54900000000001</v>
      </c>
      <c r="E1772">
        <v>32.621600000000001</v>
      </c>
      <c r="F1772">
        <v>0</v>
      </c>
      <c r="G1772">
        <v>1.25538E-3</v>
      </c>
      <c r="H1772">
        <v>0.995116</v>
      </c>
      <c r="I1772">
        <v>0</v>
      </c>
    </row>
    <row r="1773" spans="1:9" x14ac:dyDescent="0.25">
      <c r="A1773" t="s">
        <v>183</v>
      </c>
      <c r="B1773">
        <v>1080.17</v>
      </c>
      <c r="C1773">
        <v>142.43</v>
      </c>
      <c r="D1773">
        <v>120.63800000000001</v>
      </c>
      <c r="E1773">
        <v>32.657499999999999</v>
      </c>
      <c r="F1773">
        <v>0</v>
      </c>
      <c r="G1773">
        <v>1.23153E-3</v>
      </c>
      <c r="H1773">
        <v>0.995116</v>
      </c>
      <c r="I1773">
        <v>0</v>
      </c>
    </row>
    <row r="1774" spans="1:9" x14ac:dyDescent="0.25">
      <c r="A1774" t="s">
        <v>183</v>
      </c>
      <c r="B1774">
        <v>148.131</v>
      </c>
      <c r="C1774">
        <v>145.822</v>
      </c>
      <c r="D1774">
        <v>120.845</v>
      </c>
      <c r="E1774">
        <v>32.643099999999997</v>
      </c>
      <c r="F1774">
        <v>0</v>
      </c>
      <c r="G1774">
        <v>1.23124E-3</v>
      </c>
      <c r="H1774">
        <v>0.995116</v>
      </c>
      <c r="I1774">
        <v>0</v>
      </c>
    </row>
    <row r="1775" spans="1:9" x14ac:dyDescent="0.25">
      <c r="A1775" t="s">
        <v>183</v>
      </c>
      <c r="B1775">
        <v>144.93899999999999</v>
      </c>
      <c r="C1775">
        <v>142.446</v>
      </c>
      <c r="D1775">
        <v>120.601</v>
      </c>
      <c r="E1775">
        <v>32.651299999999999</v>
      </c>
      <c r="F1775">
        <v>0</v>
      </c>
      <c r="G1775">
        <v>3.2498399999999999E-3</v>
      </c>
      <c r="H1775">
        <v>0.995116</v>
      </c>
      <c r="I1775">
        <v>0</v>
      </c>
    </row>
    <row r="1776" spans="1:9" x14ac:dyDescent="0.25">
      <c r="A1776" t="s">
        <v>183</v>
      </c>
      <c r="B1776">
        <v>144.256</v>
      </c>
      <c r="C1776">
        <v>141.76900000000001</v>
      </c>
      <c r="D1776">
        <v>120.37</v>
      </c>
      <c r="E1776">
        <v>32.5991</v>
      </c>
      <c r="F1776">
        <v>0</v>
      </c>
      <c r="G1776">
        <v>1.2303800000000001E-3</v>
      </c>
      <c r="H1776">
        <v>0.995116</v>
      </c>
      <c r="I1776">
        <v>0</v>
      </c>
    </row>
    <row r="1777" spans="1:25" x14ac:dyDescent="0.25">
      <c r="A1777" t="s">
        <v>183</v>
      </c>
      <c r="B1777">
        <v>348.68400000000003</v>
      </c>
      <c r="C1777">
        <v>142.10300000000001</v>
      </c>
      <c r="D1777">
        <v>120.63200000000001</v>
      </c>
      <c r="E1777">
        <v>32.6646</v>
      </c>
      <c r="F1777">
        <v>0</v>
      </c>
      <c r="G1777">
        <v>1.2510100000000001E-3</v>
      </c>
      <c r="H1777">
        <v>0.995116</v>
      </c>
      <c r="I1777">
        <v>0</v>
      </c>
    </row>
    <row r="1778" spans="1:25" x14ac:dyDescent="0.25">
      <c r="A1778" t="s">
        <v>183</v>
      </c>
      <c r="B1778">
        <v>143.36099999999999</v>
      </c>
      <c r="C1778">
        <v>141.96600000000001</v>
      </c>
      <c r="D1778">
        <v>120.05800000000001</v>
      </c>
      <c r="E1778">
        <v>32.656500000000001</v>
      </c>
      <c r="F1778">
        <v>0</v>
      </c>
      <c r="G1778">
        <v>1.31499E-3</v>
      </c>
      <c r="H1778">
        <v>0.99511400000000005</v>
      </c>
      <c r="I1778">
        <v>0</v>
      </c>
    </row>
    <row r="1779" spans="1:25" x14ac:dyDescent="0.25">
      <c r="A1779" t="s">
        <v>183</v>
      </c>
      <c r="B1779">
        <v>145.011</v>
      </c>
      <c r="C1779">
        <v>142.51900000000001</v>
      </c>
      <c r="D1779">
        <v>120.584</v>
      </c>
      <c r="E1779">
        <v>32.669800000000002</v>
      </c>
      <c r="F1779">
        <v>0</v>
      </c>
      <c r="G1779">
        <v>1.2510100000000001E-3</v>
      </c>
      <c r="H1779">
        <v>0.995116</v>
      </c>
      <c r="I1779">
        <v>0</v>
      </c>
    </row>
    <row r="1780" spans="1:25" x14ac:dyDescent="0.25">
      <c r="A1780" t="s">
        <v>183</v>
      </c>
      <c r="B1780">
        <v>144.761</v>
      </c>
      <c r="C1780">
        <v>142.268</v>
      </c>
      <c r="D1780">
        <v>120.437</v>
      </c>
      <c r="E1780">
        <v>32.656399999999998</v>
      </c>
      <c r="F1780">
        <v>0</v>
      </c>
      <c r="G1780">
        <v>1.4184600000000001E-3</v>
      </c>
      <c r="H1780">
        <v>0.995116</v>
      </c>
      <c r="I1780">
        <v>0</v>
      </c>
    </row>
    <row r="1781" spans="1:25" x14ac:dyDescent="0.25">
      <c r="A1781" t="s">
        <v>183</v>
      </c>
      <c r="B1781">
        <v>145.09100000000001</v>
      </c>
      <c r="C1781">
        <v>142.59800000000001</v>
      </c>
      <c r="D1781">
        <v>120.617</v>
      </c>
      <c r="E1781">
        <v>32.665700000000001</v>
      </c>
      <c r="F1781">
        <v>0</v>
      </c>
      <c r="G1781">
        <v>1.2581599999999999E-3</v>
      </c>
      <c r="H1781">
        <v>0.995116</v>
      </c>
      <c r="I1781">
        <v>0</v>
      </c>
    </row>
    <row r="1782" spans="1:25" x14ac:dyDescent="0.25">
      <c r="A1782" t="s">
        <v>183</v>
      </c>
      <c r="B1782">
        <v>144.89099999999999</v>
      </c>
      <c r="C1782">
        <v>142.38800000000001</v>
      </c>
      <c r="D1782">
        <v>120.456</v>
      </c>
      <c r="E1782">
        <v>32.691299999999998</v>
      </c>
      <c r="F1782">
        <v>0</v>
      </c>
      <c r="G1782">
        <v>1.2840200000000001E-3</v>
      </c>
      <c r="H1782">
        <v>0.995116</v>
      </c>
      <c r="I1782">
        <v>0</v>
      </c>
    </row>
    <row r="1783" spans="1:25" x14ac:dyDescent="0.25">
      <c r="A1783" t="s">
        <v>183</v>
      </c>
      <c r="B1783">
        <v>145.00200000000001</v>
      </c>
      <c r="C1783">
        <v>142.51300000000001</v>
      </c>
      <c r="D1783">
        <v>120.61499999999999</v>
      </c>
      <c r="E1783">
        <v>32.6462</v>
      </c>
      <c r="F1783">
        <v>0</v>
      </c>
      <c r="G1783">
        <v>1.3723400000000001E-3</v>
      </c>
      <c r="H1783">
        <v>0.995116</v>
      </c>
      <c r="I1783">
        <v>0</v>
      </c>
    </row>
    <row r="1784" spans="1:25" x14ac:dyDescent="0.25">
      <c r="A1784" t="s">
        <v>183</v>
      </c>
      <c r="B1784">
        <v>144.83199999999999</v>
      </c>
      <c r="C1784">
        <v>142.33600000000001</v>
      </c>
      <c r="D1784">
        <v>120.47799999999999</v>
      </c>
      <c r="E1784">
        <v>32.643099999999997</v>
      </c>
      <c r="F1784">
        <v>0</v>
      </c>
      <c r="G1784">
        <v>1.29061E-3</v>
      </c>
      <c r="H1784">
        <v>0.995116</v>
      </c>
      <c r="I1784">
        <v>0</v>
      </c>
    </row>
    <row r="1785" spans="1:25" x14ac:dyDescent="0.25">
      <c r="A1785" t="s">
        <v>183</v>
      </c>
      <c r="B1785">
        <v>145.06</v>
      </c>
      <c r="C1785">
        <v>142.565</v>
      </c>
      <c r="D1785">
        <v>120.58499999999999</v>
      </c>
      <c r="E1785">
        <v>32.644199999999998</v>
      </c>
      <c r="F1785">
        <v>0</v>
      </c>
      <c r="G1785">
        <v>1.26739E-3</v>
      </c>
      <c r="H1785">
        <v>0.995112</v>
      </c>
      <c r="I1785">
        <v>0</v>
      </c>
    </row>
    <row r="1786" spans="1:25" x14ac:dyDescent="0.25">
      <c r="A1786" t="s">
        <v>183</v>
      </c>
      <c r="B1786">
        <v>144.87</v>
      </c>
      <c r="C1786">
        <v>142.374</v>
      </c>
      <c r="D1786">
        <v>120.46899999999999</v>
      </c>
      <c r="E1786">
        <v>32.659500000000001</v>
      </c>
      <c r="F1786">
        <v>0</v>
      </c>
      <c r="G1786">
        <v>1.23033E-3</v>
      </c>
      <c r="H1786">
        <v>0.995116</v>
      </c>
      <c r="I1786">
        <v>0</v>
      </c>
    </row>
    <row r="1787" spans="1:25" x14ac:dyDescent="0.25">
      <c r="A1787" t="s">
        <v>183</v>
      </c>
      <c r="B1787">
        <v>144.91999999999999</v>
      </c>
      <c r="C1787">
        <v>142.42699999999999</v>
      </c>
      <c r="D1787">
        <v>120.568</v>
      </c>
      <c r="E1787">
        <v>32.632899999999999</v>
      </c>
      <c r="F1787">
        <v>0</v>
      </c>
      <c r="G1787">
        <v>1.3385700000000001E-3</v>
      </c>
      <c r="H1787">
        <v>0.995116</v>
      </c>
      <c r="I1787">
        <v>0</v>
      </c>
    </row>
    <row r="1788" spans="1:25" x14ac:dyDescent="0.25">
      <c r="A1788" t="s">
        <v>183</v>
      </c>
      <c r="B1788">
        <v>144.75399999999999</v>
      </c>
      <c r="C1788">
        <v>142.25700000000001</v>
      </c>
      <c r="D1788">
        <v>120.414</v>
      </c>
      <c r="E1788">
        <v>32.651299999999999</v>
      </c>
      <c r="F1788">
        <v>0</v>
      </c>
      <c r="G1788">
        <v>1.24978E-3</v>
      </c>
      <c r="H1788">
        <v>0.995116</v>
      </c>
      <c r="I1788">
        <v>0</v>
      </c>
    </row>
    <row r="1789" spans="1:25" x14ac:dyDescent="0.25">
      <c r="A1789" t="s">
        <v>183</v>
      </c>
      <c r="B1789">
        <v>144.94999999999999</v>
      </c>
      <c r="C1789">
        <v>142.452</v>
      </c>
      <c r="D1789">
        <v>120.60599999999999</v>
      </c>
      <c r="E1789">
        <v>32.666699999999999</v>
      </c>
      <c r="F1789">
        <v>0</v>
      </c>
      <c r="G1789">
        <v>1.3031E-3</v>
      </c>
      <c r="H1789">
        <v>0.995116</v>
      </c>
      <c r="I1789">
        <v>0</v>
      </c>
    </row>
    <row r="1790" spans="1:25" x14ac:dyDescent="0.25">
      <c r="A1790" t="s">
        <v>183</v>
      </c>
      <c r="B1790">
        <v>144.726</v>
      </c>
      <c r="C1790">
        <v>142.23099999999999</v>
      </c>
      <c r="D1790">
        <v>120.38200000000001</v>
      </c>
      <c r="E1790">
        <v>32.611400000000003</v>
      </c>
      <c r="F1790">
        <v>0</v>
      </c>
      <c r="G1790">
        <v>1.3234099999999999E-3</v>
      </c>
      <c r="H1790">
        <v>0.99511499999999997</v>
      </c>
      <c r="I1790">
        <v>0</v>
      </c>
    </row>
    <row r="1791" spans="1:25" x14ac:dyDescent="0.25">
      <c r="A1791" t="s">
        <v>183</v>
      </c>
      <c r="B1791">
        <v>144.92699999999999</v>
      </c>
      <c r="C1791">
        <v>142.43299999999999</v>
      </c>
      <c r="D1791">
        <v>120.602</v>
      </c>
      <c r="E1791">
        <v>32.667700000000004</v>
      </c>
      <c r="F1791">
        <v>0</v>
      </c>
      <c r="G1791">
        <v>1.7228300000000001E-3</v>
      </c>
      <c r="H1791">
        <v>0.995116</v>
      </c>
      <c r="I1791">
        <v>0</v>
      </c>
      <c r="R1791" t="s">
        <v>66</v>
      </c>
      <c r="U1791" t="s">
        <v>65</v>
      </c>
      <c r="X1791" t="s">
        <v>63</v>
      </c>
    </row>
    <row r="1792" spans="1:25" x14ac:dyDescent="0.25">
      <c r="A1792" t="s">
        <v>183</v>
      </c>
      <c r="B1792">
        <v>144.35499999999999</v>
      </c>
      <c r="C1792">
        <v>141.87799999999999</v>
      </c>
      <c r="D1792">
        <v>120.352</v>
      </c>
      <c r="E1792">
        <v>32.666699999999999</v>
      </c>
      <c r="F1792">
        <v>0</v>
      </c>
      <c r="G1792">
        <v>1.2340999999999999E-3</v>
      </c>
      <c r="H1792">
        <v>0.995116</v>
      </c>
      <c r="I1792">
        <v>0</v>
      </c>
      <c r="R1792">
        <f>AVERAGE(B1743:B1792)</f>
        <v>167.76644000000005</v>
      </c>
      <c r="S1792">
        <f>AVERAGE(C1743:C1792)</f>
        <v>142.58694</v>
      </c>
      <c r="U1792">
        <f>_xlfn.VAR.P(B1743:B1792)</f>
        <v>17803.386925126379</v>
      </c>
      <c r="V1792">
        <f>_xlfn.VAR.P(C1743:C1792)</f>
        <v>0.83281137640000091</v>
      </c>
      <c r="X1792">
        <f>1.96*SQRT(U1792)/50</f>
        <v>5.2304298565821714</v>
      </c>
      <c r="Y1792">
        <f>1.96*SQRT(V1792)/50</f>
        <v>3.5773331874893864E-2</v>
      </c>
    </row>
    <row r="1793" spans="1:3" x14ac:dyDescent="0.25">
      <c r="A1793" t="s">
        <v>184</v>
      </c>
      <c r="B1793">
        <v>8390.3833979999999</v>
      </c>
      <c r="C1793" t="s">
        <v>37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79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21.462479999999942</v>
      </c>
      <c r="E3">
        <f ca="1">OFFSET('42p trace'!$S$56,(A3-1)*56,0)-OFFSET('42p stat'!$H$1,A3*20,0)</f>
        <v>21.646989000000048</v>
      </c>
      <c r="F3">
        <f ca="1">OFFSET('42p stat'!$H$1,A3*20,0)-OFFSET('42p stat'!$K$1,A3*20,0)</f>
        <v>3.7822939999999932</v>
      </c>
      <c r="G3">
        <f ca="1">OFFSET('42p stat'!$K$1,A3*20,0)-OFFSET('42p stat'!$N$1,A3*20,0)</f>
        <v>12.502486000000005</v>
      </c>
      <c r="H3">
        <f ca="1">OFFSET('42p stat'!$N$1,A3*20,0)</f>
        <v>107.699111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19550.840508150406</v>
      </c>
      <c r="E4" s="5">
        <f ca="1">OFFSET('42p trace'!$V$56,(A4-1)*56,0)</f>
        <v>0.77456310559999708</v>
      </c>
      <c r="F4" s="5">
        <f ca="1">OFFSET('42p stat'!$H$1,A4*20,1)</f>
        <v>0.36167700000000003</v>
      </c>
      <c r="G4" s="5">
        <f ca="1">OFFSET('42p stat'!$K$1,A4*20,1)</f>
        <v>0.35947600000000002</v>
      </c>
      <c r="H4" s="5">
        <f ca="1">OFFSET('42p stat'!$N$1,A4*20,1)</f>
        <v>0.30840899999999999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137.51103999999998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0.43871015840000072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71.908999999999651</v>
      </c>
      <c r="E7">
        <f ca="1">OFFSET('42p trace'!$S$56,(A7-1)*56,0)-OFFSET('42p stat'!$H$1,A7*20,0)</f>
        <v>21.908678000000009</v>
      </c>
      <c r="F7">
        <f ca="1">OFFSET('42p stat'!$H$1,A7*20,0)-OFFSET('42p stat'!$K$1,A7*20,0)</f>
        <v>4.1919490000000224</v>
      </c>
      <c r="G7">
        <f ca="1">OFFSET('42p stat'!$K$1,A7*20,0)-OFFSET('42p stat'!$N$1,A7*20,0)</f>
        <v>1441.554357</v>
      </c>
      <c r="H7">
        <f ca="1">OFFSET('42p stat'!$N$1,A7*20,0)</f>
        <v>131.10341600000001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24119.523935239999</v>
      </c>
      <c r="E8" s="5">
        <f ca="1">OFFSET('42p trace'!$V$56,(A8-1)*56,0)</f>
        <v>1080.5431374400005</v>
      </c>
      <c r="F8" s="5">
        <f ca="1">OFFSET('42p stat'!$H$1,A8*20,1)</f>
        <v>1069.299397</v>
      </c>
      <c r="G8" s="5">
        <f ca="1">OFFSET('42p stat'!$K$1,A8*20,1)</f>
        <v>1068.734923</v>
      </c>
      <c r="H8" s="5">
        <f ca="1">OFFSET('42p stat'!$N$1,A8*20,1)</f>
        <v>1.065E-3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1.4212799999999959</v>
      </c>
      <c r="E9">
        <f ca="1">OFFSET('42p trace'!$S$56,(A9-1)*56,0)-OFFSET('42p stat'!$H$1,A9*20,0)</f>
        <v>21.30750700000003</v>
      </c>
      <c r="F9">
        <f ca="1">OFFSET('42p stat'!$H$1,A9*20,0)-OFFSET('42p stat'!$K$1,A9*20,0)</f>
        <v>3.4094719999999938</v>
      </c>
      <c r="G9">
        <f ca="1">OFFSET('42p stat'!$K$1,A9*20,0)-OFFSET('42p stat'!$N$1,A9*20,0)</f>
        <v>38.424468000000005</v>
      </c>
      <c r="H9">
        <f ca="1">OFFSET('42p stat'!$N$1,A9*20,0)</f>
        <v>85.329532999999998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4.0768952400000058E-2</v>
      </c>
      <c r="E10" s="5">
        <f ca="1">OFFSET('42p trace'!$V$56,(A10-1)*56,0)</f>
        <v>3.9624259600000468E-2</v>
      </c>
      <c r="F10" s="5">
        <f ca="1">OFFSET('42p stat'!$H$1,A10*20,1)</f>
        <v>3.3139000000000002E-2</v>
      </c>
      <c r="G10" s="5">
        <f ca="1">OFFSET('42p stat'!$K$1,A10*20,1)</f>
        <v>3.3960999999999998E-2</v>
      </c>
      <c r="H10" s="5">
        <f ca="1">OFFSET('42p stat'!$N$1,A10*20,1)</f>
        <v>9.9010000000000001E-3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5.8754199999999912</v>
      </c>
      <c r="E11">
        <f ca="1">OFFSET('42p trace'!$S$56,(A11-1)*56,0)-OFFSET('42p stat'!$H$1,A11*20,0)</f>
        <v>21.307893999999976</v>
      </c>
      <c r="F11">
        <f ca="1">OFFSET('42p stat'!$H$1,A11*20,0)-OFFSET('42p stat'!$K$1,A11*20,0)</f>
        <v>3.6530410000000018</v>
      </c>
      <c r="G11">
        <f ca="1">OFFSET('42p stat'!$K$1,A11*20,0)-OFFSET('42p stat'!$N$1,A11*20,0)</f>
        <v>38.421766000000005</v>
      </c>
      <c r="H11">
        <f ca="1">OFFSET('42p stat'!$N$1,A11*20,0)</f>
        <v>90.460479000000007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965.76870548001227</v>
      </c>
      <c r="E12" s="5">
        <f ca="1">OFFSET('42p trace'!$V$56,(A12-1)*56,0)</f>
        <v>7.8644507600000094E-2</v>
      </c>
      <c r="F12" s="5">
        <f ca="1">OFFSET('42p stat'!$H$1,A12*20,1)</f>
        <v>7.0838999999999999E-2</v>
      </c>
      <c r="G12" s="5">
        <f ca="1">OFFSET('42p stat'!$K$1,A12*20,1)</f>
        <v>6.8203E-2</v>
      </c>
      <c r="H12" s="5">
        <f ca="1">OFFSET('42p stat'!$N$1,A12*20,1)</f>
        <v>3.0216E-2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22.403560000000027</v>
      </c>
      <c r="E13">
        <f ca="1">OFFSET('42p trace'!$S$56,(A13-1)*56,0)-OFFSET('42p stat'!$H$1,A13*20,0)</f>
        <v>21.312497000000008</v>
      </c>
      <c r="F13">
        <f ca="1">OFFSET('42p stat'!$H$1,A13*20,0)-OFFSET('42p stat'!$K$1,A13*20,0)</f>
        <v>3.393732</v>
      </c>
      <c r="G13">
        <f ca="1">OFFSET('42p stat'!$K$1,A13*20,0)-OFFSET('42p stat'!$N$1,A13*20,0)</f>
        <v>26.731335999999999</v>
      </c>
      <c r="H13">
        <f ca="1">OFFSET('42p stat'!$N$1,A13*20,0)</f>
        <v>85.165514999999999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15576.933377870375</v>
      </c>
      <c r="E14" s="5">
        <f ca="1">OFFSET('42p trace'!$V$56,(A14-1)*56,0)</f>
        <v>0.8927316335999983</v>
      </c>
      <c r="F14" s="5">
        <f ca="1">OFFSET('42p stat'!$H$1,A14*20,1)</f>
        <v>4.1270000000000001E-2</v>
      </c>
      <c r="G14" s="5">
        <f ca="1">OFFSET('42p stat'!$K$1,A14*20,1)</f>
        <v>4.3038E-2</v>
      </c>
      <c r="H14" s="5">
        <f ca="1">OFFSET('42p stat'!$N$1,A14*20,1)</f>
        <v>1.2182E-2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21.974500000000035</v>
      </c>
      <c r="E15">
        <f ca="1">OFFSET('42p trace'!$S$56,(A15-1)*56,0)-OFFSET('42p stat'!$H$1,A15*20,0)</f>
        <v>18.754284999999982</v>
      </c>
      <c r="F15">
        <f ca="1">OFFSET('42p stat'!$H$1,A15*20,0)-OFFSET('42p stat'!$K$1,A15*20,0)</f>
        <v>1.8264320000000112</v>
      </c>
      <c r="G15">
        <f ca="1">OFFSET('42p stat'!$K$1,A15*20,0)-OFFSET('42p stat'!$N$1,A15*20,0)</f>
        <v>80.298091999999983</v>
      </c>
      <c r="H15">
        <f ca="1">OFFSET('42p stat'!$N$1,A15*20,0)</f>
        <v>79.693391000000005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17235.670673249977</v>
      </c>
      <c r="E16" s="5">
        <f ca="1">OFFSET('42p trace'!$V$56,(A16-1)*56,0)</f>
        <v>28.356192680000007</v>
      </c>
      <c r="F16" s="5">
        <f ca="1">OFFSET('42p stat'!$H$1,A16*20,1)</f>
        <v>25.424896</v>
      </c>
      <c r="G16" s="5">
        <f ca="1">OFFSET('42p stat'!$K$1,A16*20,1)</f>
        <v>24.630655000000001</v>
      </c>
      <c r="H16" s="5">
        <f ca="1">OFFSET('42p stat'!$N$1,A16*20,1)</f>
        <v>12.846052999999999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182.72651999999999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17596.431234809606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21.855659999999972</v>
      </c>
      <c r="E19">
        <f ca="1">OFFSET('42p trace'!$S$56,(A19-1)*56,0)-OFFSET('42p stat'!$H$1,A19*20,0)</f>
        <v>18.746634000000029</v>
      </c>
      <c r="F19">
        <f ca="1">OFFSET('42p stat'!$H$1,A19*20,0)-OFFSET('42p stat'!$K$1,A19*20,0)</f>
        <v>1.8457950000000096</v>
      </c>
      <c r="G19">
        <f ca="1">OFFSET('42p stat'!$K$1,A19*20,0)-OFFSET('42p stat'!$N$1,A19*20,0)</f>
        <v>67.884330999999989</v>
      </c>
      <c r="H19">
        <f ca="1">OFFSET('42p stat'!$N$1,A19*20,0)</f>
        <v>79.659620000000004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16628.977840598385</v>
      </c>
      <c r="E20" s="5">
        <f ca="1">OFFSET('42p trace'!$V$56,(A20-1)*56,0)</f>
        <v>15.0578537956</v>
      </c>
      <c r="F20" s="5">
        <f ca="1">OFFSET('42p stat'!$H$1,A20*20,1)</f>
        <v>13.248448</v>
      </c>
      <c r="G20" s="5">
        <f ca="1">OFFSET('42p stat'!$K$1,A20*20,1)</f>
        <v>12.656159000000001</v>
      </c>
      <c r="H20" s="5">
        <f ca="1">OFFSET('42p stat'!$N$1,A20*20,1)</f>
        <v>10.514442000000001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112.32659999999987</v>
      </c>
      <c r="E21">
        <f ca="1">OFFSET('42p trace'!$S$56,(A21-1)*56,0)-OFFSET('42p stat'!$H$1,A21*20,0)</f>
        <v>7.7722830000002432</v>
      </c>
      <c r="F21">
        <f ca="1">OFFSET('42p stat'!$H$1,A21*20,0)-OFFSET('42p stat'!$K$1,A21*20,0)</f>
        <v>4.0161430000000564</v>
      </c>
      <c r="G21">
        <f ca="1">OFFSET('42p stat'!$K$1,A21*20,0)-OFFSET('42p stat'!$N$1,A21*20,0)</f>
        <v>1772.7765139999999</v>
      </c>
      <c r="H21">
        <f ca="1">OFFSET('42p stat'!$N$1,A21*20,0)</f>
        <v>105.32446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1081.7234080000007</v>
      </c>
      <c r="E22" s="5">
        <f ca="1">OFFSET('42p trace'!$V$56,(A22-1)*56,0)</f>
        <v>557.72782963999953</v>
      </c>
      <c r="F22" s="5">
        <f ca="1">OFFSET('42p stat'!$H$1,A22*20,1)</f>
        <v>556.38291600000002</v>
      </c>
      <c r="G22" s="5">
        <f ca="1">OFFSET('42p stat'!$K$1,A22*20,1)</f>
        <v>556.15878299999997</v>
      </c>
      <c r="H22" s="5">
        <f ca="1">OFFSET('42p stat'!$N$1,A22*20,1)</f>
        <v>2.5040000000000001E-3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161.37343999999999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18531.691602046398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26.398720000000026</v>
      </c>
      <c r="E25">
        <f ca="1">OFFSET('42p trace'!$S$56,(A25-1)*56,0)-OFFSET('42p stat'!$H$1,A25*20,0)</f>
        <v>20.737690000000015</v>
      </c>
      <c r="F25">
        <f ca="1">OFFSET('42p stat'!$H$1,A25*20,0)-OFFSET('42p stat'!$K$1,A25*20,0)</f>
        <v>109.32513299999999</v>
      </c>
      <c r="G25">
        <f ca="1">OFFSET('42p stat'!$K$1,A25*20,0)-OFFSET('42p stat'!$N$1,A25*20,0)</f>
        <v>12.519957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19814.151927529983</v>
      </c>
      <c r="E26" s="5">
        <f ca="1">OFFSET('42p trace'!$V$56,(A26-1)*56,0)</f>
        <v>0.46194309160000074</v>
      </c>
      <c r="F26" s="5">
        <f ca="1">OFFSET('42p stat'!$H$1,A26*20,1)</f>
        <v>0.39402999999999999</v>
      </c>
      <c r="G26" s="5">
        <f ca="1">OFFSET('42p stat'!$K$1,A26*20,1)</f>
        <v>1.0115000000000001E-2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23.994099999999946</v>
      </c>
      <c r="E27">
        <f ca="1">OFFSET('42p trace'!$S$56,(A27-1)*56,0)-OFFSET('42p stat'!$H$1,A27*20,0)</f>
        <v>20.601934000000057</v>
      </c>
      <c r="F27">
        <f ca="1">OFFSET('42p stat'!$H$1,A27*20,0)-OFFSET('42p stat'!$K$1,A27*20,0)</f>
        <v>119.26566399999999</v>
      </c>
      <c r="G27">
        <f ca="1">OFFSET('42p stat'!$K$1,A27*20,0)-OFFSET('42p stat'!$N$1,A27*20,0)</f>
        <v>10.271782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20212.568546769595</v>
      </c>
      <c r="E28" s="5">
        <f ca="1">OFFSET('42p trace'!$V$56,(A28-1)*56,0)</f>
        <v>0.20764119560000041</v>
      </c>
      <c r="F28" s="5">
        <f ca="1">OFFSET('42p stat'!$H$1,A28*20,1)</f>
        <v>3.3279999999999998E-3</v>
      </c>
      <c r="G28" s="5">
        <f ca="1">OFFSET('42p stat'!$K$1,A28*20,1)</f>
        <v>2.9399999999999999E-4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  <c r="N30" t="s">
        <v>153</v>
      </c>
      <c r="P30" t="s">
        <v>153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21.462479999999942</v>
      </c>
      <c r="E31" s="5">
        <f ca="1">OFFSET('42p trace'!$S$56,(A31-1)*56,0)-OFFSET('42p stat'!$H$1,A31*20,0)</f>
        <v>21.646989000000048</v>
      </c>
      <c r="F31" s="5">
        <f ca="1">OFFSET('42p stat'!$H$1,A31*20,0)-OFFSET('42p stat'!$K$1,A31*20,0)</f>
        <v>3.7822939999999932</v>
      </c>
      <c r="G31" s="5">
        <f ca="1">OFFSET('42p stat'!$K$1,A31*20,0)-OFFSET('42p stat'!$N$1,A31*20,0)</f>
        <v>12.502486000000005</v>
      </c>
      <c r="H31" s="5">
        <f ca="1">OFFSET('42p stat'!$N$1,A31*20,0)</f>
        <v>107.699111</v>
      </c>
      <c r="I31" s="5"/>
      <c r="J31" s="5">
        <f ca="1">SUM(E31:H31)</f>
        <v>145.63088000000005</v>
      </c>
      <c r="K31" s="10">
        <f ca="1">G31/J31</f>
        <v>8.5850514671064276E-2</v>
      </c>
      <c r="L31">
        <f ca="1">$K$29*POWER(K31,2)*SQRT(G138/(POWER(G31,2)*$L$29)+J138/(POWER(J31,2)*$L$29))</f>
        <v>9.9766032434379611E-5</v>
      </c>
      <c r="N31" s="12">
        <f ca="1">SUM(E31:H31)</f>
        <v>145.63088000000005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137.51103999999998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71.908999999999651</v>
      </c>
      <c r="E33" s="5">
        <f ca="1">OFFSET('42p trace'!$S$56,(A33-1)*56,0)-OFFSET('42p stat'!$H$1,A33*20,0)</f>
        <v>21.908678000000009</v>
      </c>
      <c r="F33" s="5">
        <f ca="1">OFFSET('42p stat'!$H$1,A33*20,0)-OFFSET('42p stat'!$K$1,A33*20,0)</f>
        <v>4.1919490000000224</v>
      </c>
      <c r="G33" s="5">
        <f ca="1">OFFSET('42p stat'!$K$1,A33*20,0)-OFFSET('42p stat'!$N$1,A33*20,0)</f>
        <v>1441.554357</v>
      </c>
      <c r="H33" s="5">
        <f ca="1">OFFSET('42p stat'!$N$1,A33*20,0)</f>
        <v>131.10341600000001</v>
      </c>
      <c r="I33" s="5"/>
      <c r="J33" s="5">
        <f t="shared" ca="1" si="0"/>
        <v>1598.7583999999999</v>
      </c>
      <c r="K33" s="10">
        <f ca="1">G33/J33</f>
        <v>0.90167116995288343</v>
      </c>
      <c r="L33">
        <f ca="1">$K$29*POWER(K33,2)*SQRT(G140/(POWER(G33,2)*$L$29)+J140/(POWER(J33,2)*$L$29))</f>
        <v>9.4903692349621992E-3</v>
      </c>
      <c r="N33" s="12">
        <f t="shared" ca="1" si="2"/>
        <v>1598.7583999999999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1.4212799999999959</v>
      </c>
      <c r="E34" s="5">
        <f ca="1">OFFSET('42p trace'!$S$56,(A34-1)*56,0)-OFFSET('42p stat'!$H$1,A34*20,0)</f>
        <v>21.30750700000003</v>
      </c>
      <c r="F34" s="5">
        <f ca="1">OFFSET('42p stat'!$H$1,A34*20,0)-OFFSET('42p stat'!$K$1,A34*20,0)</f>
        <v>3.4094719999999938</v>
      </c>
      <c r="G34" s="5">
        <f ca="1">OFFSET('42p stat'!$K$1,A34*20,0)-OFFSET('42p stat'!$N$1,A34*20,0)</f>
        <v>38.424468000000005</v>
      </c>
      <c r="H34" s="5">
        <f ca="1">OFFSET('42p stat'!$N$1,A34*20,0)</f>
        <v>85.329532999999998</v>
      </c>
      <c r="I34" s="5"/>
      <c r="J34" s="5">
        <f t="shared" ca="1" si="0"/>
        <v>148.47098000000003</v>
      </c>
      <c r="K34" s="10">
        <f t="shared" ca="1" si="1"/>
        <v>0.25880120141996771</v>
      </c>
      <c r="L34">
        <f ca="1">$K$29*POWER(K34,2)*SQRT(G141/(POWER(G34,2)*$L$29)+J141/(POWER(J34,2)*$L$29))</f>
        <v>9.8750693056050553E-5</v>
      </c>
      <c r="N34" s="12">
        <f t="shared" ca="1" si="2"/>
        <v>148.47098000000003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5.8754199999999912</v>
      </c>
      <c r="E35" s="5">
        <f ca="1">OFFSET('42p trace'!$S$56,(A35-1)*56,0)-OFFSET('42p stat'!$H$1,A35*20,0)</f>
        <v>21.307893999999976</v>
      </c>
      <c r="F35" s="5">
        <f ca="1">OFFSET('42p stat'!$H$1,A35*20,0)-OFFSET('42p stat'!$K$1,A35*20,0)</f>
        <v>3.6530410000000018</v>
      </c>
      <c r="G35" s="5">
        <f ca="1">OFFSET('42p stat'!$K$1,A35*20,0)-OFFSET('42p stat'!$N$1,A35*20,0)</f>
        <v>38.421766000000005</v>
      </c>
      <c r="H35" s="5">
        <f ca="1">OFFSET('42p stat'!$N$1,A35*20,0)</f>
        <v>90.460479000000007</v>
      </c>
      <c r="I35" s="5"/>
      <c r="J35" s="5">
        <f t="shared" ca="1" si="0"/>
        <v>153.84317999999999</v>
      </c>
      <c r="K35" s="10">
        <f ca="1">E35/J35</f>
        <v>0.13850398828209334</v>
      </c>
      <c r="L35">
        <f ca="1">$K$29*POWER(K35,2)*SQRT(E142/(POWER(E35,2)*$L$29)+J142/(POWER(J35,2)*$L$29))</f>
        <v>7.2067326319638641E-5</v>
      </c>
      <c r="N35" s="12">
        <f t="shared" ca="1" si="2"/>
        <v>153.84317999999999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22.403560000000027</v>
      </c>
      <c r="E36" s="5">
        <f ca="1">OFFSET('42p trace'!$S$56,(A36-1)*56,0)-OFFSET('42p stat'!$H$1,A36*20,0)</f>
        <v>21.312497000000008</v>
      </c>
      <c r="F36" s="5">
        <f ca="1">OFFSET('42p stat'!$H$1,A36*20,0)-OFFSET('42p stat'!$K$1,A36*20,0)</f>
        <v>3.393732</v>
      </c>
      <c r="G36" s="5">
        <f ca="1">OFFSET('42p stat'!$K$1,A36*20,0)-OFFSET('42p stat'!$N$1,A36*20,0)</f>
        <v>26.731335999999999</v>
      </c>
      <c r="H36" s="5">
        <f ca="1">OFFSET('42p stat'!$N$1,A36*20,0)</f>
        <v>85.165514999999999</v>
      </c>
      <c r="I36" s="5"/>
      <c r="J36" s="5">
        <f t="shared" ca="1" si="0"/>
        <v>136.60308000000001</v>
      </c>
      <c r="K36" s="10">
        <f ca="1">E36/J36</f>
        <v>0.15601769008429389</v>
      </c>
      <c r="L36">
        <f ca="1">$K$29*POWER(K36,2)*SQRT(E143/(POWER(E36,2)*$L$29)+J143/(POWER(J36,2)*$L$29))</f>
        <v>3.0312676145435381E-4</v>
      </c>
      <c r="N36" s="12">
        <f t="shared" ca="1" si="2"/>
        <v>136.60308000000001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21.974500000000035</v>
      </c>
      <c r="E37" s="5">
        <f ca="1">OFFSET('42p trace'!$S$56,(A37-1)*56,0)-OFFSET('42p stat'!$H$1,A37*20,0)</f>
        <v>18.754284999999982</v>
      </c>
      <c r="F37" s="5">
        <f ca="1">OFFSET('42p stat'!$H$1,A37*20,0)-OFFSET('42p stat'!$K$1,A37*20,0)</f>
        <v>1.8264320000000112</v>
      </c>
      <c r="G37" s="5">
        <f ca="1">OFFSET('42p stat'!$K$1,A37*20,0)-OFFSET('42p stat'!$N$1,A37*20,0)</f>
        <v>80.298091999999983</v>
      </c>
      <c r="H37" s="5">
        <f ca="1">OFFSET('42p stat'!$N$1,A37*20,0)</f>
        <v>79.693391000000005</v>
      </c>
      <c r="I37" s="5"/>
      <c r="J37" s="5">
        <f t="shared" ca="1" si="0"/>
        <v>180.57219999999998</v>
      </c>
      <c r="K37" s="10">
        <f t="shared" ca="1" si="1"/>
        <v>0.44468690086292351</v>
      </c>
      <c r="L37">
        <f t="shared" ref="L37:L43" ca="1" si="3">$K$29*POWER(K37,2)*SQRT(G144/(POWER(G37,2)*$L$29)+J144/(POWER(J37,2)*$L$29))</f>
        <v>4.4593259321555109E-3</v>
      </c>
      <c r="N37" s="12">
        <f t="shared" ca="1" si="2"/>
        <v>180.57219999999998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182.72651999999999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ca="1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21.855659999999972</v>
      </c>
      <c r="E39" s="5">
        <f ca="1">OFFSET('42p trace'!$S$56,(A39-1)*56,0)-OFFSET('42p stat'!$H$1,A39*20,0)</f>
        <v>18.746634000000029</v>
      </c>
      <c r="F39" s="5">
        <f ca="1">OFFSET('42p stat'!$H$1,A39*20,0)-OFFSET('42p stat'!$K$1,A39*20,0)</f>
        <v>1.8457950000000096</v>
      </c>
      <c r="G39" s="5">
        <f ca="1">OFFSET('42p stat'!$K$1,A39*20,0)-OFFSET('42p stat'!$N$1,A39*20,0)</f>
        <v>67.884330999999989</v>
      </c>
      <c r="H39" s="5">
        <f ca="1">OFFSET('42p stat'!$N$1,A39*20,0)</f>
        <v>79.659620000000004</v>
      </c>
      <c r="I39" s="5"/>
      <c r="J39" s="5">
        <f t="shared" ca="1" si="0"/>
        <v>168.13638000000003</v>
      </c>
      <c r="K39" s="10">
        <f t="shared" ca="1" si="1"/>
        <v>0.4037456438636301</v>
      </c>
      <c r="L39">
        <f t="shared" ca="1" si="3"/>
        <v>3.0536329622847954E-3</v>
      </c>
      <c r="N39" s="12">
        <f t="shared" ca="1" si="2"/>
        <v>168.13638000000003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112.32659999999987</v>
      </c>
      <c r="E40" s="5">
        <f ca="1">OFFSET('42p trace'!$S$56,(A40-1)*56,0)-OFFSET('42p stat'!$H$1,A40*20,0)</f>
        <v>7.7722830000002432</v>
      </c>
      <c r="F40" s="5">
        <f ca="1">OFFSET('42p stat'!$H$1,A40*20,0)-OFFSET('42p stat'!$K$1,A40*20,0)</f>
        <v>4.0161430000000564</v>
      </c>
      <c r="G40" s="5">
        <f ca="1">OFFSET('42p stat'!$K$1,A40*20,0)-OFFSET('42p stat'!$N$1,A40*20,0)</f>
        <v>1772.7765139999999</v>
      </c>
      <c r="H40" s="5">
        <f ca="1">OFFSET('42p stat'!$N$1,A40*20,0)</f>
        <v>105.32446</v>
      </c>
      <c r="I40" s="5"/>
      <c r="J40" s="5">
        <f t="shared" ca="1" si="0"/>
        <v>1889.8894000000003</v>
      </c>
      <c r="K40" s="10">
        <f t="shared" ca="1" si="1"/>
        <v>0.9380318837705528</v>
      </c>
      <c r="L40">
        <f t="shared" ca="1" si="3"/>
        <v>6.1923370230332507E-3</v>
      </c>
      <c r="N40" s="12">
        <f t="shared" ca="1" si="2"/>
        <v>1889.8894000000003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161.37343999999999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26.398720000000026</v>
      </c>
      <c r="E42" s="5">
        <f ca="1">OFFSET('42p trace'!$S$56,(A42-1)*56,0)-OFFSET('42p stat'!$H$1,A42*20,0)</f>
        <v>20.737690000000015</v>
      </c>
      <c r="F42" s="5">
        <f ca="1">OFFSET('42p stat'!$H$1,A42*20,0)-OFFSET('42p stat'!$K$1,A42*20,0)</f>
        <v>109.32513299999999</v>
      </c>
      <c r="G42" s="5">
        <f ca="1">OFFSET('42p stat'!$K$1,A42*20,0)-OFFSET('42p stat'!$N$1,A42*20,0)</f>
        <v>12.519957</v>
      </c>
      <c r="H42" s="5">
        <f ca="1">OFFSET('42p stat'!$N$1,A42*20,0)</f>
        <v>0</v>
      </c>
      <c r="I42" s="5"/>
      <c r="J42" s="5">
        <f t="shared" ca="1" si="0"/>
        <v>142.58278000000001</v>
      </c>
      <c r="K42" s="10">
        <f t="shared" ca="1" si="1"/>
        <v>8.7808338426281204E-2</v>
      </c>
      <c r="L42">
        <f t="shared" ca="1" si="3"/>
        <v>2.2120826193737067E-5</v>
      </c>
      <c r="N42" s="12">
        <f t="shared" ca="1" si="2"/>
        <v>142.58278000000001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23.994099999999946</v>
      </c>
      <c r="E43" s="5">
        <f ca="1">OFFSET('42p trace'!$S$56,(A43-1)*56,0)-OFFSET('42p stat'!$H$1,A43*20,0)</f>
        <v>20.601934000000057</v>
      </c>
      <c r="F43" s="5">
        <f ca="1">OFFSET('42p stat'!$H$1,A43*20,0)-OFFSET('42p stat'!$K$1,A43*20,0)</f>
        <v>119.26566399999999</v>
      </c>
      <c r="G43" s="5">
        <f ca="1">OFFSET('42p stat'!$K$1,A43*20,0)-OFFSET('42p stat'!$N$1,A43*20,0)</f>
        <v>10.271782</v>
      </c>
      <c r="H43" s="5">
        <f ca="1">OFFSET('42p stat'!$N$1,A43*20,0)</f>
        <v>0</v>
      </c>
      <c r="I43" s="5"/>
      <c r="J43" s="5">
        <f t="shared" ca="1" si="0"/>
        <v>150.13938000000005</v>
      </c>
      <c r="K43" s="10">
        <f t="shared" ca="1" si="1"/>
        <v>6.841497547145857E-2</v>
      </c>
      <c r="L43">
        <f t="shared" ca="1" si="3"/>
        <v>4.5239098163580934E-6</v>
      </c>
      <c r="N43" s="12">
        <f t="shared" ca="1" si="2"/>
        <v>150.13938000000005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25.44264000000004</v>
      </c>
      <c r="E44" s="5">
        <f ca="1">OFFSET('42p trace'!$S$56,(A44-1)*56,0)-OFFSET('42p stat'!$H$1,A44*20,0)</f>
        <v>20.560647000000003</v>
      </c>
      <c r="F44" s="5">
        <f ca="1">OFFSET('42p stat'!$H$1,A44*20,0)-OFFSET('42p stat'!$K$1,A44*20,0)</f>
        <v>86.636997000000008</v>
      </c>
      <c r="G44" s="5">
        <f ca="1">OFFSET('42p stat'!$K$1,A44*20,0)-OFFSET('42p stat'!$N$1,A44*20,0)</f>
        <v>38.367016</v>
      </c>
      <c r="H44" s="5">
        <f ca="1">OFFSET('42p stat'!$N$1,A44*20,0)</f>
        <v>0</v>
      </c>
      <c r="I44" s="5"/>
      <c r="J44" s="5">
        <f t="shared" ca="1" si="0"/>
        <v>145.56466</v>
      </c>
      <c r="K44" s="10">
        <f t="shared" ref="K44:K49" ca="1" si="4">G44/J44</f>
        <v>0.26357369982521855</v>
      </c>
      <c r="L44">
        <f t="shared" ref="L44:L76" ca="1" si="5">$K$29*POWER(K44,2)*SQRT(G190/(POWER(G44,2)*$L$29)+J190/(POWER(J44,2)*$L$29))</f>
        <v>0</v>
      </c>
      <c r="N44" s="12">
        <f t="shared" ca="1" si="2"/>
        <v>145.56466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27.146539999999987</v>
      </c>
      <c r="E45" s="5">
        <f ca="1">OFFSET('42p trace'!$S$56,(A45-1)*56,0)-OFFSET('42p stat'!$H$1,A45*20,0)</f>
        <v>20.515077999999974</v>
      </c>
      <c r="F45" s="5">
        <f ca="1">OFFSET('42p stat'!$H$1,A45*20,0)-OFFSET('42p stat'!$K$1,A45*20,0)</f>
        <v>86.564706999999999</v>
      </c>
      <c r="G45" s="5">
        <f ca="1">OFFSET('42p stat'!$K$1,A45*20,0)-OFFSET('42p stat'!$N$1,A45*20,0)</f>
        <v>26.655535</v>
      </c>
      <c r="H45" s="5">
        <f ca="1">OFFSET('42p stat'!$N$1,A45*20,0)</f>
        <v>0</v>
      </c>
      <c r="I45" s="5"/>
      <c r="J45" s="5">
        <f t="shared" ca="1" si="0"/>
        <v>133.73531999999997</v>
      </c>
      <c r="K45" s="10">
        <f t="shared" ca="1" si="4"/>
        <v>0.19931559590989131</v>
      </c>
      <c r="L45">
        <f t="shared" ca="1" si="5"/>
        <v>0</v>
      </c>
      <c r="N45" s="12">
        <f t="shared" ca="1" si="2"/>
        <v>133.73531999999997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25.91579999999999</v>
      </c>
      <c r="E46" s="5">
        <f ca="1">OFFSET('42p trace'!$S$56,(A46-1)*56,0)-OFFSET('42p stat'!$H$1,A46*20,0)</f>
        <v>20.563757999999979</v>
      </c>
      <c r="F46" s="5">
        <f ca="1">OFFSET('42p stat'!$H$1,A46*20,0)-OFFSET('42p stat'!$K$1,A46*20,0)</f>
        <v>91.741906999999998</v>
      </c>
      <c r="G46" s="5">
        <f ca="1">OFFSET('42p stat'!$K$1,A46*20,0)-OFFSET('42p stat'!$N$1,A46*20,0)</f>
        <v>38.371315000000003</v>
      </c>
      <c r="H46" s="5">
        <f ca="1">OFFSET('42p stat'!$N$1,A46*20,0)</f>
        <v>0</v>
      </c>
      <c r="I46" s="5"/>
      <c r="J46" s="5">
        <f t="shared" ca="1" si="0"/>
        <v>150.67697999999999</v>
      </c>
      <c r="K46" s="10">
        <f t="shared" ca="1" si="4"/>
        <v>0.25465943769247301</v>
      </c>
      <c r="L46">
        <f t="shared" ca="1" si="5"/>
        <v>0</v>
      </c>
      <c r="N46" s="12">
        <f t="shared" ca="1" si="2"/>
        <v>150.67697999999999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115.69700000000057</v>
      </c>
      <c r="E47" s="5">
        <f ca="1">OFFSET('42p trace'!$S$56,(A47-1)*56,0)-OFFSET('42p stat'!$H$1,A47*20,0)</f>
        <v>0.44450899999947069</v>
      </c>
      <c r="F47" s="5">
        <f ca="1">OFFSET('42p stat'!$H$1,A47*20,0)-OFFSET('42p stat'!$K$1,A47*20,0)</f>
        <v>1.9129000000002634</v>
      </c>
      <c r="G47" s="5">
        <f ca="1">OFFSET('42p stat'!$K$1,A47*20,0)-OFFSET('42p stat'!$N$1,A47*20,0)</f>
        <v>3335.4071349999999</v>
      </c>
      <c r="H47" s="5">
        <f ca="1">OFFSET('42p stat'!$N$1,A47*20,0)</f>
        <v>71.568656000000004</v>
      </c>
      <c r="I47" s="5"/>
      <c r="J47" s="5">
        <f t="shared" ca="1" si="0"/>
        <v>3409.3331999999996</v>
      </c>
      <c r="K47" s="10">
        <f t="shared" ca="1" si="4"/>
        <v>0.97831656201863759</v>
      </c>
      <c r="L47" t="e">
        <f t="shared" ca="1" si="5"/>
        <v>#VALUE!</v>
      </c>
      <c r="N47" s="12">
        <f t="shared" ca="1" si="2"/>
        <v>3409.3331999999996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7.2000000000116415E-2</v>
      </c>
      <c r="E48" s="5">
        <f ca="1">OFFSET('42p trace'!$S$56,(A48-1)*56,0)-OFFSET('42p stat'!$H$1,A48*20,0)</f>
        <v>0.42568900000014764</v>
      </c>
      <c r="F48" s="5">
        <f ca="1">OFFSET('42p stat'!$H$1,A48*20,0)-OFFSET('42p stat'!$K$1,A48*20,0)</f>
        <v>1.884396999999808</v>
      </c>
      <c r="G48" s="5">
        <f ca="1">OFFSET('42p stat'!$K$1,A48*20,0)-OFFSET('42p stat'!$N$1,A48*20,0)</f>
        <v>2001.76755</v>
      </c>
      <c r="H48" s="5">
        <f ca="1">OFFSET('42p stat'!$N$1,A48*20,0)</f>
        <v>71.188963999999999</v>
      </c>
      <c r="I48" s="5"/>
      <c r="J48" s="5">
        <f t="shared" ca="1" si="0"/>
        <v>2075.2665999999999</v>
      </c>
      <c r="K48" s="10">
        <f t="shared" ca="1" si="4"/>
        <v>0.96458332148746584</v>
      </c>
      <c r="L48">
        <f t="shared" ca="1" si="5"/>
        <v>9.2241041732895555E-5</v>
      </c>
      <c r="N48" s="12">
        <f t="shared" ca="1" si="2"/>
        <v>2075.2665999999999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2337.3661999999986</v>
      </c>
      <c r="E49" s="5">
        <f ca="1">OFFSET('42p trace'!$S$56,(A49-1)*56,0)-OFFSET('42p stat'!$H$1,A49*20,0)</f>
        <v>11.268877000001339</v>
      </c>
      <c r="F49" s="5">
        <f ca="1">OFFSET('42p stat'!$H$1,A49*20,0)-OFFSET('42p stat'!$K$1,A49*20,0)</f>
        <v>3.3630859999993845</v>
      </c>
      <c r="G49" s="5">
        <f ca="1">OFFSET('42p stat'!$K$1,A49*20,0)-OFFSET('42p stat'!$N$1,A49*20,0)</f>
        <v>4611.6532990000005</v>
      </c>
      <c r="H49" s="5">
        <f ca="1">OFFSET('42p stat'!$N$1,A49*20,0)</f>
        <v>184.304338</v>
      </c>
      <c r="I49" s="5"/>
      <c r="J49" s="5">
        <f t="shared" ca="1" si="0"/>
        <v>4810.5896000000012</v>
      </c>
      <c r="K49" s="10">
        <f t="shared" ca="1" si="4"/>
        <v>0.95864617073133807</v>
      </c>
      <c r="L49">
        <f t="shared" ca="1" si="5"/>
        <v>0</v>
      </c>
      <c r="N49" s="12">
        <f t="shared" ca="1" si="2"/>
        <v>4810.5896000000012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0.18319999999948777</v>
      </c>
      <c r="E50" s="5">
        <f ca="1">OFFSET('42p trace'!$S$56,(A50-1)*56,0)-OFFSET('42p stat'!$H$1,A50*20,0)</f>
        <v>11.995470000000751</v>
      </c>
      <c r="F50" s="5">
        <f ca="1">OFFSET('42p stat'!$H$1,A50*20,0)-OFFSET('42p stat'!$K$1,A50*20,0)</f>
        <v>3.1262800000004063</v>
      </c>
      <c r="G50" s="5">
        <f ca="1">OFFSET('42p stat'!$K$1,A50*20,0)-OFFSET('42p stat'!$N$1,A50*20,0)</f>
        <v>3978.490996</v>
      </c>
      <c r="H50" s="5">
        <f ca="1">OFFSET('42p stat'!$N$1,A50*20,0)</f>
        <v>157.745654</v>
      </c>
      <c r="I50" s="5"/>
      <c r="J50" s="5">
        <f t="shared" ca="1" si="0"/>
        <v>4151.358400000001</v>
      </c>
      <c r="K50" s="10">
        <f t="shared" ref="K50:K59" ca="1" si="6">G50/J50</f>
        <v>0.95835883406260447</v>
      </c>
      <c r="L50">
        <f t="shared" ca="1" si="5"/>
        <v>3.1023176917099844E-4</v>
      </c>
      <c r="N50" s="12">
        <f t="shared" ca="1" si="2"/>
        <v>4151.358400000001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118.47480000000041</v>
      </c>
      <c r="E51" s="5">
        <f ca="1">OFFSET('42p trace'!$S$56,(A51-1)*56,0)-OFFSET('42p stat'!$H$1,A51*20,0)</f>
        <v>0.4351529999999002</v>
      </c>
      <c r="F51" s="5">
        <f ca="1">OFFSET('42p stat'!$H$1,A51*20,0)-OFFSET('42p stat'!$K$1,A51*20,0)</f>
        <v>1.942152999999962</v>
      </c>
      <c r="G51" s="5">
        <f ca="1">OFFSET('42p stat'!$K$1,A51*20,0)-OFFSET('42p stat'!$N$1,A51*20,0)</f>
        <v>2472.8404829999999</v>
      </c>
      <c r="H51" s="5">
        <f ca="1">OFFSET('42p stat'!$N$1,A51*20,0)</f>
        <v>71.930811000000006</v>
      </c>
      <c r="I51" s="5"/>
      <c r="J51" s="5">
        <f t="shared" ca="1" si="0"/>
        <v>2547.1486</v>
      </c>
      <c r="K51" s="10">
        <f t="shared" ca="1" si="6"/>
        <v>0.9708269407603467</v>
      </c>
      <c r="L51">
        <f t="shared" ca="1" si="5"/>
        <v>3.957179743903217E-5</v>
      </c>
      <c r="N51" s="12">
        <f t="shared" ca="1" si="2"/>
        <v>2547.1486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8.3200000000488217E-2</v>
      </c>
      <c r="E52" s="5">
        <f ca="1">OFFSET('42p trace'!$S$56,(A52-1)*56,0)-OFFSET('42p stat'!$H$1,A52*20,0)</f>
        <v>0.42436999999927139</v>
      </c>
      <c r="F52" s="5">
        <f ca="1">OFFSET('42p stat'!$H$1,A52*20,0)-OFFSET('42p stat'!$K$1,A52*20,0)</f>
        <v>1.9034689999998591</v>
      </c>
      <c r="G52" s="5">
        <f ca="1">OFFSET('42p stat'!$K$1,A52*20,0)-OFFSET('42p stat'!$N$1,A52*20,0)</f>
        <v>2002.2398820000001</v>
      </c>
      <c r="H52" s="5">
        <f ca="1">OFFSET('42p stat'!$N$1,A52*20,0)</f>
        <v>71.770279000000002</v>
      </c>
      <c r="I52" s="5"/>
      <c r="J52" s="5">
        <f t="shared" ca="1" si="0"/>
        <v>2076.3379999999993</v>
      </c>
      <c r="K52" s="10">
        <f t="shared" ca="1" si="6"/>
        <v>0.96431307523148968</v>
      </c>
      <c r="L52">
        <f t="shared" ca="1" si="5"/>
        <v>5.7675527162968557E-5</v>
      </c>
      <c r="N52" s="12">
        <f t="shared" ca="1" si="2"/>
        <v>2076.3379999999993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118.02020000000039</v>
      </c>
      <c r="E53" s="5">
        <f ca="1">OFFSET('42p trace'!$S$56,(A53-1)*56,0)-OFFSET('42p stat'!$H$1,A53*20,0)</f>
        <v>0.44247199999972509</v>
      </c>
      <c r="F53" s="5">
        <f ca="1">OFFSET('42p stat'!$H$1,A53*20,0)-OFFSET('42p stat'!$K$1,A53*20,0)</f>
        <v>2.1781059999998433</v>
      </c>
      <c r="G53" s="5">
        <f ca="1">OFFSET('42p stat'!$K$1,A53*20,0)-OFFSET('42p stat'!$N$1,A53*20,0)</f>
        <v>3343.326012</v>
      </c>
      <c r="H53" s="5">
        <f ca="1">OFFSET('42p stat'!$N$1,A53*20,0)</f>
        <v>73.341610000000003</v>
      </c>
      <c r="I53" s="5"/>
      <c r="J53" s="5">
        <f t="shared" ca="1" si="0"/>
        <v>3419.2881999999995</v>
      </c>
      <c r="K53" s="10">
        <f t="shared" ca="1" si="6"/>
        <v>0.97778421017567352</v>
      </c>
      <c r="L53">
        <f t="shared" ca="1" si="5"/>
        <v>4.4914246989440982E-5</v>
      </c>
      <c r="N53" s="12">
        <f t="shared" ca="1" si="2"/>
        <v>3419.2881999999995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1952.7048000000002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6"/>
        <v>#DIV/0!</v>
      </c>
      <c r="L54" t="e">
        <f t="shared" ca="1" si="5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8.1800000000839646E-2</v>
      </c>
      <c r="E55" s="5">
        <f ca="1">OFFSET('42p trace'!$S$56,(A55-1)*56,0)-OFFSET('42p stat'!$H$1,A55*20,0)</f>
        <v>0.54840499999954773</v>
      </c>
      <c r="F55" s="5">
        <f ca="1">OFFSET('42p stat'!$H$1,A55*20,0)-OFFSET('42p stat'!$K$1,A55*20,0)</f>
        <v>2.1318850000002385</v>
      </c>
      <c r="G55" s="5">
        <f ca="1">OFFSET('42p stat'!$K$1,A55*20,0)-OFFSET('42p stat'!$N$1,A55*20,0)</f>
        <v>1993.1940930000001</v>
      </c>
      <c r="H55" s="5">
        <f ca="1">OFFSET('42p stat'!$N$1,A55*20,0)</f>
        <v>73.056016999999997</v>
      </c>
      <c r="I55" s="5"/>
      <c r="J55" s="5">
        <f t="shared" ca="1" si="0"/>
        <v>2068.9303999999997</v>
      </c>
      <c r="K55" s="10">
        <f t="shared" ca="1" si="6"/>
        <v>0.96339349694895504</v>
      </c>
      <c r="L55">
        <f t="shared" ca="1" si="5"/>
        <v>0</v>
      </c>
      <c r="N55" s="12">
        <f t="shared" ca="1" si="2"/>
        <v>2068.9303999999997</v>
      </c>
      <c r="P55">
        <v>0</v>
      </c>
    </row>
    <row r="56" spans="1:16" x14ac:dyDescent="0.25">
      <c r="A56">
        <v>26</v>
      </c>
      <c r="C56" t="str">
        <f ca="1">OFFSET('42p stat'!$A$1,A56*20,0)</f>
        <v>CUDA Const</v>
      </c>
      <c r="D56" s="5">
        <f ca="1">OFFSET('42p trace'!$R$56,(A56-1)*56,0)-OFFSET('42p trace'!$S$56,(A56-1)*56,0)</f>
        <v>26.534299999999945</v>
      </c>
      <c r="E56" s="5">
        <f ca="1">OFFSET('42p trace'!$S$56,(A56-1)*56,0)-OFFSET('42p stat'!$H$1,A56*20,0)</f>
        <v>23.593027000000063</v>
      </c>
      <c r="F56" s="5">
        <f ca="1">OFFSET('42p stat'!$H$1,A56*20,0)-OFFSET('42p stat'!$K$1,A56*20,0)</f>
        <v>3.9659620000000047</v>
      </c>
      <c r="G56" s="5">
        <f ca="1">OFFSET('42p stat'!$K$1,A56*20,0)-OFFSET('42p stat'!$N$1,A56*20,0)</f>
        <v>12.016048999999995</v>
      </c>
      <c r="H56" s="5">
        <f ca="1">OFFSET('42p stat'!$N$1,A56*20,0)</f>
        <v>99.323282000000006</v>
      </c>
      <c r="I56" s="5"/>
      <c r="J56" s="5">
        <f t="shared" ca="1" si="0"/>
        <v>138.89832000000007</v>
      </c>
      <c r="K56" s="10">
        <f t="shared" ca="1" si="6"/>
        <v>8.6509678446794677E-2</v>
      </c>
      <c r="L56">
        <f t="shared" ca="1" si="5"/>
        <v>1.72724034242875E-4</v>
      </c>
      <c r="N56" s="12">
        <f t="shared" ca="1" si="2"/>
        <v>138.89832000000007</v>
      </c>
      <c r="P56">
        <v>2170.9916000000003</v>
      </c>
    </row>
    <row r="57" spans="1:16" x14ac:dyDescent="0.25">
      <c r="A57">
        <v>27</v>
      </c>
      <c r="C57" t="str">
        <f ca="1">OFFSET('42p stat'!$A$1,A57*20,0)</f>
        <v>CUDA ant Const</v>
      </c>
      <c r="D57" s="5">
        <f ca="1">OFFSET('42p trace'!$R$56,(A57-1)*56,0)-OFFSET('42p trace'!$S$56,(A57-1)*56,0)</f>
        <v>26.581700000000097</v>
      </c>
      <c r="E57" s="5">
        <f ca="1">OFFSET('42p trace'!$S$56,(A57-1)*56,0)-OFFSET('42p stat'!$H$1,A57*20,0)</f>
        <v>23.200582999999995</v>
      </c>
      <c r="F57" s="5">
        <f ca="1">OFFSET('42p stat'!$H$1,A57*20,0)-OFFSET('42p stat'!$K$1,A57*20,0)</f>
        <v>3.5872649999999879</v>
      </c>
      <c r="G57" s="5">
        <f ca="1">OFFSET('42p stat'!$K$1,A57*20,0)-OFFSET('42p stat'!$N$1,A57*20,0)</f>
        <v>32.773831000000001</v>
      </c>
      <c r="H57" s="5">
        <f ca="1">OFFSET('42p stat'!$N$1,A57*20,0)</f>
        <v>82.089881000000005</v>
      </c>
      <c r="I57" s="5"/>
      <c r="J57" s="5">
        <f t="shared" ca="1" si="0"/>
        <v>141.65155999999999</v>
      </c>
      <c r="K57" s="10">
        <f t="shared" ca="1" si="6"/>
        <v>0.23136936155168361</v>
      </c>
      <c r="L57">
        <f t="shared" ca="1" si="5"/>
        <v>1.2100549757853309E-3</v>
      </c>
      <c r="N57" s="5">
        <f t="shared" ca="1" si="2"/>
        <v>141.65155999999999</v>
      </c>
    </row>
    <row r="58" spans="1:16" x14ac:dyDescent="0.25">
      <c r="A58">
        <v>28</v>
      </c>
      <c r="C58" t="str">
        <f ca="1">OFFSET('42p stat'!$A$1,A58*20,0)</f>
        <v>CUDA ant par Const</v>
      </c>
      <c r="D58" s="5">
        <f ca="1">OFFSET('42p trace'!$R$56,(A58-1)*56,0)-OFFSET('42p trace'!$S$56,(A58-1)*56,0)</f>
        <v>24.790159999999986</v>
      </c>
      <c r="E58" s="5">
        <f ca="1">OFFSET('42p trace'!$S$56,(A58-1)*56,0)-OFFSET('42p stat'!$H$1,A58*20,0)</f>
        <v>22.289096999999998</v>
      </c>
      <c r="F58" s="5">
        <f ca="1">OFFSET('42p stat'!$H$1,A58*20,0)-OFFSET('42p stat'!$K$1,A58*20,0)</f>
        <v>3.7203559999999953</v>
      </c>
      <c r="G58" s="5">
        <f ca="1">OFFSET('42p stat'!$K$1,A58*20,0)-OFFSET('42p stat'!$N$1,A58*20,0)</f>
        <v>32.763549999999995</v>
      </c>
      <c r="H58" s="5">
        <f ca="1">OFFSET('42p stat'!$N$1,A58*20,0)</f>
        <v>86.540557000000007</v>
      </c>
      <c r="I58" s="5"/>
      <c r="J58" s="5">
        <f t="shared" ca="1" si="0"/>
        <v>145.31356</v>
      </c>
      <c r="K58" s="10">
        <f t="shared" ca="1" si="6"/>
        <v>0.22546794669403183</v>
      </c>
      <c r="L58">
        <f t="shared" ca="1" si="5"/>
        <v>0</v>
      </c>
      <c r="N58" s="5">
        <f t="shared" ca="1" si="2"/>
        <v>145.31356</v>
      </c>
    </row>
    <row r="59" spans="1:16" x14ac:dyDescent="0.25">
      <c r="A59">
        <v>29</v>
      </c>
      <c r="C59" t="str">
        <f ca="1">OFFSET('42p stat'!$A$1,A59*20,0)</f>
        <v>CUDA ant add CPU Const</v>
      </c>
      <c r="D59" s="5">
        <f ca="1">OFFSET('42p trace'!$R$56,(A59-1)*56,0)-OFFSET('42p trace'!$S$56,(A59-1)*56,0)</f>
        <v>24.943180000000154</v>
      </c>
      <c r="E59" s="5">
        <f ca="1">OFFSET('42p trace'!$S$56,(A59-1)*56,0)-OFFSET('42p stat'!$H$1,A59*20,0)</f>
        <v>20.083069999999964</v>
      </c>
      <c r="F59" s="5">
        <f ca="1">OFFSET('42p stat'!$H$1,A59*20,0)-OFFSET('42p stat'!$K$1,A59*20,0)</f>
        <v>2.0844600000000071</v>
      </c>
      <c r="G59" s="5">
        <f ca="1">OFFSET('42p stat'!$K$1,A59*20,0)-OFFSET('42p stat'!$N$1,A59*20,0)</f>
        <v>69.687843000000001</v>
      </c>
      <c r="H59" s="5">
        <f ca="1">OFFSET('42p stat'!$N$1,A59*20,0)</f>
        <v>83.398487000000003</v>
      </c>
      <c r="I59" s="5"/>
      <c r="J59" s="5">
        <f t="shared" ca="1" si="0"/>
        <v>175.25385999999997</v>
      </c>
      <c r="K59" s="10">
        <f t="shared" ca="1" si="6"/>
        <v>0.39763941861252022</v>
      </c>
      <c r="L59">
        <f t="shared" ca="1" si="5"/>
        <v>1.6480174612196584E-4</v>
      </c>
      <c r="N59" s="5">
        <f t="shared" ca="1" si="2"/>
        <v>175.25385999999997</v>
      </c>
    </row>
    <row r="60" spans="1:16" x14ac:dyDescent="0.25">
      <c r="A60">
        <v>30</v>
      </c>
      <c r="C60" t="str">
        <f ca="1">OFFSET('42p stat'!$A$1,A60*20,0)</f>
        <v>CUDA opt Const</v>
      </c>
      <c r="D60" s="5">
        <f ca="1">OFFSET('42p trace'!$R$56,(A60-1)*56,0)-OFFSET('42p trace'!$S$56,(A60-1)*56,0)</f>
        <v>27.88578000000004</v>
      </c>
      <c r="E60" s="5">
        <f ca="1">OFFSET('42p trace'!$S$56,(A60-1)*56,0)-OFFSET('42p stat'!$H$1,A60*20,0)</f>
        <v>22.367832999999962</v>
      </c>
      <c r="F60" s="5">
        <f ca="1">OFFSET('42p stat'!$H$1,A60*20,0)-OFFSET('42p stat'!$K$1,A60*20,0)</f>
        <v>101.232223</v>
      </c>
      <c r="G60" s="5">
        <f ca="1">OFFSET('42p stat'!$K$1,A60*20,0)-OFFSET('42p stat'!$N$1,A60*20,0)</f>
        <v>12.037824000000001</v>
      </c>
      <c r="H60" s="5">
        <f ca="1">OFFSET('42p stat'!$N$1,A60*20,0)</f>
        <v>0</v>
      </c>
      <c r="I60" s="5"/>
      <c r="J60" s="5">
        <f t="shared" ca="1" si="0"/>
        <v>135.63787999999997</v>
      </c>
      <c r="K60" s="10">
        <f t="shared" ref="K60:K80" ca="1" si="7">G60/J60</f>
        <v>8.874972094815993E-2</v>
      </c>
      <c r="L60">
        <f t="shared" ca="1" si="5"/>
        <v>1.3760263937109641E-5</v>
      </c>
      <c r="N60" s="5">
        <f t="shared" ca="1" si="2"/>
        <v>135.63787999999997</v>
      </c>
    </row>
    <row r="61" spans="1:16" x14ac:dyDescent="0.25">
      <c r="A61">
        <v>31</v>
      </c>
      <c r="C61" t="str">
        <f ca="1">OFFSET('42p stat'!$A$1,A61*20,0)</f>
        <v>CUDA opt ant Const</v>
      </c>
      <c r="D61" s="5">
        <f ca="1">OFFSET('42p trace'!$R$56,(A61-1)*56,0)-OFFSET('42p trace'!$S$56,(A61-1)*56,0)</f>
        <v>28.347599999999943</v>
      </c>
      <c r="E61" s="5">
        <f ca="1">OFFSET('42p trace'!$S$56,(A61-1)*56,0)-OFFSET('42p stat'!$H$1,A61*20,0)</f>
        <v>22.529404000000042</v>
      </c>
      <c r="F61" s="5">
        <f ca="1">OFFSET('42p stat'!$H$1,A61*20,0)-OFFSET('42p stat'!$K$1,A61*20,0)</f>
        <v>83.634374000000008</v>
      </c>
      <c r="G61" s="5">
        <f ca="1">OFFSET('42p stat'!$K$1,A61*20,0)-OFFSET('42p stat'!$N$1,A61*20,0)</f>
        <v>32.640521999999997</v>
      </c>
      <c r="H61" s="5">
        <f ca="1">OFFSET('42p stat'!$N$1,A61*20,0)</f>
        <v>0</v>
      </c>
      <c r="I61" s="5"/>
      <c r="J61" s="5">
        <f t="shared" ca="1" si="0"/>
        <v>138.80430000000004</v>
      </c>
      <c r="K61" s="10">
        <f t="shared" ca="1" si="7"/>
        <v>0.23515497718730607</v>
      </c>
      <c r="L61">
        <f t="shared" ca="1" si="5"/>
        <v>9.203660792379988E-5</v>
      </c>
      <c r="N61" s="5">
        <f t="shared" ca="1" si="2"/>
        <v>138.80430000000004</v>
      </c>
    </row>
    <row r="62" spans="1:16" x14ac:dyDescent="0.25">
      <c r="A62">
        <v>32</v>
      </c>
      <c r="C62" t="str">
        <f ca="1">OFFSET('42p stat'!$A$1,A62*20,0)</f>
        <v>CUDA opt ant par Const</v>
      </c>
      <c r="D62" s="5">
        <f ca="1">OFFSET('42p trace'!$R$56,(A62-1)*56,0)-OFFSET('42p trace'!$S$56,(A62-1)*56,0)</f>
        <v>25.179500000000047</v>
      </c>
      <c r="E62" s="5">
        <f ca="1">OFFSET('42p trace'!$S$56,(A62-1)*56,0)-OFFSET('42p stat'!$H$1,A62*20,0)</f>
        <v>22.040487999999996</v>
      </c>
      <c r="F62" s="5">
        <f ca="1">OFFSET('42p stat'!$H$1,A62*20,0)-OFFSET('42p stat'!$K$1,A62*20,0)</f>
        <v>87.895222000000004</v>
      </c>
      <c r="G62" s="5">
        <f ca="1">OFFSET('42p stat'!$K$1,A62*20,0)-OFFSET('42p stat'!$N$1,A62*20,0)</f>
        <v>32.651229999999998</v>
      </c>
      <c r="H62" s="5">
        <f ca="1">OFFSET('42p stat'!$N$1,A62*20,0)</f>
        <v>0</v>
      </c>
      <c r="I62" s="5"/>
      <c r="J62" s="5">
        <f t="shared" ca="1" si="0"/>
        <v>142.58694</v>
      </c>
      <c r="K62" s="10">
        <f t="shared" ca="1" si="7"/>
        <v>0.22899172953708102</v>
      </c>
      <c r="L62">
        <f t="shared" ca="1" si="5"/>
        <v>7.6321932310244282E-5</v>
      </c>
      <c r="N62" s="5">
        <f t="shared" ca="1" si="2"/>
        <v>142.58694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7"/>
        <v>#DIV/0!</v>
      </c>
      <c r="L63" t="e">
        <f t="shared" ca="1" si="5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7"/>
        <v>#DIV/0!</v>
      </c>
      <c r="L64" t="e">
        <f t="shared" ca="1" si="5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7"/>
        <v>#DIV/0!</v>
      </c>
      <c r="L65" t="e">
        <f t="shared" ca="1" si="5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7"/>
        <v>#DIV/0!</v>
      </c>
      <c r="L66" t="e">
        <f t="shared" ca="1" si="5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7"/>
        <v>#DIV/0!</v>
      </c>
      <c r="L67" t="e">
        <f t="shared" ca="1" si="5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7"/>
        <v>#DIV/0!</v>
      </c>
      <c r="L68" t="e">
        <f t="shared" ca="1" si="5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7"/>
        <v>#DIV/0!</v>
      </c>
      <c r="L69" t="e">
        <f t="shared" ca="1" si="5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7"/>
        <v>#DIV/0!</v>
      </c>
      <c r="L70" t="e">
        <f t="shared" ca="1" si="5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7"/>
        <v>#DIV/0!</v>
      </c>
      <c r="L71" t="e">
        <f t="shared" ca="1" si="5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7"/>
        <v>#DIV/0!</v>
      </c>
      <c r="L72" t="e">
        <f t="shared" ca="1" si="5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7"/>
        <v>#DIV/0!</v>
      </c>
      <c r="L73" t="e">
        <f t="shared" ca="1" si="5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7"/>
        <v>#DIV/0!</v>
      </c>
      <c r="L74" t="e">
        <f t="shared" ca="1" si="5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7"/>
        <v>#DIV/0!</v>
      </c>
      <c r="L75" t="e">
        <f t="shared" ca="1" si="5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>
        <f ca="1">OFFSET('42p trace'!$R$56,(A76-1)*56,0)-OFFSET('42p trace'!$S$56,(A76-1)*56,0)</f>
        <v>0</v>
      </c>
      <c r="E76" s="5">
        <f ca="1">OFFSET('42p trace'!$S$56,(A76-1)*56,0)-OFFSET('42p stat'!$H$1,A76*20,0)</f>
        <v>0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>
        <f t="shared" ca="1" si="0"/>
        <v>0</v>
      </c>
      <c r="K76" s="10" t="e">
        <f t="shared" ca="1" si="7"/>
        <v>#DIV/0!</v>
      </c>
      <c r="L76" t="e">
        <f t="shared" ca="1" si="5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7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7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67</v>
      </c>
    </row>
    <row r="83" spans="1:11" x14ac:dyDescent="0.25">
      <c r="D83" t="s">
        <v>56</v>
      </c>
      <c r="E83" t="s">
        <v>52</v>
      </c>
      <c r="F83" t="s">
        <v>53</v>
      </c>
      <c r="G83" t="s">
        <v>54</v>
      </c>
      <c r="H83" t="s">
        <v>55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167.09335999999999</v>
      </c>
      <c r="E84" s="5">
        <f ca="1">OFFSET('42p trace'!$S$56,(A84-1)*56,0)</f>
        <v>145.63088000000005</v>
      </c>
      <c r="F84" s="5">
        <f ca="1">OFFSET('42p stat'!$H$1,A84*20,0)</f>
        <v>123.983891</v>
      </c>
      <c r="G84" s="5">
        <f ca="1">OFFSET('42p stat'!$K$1,A84*20,0)</f>
        <v>120.20159700000001</v>
      </c>
      <c r="H84" s="5">
        <f ca="1">OFFSET('42p stat'!$N$1,A84*20,0)</f>
        <v>107.699111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137.51103999999998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1670.6673999999996</v>
      </c>
      <c r="E86" s="5">
        <f ca="1">OFFSET('42p trace'!$S$56,(A86-1)*56,0)</f>
        <v>1598.7583999999999</v>
      </c>
      <c r="F86" s="5">
        <f ca="1">OFFSET('42p stat'!$H$1,A86*20,0)</f>
        <v>1576.8497219999999</v>
      </c>
      <c r="G86" s="5">
        <f ca="1">OFFSET('42p stat'!$K$1,A86*20,0)</f>
        <v>1572.6577729999999</v>
      </c>
      <c r="H86" s="5">
        <f ca="1">OFFSET('42p stat'!$N$1,A86*20,0)</f>
        <v>131.10341600000001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149.89226000000002</v>
      </c>
      <c r="E87" s="5">
        <f ca="1">OFFSET('42p trace'!$S$56,(A87-1)*56,0)</f>
        <v>148.47098000000003</v>
      </c>
      <c r="F87" s="5">
        <f ca="1">OFFSET('42p stat'!$H$1,A87*20,0)</f>
        <v>127.163473</v>
      </c>
      <c r="G87" s="5">
        <f ca="1">OFFSET('42p stat'!$K$1,A87*20,0)</f>
        <v>123.754001</v>
      </c>
      <c r="H87" s="5">
        <f ca="1">OFFSET('42p stat'!$N$1,A87*20,0)</f>
        <v>85.329532999999998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159.71859999999998</v>
      </c>
      <c r="E88" s="5">
        <f ca="1">OFFSET('42p trace'!$S$56,(A88-1)*56,0)</f>
        <v>153.84317999999999</v>
      </c>
      <c r="F88" s="5">
        <f ca="1">OFFSET('42p stat'!$H$1,A88*20,0)</f>
        <v>132.53528600000001</v>
      </c>
      <c r="G88" s="5">
        <f ca="1">OFFSET('42p stat'!$K$1,A88*20,0)</f>
        <v>128.88224500000001</v>
      </c>
      <c r="H88" s="5">
        <f ca="1">OFFSET('42p stat'!$N$1,A88*20,0)</f>
        <v>90.460479000000007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159.00664000000003</v>
      </c>
      <c r="E89" s="5">
        <f ca="1">OFFSET('42p trace'!$S$56,(A89-1)*56,0)</f>
        <v>136.60308000000001</v>
      </c>
      <c r="F89" s="5">
        <f ca="1">OFFSET('42p stat'!$H$1,A89*20,0)</f>
        <v>115.290583</v>
      </c>
      <c r="G89" s="5">
        <f ca="1">OFFSET('42p stat'!$K$1,A89*20,0)</f>
        <v>111.896851</v>
      </c>
      <c r="H89" s="5">
        <f ca="1">OFFSET('42p stat'!$N$1,A89*20,0)</f>
        <v>85.165514999999999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202.54670000000002</v>
      </c>
      <c r="E90" s="5">
        <f ca="1">OFFSET('42p trace'!$S$56,(A90-1)*56,0)</f>
        <v>180.57219999999998</v>
      </c>
      <c r="F90" s="5">
        <f ca="1">OFFSET('42p stat'!$H$1,A90*20,0)</f>
        <v>161.817915</v>
      </c>
      <c r="G90" s="5">
        <f ca="1">OFFSET('42p stat'!$K$1,A90*20,0)</f>
        <v>159.99148299999999</v>
      </c>
      <c r="H90" s="5">
        <f ca="1">OFFSET('42p stat'!$N$1,A90*20,0)</f>
        <v>79.693391000000005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182.72651999999999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189.99204</v>
      </c>
      <c r="E92" s="5">
        <f ca="1">OFFSET('42p trace'!$S$56,(A92-1)*56,0)</f>
        <v>168.13638000000003</v>
      </c>
      <c r="F92" s="5">
        <f ca="1">OFFSET('42p stat'!$H$1,A92*20,0)</f>
        <v>149.389746</v>
      </c>
      <c r="G92" s="5">
        <f ca="1">OFFSET('42p stat'!$K$1,A92*20,0)</f>
        <v>147.54395099999999</v>
      </c>
      <c r="H92" s="5">
        <f ca="1">OFFSET('42p stat'!$N$1,A92*20,0)</f>
        <v>79.659620000000004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2002.2160000000001</v>
      </c>
      <c r="E93" s="5">
        <f ca="1">OFFSET('42p trace'!$S$56,(A93-1)*56,0)</f>
        <v>1889.8894000000003</v>
      </c>
      <c r="F93" s="5">
        <f ca="1">OFFSET('42p stat'!$H$1,A93*20,0)</f>
        <v>1882.117117</v>
      </c>
      <c r="G93" s="5">
        <f ca="1">OFFSET('42p stat'!$K$1,A93*20,0)</f>
        <v>1878.100974</v>
      </c>
      <c r="H93" s="5">
        <f ca="1">OFFSET('42p stat'!$N$1,A93*20,0)</f>
        <v>105.32446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161.37343999999999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168.98150000000004</v>
      </c>
      <c r="E95" s="5">
        <f ca="1">OFFSET('42p trace'!$S$56,(A95-1)*56,0)</f>
        <v>142.58278000000001</v>
      </c>
      <c r="F95" s="5">
        <f ca="1">OFFSET('42p stat'!$H$1,A95*20,0)</f>
        <v>121.84509</v>
      </c>
      <c r="G95" s="5">
        <f ca="1">OFFSET('42p stat'!$K$1,A95*20,0)</f>
        <v>12.519957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174.13347999999999</v>
      </c>
      <c r="E96" s="5">
        <f ca="1">OFFSET('42p trace'!$S$56,(A96-1)*56,0)</f>
        <v>150.13938000000005</v>
      </c>
      <c r="F96" s="5">
        <f ca="1">OFFSET('42p stat'!$H$1,A96*20,0)</f>
        <v>129.53744599999999</v>
      </c>
      <c r="G96" s="5">
        <f ca="1">OFFSET('42p stat'!$K$1,A96*20,0)</f>
        <v>10.271782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171.00730000000004</v>
      </c>
      <c r="E97" s="5">
        <f ca="1">OFFSET('42p trace'!$S$56,(A97-1)*56,0)</f>
        <v>145.56466</v>
      </c>
      <c r="F97" s="5">
        <f ca="1">OFFSET('42p stat'!$H$1,A97*20,0)</f>
        <v>125.004013</v>
      </c>
      <c r="G97" s="5">
        <f ca="1">OFFSET('42p stat'!$K$1,A97*20,0)</f>
        <v>38.367016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160.88185999999996</v>
      </c>
      <c r="E98" s="5">
        <f ca="1">OFFSET('42p trace'!$S$56,(A98-1)*56,0)</f>
        <v>133.73531999999997</v>
      </c>
      <c r="F98" s="5">
        <f ca="1">OFFSET('42p stat'!$H$1,A98*20,0)</f>
        <v>113.220242</v>
      </c>
      <c r="G98" s="5">
        <f ca="1">OFFSET('42p stat'!$K$1,A98*20,0)</f>
        <v>26.655535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176.59277999999998</v>
      </c>
      <c r="E99" s="5">
        <f ca="1">OFFSET('42p trace'!$S$56,(A99-1)*56,0)</f>
        <v>150.67697999999999</v>
      </c>
      <c r="F99" s="5">
        <f ca="1">OFFSET('42p stat'!$H$1,A99*20,0)</f>
        <v>130.11322200000001</v>
      </c>
      <c r="G99" s="5">
        <f ca="1">OFFSET('42p stat'!$K$1,A99*20,0)</f>
        <v>38.371315000000003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3525.0302000000001</v>
      </c>
      <c r="E100" s="5">
        <f ca="1">OFFSET('42p trace'!$S$56,(A100-1)*56,0)</f>
        <v>3409.3331999999996</v>
      </c>
      <c r="F100" s="5">
        <f ca="1">OFFSET('42p stat'!$H$1,A100*20,0)</f>
        <v>3408.8886910000001</v>
      </c>
      <c r="G100" s="5">
        <f ca="1">OFFSET('42p stat'!$K$1,A100*20,0)</f>
        <v>3406.9757909999998</v>
      </c>
      <c r="H100" s="5">
        <f ca="1">OFFSET('42p stat'!$N$1,A100*20,0)</f>
        <v>71.568656000000004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2075.3386</v>
      </c>
      <c r="E101" s="5">
        <f ca="1">OFFSET('42p trace'!$S$56,(A101-1)*56,0)</f>
        <v>2075.2665999999999</v>
      </c>
      <c r="F101" s="5">
        <f ca="1">OFFSET('42p stat'!$H$1,A101*20,0)</f>
        <v>2074.8409109999998</v>
      </c>
      <c r="G101" s="5">
        <f ca="1">OFFSET('42p stat'!$K$1,A101*20,0)</f>
        <v>2072.956514</v>
      </c>
      <c r="H101" s="5">
        <f ca="1">OFFSET('42p stat'!$N$1,A101*20,0)</f>
        <v>71.188963999999999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7147.9557999999997</v>
      </c>
      <c r="E102" s="5">
        <f ca="1">OFFSET('42p trace'!$S$56,(A102-1)*56,0)</f>
        <v>4810.5896000000012</v>
      </c>
      <c r="F102" s="5">
        <f ca="1">OFFSET('42p stat'!$H$1,A102*20,0)</f>
        <v>4799.3207229999998</v>
      </c>
      <c r="G102" s="5">
        <f ca="1">OFFSET('42p stat'!$K$1,A102*20,0)</f>
        <v>4795.9576370000004</v>
      </c>
      <c r="H102" s="5">
        <f ca="1">OFFSET('42p stat'!$N$1,A102*20,0)</f>
        <v>184.304338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4151.5416000000005</v>
      </c>
      <c r="E103" s="5">
        <f ca="1">OFFSET('42p trace'!$S$56,(A103-1)*56,0)</f>
        <v>4151.358400000001</v>
      </c>
      <c r="F103" s="5">
        <f ca="1">OFFSET('42p stat'!$H$1,A103*20,0)</f>
        <v>4139.3629300000002</v>
      </c>
      <c r="G103" s="5">
        <f ca="1">OFFSET('42p stat'!$K$1,A103*20,0)</f>
        <v>4136.2366499999998</v>
      </c>
      <c r="H103" s="5">
        <f ca="1">OFFSET('42p stat'!$N$1,A103*20,0)</f>
        <v>157.745654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2665.6234000000004</v>
      </c>
      <c r="E104" s="5">
        <f ca="1">OFFSET('42p trace'!$S$56,(A104-1)*56,0)</f>
        <v>2547.1486</v>
      </c>
      <c r="F104" s="5">
        <f ca="1">OFFSET('42p stat'!$H$1,A104*20,0)</f>
        <v>2546.7134470000001</v>
      </c>
      <c r="G104" s="5">
        <f ca="1">OFFSET('42p stat'!$K$1,A104*20,0)</f>
        <v>2544.7712940000001</v>
      </c>
      <c r="H104" s="5">
        <f ca="1">OFFSET('42p stat'!$N$1,A104*20,0)</f>
        <v>71.930811000000006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2076.4211999999998</v>
      </c>
      <c r="E105" s="5">
        <f ca="1">OFFSET('42p trace'!$S$56,(A105-1)*56,0)</f>
        <v>2076.3379999999993</v>
      </c>
      <c r="F105" s="5">
        <f ca="1">OFFSET('42p stat'!$H$1,A105*20,0)</f>
        <v>2075.91363</v>
      </c>
      <c r="G105" s="5">
        <f ca="1">OFFSET('42p stat'!$K$1,A105*20,0)</f>
        <v>2074.0101610000002</v>
      </c>
      <c r="H105" s="5">
        <f ca="1">OFFSET('42p stat'!$N$1,A105*20,0)</f>
        <v>71.770279000000002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3537.3083999999999</v>
      </c>
      <c r="E106" s="5">
        <f ca="1">OFFSET('42p trace'!$S$56,(A106-1)*56,0)</f>
        <v>3419.2881999999995</v>
      </c>
      <c r="F106" s="5">
        <f ca="1">OFFSET('42p stat'!$H$1,A106*20,0)</f>
        <v>3418.8457279999998</v>
      </c>
      <c r="G106" s="5">
        <f ca="1">OFFSET('42p stat'!$K$1,A106*20,0)</f>
        <v>3416.6676219999999</v>
      </c>
      <c r="H106" s="5">
        <f ca="1">OFFSET('42p stat'!$N$1,A106*20,0)</f>
        <v>73.341610000000003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1952.7048000000002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2069.0122000000006</v>
      </c>
      <c r="E108" s="5">
        <f ca="1">OFFSET('42p trace'!$S$56,(A108-1)*56,0)</f>
        <v>2068.9303999999997</v>
      </c>
      <c r="F108" s="5">
        <f ca="1">OFFSET('42p stat'!$H$1,A108*20,0)</f>
        <v>2068.3819950000002</v>
      </c>
      <c r="G108" s="5">
        <f ca="1">OFFSET('42p stat'!$K$1,A108*20,0)</f>
        <v>2066.2501099999999</v>
      </c>
      <c r="H108" s="5">
        <f ca="1">OFFSET('42p stat'!$N$1,A108*20,0)</f>
        <v>73.056016999999997</v>
      </c>
    </row>
    <row r="109" spans="1:8" x14ac:dyDescent="0.25">
      <c r="A109">
        <v>26</v>
      </c>
      <c r="C109" t="str">
        <f ca="1">OFFSET('42p stat'!$A$1,A109*20,0)</f>
        <v>CUDA Const</v>
      </c>
      <c r="D109" s="5">
        <f ca="1">OFFSET('42p trace'!$R$56,(A109-1)*56,0)</f>
        <v>165.43262000000001</v>
      </c>
      <c r="E109" s="5">
        <f ca="1">OFFSET('42p trace'!$S$56,(A109-1)*56,0)</f>
        <v>138.89832000000007</v>
      </c>
      <c r="F109" s="5">
        <f ca="1">OFFSET('42p stat'!$H$1,A109*20,0)</f>
        <v>115.30529300000001</v>
      </c>
      <c r="G109" s="5">
        <f ca="1">OFFSET('42p stat'!$K$1,A109*20,0)</f>
        <v>111.339331</v>
      </c>
      <c r="H109" s="5">
        <f ca="1">OFFSET('42p stat'!$N$1,A109*20,0)</f>
        <v>99.323282000000006</v>
      </c>
    </row>
    <row r="110" spans="1:8" x14ac:dyDescent="0.25">
      <c r="A110">
        <v>27</v>
      </c>
      <c r="C110" t="str">
        <f ca="1">OFFSET('42p stat'!$A$1,A110*20,0)</f>
        <v>CUDA ant Const</v>
      </c>
      <c r="D110" s="5">
        <f ca="1">OFFSET('42p trace'!$R$56,(A110-1)*56,0)</f>
        <v>168.23326000000009</v>
      </c>
      <c r="E110" s="5">
        <f ca="1">OFFSET('42p trace'!$S$56,(A110-1)*56,0)</f>
        <v>141.65155999999999</v>
      </c>
      <c r="F110" s="5">
        <f ca="1">OFFSET('42p stat'!$H$1,A110*20,0)</f>
        <v>118.45097699999999</v>
      </c>
      <c r="G110" s="5">
        <f ca="1">OFFSET('42p stat'!$K$1,A110*20,0)</f>
        <v>114.86371200000001</v>
      </c>
      <c r="H110" s="5">
        <f ca="1">OFFSET('42p stat'!$N$1,A110*20,0)</f>
        <v>82.089881000000005</v>
      </c>
    </row>
    <row r="111" spans="1:8" x14ac:dyDescent="0.25">
      <c r="A111">
        <v>28</v>
      </c>
      <c r="C111" t="str">
        <f ca="1">OFFSET('42p stat'!$A$1,A111*20,0)</f>
        <v>CUDA ant par Const</v>
      </c>
      <c r="D111" s="5">
        <f ca="1">OFFSET('42p trace'!$R$56,(A111-1)*56,0)</f>
        <v>170.10371999999998</v>
      </c>
      <c r="E111" s="5">
        <f ca="1">OFFSET('42p trace'!$S$56,(A111-1)*56,0)</f>
        <v>145.31356</v>
      </c>
      <c r="F111" s="5">
        <f ca="1">OFFSET('42p stat'!$H$1,A111*20,0)</f>
        <v>123.024463</v>
      </c>
      <c r="G111" s="5">
        <f ca="1">OFFSET('42p stat'!$K$1,A111*20,0)</f>
        <v>119.304107</v>
      </c>
      <c r="H111" s="5">
        <f ca="1">OFFSET('42p stat'!$N$1,A111*20,0)</f>
        <v>86.540557000000007</v>
      </c>
    </row>
    <row r="112" spans="1:8" x14ac:dyDescent="0.25">
      <c r="A112">
        <v>29</v>
      </c>
      <c r="C112" t="str">
        <f ca="1">OFFSET('42p stat'!$A$1,A112*20,0)</f>
        <v>CUDA ant add CPU Const</v>
      </c>
      <c r="D112" s="5">
        <f ca="1">OFFSET('42p trace'!$R$56,(A112-1)*56,0)</f>
        <v>200.19704000000013</v>
      </c>
      <c r="E112" s="5">
        <f ca="1">OFFSET('42p trace'!$S$56,(A112-1)*56,0)</f>
        <v>175.25385999999997</v>
      </c>
      <c r="F112" s="5">
        <f ca="1">OFFSET('42p stat'!$H$1,A112*20,0)</f>
        <v>155.17079000000001</v>
      </c>
      <c r="G112" s="5">
        <f ca="1">OFFSET('42p stat'!$K$1,A112*20,0)</f>
        <v>153.08633</v>
      </c>
      <c r="H112" s="5">
        <f ca="1">OFFSET('42p stat'!$N$1,A112*20,0)</f>
        <v>83.398487000000003</v>
      </c>
    </row>
    <row r="113" spans="1:8" x14ac:dyDescent="0.25">
      <c r="A113">
        <v>30</v>
      </c>
      <c r="C113" t="str">
        <f ca="1">OFFSET('42p stat'!$A$1,A113*20,0)</f>
        <v>CUDA opt Const</v>
      </c>
      <c r="D113" s="5">
        <f ca="1">OFFSET('42p trace'!$R$56,(A113-1)*56,0)</f>
        <v>163.52366000000001</v>
      </c>
      <c r="E113" s="5">
        <f ca="1">OFFSET('42p trace'!$S$56,(A113-1)*56,0)</f>
        <v>135.63787999999997</v>
      </c>
      <c r="F113" s="5">
        <f ca="1">OFFSET('42p stat'!$H$1,A113*20,0)</f>
        <v>113.27004700000001</v>
      </c>
      <c r="G113" s="5">
        <f ca="1">OFFSET('42p stat'!$K$1,A113*20,0)</f>
        <v>12.037824000000001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opt ant Const</v>
      </c>
      <c r="D114" s="5">
        <f ca="1">OFFSET('42p trace'!$R$56,(A114-1)*56,0)</f>
        <v>167.15189999999998</v>
      </c>
      <c r="E114" s="5">
        <f ca="1">OFFSET('42p trace'!$S$56,(A114-1)*56,0)</f>
        <v>138.80430000000004</v>
      </c>
      <c r="F114" s="5">
        <f ca="1">OFFSET('42p stat'!$H$1,A114*20,0)</f>
        <v>116.274896</v>
      </c>
      <c r="G114" s="5">
        <f ca="1">OFFSET('42p stat'!$K$1,A114*20,0)</f>
        <v>32.640521999999997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opt ant par Const</v>
      </c>
      <c r="D115" s="5">
        <f ca="1">OFFSET('42p trace'!$R$56,(A115-1)*56,0)</f>
        <v>167.76644000000005</v>
      </c>
      <c r="E115" s="5">
        <f ca="1">OFFSET('42p trace'!$S$56,(A115-1)*56,0)</f>
        <v>142.58694</v>
      </c>
      <c r="F115" s="5">
        <f ca="1">OFFSET('42p stat'!$H$1,A115*20,0)</f>
        <v>120.546452</v>
      </c>
      <c r="G115" s="5">
        <f ca="1">OFFSET('42p stat'!$K$1,A115*20,0)</f>
        <v>32.651229999999998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>
        <f ca="1">OFFSET('42p trace'!$R$56,(A129-1)*56,0)</f>
        <v>0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76</v>
      </c>
    </row>
    <row r="137" spans="1:10" x14ac:dyDescent="0.25">
      <c r="D137" t="s">
        <v>56</v>
      </c>
      <c r="E137" t="s">
        <v>52</v>
      </c>
      <c r="F137" t="s">
        <v>53</v>
      </c>
      <c r="G137" t="s">
        <v>54</v>
      </c>
      <c r="H137" t="s">
        <v>55</v>
      </c>
      <c r="J137" t="s">
        <v>75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19550.840508150406</v>
      </c>
      <c r="E138" s="5">
        <f ca="1">OFFSET('42p trace'!$V$56,(A31-1)*56,0)</f>
        <v>0.77456310559999708</v>
      </c>
      <c r="F138" s="5">
        <f ca="1">OFFSET('42p stat'!$H$1,A138*20,1)</f>
        <v>0.36167700000000003</v>
      </c>
      <c r="G138" s="5">
        <f ca="1">OFFSET('42p stat'!$K$1,A138*20,1)</f>
        <v>0.35947600000000002</v>
      </c>
      <c r="H138" s="5">
        <f ca="1">OFFSET('42p stat'!$N$1,A138*20,1)</f>
        <v>0.30840899999999999</v>
      </c>
      <c r="J138" s="5">
        <f ca="1">SUM(E138:H138)</f>
        <v>1.8041251055999969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0.43871015840000072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24119.523935239999</v>
      </c>
      <c r="E140" s="5">
        <f ca="1">OFFSET('42p trace'!$V$56,(A33-1)*56,0)</f>
        <v>1080.5431374400005</v>
      </c>
      <c r="F140" s="5">
        <f ca="1">OFFSET('42p stat'!$H$1,A140*20,1)</f>
        <v>1069.299397</v>
      </c>
      <c r="G140" s="5">
        <f ca="1">OFFSET('42p stat'!$K$1,A140*20,1)</f>
        <v>1068.734923</v>
      </c>
      <c r="H140" s="5">
        <f ca="1">OFFSET('42p stat'!$N$1,A140*20,1)</f>
        <v>1.065E-3</v>
      </c>
      <c r="J140" s="5">
        <f t="shared" ca="1" si="8"/>
        <v>3218.5785224400001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4.0768952400000058E-2</v>
      </c>
      <c r="E141" s="5">
        <f ca="1">OFFSET('42p trace'!$V$56,(A34-1)*56,0)</f>
        <v>3.9624259600000468E-2</v>
      </c>
      <c r="F141" s="5">
        <f ca="1">OFFSET('42p stat'!$H$1,A141*20,1)</f>
        <v>3.3139000000000002E-2</v>
      </c>
      <c r="G141" s="5">
        <f ca="1">OFFSET('42p stat'!$K$1,A141*20,1)</f>
        <v>3.3960999999999998E-2</v>
      </c>
      <c r="H141" s="5">
        <f ca="1">OFFSET('42p stat'!$N$1,A141*20,1)</f>
        <v>9.9010000000000001E-3</v>
      </c>
      <c r="J141" s="5">
        <f t="shared" ca="1" si="8"/>
        <v>0.11662525960000045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965.76870548001227</v>
      </c>
      <c r="E142" s="5">
        <f ca="1">OFFSET('42p trace'!$V$56,(A35-1)*56,0)</f>
        <v>7.8644507600000094E-2</v>
      </c>
      <c r="F142" s="5">
        <f ca="1">OFFSET('42p stat'!$H$1,A142*20,1)</f>
        <v>7.0838999999999999E-2</v>
      </c>
      <c r="G142" s="5">
        <f ca="1">OFFSET('42p stat'!$K$1,A142*20,1)</f>
        <v>6.8203E-2</v>
      </c>
      <c r="H142" s="5">
        <f ca="1">OFFSET('42p stat'!$N$1,A142*20,1)</f>
        <v>3.0216E-2</v>
      </c>
      <c r="J142" s="5">
        <f t="shared" ca="1" si="8"/>
        <v>0.24790250760000007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15576.933377870375</v>
      </c>
      <c r="E143" s="5">
        <f ca="1">OFFSET('42p trace'!$V$56,(A36-1)*56,0)</f>
        <v>0.8927316335999983</v>
      </c>
      <c r="F143" s="5">
        <f ca="1">OFFSET('42p stat'!$H$1,A143*20,1)</f>
        <v>4.1270000000000001E-2</v>
      </c>
      <c r="G143" s="5">
        <f ca="1">OFFSET('42p stat'!$K$1,A143*20,1)</f>
        <v>4.3038E-2</v>
      </c>
      <c r="H143" s="5">
        <f ca="1">OFFSET('42p stat'!$N$1,A143*20,1)</f>
        <v>1.2182E-2</v>
      </c>
      <c r="J143" s="5">
        <f t="shared" ca="1" si="8"/>
        <v>0.98922163359999837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17235.670673249977</v>
      </c>
      <c r="E144" s="5">
        <f ca="1">OFFSET('42p trace'!$V$56,(A37-1)*56,0)</f>
        <v>28.356192680000007</v>
      </c>
      <c r="F144" s="5">
        <f ca="1">OFFSET('42p stat'!$H$1,A144*20,1)</f>
        <v>25.424896</v>
      </c>
      <c r="G144" s="5">
        <f ca="1">OFFSET('42p stat'!$K$1,A144*20,1)</f>
        <v>24.630655000000001</v>
      </c>
      <c r="H144" s="5">
        <f ca="1">OFFSET('42p stat'!$N$1,A144*20,1)</f>
        <v>12.846052999999999</v>
      </c>
      <c r="J144" s="5">
        <f t="shared" ca="1" si="8"/>
        <v>91.257796680000013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17596.431234809606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8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16628.977840598385</v>
      </c>
      <c r="E146" s="5">
        <f ca="1">OFFSET('42p trace'!$V$56,(A39-1)*56,0)</f>
        <v>15.0578537956</v>
      </c>
      <c r="F146" s="5">
        <f ca="1">OFFSET('42p stat'!$H$1,A146*20,1)</f>
        <v>13.248448</v>
      </c>
      <c r="G146" s="5">
        <f ca="1">OFFSET('42p stat'!$K$1,A146*20,1)</f>
        <v>12.656159000000001</v>
      </c>
      <c r="H146" s="5">
        <f ca="1">OFFSET('42p stat'!$N$1,A146*20,1)</f>
        <v>10.514442000000001</v>
      </c>
      <c r="J146" s="5">
        <f t="shared" ca="1" si="8"/>
        <v>51.476902795600004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1081.7234080000007</v>
      </c>
      <c r="E147" s="5">
        <f ca="1">OFFSET('42p trace'!$V$56,(A40-1)*56,0)</f>
        <v>557.72782963999953</v>
      </c>
      <c r="F147" s="5">
        <f ca="1">OFFSET('42p stat'!$H$1,A147*20,1)</f>
        <v>556.38291600000002</v>
      </c>
      <c r="G147" s="5">
        <f ca="1">OFFSET('42p stat'!$K$1,A147*20,1)</f>
        <v>556.15878299999997</v>
      </c>
      <c r="H147" s="5">
        <f ca="1">OFFSET('42p stat'!$N$1,A147*20,1)</f>
        <v>2.5040000000000001E-3</v>
      </c>
      <c r="J147" s="5">
        <f t="shared" ca="1" si="8"/>
        <v>1670.2720326399995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18531.691602046398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8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19814.151927529983</v>
      </c>
      <c r="E149" s="5">
        <f ca="1">OFFSET('42p trace'!$V$56,(A42-1)*56,0)</f>
        <v>0.46194309160000074</v>
      </c>
      <c r="F149" s="5">
        <f ca="1">OFFSET('42p stat'!$H$1,A149*20,1)</f>
        <v>0.39402999999999999</v>
      </c>
      <c r="G149" s="5">
        <f ca="1">OFFSET('42p stat'!$K$1,A149*20,1)</f>
        <v>1.0115000000000001E-2</v>
      </c>
      <c r="H149" s="5">
        <f ca="1">OFFSET('42p stat'!$N$1,A149*20,1)</f>
        <v>0</v>
      </c>
      <c r="J149" s="5">
        <f t="shared" ca="1" si="8"/>
        <v>0.86608809160000078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20212.568546769595</v>
      </c>
      <c r="E150" s="5">
        <f ca="1">OFFSET('42p trace'!$V$56,(A43-1)*56,0)</f>
        <v>0.20764119560000041</v>
      </c>
      <c r="F150" s="5">
        <f ca="1">OFFSET('42p stat'!$H$1,A150*20,1)</f>
        <v>3.3279999999999998E-3</v>
      </c>
      <c r="G150" s="5">
        <f ca="1">OFFSET('42p stat'!$K$1,A150*20,1)</f>
        <v>2.9399999999999999E-4</v>
      </c>
      <c r="H150" s="5">
        <f ca="1">OFFSET('42p stat'!$N$1,A150*20,1)</f>
        <v>0</v>
      </c>
      <c r="J150" s="5">
        <f t="shared" ca="1" si="8"/>
        <v>0.2112631956000004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19217.038311769997</v>
      </c>
      <c r="E151" s="5">
        <f ca="1">OFFSET('42p trace'!$V$56,(A44-1)*56,0)</f>
        <v>0.76798958439999876</v>
      </c>
      <c r="F151" s="5">
        <f ca="1">OFFSET('42p stat'!$H$1,A151*20,1)</f>
        <v>5.3242999999999999E-2</v>
      </c>
      <c r="G151" s="5">
        <f ca="1">OFFSET('42p stat'!$K$1,A151*20,1)</f>
        <v>7.7850000000000003E-3</v>
      </c>
      <c r="H151" s="5">
        <f ca="1">OFFSET('42p stat'!$N$1,A151*20,1)</f>
        <v>0</v>
      </c>
      <c r="J151" s="5">
        <f t="shared" ca="1" si="8"/>
        <v>0.82901758439999884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20677.371233160404</v>
      </c>
      <c r="E152" s="5">
        <f ca="1">OFFSET('42p trace'!$V$56,(A45-1)*56,0)</f>
        <v>0.12684465760000097</v>
      </c>
      <c r="F152" s="5">
        <f ca="1">OFFSET('42p stat'!$H$1,A152*20,1)</f>
        <v>4.4352000000000003E-2</v>
      </c>
      <c r="G152" s="5">
        <f ca="1">OFFSET('42p stat'!$K$1,A152*20,1)</f>
        <v>7.0410000000000004E-3</v>
      </c>
      <c r="H152" s="5">
        <f ca="1">OFFSET('42p stat'!$N$1,A152*20,1)</f>
        <v>0</v>
      </c>
      <c r="J152" s="5">
        <f t="shared" ca="1" si="8"/>
        <v>0.17823765760000096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20087.28550873162</v>
      </c>
      <c r="E153" s="5">
        <f ca="1">OFFSET('42p trace'!$V$56,(A46-1)*56,0)</f>
        <v>0.8542448595999993</v>
      </c>
      <c r="F153" s="5">
        <f ca="1">OFFSET('42p stat'!$H$1,A153*20,1)</f>
        <v>7.2820999999999997E-2</v>
      </c>
      <c r="G153" s="5">
        <f ca="1">OFFSET('42p stat'!$K$1,A153*20,1)</f>
        <v>8.5509999999999996E-3</v>
      </c>
      <c r="H153" s="5">
        <f ca="1">OFFSET('42p stat'!$N$1,A153*20,1)</f>
        <v>0</v>
      </c>
      <c r="J153" s="5">
        <f t="shared" ca="1" si="8"/>
        <v>0.9356168595999993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571.64946595999925</v>
      </c>
      <c r="E154" s="5">
        <f ca="1">OFFSET('42p trace'!$V$56,(A47-1)*56,0)</f>
        <v>545.16894975999969</v>
      </c>
      <c r="F154" s="5">
        <f ca="1">OFFSET('42p stat'!$H$1,A154*20,1)</f>
        <v>545.07397700000001</v>
      </c>
      <c r="G154" s="5">
        <f ca="1">OFFSET('42p stat'!$K$1,A154*20,1)</f>
        <v>544.46983799999998</v>
      </c>
      <c r="H154" s="5">
        <f ca="1">OFFSET('42p stat'!$N$1,A154*20,1)</f>
        <v>0.307921</v>
      </c>
      <c r="J154" s="5">
        <f t="shared" ca="1" si="8"/>
        <v>1635.0206857599997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688.63559603999931</v>
      </c>
      <c r="E155" s="5">
        <f ca="1">OFFSET('42p trace'!$V$56,(A48-1)*56,0)</f>
        <v>688.64909844000078</v>
      </c>
      <c r="F155" s="5">
        <f ca="1">OFFSET('42p stat'!$H$1,A155*20,1)</f>
        <v>688.35986600000001</v>
      </c>
      <c r="G155" s="5">
        <f ca="1">OFFSET('42p stat'!$K$1,A155*20,1)</f>
        <v>687.12379599999997</v>
      </c>
      <c r="H155" s="5">
        <f ca="1">OFFSET('42p stat'!$N$1,A155*20,1)</f>
        <v>0.89187300000000003</v>
      </c>
      <c r="J155" s="5">
        <f t="shared" ca="1" si="8"/>
        <v>2065.0246334400008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2368.7028643600001</v>
      </c>
      <c r="E156" s="5">
        <f ca="1">OFFSET('42p trace'!$V$56,(A49-1)*56,0)</f>
        <v>2042.3895518400002</v>
      </c>
      <c r="F156" s="5">
        <f ca="1">OFFSET('42p stat'!$H$1,A156*20,1)</f>
        <v>2032.994856</v>
      </c>
      <c r="G156" s="5">
        <f ca="1">OFFSET('42p stat'!$K$1,A156*20,1)</f>
        <v>2029.5170599999999</v>
      </c>
      <c r="H156" s="5">
        <f ca="1">OFFSET('42p stat'!$N$1,A156*20,1)</f>
        <v>3.0413739999999998</v>
      </c>
      <c r="J156" s="5">
        <f t="shared" ca="1" si="8"/>
        <v>6107.9428418400003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19164.085049440007</v>
      </c>
      <c r="E157" s="5">
        <f ca="1">OFFSET('42p trace'!$V$56,(A50-1)*56,0)</f>
        <v>19161.148797440008</v>
      </c>
      <c r="F157" s="5">
        <f ca="1">OFFSET('42p stat'!$H$1,A157*20,1)</f>
        <v>19050.816814000002</v>
      </c>
      <c r="G157" s="5">
        <f ca="1">OFFSET('42p stat'!$K$1,A157*20,1)</f>
        <v>19022.920245000001</v>
      </c>
      <c r="H157" s="5">
        <f ca="1">OFFSET('42p stat'!$N$1,A157*20,1)</f>
        <v>29.270265999999999</v>
      </c>
      <c r="J157" s="5">
        <f t="shared" ca="1" si="8"/>
        <v>57264.156122440014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2012.7930104399979</v>
      </c>
      <c r="E158" s="5">
        <f ca="1">OFFSET('42p trace'!$V$56,(A51-1)*56,0)</f>
        <v>1638.158008040002</v>
      </c>
      <c r="F158" s="5">
        <f ca="1">OFFSET('42p stat'!$H$1,A158*20,1)</f>
        <v>1637.584321</v>
      </c>
      <c r="G158" s="5">
        <f ca="1">OFFSET('42p stat'!$K$1,A158*20,1)</f>
        <v>1633.7706519999999</v>
      </c>
      <c r="H158" s="5">
        <f ca="1">OFFSET('42p stat'!$N$1,A158*20,1)</f>
        <v>0.96282100000000004</v>
      </c>
      <c r="J158" s="5">
        <f t="shared" ca="1" si="8"/>
        <v>4910.4758020400022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365.60626656000045</v>
      </c>
      <c r="E159" s="5">
        <f ca="1">OFFSET('42p trace'!$V$56,(A52-1)*56,0)</f>
        <v>365.63864800000039</v>
      </c>
      <c r="F159" s="5">
        <f ca="1">OFFSET('42p stat'!$H$1,A159*20,1)</f>
        <v>365.49483199999997</v>
      </c>
      <c r="G159" s="5">
        <f ca="1">OFFSET('42p stat'!$K$1,A159*20,1)</f>
        <v>364.88036299999999</v>
      </c>
      <c r="H159" s="5">
        <f ca="1">OFFSET('42p stat'!$N$1,A159*20,1)</f>
        <v>1.186885</v>
      </c>
      <c r="J159" s="5">
        <f t="shared" ca="1" si="8"/>
        <v>1097.2007280000005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2312.6999014399985</v>
      </c>
      <c r="E160" s="5">
        <f ca="1">OFFSET('42p trace'!$V$56,(A53-1)*56,0)</f>
        <v>2187.221934759998</v>
      </c>
      <c r="F160" s="5">
        <f ca="1">OFFSET('42p stat'!$H$1,A160*20,1)</f>
        <v>2186.7746860000002</v>
      </c>
      <c r="G160" s="5">
        <f ca="1">OFFSET('42p stat'!$K$1,A160*20,1)</f>
        <v>2184.3068929999999</v>
      </c>
      <c r="H160" s="5">
        <f ca="1">OFFSET('42p stat'!$N$1,A160*20,1)</f>
        <v>0.85150599999999999</v>
      </c>
      <c r="J160" s="5">
        <f t="shared" ca="1" si="8"/>
        <v>6559.1550197599981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2198.2832449599987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8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669.17190115999892</v>
      </c>
      <c r="E162" s="5">
        <f ca="1">OFFSET('42p trace'!$V$56,(A55-1)*56,0)</f>
        <v>669.29970783999966</v>
      </c>
      <c r="F162" s="5">
        <f ca="1">OFFSET('42p stat'!$H$1,A162*20,1)</f>
        <v>675.770803</v>
      </c>
      <c r="G162" s="5">
        <f ca="1">OFFSET('42p stat'!$K$1,A162*20,1)</f>
        <v>674.19526499999995</v>
      </c>
      <c r="H162" s="5">
        <f ca="1">OFFSET('42p stat'!$N$1,A162*20,1)</f>
        <v>0.88587499999999997</v>
      </c>
      <c r="J162" s="5">
        <f t="shared" ca="1" si="8"/>
        <v>2020.1516508399995</v>
      </c>
    </row>
    <row r="163" spans="1:10" x14ac:dyDescent="0.25">
      <c r="A163">
        <v>26</v>
      </c>
      <c r="C163" t="str">
        <f ca="1">OFFSET('42p stat'!$A$1,A163*20,0)</f>
        <v>CUDA Const</v>
      </c>
      <c r="D163" s="5">
        <f ca="1">OFFSET('42p trace'!$U$56,(A56-1)*56,0)</f>
        <v>23820.381872075617</v>
      </c>
      <c r="E163" s="5">
        <f ca="1">OFFSET('42p trace'!$V$56,(A56-1)*56,0)</f>
        <v>5.0350325776000089</v>
      </c>
      <c r="F163" s="5">
        <f ca="1">OFFSET('42p stat'!$H$1,A163*20,1)</f>
        <v>2.2899889999999998</v>
      </c>
      <c r="G163" s="5">
        <f ca="1">OFFSET('42p stat'!$K$1,A163*20,1)</f>
        <v>2.2807919999999999</v>
      </c>
      <c r="H163" s="5">
        <f ca="1">OFFSET('42p stat'!$N$1,A163*20,1)</f>
        <v>2.1890830000000001</v>
      </c>
      <c r="J163" s="5">
        <f t="shared" ca="1" si="8"/>
        <v>11.794896577600008</v>
      </c>
    </row>
    <row r="164" spans="1:10" x14ac:dyDescent="0.25">
      <c r="A164">
        <v>27</v>
      </c>
      <c r="C164" t="str">
        <f ca="1">OFFSET('42p stat'!$A$1,A164*20,0)</f>
        <v>CUDA ant Const</v>
      </c>
      <c r="D164" s="5">
        <f ca="1">OFFSET('42p trace'!$U$56,(A57-1)*56,0)</f>
        <v>20856.036968832366</v>
      </c>
      <c r="E164" s="5">
        <f ca="1">OFFSET('42p trace'!$V$56,(A57-1)*56,0)</f>
        <v>7.1531520463999936</v>
      </c>
      <c r="F164" s="5">
        <f ca="1">OFFSET('42p stat'!$H$1,A164*20,1)</f>
        <v>0.10070999999999999</v>
      </c>
      <c r="G164" s="5">
        <f ca="1">OFFSET('42p stat'!$K$1,A164*20,1)</f>
        <v>1.9663E-2</v>
      </c>
      <c r="H164" s="5">
        <f ca="1">OFFSET('42p stat'!$N$1,A164*20,1)</f>
        <v>1.3853000000000001E-2</v>
      </c>
      <c r="J164" s="5">
        <f t="shared" ca="1" si="8"/>
        <v>7.2873780463999944</v>
      </c>
    </row>
    <row r="165" spans="1:10" x14ac:dyDescent="0.25">
      <c r="A165">
        <v>28</v>
      </c>
      <c r="C165" t="str">
        <f ca="1">OFFSET('42p stat'!$A$1,A165*20,0)</f>
        <v>CUDA ant par Const</v>
      </c>
      <c r="D165" s="5">
        <f ca="1">OFFSET('42p trace'!$U$56,(A58-1)*56,0)</f>
        <v>19860.63756644159</v>
      </c>
      <c r="E165" s="5">
        <f ca="1">OFFSET('42p trace'!$V$56,(A58-1)*56,0)</f>
        <v>4.6564848063999982</v>
      </c>
      <c r="F165" s="5">
        <f ca="1">OFFSET('42p stat'!$H$1,A165*20,1)</f>
        <v>6.0592E-2</v>
      </c>
      <c r="G165" s="5">
        <f ca="1">OFFSET('42p stat'!$K$1,A165*20,1)</f>
        <v>2.0013E-2</v>
      </c>
      <c r="H165" s="5">
        <f ca="1">OFFSET('42p stat'!$N$1,A165*20,1)</f>
        <v>1.6567999999999999E-2</v>
      </c>
      <c r="J165" s="5">
        <f t="shared" ca="1" si="8"/>
        <v>4.7536578063999979</v>
      </c>
    </row>
    <row r="166" spans="1:10" x14ac:dyDescent="0.25">
      <c r="A166">
        <v>29</v>
      </c>
      <c r="C166" t="str">
        <f ca="1">OFFSET('42p stat'!$A$1,A166*20,0)</f>
        <v>CUDA ant add CPU Const</v>
      </c>
      <c r="D166" s="5">
        <f ca="1">OFFSET('42p trace'!$U$56,(A59-1)*56,0)</f>
        <v>21042.252726438339</v>
      </c>
      <c r="E166" s="5">
        <f ca="1">OFFSET('42p trace'!$V$56,(A59-1)*56,0)</f>
        <v>423.44514876040819</v>
      </c>
      <c r="F166" s="5">
        <f ca="1">OFFSET('42p stat'!$H$1,A166*20,1)</f>
        <v>372.24139500000001</v>
      </c>
      <c r="G166" s="5">
        <f ca="1">OFFSET('42p stat'!$K$1,A166*20,1)</f>
        <v>354.76357400000001</v>
      </c>
      <c r="H166" s="5">
        <f ca="1">OFFSET('42p stat'!$N$1,A166*20,1)</f>
        <v>283.18019800000002</v>
      </c>
      <c r="J166" s="5">
        <f t="shared" ca="1" si="8"/>
        <v>1433.6303157604082</v>
      </c>
    </row>
    <row r="167" spans="1:10" x14ac:dyDescent="0.25">
      <c r="A167">
        <v>30</v>
      </c>
      <c r="C167" t="str">
        <f ca="1">OFFSET('42p stat'!$A$1,A167*20,0)</f>
        <v>CUDA opt Const</v>
      </c>
      <c r="D167" s="5">
        <f ca="1">OFFSET('42p trace'!$U$56,(A60-1)*56,0)</f>
        <v>21896.071915504413</v>
      </c>
      <c r="E167" s="5">
        <f ca="1">OFFSET('42p trace'!$V$56,(A60-1)*56,0)</f>
        <v>7.0846275056000092</v>
      </c>
      <c r="F167" s="5">
        <f ca="1">OFFSET('42p stat'!$H$1,A167*20,1)</f>
        <v>2.697247</v>
      </c>
      <c r="G167" s="5">
        <f ca="1">OFFSET('42p stat'!$K$1,A167*20,1)</f>
        <v>9.2429999999999995E-3</v>
      </c>
      <c r="H167" s="5">
        <f ca="1">OFFSET('42p stat'!$N$1,A167*20,1)</f>
        <v>0</v>
      </c>
      <c r="J167" s="5">
        <f t="shared" ca="1" si="8"/>
        <v>9.7911175056000079</v>
      </c>
    </row>
    <row r="168" spans="1:10" x14ac:dyDescent="0.25">
      <c r="A168">
        <v>31</v>
      </c>
      <c r="C168" t="str">
        <f ca="1">OFFSET('42p stat'!$A$1,A168*20,0)</f>
        <v>CUDA opt ant Const</v>
      </c>
      <c r="D168" s="5">
        <f ca="1">OFFSET('42p trace'!$U$56,(A61-1)*56,0)</f>
        <v>24821.297101649983</v>
      </c>
      <c r="E168" s="5">
        <f ca="1">OFFSET('42p trace'!$V$56,(A61-1)*56,0)</f>
        <v>3.3389883700000111</v>
      </c>
      <c r="F168" s="5">
        <f ca="1">OFFSET('42p stat'!$H$1,A168*20,1)</f>
        <v>6.3730999999999996E-2</v>
      </c>
      <c r="G168" s="5">
        <f ca="1">OFFSET('42p stat'!$K$1,A168*20,1)</f>
        <v>4.9899999999999999E-4</v>
      </c>
      <c r="H168" s="5">
        <f ca="1">OFFSET('42p stat'!$N$1,A168*20,1)</f>
        <v>0</v>
      </c>
      <c r="J168" s="5">
        <f t="shared" ca="1" si="8"/>
        <v>3.4032183700000114</v>
      </c>
    </row>
    <row r="169" spans="1:10" x14ac:dyDescent="0.25">
      <c r="A169">
        <v>32</v>
      </c>
      <c r="C169" t="str">
        <f ca="1">OFFSET('42p stat'!$A$1,A169*20,0)</f>
        <v>CUDA opt ant par Const</v>
      </c>
      <c r="D169" s="5">
        <f ca="1">OFFSET('42p trace'!$U$56,(A62-1)*56,0)</f>
        <v>17803.386925126379</v>
      </c>
      <c r="E169" s="5">
        <f ca="1">OFFSET('42p trace'!$V$56,(A62-1)*56,0)</f>
        <v>0.83281137640000091</v>
      </c>
      <c r="F169" s="5">
        <f ca="1">OFFSET('42p stat'!$H$1,A169*20,1)</f>
        <v>2.0784E-2</v>
      </c>
      <c r="G169" s="5">
        <f ca="1">OFFSET('42p stat'!$K$1,A169*20,1)</f>
        <v>4.37E-4</v>
      </c>
      <c r="H169" s="5">
        <f ca="1">OFFSET('42p stat'!$N$1,A169*20,1)</f>
        <v>0</v>
      </c>
      <c r="J169" s="5">
        <f t="shared" ca="1" si="8"/>
        <v>0.85403237640000096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8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8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8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8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8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8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8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8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8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8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8"/>
        <v>#DIV/0!</v>
      </c>
    </row>
    <row r="183" spans="1:10" x14ac:dyDescent="0.25">
      <c r="A183">
        <v>46</v>
      </c>
      <c r="C183">
        <f ca="1">OFFSET('42p stat'!$A$1,A183*20,0)</f>
        <v>0</v>
      </c>
      <c r="D183" s="5">
        <f ca="1">OFFSET('42p trace'!$U$56,(A76-1)*56,0)</f>
        <v>0</v>
      </c>
      <c r="E183" s="5">
        <f ca="1">OFFSET('42p trace'!$V$56,(A76-1)*56,0)</f>
        <v>0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>
        <f t="shared" ca="1" si="8"/>
        <v>0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t="shared" ref="D194:H203" ca="1" si="9">$D$192*SQRT(D138)/$E$192</f>
        <v>38.757324184239188</v>
      </c>
      <c r="E194" s="8">
        <f t="shared" ca="1" si="9"/>
        <v>0.24394924170707924</v>
      </c>
      <c r="F194" s="8">
        <f t="shared" ca="1" si="9"/>
        <v>0.1666984320982054</v>
      </c>
      <c r="G194" s="8">
        <f t="shared" ca="1" si="9"/>
        <v>0.16619043303391443</v>
      </c>
      <c r="H194" s="8">
        <f t="shared" ca="1" si="9"/>
        <v>0.15393401277170682</v>
      </c>
      <c r="J194" s="8">
        <f ca="1">$D$192*SQRT(J138)/$E$192</f>
        <v>0.37230973679647295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ca="1" si="9"/>
        <v>0.18359460474150338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ca="1" si="9"/>
        <v>43.048243436781007</v>
      </c>
      <c r="E196" s="8">
        <f t="shared" ca="1" si="9"/>
        <v>9.1115470879423164</v>
      </c>
      <c r="F196" s="8">
        <f t="shared" ca="1" si="9"/>
        <v>9.0640173913284166</v>
      </c>
      <c r="G196" s="8">
        <f t="shared" ca="1" si="9"/>
        <v>9.0616246669091307</v>
      </c>
      <c r="H196" s="8">
        <f t="shared" ca="1" si="9"/>
        <v>9.0457769152240304E-3</v>
      </c>
      <c r="J196" s="8">
        <f t="shared" ref="J196:J243" ca="1" si="10">$D$192*SQRT(J140)/$E$192</f>
        <v>15.725451505000107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ca="1" si="9"/>
        <v>5.5967491910901321E-2</v>
      </c>
      <c r="E197" s="8">
        <f t="shared" ca="1" si="9"/>
        <v>5.5176182484721024E-2</v>
      </c>
      <c r="F197" s="8">
        <f t="shared" ca="1" si="9"/>
        <v>5.045924739827181E-2</v>
      </c>
      <c r="G197" s="8">
        <f t="shared" ca="1" si="9"/>
        <v>5.1081225044041376E-2</v>
      </c>
      <c r="H197" s="8">
        <f t="shared" ca="1" si="9"/>
        <v>2.7581037543935868E-2</v>
      </c>
      <c r="J197" s="8">
        <f t="shared" ca="1" si="10"/>
        <v>9.4660191979454772E-2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ca="1" si="9"/>
        <v>8.6140548628064977</v>
      </c>
      <c r="E198" s="8">
        <f t="shared" ca="1" si="9"/>
        <v>7.7732971176478302E-2</v>
      </c>
      <c r="F198" s="8">
        <f t="shared" ca="1" si="9"/>
        <v>7.377467077527354E-2</v>
      </c>
      <c r="G198" s="8">
        <f t="shared" ca="1" si="9"/>
        <v>7.2389038507221504E-2</v>
      </c>
      <c r="H198" s="8">
        <f t="shared" ca="1" si="9"/>
        <v>4.8182524964970441E-2</v>
      </c>
      <c r="J198" s="8">
        <f t="shared" ca="1" si="10"/>
        <v>0.13801030926681965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ca="1" si="9"/>
        <v>34.59489767709303</v>
      </c>
      <c r="E199" s="8">
        <f t="shared" ca="1" si="9"/>
        <v>0.26189760761174408</v>
      </c>
      <c r="F199" s="8">
        <f t="shared" ca="1" si="9"/>
        <v>5.6310359970435271E-2</v>
      </c>
      <c r="G199" s="8">
        <f t="shared" ca="1" si="9"/>
        <v>5.7503874791182553E-2</v>
      </c>
      <c r="H199" s="8">
        <f t="shared" ca="1" si="9"/>
        <v>3.0593584686989524E-2</v>
      </c>
      <c r="J199" s="8">
        <f t="shared" ca="1" si="10"/>
        <v>0.27568800581954062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ca="1" si="9"/>
        <v>36.390260361354137</v>
      </c>
      <c r="E200" s="8">
        <f t="shared" ca="1" si="9"/>
        <v>1.4760294698920344</v>
      </c>
      <c r="F200" s="8">
        <f t="shared" ca="1" si="9"/>
        <v>1.3976571859622804</v>
      </c>
      <c r="G200" s="8">
        <f t="shared" ca="1" si="9"/>
        <v>1.3756534756107732</v>
      </c>
      <c r="H200" s="8">
        <f t="shared" ca="1" si="9"/>
        <v>0.99347266902315923</v>
      </c>
      <c r="J200" s="8">
        <f t="shared" ca="1" si="10"/>
        <v>2.6479273091453548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ca="1" si="9"/>
        <v>36.76913113785654</v>
      </c>
      <c r="E201" s="8">
        <f t="shared" ca="1" si="9"/>
        <v>0</v>
      </c>
      <c r="F201" s="8">
        <f t="shared" ca="1" si="9"/>
        <v>0</v>
      </c>
      <c r="G201" s="8">
        <f t="shared" ca="1" si="9"/>
        <v>0</v>
      </c>
      <c r="H201" s="8">
        <f t="shared" ca="1" si="9"/>
        <v>0</v>
      </c>
      <c r="J201" s="8">
        <f t="shared" ca="1" si="10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ca="1" si="9"/>
        <v>35.744057204643894</v>
      </c>
      <c r="E202" s="8">
        <f t="shared" ca="1" si="9"/>
        <v>1.0756044918200831</v>
      </c>
      <c r="F202" s="8">
        <f t="shared" ca="1" si="9"/>
        <v>1.0089126606084393</v>
      </c>
      <c r="G202" s="8">
        <f t="shared" ca="1" si="9"/>
        <v>0.98610243295917277</v>
      </c>
      <c r="H202" s="8">
        <f t="shared" ca="1" si="9"/>
        <v>0.89880231850168246</v>
      </c>
      <c r="J202" s="8">
        <f t="shared" ca="1" si="10"/>
        <v>1.9887366330390606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ca="1" si="9"/>
        <v>9.1165219729596476</v>
      </c>
      <c r="E203" s="8">
        <f t="shared" ca="1" si="9"/>
        <v>6.5460938434229954</v>
      </c>
      <c r="F203" s="8">
        <f t="shared" ca="1" si="9"/>
        <v>6.5381964028401596</v>
      </c>
      <c r="G203" s="8">
        <f t="shared" ca="1" si="9"/>
        <v>6.536879348393696</v>
      </c>
      <c r="H203" s="8">
        <f t="shared" ca="1" si="9"/>
        <v>1.387037591415604E-2</v>
      </c>
      <c r="J203" s="8">
        <f t="shared" ca="1" si="10"/>
        <v>11.328298231058206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13" ca="1" si="11">$D$192*SQRT(D148)/$E$192</f>
        <v>37.733631274612684</v>
      </c>
      <c r="E204" s="8">
        <f t="shared" ca="1" si="11"/>
        <v>0</v>
      </c>
      <c r="F204" s="8">
        <f t="shared" ca="1" si="11"/>
        <v>0</v>
      </c>
      <c r="G204" s="8">
        <f t="shared" ca="1" si="11"/>
        <v>0</v>
      </c>
      <c r="H204" s="8">
        <f t="shared" ca="1" si="11"/>
        <v>0</v>
      </c>
      <c r="J204" s="8">
        <f t="shared" ca="1" si="10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ca="1" si="11"/>
        <v>39.017443802688859</v>
      </c>
      <c r="E205" s="8">
        <f t="shared" ca="1" si="11"/>
        <v>0.1883932366456165</v>
      </c>
      <c r="F205" s="8">
        <f t="shared" ca="1" si="11"/>
        <v>0.17399457738676802</v>
      </c>
      <c r="G205" s="8">
        <f t="shared" ca="1" si="11"/>
        <v>2.7877512084115395E-2</v>
      </c>
      <c r="H205" s="8">
        <f t="shared" ca="1" si="11"/>
        <v>0</v>
      </c>
      <c r="J205" s="8">
        <f t="shared" ca="1" si="10"/>
        <v>0.25795984232785391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ca="1" si="11"/>
        <v>39.407766576975668</v>
      </c>
      <c r="E206" s="8">
        <f t="shared" ca="1" si="11"/>
        <v>0.12630711911978371</v>
      </c>
      <c r="F206" s="8">
        <f t="shared" ca="1" si="11"/>
        <v>1.5990525194626973E-2</v>
      </c>
      <c r="G206" s="8">
        <f t="shared" ca="1" si="11"/>
        <v>4.7527474159689987E-3</v>
      </c>
      <c r="H206" s="8">
        <f t="shared" ca="1" si="11"/>
        <v>0</v>
      </c>
      <c r="J206" s="8">
        <f t="shared" ca="1" si="10"/>
        <v>0.12740397891878899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ca="1" si="11"/>
        <v>38.425037248777159</v>
      </c>
      <c r="E207" s="8">
        <f t="shared" ca="1" si="11"/>
        <v>0.24291186827452607</v>
      </c>
      <c r="F207" s="8">
        <f t="shared" ca="1" si="11"/>
        <v>6.3959097679689006E-2</v>
      </c>
      <c r="G207" s="8">
        <f t="shared" ca="1" si="11"/>
        <v>2.4456841987468454E-2</v>
      </c>
      <c r="H207" s="8">
        <f t="shared" ca="1" si="11"/>
        <v>0</v>
      </c>
      <c r="J207" s="8">
        <f t="shared" ca="1" si="10"/>
        <v>0.2523788403266421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ca="1" si="11"/>
        <v>39.858296333212486</v>
      </c>
      <c r="E208" s="8">
        <f t="shared" ca="1" si="11"/>
        <v>9.8720457518810534E-2</v>
      </c>
      <c r="F208" s="8">
        <f t="shared" ca="1" si="11"/>
        <v>5.8375104830740987E-2</v>
      </c>
      <c r="G208" s="8">
        <f t="shared" ca="1" si="11"/>
        <v>2.3258850186541898E-2</v>
      </c>
      <c r="H208" s="8">
        <f t="shared" ca="1" si="11"/>
        <v>0</v>
      </c>
      <c r="J208" s="8">
        <f t="shared" ca="1" si="10"/>
        <v>0.11702288540590372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ca="1" si="11"/>
        <v>39.28544667185124</v>
      </c>
      <c r="E209" s="8">
        <f t="shared" ca="1" si="11"/>
        <v>0.25619004869976336</v>
      </c>
      <c r="F209" s="8">
        <f t="shared" ca="1" si="11"/>
        <v>7.4799619464272674E-2</v>
      </c>
      <c r="G209" s="8">
        <f t="shared" ca="1" si="11"/>
        <v>2.5631824593657003E-2</v>
      </c>
      <c r="H209" s="8">
        <f t="shared" ca="1" si="11"/>
        <v>0</v>
      </c>
      <c r="J209" s="8">
        <f t="shared" ca="1" si="10"/>
        <v>0.26811436842658604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ca="1" si="11"/>
        <v>6.6272899264057141</v>
      </c>
      <c r="E210" s="8">
        <f t="shared" ca="1" si="11"/>
        <v>6.4719719365862742</v>
      </c>
      <c r="F210" s="8">
        <f t="shared" ca="1" si="11"/>
        <v>6.4714081775811358</v>
      </c>
      <c r="G210" s="8">
        <f t="shared" ca="1" si="11"/>
        <v>6.4678208535190578</v>
      </c>
      <c r="H210" s="8">
        <f t="shared" ca="1" si="11"/>
        <v>0.15381217855553569</v>
      </c>
      <c r="J210" s="8">
        <f t="shared" ca="1" si="10"/>
        <v>11.2081180100993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ca="1" si="11"/>
        <v>7.2738744912835296</v>
      </c>
      <c r="E211" s="8">
        <f t="shared" ca="1" si="11"/>
        <v>7.2739458020624639</v>
      </c>
      <c r="F211" s="8">
        <f t="shared" ca="1" si="11"/>
        <v>7.2724181139777713</v>
      </c>
      <c r="G211" s="8">
        <f t="shared" ca="1" si="11"/>
        <v>7.2658857336371589</v>
      </c>
      <c r="H211" s="8">
        <f t="shared" ca="1" si="11"/>
        <v>0.26177163012060722</v>
      </c>
      <c r="J211" s="8">
        <f t="shared" ca="1" si="10"/>
        <v>12.596030034755481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ca="1" si="11"/>
        <v>13.490447675096165</v>
      </c>
      <c r="E212" s="8">
        <f t="shared" ca="1" si="11"/>
        <v>12.526806218943872</v>
      </c>
      <c r="F212" s="8">
        <f t="shared" ca="1" si="11"/>
        <v>12.497962264953113</v>
      </c>
      <c r="G212" s="8">
        <f t="shared" ca="1" si="11"/>
        <v>12.487267705704078</v>
      </c>
      <c r="H212" s="8">
        <f t="shared" ca="1" si="11"/>
        <v>0.48339926268872191</v>
      </c>
      <c r="J212" s="8">
        <f t="shared" ca="1" si="10"/>
        <v>21.662997586304876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ca="1" si="11"/>
        <v>38.372059920188988</v>
      </c>
      <c r="E213" s="8">
        <f t="shared" ca="1" si="11"/>
        <v>38.369120193261018</v>
      </c>
      <c r="F213" s="8">
        <f t="shared" ca="1" si="11"/>
        <v>38.258493925574861</v>
      </c>
      <c r="G213" s="8">
        <f t="shared" ca="1" si="11"/>
        <v>38.230472247460405</v>
      </c>
      <c r="H213" s="8">
        <f t="shared" ca="1" si="11"/>
        <v>1.4996309803788397</v>
      </c>
      <c r="J213" s="8">
        <f t="shared" ca="1" si="10"/>
        <v>66.330382504545469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23" ca="1" si="12">$D$192*SQRT(D158)/$E$192</f>
        <v>12.435711181035281</v>
      </c>
      <c r="E214" s="8">
        <f t="shared" ca="1" si="12"/>
        <v>11.218866077894388</v>
      </c>
      <c r="F214" s="8">
        <f t="shared" ca="1" si="12"/>
        <v>11.216901468367812</v>
      </c>
      <c r="G214" s="8">
        <f t="shared" ca="1" si="12"/>
        <v>11.203832680581408</v>
      </c>
      <c r="H214" s="8">
        <f t="shared" ca="1" si="12"/>
        <v>0.27198430666492507</v>
      </c>
      <c r="J214" s="8">
        <f t="shared" ca="1" si="10"/>
        <v>19.423740031784234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ca="1" si="12"/>
        <v>5.300024591672944</v>
      </c>
      <c r="E215" s="8">
        <f t="shared" ca="1" si="12"/>
        <v>5.3002592958397825</v>
      </c>
      <c r="F215" s="8">
        <f t="shared" ca="1" si="12"/>
        <v>5.2992168225336842</v>
      </c>
      <c r="G215" s="8">
        <f t="shared" ca="1" si="12"/>
        <v>5.2947604336755401</v>
      </c>
      <c r="H215" s="8">
        <f t="shared" ca="1" si="12"/>
        <v>0.30197805933544247</v>
      </c>
      <c r="J215" s="8">
        <f t="shared" ca="1" si="10"/>
        <v>9.1815100247016037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ca="1" si="12"/>
        <v>13.330017210320396</v>
      </c>
      <c r="E216" s="8">
        <f t="shared" ca="1" si="12"/>
        <v>12.963357423579746</v>
      </c>
      <c r="F216" s="8">
        <f t="shared" ca="1" si="12"/>
        <v>12.962031965504172</v>
      </c>
      <c r="G216" s="8">
        <f t="shared" ca="1" si="12"/>
        <v>12.954716021703293</v>
      </c>
      <c r="H216" s="8">
        <f t="shared" ca="1" si="12"/>
        <v>0.25577902375292622</v>
      </c>
      <c r="J216" s="8">
        <f t="shared" ca="1" si="10"/>
        <v>22.448897489146322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ca="1" si="12"/>
        <v>12.996095501217532</v>
      </c>
      <c r="E217" s="8">
        <f t="shared" ca="1" si="12"/>
        <v>0</v>
      </c>
      <c r="F217" s="8">
        <f t="shared" ca="1" si="12"/>
        <v>0</v>
      </c>
      <c r="G217" s="8">
        <f t="shared" ca="1" si="12"/>
        <v>0</v>
      </c>
      <c r="H217" s="8">
        <f t="shared" ca="1" si="12"/>
        <v>0</v>
      </c>
      <c r="J217" s="8">
        <f t="shared" ca="1" si="10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ca="1" si="12"/>
        <v>7.1703427749254107</v>
      </c>
      <c r="E218" s="8">
        <f t="shared" ca="1" si="12"/>
        <v>7.1710274823600315</v>
      </c>
      <c r="F218" s="8">
        <f t="shared" ca="1" si="12"/>
        <v>7.2056104762952593</v>
      </c>
      <c r="G218" s="8">
        <f t="shared" ca="1" si="12"/>
        <v>7.1972057494891715</v>
      </c>
      <c r="H218" s="8">
        <f t="shared" ca="1" si="12"/>
        <v>0.26088991548160689</v>
      </c>
      <c r="J218" s="8">
        <f t="shared" ca="1" si="10"/>
        <v>12.458422518013217</v>
      </c>
    </row>
    <row r="219" spans="1:10" x14ac:dyDescent="0.25">
      <c r="A219">
        <v>26</v>
      </c>
      <c r="C219" t="str">
        <f ca="1">OFFSET('42p stat'!$A$1,A219*20,0)</f>
        <v>CUDA Const</v>
      </c>
      <c r="D219" s="8">
        <f t="shared" ca="1" si="12"/>
        <v>42.780457921758078</v>
      </c>
      <c r="E219" s="8">
        <f t="shared" ca="1" si="12"/>
        <v>0.62197397292986767</v>
      </c>
      <c r="F219" s="8">
        <f t="shared" ca="1" si="12"/>
        <v>0.41945730992319108</v>
      </c>
      <c r="G219" s="8">
        <f t="shared" ca="1" si="12"/>
        <v>0.41861415521217143</v>
      </c>
      <c r="H219" s="8">
        <f t="shared" ca="1" si="12"/>
        <v>0.41011172265127949</v>
      </c>
      <c r="J219" s="8">
        <f t="shared" ca="1" si="10"/>
        <v>0.95195876688550107</v>
      </c>
    </row>
    <row r="220" spans="1:10" x14ac:dyDescent="0.25">
      <c r="A220">
        <v>27</v>
      </c>
      <c r="C220" t="str">
        <f ca="1">OFFSET('42p stat'!$A$1,A220*20,0)</f>
        <v>CUDA ant Const</v>
      </c>
      <c r="D220" s="8">
        <f t="shared" ca="1" si="12"/>
        <v>40.03012655974657</v>
      </c>
      <c r="E220" s="8">
        <f t="shared" ca="1" si="12"/>
        <v>0.74134403486438361</v>
      </c>
      <c r="F220" s="8">
        <f t="shared" ca="1" si="12"/>
        <v>8.7964485560935321E-2</v>
      </c>
      <c r="G220" s="8">
        <f t="shared" ca="1" si="12"/>
        <v>3.8868336933807701E-2</v>
      </c>
      <c r="H220" s="8">
        <f t="shared" ca="1" si="12"/>
        <v>3.2624434033405085E-2</v>
      </c>
      <c r="J220" s="8">
        <f t="shared" ca="1" si="10"/>
        <v>0.74826721835251098</v>
      </c>
    </row>
    <row r="221" spans="1:10" x14ac:dyDescent="0.25">
      <c r="A221">
        <v>28</v>
      </c>
      <c r="C221" t="str">
        <f ca="1">OFFSET('42p stat'!$A$1,A221*20,0)</f>
        <v>CUDA ant par Const</v>
      </c>
      <c r="D221" s="8">
        <f t="shared" ca="1" si="12"/>
        <v>39.06318606443719</v>
      </c>
      <c r="E221" s="8">
        <f t="shared" ca="1" si="12"/>
        <v>0.59813630607523272</v>
      </c>
      <c r="F221" s="8">
        <f t="shared" ca="1" si="12"/>
        <v>6.8230525016300433E-2</v>
      </c>
      <c r="G221" s="8">
        <f t="shared" ca="1" si="12"/>
        <v>3.9212737930422556E-2</v>
      </c>
      <c r="H221" s="8">
        <f t="shared" ca="1" si="12"/>
        <v>3.5678460953353912E-2</v>
      </c>
      <c r="J221" s="8">
        <f t="shared" ca="1" si="10"/>
        <v>0.60434513035295034</v>
      </c>
    </row>
    <row r="222" spans="1:10" x14ac:dyDescent="0.25">
      <c r="A222">
        <v>29</v>
      </c>
      <c r="C222" t="str">
        <f ca="1">OFFSET('42p stat'!$A$1,A222*20,0)</f>
        <v>CUDA ant add CPU Const</v>
      </c>
      <c r="D222" s="8">
        <f t="shared" ca="1" si="12"/>
        <v>40.208436446568157</v>
      </c>
      <c r="E222" s="8">
        <f t="shared" ca="1" si="12"/>
        <v>5.7038704113575092</v>
      </c>
      <c r="F222" s="8">
        <f t="shared" ca="1" si="12"/>
        <v>5.3479015380464894</v>
      </c>
      <c r="G222" s="8">
        <f t="shared" ca="1" si="12"/>
        <v>5.2208423570883644</v>
      </c>
      <c r="H222" s="8">
        <f t="shared" ca="1" si="12"/>
        <v>4.6644722073066323</v>
      </c>
      <c r="J222" s="8">
        <f t="shared" ca="1" si="10"/>
        <v>10.495174339690774</v>
      </c>
    </row>
    <row r="223" spans="1:10" x14ac:dyDescent="0.25">
      <c r="A223">
        <v>30</v>
      </c>
      <c r="C223" t="str">
        <f ca="1">OFFSET('42p stat'!$A$1,A223*20,0)</f>
        <v>CUDA opt Const</v>
      </c>
      <c r="D223" s="8">
        <f t="shared" ca="1" si="12"/>
        <v>41.016082180189215</v>
      </c>
      <c r="E223" s="8">
        <f t="shared" ca="1" si="12"/>
        <v>0.7377845895044568</v>
      </c>
      <c r="F223" s="8">
        <f t="shared" ca="1" si="12"/>
        <v>0.45523058058966115</v>
      </c>
      <c r="G223" s="8">
        <f t="shared" ca="1" si="12"/>
        <v>2.6648793143405198E-2</v>
      </c>
      <c r="H223" s="8">
        <f t="shared" ca="1" si="12"/>
        <v>0</v>
      </c>
      <c r="J223" s="8">
        <f t="shared" ca="1" si="10"/>
        <v>0.86733565601228446</v>
      </c>
    </row>
    <row r="224" spans="1:10" x14ac:dyDescent="0.25">
      <c r="A224">
        <v>31</v>
      </c>
      <c r="C224" t="str">
        <f ca="1">OFFSET('42p stat'!$A$1,A224*20,0)</f>
        <v>CUDA opt ant Const</v>
      </c>
      <c r="D224" s="8">
        <f t="shared" ref="D224:H233" ca="1" si="13">$D$192*SQRT(D168)/$E$192</f>
        <v>43.670011437071679</v>
      </c>
      <c r="E224" s="8">
        <f t="shared" ca="1" si="13"/>
        <v>0.50649891850214335</v>
      </c>
      <c r="F224" s="8">
        <f t="shared" ca="1" si="13"/>
        <v>6.9975568536454202E-2</v>
      </c>
      <c r="G224" s="8">
        <f t="shared" ca="1" si="13"/>
        <v>6.1918630475810751E-3</v>
      </c>
      <c r="H224" s="8">
        <f t="shared" ca="1" si="13"/>
        <v>0</v>
      </c>
      <c r="J224" s="8">
        <f t="shared" ca="1" si="10"/>
        <v>0.51134731230724273</v>
      </c>
    </row>
    <row r="225" spans="1:10" x14ac:dyDescent="0.25">
      <c r="A225">
        <v>32</v>
      </c>
      <c r="C225" t="str">
        <f ca="1">OFFSET('42p stat'!$A$1,A225*20,0)</f>
        <v>CUDA opt ant par Const</v>
      </c>
      <c r="D225" s="8">
        <f t="shared" ca="1" si="13"/>
        <v>36.984724201098345</v>
      </c>
      <c r="E225" s="8">
        <f t="shared" ca="1" si="13"/>
        <v>0.25295565554374322</v>
      </c>
      <c r="F225" s="8">
        <f t="shared" ca="1" si="13"/>
        <v>3.9960934523606925E-2</v>
      </c>
      <c r="G225" s="8">
        <f t="shared" ca="1" si="13"/>
        <v>5.7944442356450375E-3</v>
      </c>
      <c r="H225" s="8">
        <f t="shared" ca="1" si="13"/>
        <v>0</v>
      </c>
      <c r="J225" s="8">
        <f t="shared" ca="1" si="10"/>
        <v>0.25615818461170603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ca="1" si="13"/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ca="1" si="13"/>
        <v>#DIV/0!</v>
      </c>
      <c r="E227" s="8" t="e">
        <f t="shared" ca="1" si="13"/>
        <v>#DIV/0!</v>
      </c>
      <c r="F227" s="8">
        <f t="shared" ca="1" si="13"/>
        <v>0</v>
      </c>
      <c r="G227" s="8">
        <f t="shared" ca="1" si="13"/>
        <v>0</v>
      </c>
      <c r="H227" s="8">
        <f t="shared" ca="1" si="13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ca="1" si="13"/>
        <v>#DIV/0!</v>
      </c>
      <c r="E228" s="8" t="e">
        <f t="shared" ca="1" si="13"/>
        <v>#DIV/0!</v>
      </c>
      <c r="F228" s="8">
        <f t="shared" ca="1" si="13"/>
        <v>0</v>
      </c>
      <c r="G228" s="8">
        <f t="shared" ca="1" si="13"/>
        <v>0</v>
      </c>
      <c r="H228" s="8">
        <f t="shared" ca="1" si="1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ca="1" si="13"/>
        <v>#DIV/0!</v>
      </c>
      <c r="E229" s="8" t="e">
        <f t="shared" ca="1" si="13"/>
        <v>#DIV/0!</v>
      </c>
      <c r="F229" s="8">
        <f t="shared" ca="1" si="13"/>
        <v>0</v>
      </c>
      <c r="G229" s="8">
        <f t="shared" ca="1" si="13"/>
        <v>0</v>
      </c>
      <c r="H229" s="8">
        <f t="shared" ca="1" si="13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ca="1" si="13"/>
        <v>#DIV/0!</v>
      </c>
      <c r="E230" s="8" t="e">
        <f t="shared" ca="1" si="13"/>
        <v>#DIV/0!</v>
      </c>
      <c r="F230" s="8">
        <f t="shared" ca="1" si="13"/>
        <v>0</v>
      </c>
      <c r="G230" s="8">
        <f t="shared" ca="1" si="13"/>
        <v>0</v>
      </c>
      <c r="H230" s="8">
        <f t="shared" ca="1" si="13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ca="1" si="13"/>
        <v>#DIV/0!</v>
      </c>
      <c r="E231" s="8" t="e">
        <f t="shared" ca="1" si="13"/>
        <v>#DIV/0!</v>
      </c>
      <c r="F231" s="8">
        <f t="shared" ca="1" si="13"/>
        <v>0</v>
      </c>
      <c r="G231" s="8">
        <f t="shared" ca="1" si="13"/>
        <v>0</v>
      </c>
      <c r="H231" s="8">
        <f t="shared" ca="1" si="13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ca="1" si="13"/>
        <v>#DIV/0!</v>
      </c>
      <c r="E232" s="8" t="e">
        <f t="shared" ca="1" si="13"/>
        <v>#DIV/0!</v>
      </c>
      <c r="F232" s="8">
        <f t="shared" ca="1" si="13"/>
        <v>0</v>
      </c>
      <c r="G232" s="8">
        <f t="shared" ca="1" si="13"/>
        <v>0</v>
      </c>
      <c r="H232" s="8">
        <f t="shared" ca="1" si="13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ca="1" si="13"/>
        <v>#DIV/0!</v>
      </c>
      <c r="E233" s="8" t="e">
        <f t="shared" ca="1" si="13"/>
        <v>#DIV/0!</v>
      </c>
      <c r="F233" s="8">
        <f t="shared" ca="1" si="13"/>
        <v>0</v>
      </c>
      <c r="G233" s="8">
        <f t="shared" ca="1" si="13"/>
        <v>0</v>
      </c>
      <c r="H233" s="8">
        <f t="shared" ca="1" si="13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43" ca="1" si="14">$D$192*SQRT(D178)/$E$192</f>
        <v>#DIV/0!</v>
      </c>
      <c r="E234" s="8" t="e">
        <f t="shared" ca="1" si="14"/>
        <v>#DIV/0!</v>
      </c>
      <c r="F234" s="8">
        <f t="shared" ca="1" si="14"/>
        <v>0</v>
      </c>
      <c r="G234" s="8">
        <f t="shared" ca="1" si="14"/>
        <v>0</v>
      </c>
      <c r="H234" s="8">
        <f t="shared" ca="1" si="14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ca="1" si="14"/>
        <v>#DIV/0!</v>
      </c>
      <c r="E235" s="8" t="e">
        <f t="shared" ca="1" si="14"/>
        <v>#DIV/0!</v>
      </c>
      <c r="F235" s="8">
        <f t="shared" ca="1" si="14"/>
        <v>0</v>
      </c>
      <c r="G235" s="8">
        <f t="shared" ca="1" si="14"/>
        <v>0</v>
      </c>
      <c r="H235" s="8">
        <f t="shared" ca="1" si="14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ca="1" si="14"/>
        <v>#DIV/0!</v>
      </c>
      <c r="E236" s="8" t="e">
        <f t="shared" ca="1" si="14"/>
        <v>#DIV/0!</v>
      </c>
      <c r="F236" s="8">
        <f t="shared" ca="1" si="14"/>
        <v>0</v>
      </c>
      <c r="G236" s="8">
        <f t="shared" ca="1" si="14"/>
        <v>0</v>
      </c>
      <c r="H236" s="8">
        <f t="shared" ca="1" si="14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ca="1" si="14"/>
        <v>#DIV/0!</v>
      </c>
      <c r="E237" s="8" t="e">
        <f t="shared" ca="1" si="14"/>
        <v>#DIV/0!</v>
      </c>
      <c r="F237" s="8">
        <f t="shared" ca="1" si="14"/>
        <v>0</v>
      </c>
      <c r="G237" s="8">
        <f t="shared" ca="1" si="14"/>
        <v>0</v>
      </c>
      <c r="H237" s="8">
        <f t="shared" ca="1" si="14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ca="1" si="14"/>
        <v>#DIV/0!</v>
      </c>
      <c r="E238" s="8" t="e">
        <f t="shared" ca="1" si="14"/>
        <v>#DIV/0!</v>
      </c>
      <c r="F238" s="8">
        <f t="shared" ca="1" si="14"/>
        <v>0</v>
      </c>
      <c r="G238" s="8">
        <f t="shared" ca="1" si="14"/>
        <v>0</v>
      </c>
      <c r="H238" s="8">
        <f t="shared" ca="1" si="14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OFFSET('42p stat'!$A$1,A239*20,0)</f>
        <v>0</v>
      </c>
      <c r="D239" s="8">
        <f t="shared" ca="1" si="14"/>
        <v>0</v>
      </c>
      <c r="E239" s="8">
        <f t="shared" ca="1" si="14"/>
        <v>0</v>
      </c>
      <c r="F239" s="8">
        <f t="shared" ca="1" si="14"/>
        <v>0</v>
      </c>
      <c r="G239" s="8">
        <f t="shared" ca="1" si="14"/>
        <v>0</v>
      </c>
      <c r="H239" s="8">
        <f t="shared" ca="1" si="14"/>
        <v>0</v>
      </c>
      <c r="J239" s="8">
        <f t="shared" ca="1" si="10"/>
        <v>0</v>
      </c>
    </row>
    <row r="240" spans="1:10" x14ac:dyDescent="0.25">
      <c r="A240">
        <v>47</v>
      </c>
      <c r="C240">
        <f ca="1">OFFSET('42p stat'!$A$1,A240*20,0)</f>
        <v>0</v>
      </c>
      <c r="D240" s="8">
        <f t="shared" ca="1" si="14"/>
        <v>0</v>
      </c>
      <c r="E240" s="8">
        <f t="shared" ca="1" si="14"/>
        <v>0</v>
      </c>
      <c r="F240" s="8">
        <f t="shared" ca="1" si="14"/>
        <v>0</v>
      </c>
      <c r="G240" s="8">
        <f t="shared" ca="1" si="14"/>
        <v>0</v>
      </c>
      <c r="H240" s="8">
        <f t="shared" ca="1" si="14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ca="1" si="14"/>
        <v>0</v>
      </c>
      <c r="E241" s="8">
        <f t="shared" ca="1" si="14"/>
        <v>0</v>
      </c>
      <c r="F241" s="8">
        <f t="shared" ca="1" si="14"/>
        <v>0</v>
      </c>
      <c r="G241" s="8">
        <f t="shared" ca="1" si="14"/>
        <v>0</v>
      </c>
      <c r="H241" s="8">
        <f t="shared" ca="1" si="14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ca="1" si="14"/>
        <v>0</v>
      </c>
      <c r="E242" s="8">
        <f t="shared" ca="1" si="14"/>
        <v>0</v>
      </c>
      <c r="F242" s="8">
        <f t="shared" ca="1" si="14"/>
        <v>0</v>
      </c>
      <c r="G242" s="8">
        <f t="shared" ca="1" si="14"/>
        <v>0</v>
      </c>
      <c r="H242" s="8">
        <f t="shared" ca="1" si="14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ca="1" si="14"/>
        <v>0</v>
      </c>
      <c r="E243" s="8">
        <f t="shared" ca="1" si="14"/>
        <v>0</v>
      </c>
      <c r="F243" s="8">
        <f t="shared" ca="1" si="14"/>
        <v>0</v>
      </c>
      <c r="G243" s="8">
        <f t="shared" ca="1" si="14"/>
        <v>0</v>
      </c>
      <c r="H243" s="8">
        <f t="shared" ca="1" si="14"/>
        <v>0</v>
      </c>
      <c r="J243" s="8">
        <f t="shared" ca="1" si="10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63</v>
      </c>
      <c r="D249">
        <v>1.96</v>
      </c>
      <c r="E249">
        <v>50</v>
      </c>
    </row>
    <row r="250" spans="1:10" x14ac:dyDescent="0.25">
      <c r="D250" t="s">
        <v>56</v>
      </c>
      <c r="E250" t="s">
        <v>52</v>
      </c>
      <c r="F250" t="s">
        <v>53</v>
      </c>
      <c r="G250" t="s">
        <v>54</v>
      </c>
      <c r="H250" t="s">
        <v>55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15">POWER(SQRT(D138)/D84,2)</f>
        <v>0.70024021464961461</v>
      </c>
      <c r="E251" s="9">
        <f t="shared" ca="1" si="15"/>
        <v>3.6521605329089112E-5</v>
      </c>
      <c r="F251" s="9">
        <f t="shared" ca="1" si="15"/>
        <v>2.3528290203348022E-5</v>
      </c>
      <c r="G251" s="9">
        <f t="shared" ca="1" si="15"/>
        <v>2.4879945519095897E-5</v>
      </c>
      <c r="H251" s="9">
        <f t="shared" ca="1" si="15"/>
        <v>2.6589049116967928E-5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15"/>
        <v>2.3200778473193163E-5</v>
      </c>
      <c r="E252" s="9" t="e">
        <f t="shared" ca="1" si="15"/>
        <v>#DIV/0!</v>
      </c>
      <c r="F252" s="9" t="e">
        <f t="shared" ca="1" si="15"/>
        <v>#DIV/0!</v>
      </c>
      <c r="G252" s="9" t="e">
        <f t="shared" ca="1" si="15"/>
        <v>#DIV/0!</v>
      </c>
      <c r="H252" s="9" t="e">
        <f t="shared" ca="1" si="1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15"/>
        <v>8.6414920570527867E-3</v>
      </c>
      <c r="E253" s="9">
        <f t="shared" ca="1" si="15"/>
        <v>4.2274300564156377E-4</v>
      </c>
      <c r="F253" s="9">
        <f t="shared" ca="1" si="15"/>
        <v>4.3004976052894061E-4</v>
      </c>
      <c r="G253" s="9">
        <f t="shared" ca="1" si="15"/>
        <v>4.321171960975272E-4</v>
      </c>
      <c r="H253" s="9">
        <f t="shared" ca="1" si="15"/>
        <v>6.1961452844312707E-8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15"/>
        <v>1.814559178601579E-6</v>
      </c>
      <c r="E254" s="9">
        <f t="shared" ca="1" si="15"/>
        <v>1.797537709569404E-6</v>
      </c>
      <c r="F254" s="9">
        <f t="shared" ca="1" si="15"/>
        <v>2.0493429305212227E-6</v>
      </c>
      <c r="G254" s="9">
        <f t="shared" ca="1" si="15"/>
        <v>2.2174915440657634E-6</v>
      </c>
      <c r="H254" s="9">
        <f t="shared" ca="1" si="15"/>
        <v>1.359816551158434E-6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15"/>
        <v>3.7858389840446142E-2</v>
      </c>
      <c r="E255" s="9">
        <f t="shared" ca="1" si="15"/>
        <v>3.3228589065837499E-6</v>
      </c>
      <c r="F255" s="9">
        <f t="shared" ca="1" si="15"/>
        <v>4.032825055380431E-6</v>
      </c>
      <c r="G255" s="9">
        <f t="shared" ca="1" si="15"/>
        <v>4.1059843828323467E-6</v>
      </c>
      <c r="H255" s="9">
        <f t="shared" ca="1" si="15"/>
        <v>3.6924889615882355E-6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15"/>
        <v>0.61610032999240394</v>
      </c>
      <c r="E256" s="9">
        <f t="shared" ca="1" si="15"/>
        <v>4.7840966082705244E-5</v>
      </c>
      <c r="F256" s="9">
        <f t="shared" ca="1" si="15"/>
        <v>3.1048941438794524E-6</v>
      </c>
      <c r="G256" s="9">
        <f t="shared" ca="1" si="15"/>
        <v>3.4372914013428397E-6</v>
      </c>
      <c r="H256" s="9">
        <f t="shared" ca="1" si="15"/>
        <v>1.6795426675131987E-6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15"/>
        <v>0.42012434044303093</v>
      </c>
      <c r="E257" s="9">
        <f t="shared" ca="1" si="15"/>
        <v>8.6965328165293228E-4</v>
      </c>
      <c r="F257" s="9">
        <f t="shared" ca="1" si="15"/>
        <v>9.7097038292916899E-4</v>
      </c>
      <c r="G257" s="9">
        <f t="shared" ca="1" si="15"/>
        <v>9.6223740041017833E-4</v>
      </c>
      <c r="H257" s="9">
        <f t="shared" ca="1" si="15"/>
        <v>2.0226702933097925E-3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15"/>
        <v>0.52701312376521947</v>
      </c>
      <c r="E258" s="9" t="e">
        <f t="shared" ca="1" si="15"/>
        <v>#DIV/0!</v>
      </c>
      <c r="F258" s="9" t="e">
        <f t="shared" ca="1" si="15"/>
        <v>#DIV/0!</v>
      </c>
      <c r="G258" s="9" t="e">
        <f t="shared" ca="1" si="15"/>
        <v>#DIV/0!</v>
      </c>
      <c r="H258" s="9" t="e">
        <f t="shared" ca="1" si="1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15"/>
        <v>0.46067510419569097</v>
      </c>
      <c r="E259" s="9">
        <f t="shared" ca="1" si="15"/>
        <v>5.3264725167981991E-4</v>
      </c>
      <c r="F259" s="9">
        <f t="shared" ca="1" si="15"/>
        <v>5.9364037091986675E-4</v>
      </c>
      <c r="G259" s="9">
        <f t="shared" ca="1" si="15"/>
        <v>5.8137868361835725E-4</v>
      </c>
      <c r="H259" s="9">
        <f t="shared" ca="1" si="15"/>
        <v>1.6569513947724502E-3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15"/>
        <v>2.6983257175725175E-4</v>
      </c>
      <c r="E260" s="9">
        <f t="shared" ca="1" si="15"/>
        <v>1.5615271414091956E-4</v>
      </c>
      <c r="F260" s="9">
        <f t="shared" ca="1" si="15"/>
        <v>1.5706539015599336E-4</v>
      </c>
      <c r="G260" s="9">
        <f t="shared" ca="1" si="15"/>
        <v>1.5767430459769571E-4</v>
      </c>
      <c r="H260" s="9">
        <f t="shared" ca="1" si="15"/>
        <v>2.2572301482067004E-7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16">POWER(SQRT(D148)/D94,2)</f>
        <v>0.71162459604188</v>
      </c>
      <c r="E261" s="9" t="e">
        <f t="shared" ca="1" si="16"/>
        <v>#DIV/0!</v>
      </c>
      <c r="F261" s="9" t="e">
        <f t="shared" ca="1" si="16"/>
        <v>#DIV/0!</v>
      </c>
      <c r="G261" s="9" t="e">
        <f t="shared" ca="1" si="16"/>
        <v>#DIV/0!</v>
      </c>
      <c r="H261" s="9" t="e">
        <f t="shared" ca="1" si="1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16"/>
        <v>0.69390044639661996</v>
      </c>
      <c r="E262" s="9">
        <f t="shared" ca="1" si="16"/>
        <v>2.2722406257625831E-5</v>
      </c>
      <c r="F262" s="9">
        <f t="shared" ca="1" si="16"/>
        <v>2.6540751914889567E-5</v>
      </c>
      <c r="G262" s="9">
        <f t="shared" ca="1" si="16"/>
        <v>6.4529784168907344E-5</v>
      </c>
      <c r="H262" s="9" t="e">
        <f t="shared" ca="1" si="1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16"/>
        <v>0.66658716485624181</v>
      </c>
      <c r="E263" s="9">
        <f t="shared" ca="1" si="16"/>
        <v>9.2113712167387078E-6</v>
      </c>
      <c r="F263" s="9">
        <f t="shared" ca="1" si="16"/>
        <v>1.983319388090929E-7</v>
      </c>
      <c r="G263" s="9">
        <f t="shared" ca="1" si="16"/>
        <v>2.7864787985754647E-6</v>
      </c>
      <c r="H263" s="9" t="e">
        <f t="shared" ca="1" si="1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16"/>
        <v>0.65713886884344241</v>
      </c>
      <c r="E264" s="9">
        <f t="shared" ca="1" si="16"/>
        <v>3.624460987047127E-5</v>
      </c>
      <c r="F264" s="9">
        <f t="shared" ca="1" si="16"/>
        <v>3.4073332184368852E-6</v>
      </c>
      <c r="G264" s="9">
        <f t="shared" ca="1" si="16"/>
        <v>5.2886225264113203E-6</v>
      </c>
      <c r="H264" s="9" t="e">
        <f t="shared" ca="1" si="1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16"/>
        <v>0.79887929919700307</v>
      </c>
      <c r="E265" s="9">
        <f t="shared" ca="1" si="16"/>
        <v>7.0921830792056483E-6</v>
      </c>
      <c r="F265" s="9">
        <f t="shared" ca="1" si="16"/>
        <v>3.4599119835786837E-6</v>
      </c>
      <c r="G265" s="9">
        <f t="shared" ca="1" si="16"/>
        <v>9.9096778655063019E-6</v>
      </c>
      <c r="H265" s="9" t="e">
        <f t="shared" ca="1" si="1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16"/>
        <v>0.64413272729891125</v>
      </c>
      <c r="E266" s="9">
        <f t="shared" ca="1" si="16"/>
        <v>3.7626044076271816E-5</v>
      </c>
      <c r="F266" s="9">
        <f t="shared" ca="1" si="16"/>
        <v>4.3014390710018626E-6</v>
      </c>
      <c r="G266" s="9">
        <f t="shared" ca="1" si="16"/>
        <v>5.807691522995588E-6</v>
      </c>
      <c r="H266" s="9" t="e">
        <f t="shared" ca="1" si="1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16"/>
        <v>4.6004902853109957E-5</v>
      </c>
      <c r="E267" s="9">
        <f t="shared" ca="1" si="16"/>
        <v>4.6902092322536117E-5</v>
      </c>
      <c r="F267" s="9">
        <f t="shared" ca="1" si="16"/>
        <v>4.6906152060260198E-5</v>
      </c>
      <c r="G267" s="9">
        <f t="shared" ca="1" si="16"/>
        <v>4.6906791868259103E-5</v>
      </c>
      <c r="H267" s="9">
        <f t="shared" ca="1" si="16"/>
        <v>6.0116485797242872E-5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16"/>
        <v>1.5988640602238949E-4</v>
      </c>
      <c r="E268" s="9">
        <f t="shared" ca="1" si="16"/>
        <v>1.5990063570576517E-4</v>
      </c>
      <c r="F268" s="9">
        <f t="shared" ca="1" si="16"/>
        <v>1.5989906933666732E-4</v>
      </c>
      <c r="G268" s="9">
        <f t="shared" ca="1" si="16"/>
        <v>1.5990226136956075E-4</v>
      </c>
      <c r="H268" s="9">
        <f t="shared" ca="1" si="16"/>
        <v>1.7598581794538135E-4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16"/>
        <v>4.636036734649795E-5</v>
      </c>
      <c r="E269" s="9">
        <f t="shared" ca="1" si="16"/>
        <v>8.8255537449602158E-5</v>
      </c>
      <c r="F269" s="9">
        <f t="shared" ca="1" si="16"/>
        <v>8.8262603339220221E-5</v>
      </c>
      <c r="G269" s="9">
        <f t="shared" ca="1" si="16"/>
        <v>8.8235231553551477E-5</v>
      </c>
      <c r="H269" s="9">
        <f t="shared" ca="1" si="16"/>
        <v>8.9536211457081491E-5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9" ca="1" si="17">POWER(SQRT(D157)/D103,2)</f>
        <v>1.111909143163455E-3</v>
      </c>
      <c r="E270" s="9">
        <f t="shared" ca="1" si="17"/>
        <v>1.1118369049808682E-3</v>
      </c>
      <c r="F270" s="9">
        <f t="shared" ca="1" si="17"/>
        <v>1.111850994748283E-3</v>
      </c>
      <c r="G270" s="9">
        <f t="shared" ca="1" si="17"/>
        <v>1.1119017920720349E-3</v>
      </c>
      <c r="H270" s="9">
        <f t="shared" ca="1" si="17"/>
        <v>1.1762831157715022E-3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ca="1" si="17"/>
        <v>2.8327061883227862E-4</v>
      </c>
      <c r="E271" s="9">
        <f t="shared" ca="1" si="17"/>
        <v>2.524917686749944E-4</v>
      </c>
      <c r="F271" s="9">
        <f t="shared" ca="1" si="17"/>
        <v>2.5248960833490133E-4</v>
      </c>
      <c r="G271" s="9">
        <f t="shared" ca="1" si="17"/>
        <v>2.5228624694822609E-4</v>
      </c>
      <c r="H271" s="9">
        <f t="shared" ca="1" si="17"/>
        <v>1.8608683110986425E-4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ca="1" si="17"/>
        <v>8.4797436307607984E-5</v>
      </c>
      <c r="E272" s="9">
        <f t="shared" ca="1" si="17"/>
        <v>8.4811743242753867E-5</v>
      </c>
      <c r="F272" s="9">
        <f t="shared" ca="1" si="17"/>
        <v>8.4813049686524483E-5</v>
      </c>
      <c r="G272" s="9">
        <f t="shared" ca="1" si="17"/>
        <v>8.482594992083992E-5</v>
      </c>
      <c r="H272" s="9">
        <f t="shared" ca="1" si="17"/>
        <v>2.3041957549422692E-4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ca="1" si="17"/>
        <v>1.8483041178417599E-4</v>
      </c>
      <c r="E273" s="9">
        <f t="shared" ca="1" si="17"/>
        <v>1.8707744829117549E-4</v>
      </c>
      <c r="F273" s="9">
        <f t="shared" ca="1" si="17"/>
        <v>1.8708761111742251E-4</v>
      </c>
      <c r="G273" s="9">
        <f t="shared" ca="1" si="17"/>
        <v>1.871148225431652E-4</v>
      </c>
      <c r="H273" s="9">
        <f t="shared" ca="1" si="17"/>
        <v>1.5830215743123507E-4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ca="1" si="17"/>
        <v>5.7651480183829008E-4</v>
      </c>
      <c r="E274" s="9" t="e">
        <f t="shared" ca="1" si="17"/>
        <v>#DIV/0!</v>
      </c>
      <c r="F274" s="9" t="e">
        <f t="shared" ca="1" si="17"/>
        <v>#DIV/0!</v>
      </c>
      <c r="G274" s="9" t="e">
        <f t="shared" ca="1" si="17"/>
        <v>#DIV/0!</v>
      </c>
      <c r="H274" s="9" t="e">
        <f t="shared" ca="1" si="17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ca="1" si="17"/>
        <v>1.5631893712217011E-4</v>
      </c>
      <c r="E275" s="9">
        <f t="shared" ca="1" si="17"/>
        <v>1.5636115630985055E-4</v>
      </c>
      <c r="F275" s="9">
        <f t="shared" ca="1" si="17"/>
        <v>1.5795665442774569E-4</v>
      </c>
      <c r="G275" s="9">
        <f t="shared" ca="1" si="17"/>
        <v>1.5791373972874132E-4</v>
      </c>
      <c r="H275" s="9">
        <f t="shared" ca="1" si="17"/>
        <v>1.6598179771440611E-4</v>
      </c>
    </row>
    <row r="276" spans="1:8" x14ac:dyDescent="0.25">
      <c r="A276">
        <v>26</v>
      </c>
      <c r="C276" t="str">
        <f ca="1">OFFSET('42p stat'!$A$1,A276*20,0)</f>
        <v>CUDA Const</v>
      </c>
      <c r="D276" s="9">
        <f t="shared" ca="1" si="17"/>
        <v>0.87037503138377226</v>
      </c>
      <c r="E276" s="9">
        <f t="shared" ca="1" si="17"/>
        <v>2.6098064436006537E-4</v>
      </c>
      <c r="F276" s="9">
        <f t="shared" ca="1" si="17"/>
        <v>1.7224035375790016E-4</v>
      </c>
      <c r="G276" s="9">
        <f t="shared" ca="1" si="17"/>
        <v>1.8398756260808407E-4</v>
      </c>
      <c r="H276" s="9">
        <f t="shared" ca="1" si="17"/>
        <v>2.2190143194943208E-4</v>
      </c>
    </row>
    <row r="277" spans="1:8" x14ac:dyDescent="0.25">
      <c r="A277">
        <v>27</v>
      </c>
      <c r="C277" t="str">
        <f ca="1">OFFSET('42p stat'!$A$1,A277*20,0)</f>
        <v>CUDA ant Const</v>
      </c>
      <c r="D277" s="9">
        <f t="shared" ca="1" si="17"/>
        <v>0.73689916866330674</v>
      </c>
      <c r="E277" s="9">
        <f t="shared" ca="1" si="17"/>
        <v>3.564960588322225E-4</v>
      </c>
      <c r="F277" s="9">
        <f t="shared" ca="1" si="17"/>
        <v>7.1778652584559293E-6</v>
      </c>
      <c r="G277" s="9">
        <f t="shared" ca="1" si="17"/>
        <v>1.4903356322336591E-6</v>
      </c>
      <c r="H277" s="9">
        <f t="shared" ca="1" si="17"/>
        <v>2.0557229389587321E-6</v>
      </c>
    </row>
    <row r="278" spans="1:8" x14ac:dyDescent="0.25">
      <c r="A278">
        <v>28</v>
      </c>
      <c r="C278" t="str">
        <f ca="1">OFFSET('42p stat'!$A$1,A278*20,0)</f>
        <v>CUDA ant par Const</v>
      </c>
      <c r="D278" s="9">
        <f t="shared" ca="1" si="17"/>
        <v>0.68638149053539799</v>
      </c>
      <c r="E278" s="9">
        <f t="shared" ca="1" si="17"/>
        <v>2.2051894450113169E-4</v>
      </c>
      <c r="F278" s="9">
        <f t="shared" ca="1" si="17"/>
        <v>4.0034308523811023E-6</v>
      </c>
      <c r="G278" s="9">
        <f t="shared" ca="1" si="17"/>
        <v>1.4060520782652382E-6</v>
      </c>
      <c r="H278" s="9">
        <f t="shared" ca="1" si="17"/>
        <v>2.2122322217623462E-6</v>
      </c>
    </row>
    <row r="279" spans="1:8" x14ac:dyDescent="0.25">
      <c r="A279">
        <v>29</v>
      </c>
      <c r="C279" t="str">
        <f ca="1">OFFSET('42p stat'!$A$1,A279*20,0)</f>
        <v>CUDA ant add CPU Const</v>
      </c>
      <c r="D279" s="9">
        <f t="shared" ca="1" si="17"/>
        <v>0.52502130658279056</v>
      </c>
      <c r="E279" s="9">
        <f t="shared" ca="1" si="17"/>
        <v>1.3786752441904188E-2</v>
      </c>
      <c r="F279" s="9">
        <f t="shared" ca="1" si="17"/>
        <v>1.5459830379823781E-2</v>
      </c>
      <c r="G279" s="9">
        <f t="shared" ca="1" si="17"/>
        <v>1.5137919734128357E-2</v>
      </c>
      <c r="H279" s="9">
        <f t="shared" ca="1" si="17"/>
        <v>4.0714259225606016E-2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641"/>
  <sheetViews>
    <sheetView topLeftCell="A481" workbookViewId="0">
      <selection activeCell="A502" sqref="A502:AN64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8.425001</v>
      </c>
      <c r="I2">
        <v>2.134E-3</v>
      </c>
      <c r="J2" t="s">
        <v>3</v>
      </c>
      <c r="K2">
        <v>8.2368710000000007</v>
      </c>
      <c r="L2">
        <v>2.238E-3</v>
      </c>
      <c r="M2" t="s">
        <v>4</v>
      </c>
      <c r="N2">
        <v>6.2715300000000003</v>
      </c>
      <c r="O2">
        <v>6.02E-4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16.614113</v>
      </c>
      <c r="I3">
        <v>2.6940000000000002E-3</v>
      </c>
      <c r="J3" t="s">
        <v>3</v>
      </c>
      <c r="K3">
        <v>16.243075000000001</v>
      </c>
      <c r="L3">
        <v>2.7810000000000001E-3</v>
      </c>
      <c r="M3" t="s">
        <v>4</v>
      </c>
      <c r="N3">
        <v>12.435337000000001</v>
      </c>
      <c r="O3">
        <v>7.3800000000000005E-4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24.802924999999998</v>
      </c>
      <c r="I4">
        <v>3.679E-3</v>
      </c>
      <c r="J4" t="s">
        <v>3</v>
      </c>
      <c r="K4">
        <v>24.248752</v>
      </c>
      <c r="L4">
        <v>3.725E-3</v>
      </c>
      <c r="M4" t="s">
        <v>4</v>
      </c>
      <c r="N4">
        <v>18.599062</v>
      </c>
      <c r="O4">
        <v>8.9800000000000004E-4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32.993394000000002</v>
      </c>
      <c r="I5">
        <v>4.8820000000000001E-3</v>
      </c>
      <c r="J5" t="s">
        <v>3</v>
      </c>
      <c r="K5">
        <v>32.255718000000002</v>
      </c>
      <c r="L5">
        <v>4.9800000000000001E-3</v>
      </c>
      <c r="M5" t="s">
        <v>4</v>
      </c>
      <c r="N5">
        <v>24.762174000000002</v>
      </c>
      <c r="O5">
        <v>1.137E-3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41.182516999999997</v>
      </c>
      <c r="I6">
        <v>6.7920000000000003E-3</v>
      </c>
      <c r="J6" t="s">
        <v>3</v>
      </c>
      <c r="K6">
        <v>40.261302000000001</v>
      </c>
      <c r="L6">
        <v>6.7949999999999998E-3</v>
      </c>
      <c r="M6" t="s">
        <v>4</v>
      </c>
      <c r="N6">
        <v>30.925203</v>
      </c>
      <c r="O6">
        <v>1.4499999999999999E-3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49.369633</v>
      </c>
      <c r="I7">
        <v>8.9250000000000006E-3</v>
      </c>
      <c r="J7" t="s">
        <v>3</v>
      </c>
      <c r="K7">
        <v>48.265475000000002</v>
      </c>
      <c r="L7">
        <v>8.8070000000000006E-3</v>
      </c>
      <c r="M7" t="s">
        <v>4</v>
      </c>
      <c r="N7">
        <v>37.087173999999997</v>
      </c>
      <c r="O7">
        <v>1.8860000000000001E-3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57.558633</v>
      </c>
      <c r="I8">
        <v>1.1967E-2</v>
      </c>
      <c r="J8" t="s">
        <v>3</v>
      </c>
      <c r="K8">
        <v>56.271386</v>
      </c>
      <c r="L8">
        <v>1.17E-2</v>
      </c>
      <c r="M8" t="s">
        <v>4</v>
      </c>
      <c r="N8">
        <v>43.250394999999997</v>
      </c>
      <c r="O8">
        <v>2.3470000000000001E-3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65.750522000000004</v>
      </c>
      <c r="I9">
        <v>1.4758E-2</v>
      </c>
      <c r="J9" t="s">
        <v>3</v>
      </c>
      <c r="K9">
        <v>64.280043000000006</v>
      </c>
      <c r="L9">
        <v>1.4558E-2</v>
      </c>
      <c r="M9" t="s">
        <v>4</v>
      </c>
      <c r="N9">
        <v>49.415072000000002</v>
      </c>
      <c r="O9">
        <v>2.8319999999999999E-3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73.938006000000001</v>
      </c>
      <c r="I10">
        <v>1.8602E-2</v>
      </c>
      <c r="J10" t="s">
        <v>3</v>
      </c>
      <c r="K10">
        <v>72.284811000000005</v>
      </c>
      <c r="L10">
        <v>1.8204999999999999E-2</v>
      </c>
      <c r="M10" t="s">
        <v>4</v>
      </c>
      <c r="N10">
        <v>55.578560000000003</v>
      </c>
      <c r="O10">
        <v>3.2490000000000002E-3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82.127270999999993</v>
      </c>
      <c r="I11">
        <v>2.1864000000000001E-2</v>
      </c>
      <c r="J11" t="s">
        <v>3</v>
      </c>
      <c r="K11">
        <v>80.290869000000001</v>
      </c>
      <c r="L11">
        <v>2.1343000000000001E-2</v>
      </c>
      <c r="M11" t="s">
        <v>4</v>
      </c>
      <c r="N11">
        <v>61.742417000000003</v>
      </c>
      <c r="O11">
        <v>3.7950000000000002E-3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90.314999999999998</v>
      </c>
      <c r="I12">
        <v>2.5866E-2</v>
      </c>
      <c r="J12" t="s">
        <v>3</v>
      </c>
      <c r="K12">
        <v>88.295698999999999</v>
      </c>
      <c r="L12">
        <v>2.5194000000000001E-2</v>
      </c>
      <c r="M12" t="s">
        <v>4</v>
      </c>
      <c r="N12">
        <v>67.905275000000003</v>
      </c>
      <c r="O12">
        <v>4.5360000000000001E-3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98.506292000000002</v>
      </c>
      <c r="I13">
        <v>3.0138999999999999E-2</v>
      </c>
      <c r="J13" t="s">
        <v>3</v>
      </c>
      <c r="K13">
        <v>96.303743999999995</v>
      </c>
      <c r="L13">
        <v>2.9333999999999999E-2</v>
      </c>
      <c r="M13" t="s">
        <v>4</v>
      </c>
      <c r="N13">
        <v>74.068504000000004</v>
      </c>
      <c r="O13">
        <v>5.2769999999999996E-3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106.6957</v>
      </c>
      <c r="I14">
        <v>3.5972999999999998E-2</v>
      </c>
      <c r="J14" t="s">
        <v>3</v>
      </c>
      <c r="K14">
        <v>104.310008</v>
      </c>
      <c r="L14">
        <v>3.4946999999999999E-2</v>
      </c>
      <c r="M14" t="s">
        <v>4</v>
      </c>
      <c r="N14">
        <v>80.231505999999996</v>
      </c>
      <c r="O14">
        <v>6.3330000000000001E-3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114.886561</v>
      </c>
      <c r="I15">
        <v>4.1607999999999999E-2</v>
      </c>
      <c r="J15" t="s">
        <v>3</v>
      </c>
      <c r="K15">
        <v>112.31756300000001</v>
      </c>
      <c r="L15">
        <v>4.0642999999999999E-2</v>
      </c>
      <c r="M15" t="s">
        <v>4</v>
      </c>
      <c r="N15">
        <v>86.395144000000002</v>
      </c>
      <c r="O15">
        <v>7.2459999999999998E-3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123.07601099999999</v>
      </c>
      <c r="I16">
        <v>4.6947999999999997E-2</v>
      </c>
      <c r="J16" t="s">
        <v>3</v>
      </c>
      <c r="K16">
        <v>120.32437899999999</v>
      </c>
      <c r="L16">
        <v>4.5851999999999997E-2</v>
      </c>
      <c r="M16" t="s">
        <v>4</v>
      </c>
      <c r="N16">
        <v>92.558822000000006</v>
      </c>
      <c r="O16">
        <v>8.2380000000000005E-3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131.26487499999999</v>
      </c>
      <c r="I17">
        <v>5.339E-2</v>
      </c>
      <c r="J17" t="s">
        <v>3</v>
      </c>
      <c r="K17">
        <v>128.32998599999999</v>
      </c>
      <c r="L17">
        <v>5.2109999999999997E-2</v>
      </c>
      <c r="M17" t="s">
        <v>4</v>
      </c>
      <c r="N17">
        <v>98.720758000000004</v>
      </c>
      <c r="O17">
        <v>9.2750000000000003E-3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139.45382499999999</v>
      </c>
      <c r="I18">
        <v>6.0642000000000001E-2</v>
      </c>
      <c r="J18" t="s">
        <v>3</v>
      </c>
      <c r="K18">
        <v>136.33569399999999</v>
      </c>
      <c r="L18">
        <v>5.8883999999999999E-2</v>
      </c>
      <c r="M18" t="s">
        <v>4</v>
      </c>
      <c r="N18">
        <v>104.883883</v>
      </c>
      <c r="O18">
        <v>1.0410000000000001E-2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147.643002</v>
      </c>
      <c r="I19">
        <v>6.8357000000000001E-2</v>
      </c>
      <c r="J19" t="s">
        <v>3</v>
      </c>
      <c r="K19">
        <v>144.34200999999999</v>
      </c>
      <c r="L19">
        <v>6.6438999999999998E-2</v>
      </c>
      <c r="M19" t="s">
        <v>4</v>
      </c>
      <c r="N19">
        <v>111.04727200000001</v>
      </c>
      <c r="O19">
        <v>1.1242E-2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155.832751</v>
      </c>
      <c r="I20">
        <v>7.5615000000000002E-2</v>
      </c>
      <c r="J20" t="s">
        <v>3</v>
      </c>
      <c r="K20">
        <v>152.348941</v>
      </c>
      <c r="L20">
        <v>7.3453000000000004E-2</v>
      </c>
      <c r="M20" t="s">
        <v>4</v>
      </c>
      <c r="N20">
        <v>117.210849</v>
      </c>
      <c r="O20">
        <v>1.2194E-2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164.024382</v>
      </c>
      <c r="I21">
        <v>8.3332000000000003E-2</v>
      </c>
      <c r="J21" t="s">
        <v>3</v>
      </c>
      <c r="K21">
        <v>160.35728599999999</v>
      </c>
      <c r="L21">
        <v>8.1337999999999994E-2</v>
      </c>
      <c r="M21" t="s">
        <v>4</v>
      </c>
      <c r="N21">
        <v>123.373424</v>
      </c>
      <c r="O21">
        <v>1.3126000000000001E-2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171.96312800000001</v>
      </c>
      <c r="I42">
        <v>1157.5342889999999</v>
      </c>
      <c r="J42" t="s">
        <v>3</v>
      </c>
      <c r="K42">
        <v>171.748885</v>
      </c>
      <c r="L42">
        <v>1156.7724430000001</v>
      </c>
      <c r="M42" t="s">
        <v>4</v>
      </c>
      <c r="N42">
        <v>6.9702250000000001</v>
      </c>
      <c r="O42">
        <v>3.3000000000000003E-5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321.28002099999998</v>
      </c>
      <c r="I43">
        <v>1250.4248210000001</v>
      </c>
      <c r="J43" t="s">
        <v>3</v>
      </c>
      <c r="K43">
        <v>320.86197800000002</v>
      </c>
      <c r="L43">
        <v>1249.6454160000001</v>
      </c>
      <c r="M43" t="s">
        <v>4</v>
      </c>
      <c r="N43">
        <v>13.939347</v>
      </c>
      <c r="O43">
        <v>6.3E-5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469.96588000000003</v>
      </c>
      <c r="I44">
        <v>1336.443221</v>
      </c>
      <c r="J44" t="s">
        <v>3</v>
      </c>
      <c r="K44">
        <v>469.344201</v>
      </c>
      <c r="L44">
        <v>1335.6353899999999</v>
      </c>
      <c r="M44" t="s">
        <v>4</v>
      </c>
      <c r="N44">
        <v>20.909967999999999</v>
      </c>
      <c r="O44">
        <v>7.7000000000000001E-5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618.52625399999999</v>
      </c>
      <c r="I45">
        <v>1418.350336</v>
      </c>
      <c r="J45" t="s">
        <v>3</v>
      </c>
      <c r="K45">
        <v>617.70060899999999</v>
      </c>
      <c r="L45">
        <v>1417.451286</v>
      </c>
      <c r="M45" t="s">
        <v>4</v>
      </c>
      <c r="N45">
        <v>27.880137999999999</v>
      </c>
      <c r="O45">
        <v>1.16E-4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767.00996599999996</v>
      </c>
      <c r="I46">
        <v>1496.0246219999999</v>
      </c>
      <c r="J46" t="s">
        <v>3</v>
      </c>
      <c r="K46">
        <v>765.98066900000003</v>
      </c>
      <c r="L46">
        <v>1495.1108919999999</v>
      </c>
      <c r="M46" t="s">
        <v>4</v>
      </c>
      <c r="N46">
        <v>34.850850999999999</v>
      </c>
      <c r="O46">
        <v>1.9000000000000001E-4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915.73718299999996</v>
      </c>
      <c r="I47">
        <v>1591.15914</v>
      </c>
      <c r="J47" t="s">
        <v>3</v>
      </c>
      <c r="K47">
        <v>914.50471300000004</v>
      </c>
      <c r="L47">
        <v>1590.2119130000001</v>
      </c>
      <c r="M47" t="s">
        <v>4</v>
      </c>
      <c r="N47">
        <v>41.821716000000002</v>
      </c>
      <c r="O47">
        <v>2.7E-4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1065.711135</v>
      </c>
      <c r="I48">
        <v>1825.7640960000001</v>
      </c>
      <c r="J48" t="s">
        <v>3</v>
      </c>
      <c r="K48">
        <v>1064.274956</v>
      </c>
      <c r="L48">
        <v>1824.707815</v>
      </c>
      <c r="M48" t="s">
        <v>4</v>
      </c>
      <c r="N48">
        <v>48.791048000000004</v>
      </c>
      <c r="O48">
        <v>3.1700000000000001E-4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1215.763708</v>
      </c>
      <c r="I49">
        <v>2099.3990210000002</v>
      </c>
      <c r="J49" t="s">
        <v>3</v>
      </c>
      <c r="K49">
        <v>1214.1239989999999</v>
      </c>
      <c r="L49">
        <v>2098.2984980000001</v>
      </c>
      <c r="M49" t="s">
        <v>4</v>
      </c>
      <c r="N49">
        <v>55.760173000000002</v>
      </c>
      <c r="O49">
        <v>3.7399999999999998E-4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1367.894556</v>
      </c>
      <c r="I50">
        <v>2741.9535139999998</v>
      </c>
      <c r="J50" t="s">
        <v>3</v>
      </c>
      <c r="K50">
        <v>1366.051228</v>
      </c>
      <c r="L50">
        <v>2740.6941579999998</v>
      </c>
      <c r="M50" t="s">
        <v>4</v>
      </c>
      <c r="N50">
        <v>62.729542000000002</v>
      </c>
      <c r="O50">
        <v>4.3899999999999999E-4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1518.513181</v>
      </c>
      <c r="I51">
        <v>3158.1005399999999</v>
      </c>
      <c r="J51" t="s">
        <v>3</v>
      </c>
      <c r="K51">
        <v>1516.4661940000001</v>
      </c>
      <c r="L51">
        <v>3156.6760180000001</v>
      </c>
      <c r="M51" t="s">
        <v>4</v>
      </c>
      <c r="N51">
        <v>69.699718000000004</v>
      </c>
      <c r="O51">
        <v>5.3899999999999998E-4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1668.2718190000001</v>
      </c>
      <c r="I52">
        <v>3486.531187</v>
      </c>
      <c r="J52" t="s">
        <v>3</v>
      </c>
      <c r="K52">
        <v>1666.021438</v>
      </c>
      <c r="L52">
        <v>3485.0408990000001</v>
      </c>
      <c r="M52" t="s">
        <v>4</v>
      </c>
      <c r="N52">
        <v>76.669106999999997</v>
      </c>
      <c r="O52">
        <v>6.1700000000000004E-4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1818.1292289999999</v>
      </c>
      <c r="I53">
        <v>3726.861903</v>
      </c>
      <c r="J53" t="s">
        <v>3</v>
      </c>
      <c r="K53">
        <v>1815.675383</v>
      </c>
      <c r="L53">
        <v>3725.317258</v>
      </c>
      <c r="M53" t="s">
        <v>4</v>
      </c>
      <c r="N53">
        <v>83.637473</v>
      </c>
      <c r="O53">
        <v>6.8999999999999997E-4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1967.5155789999999</v>
      </c>
      <c r="I54">
        <v>4029.780323</v>
      </c>
      <c r="J54" t="s">
        <v>3</v>
      </c>
      <c r="K54">
        <v>1964.85834</v>
      </c>
      <c r="L54">
        <v>4028.2277469999999</v>
      </c>
      <c r="M54" t="s">
        <v>4</v>
      </c>
      <c r="N54">
        <v>90.608913999999999</v>
      </c>
      <c r="O54">
        <v>8.1400000000000005E-4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2116.7049710000001</v>
      </c>
      <c r="I55">
        <v>4334.166588</v>
      </c>
      <c r="J55" t="s">
        <v>3</v>
      </c>
      <c r="K55">
        <v>2113.8438919999999</v>
      </c>
      <c r="L55">
        <v>4332.6250289999998</v>
      </c>
      <c r="M55" t="s">
        <v>4</v>
      </c>
      <c r="N55">
        <v>97.578958999999998</v>
      </c>
      <c r="O55">
        <v>9.2800000000000001E-4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2266.1371629999999</v>
      </c>
      <c r="I56">
        <v>4655.2093009999999</v>
      </c>
      <c r="J56" t="s">
        <v>3</v>
      </c>
      <c r="K56">
        <v>2263.0729000000001</v>
      </c>
      <c r="L56">
        <v>4653.6957700000003</v>
      </c>
      <c r="M56" t="s">
        <v>4</v>
      </c>
      <c r="N56">
        <v>104.54917</v>
      </c>
      <c r="O56">
        <v>1.0089999999999999E-3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2416.3432320000002</v>
      </c>
      <c r="I57">
        <v>4953.6015539999999</v>
      </c>
      <c r="J57" t="s">
        <v>3</v>
      </c>
      <c r="K57">
        <v>2413.0754350000002</v>
      </c>
      <c r="L57">
        <v>4952.1086400000004</v>
      </c>
      <c r="M57" t="s">
        <v>4</v>
      </c>
      <c r="N57">
        <v>111.519178</v>
      </c>
      <c r="O57">
        <v>1.0460000000000001E-3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2565.9824509999999</v>
      </c>
      <c r="I58">
        <v>5360.9683539999996</v>
      </c>
      <c r="J58" t="s">
        <v>3</v>
      </c>
      <c r="K58">
        <v>2562.5112300000001</v>
      </c>
      <c r="L58">
        <v>5359.4888570000003</v>
      </c>
      <c r="M58" t="s">
        <v>4</v>
      </c>
      <c r="N58">
        <v>118.489431</v>
      </c>
      <c r="O58">
        <v>1.106E-3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2715.9397269999999</v>
      </c>
      <c r="I59">
        <v>5770.9887280000003</v>
      </c>
      <c r="J59" t="s">
        <v>3</v>
      </c>
      <c r="K59">
        <v>2712.264619</v>
      </c>
      <c r="L59">
        <v>5769.4442369999997</v>
      </c>
      <c r="M59" t="s">
        <v>4</v>
      </c>
      <c r="N59">
        <v>125.460172</v>
      </c>
      <c r="O59">
        <v>1.155E-3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2866.6841890000001</v>
      </c>
      <c r="I60">
        <v>6182.5064650000004</v>
      </c>
      <c r="J60" t="s">
        <v>3</v>
      </c>
      <c r="K60">
        <v>2862.805151</v>
      </c>
      <c r="L60">
        <v>6180.9883399999999</v>
      </c>
      <c r="M60" t="s">
        <v>4</v>
      </c>
      <c r="N60">
        <v>132.429644</v>
      </c>
      <c r="O60">
        <v>1.286E-3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3017.7371039999998</v>
      </c>
      <c r="I61">
        <v>6625.8564370000004</v>
      </c>
      <c r="J61" t="s">
        <v>3</v>
      </c>
      <c r="K61">
        <v>3013.654004</v>
      </c>
      <c r="L61">
        <v>6624.3232879999996</v>
      </c>
      <c r="M61" t="s">
        <v>4</v>
      </c>
      <c r="N61">
        <v>139.40009900000001</v>
      </c>
      <c r="O61">
        <v>1.3209999999999999E-3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8.3192629999999994</v>
      </c>
      <c r="I62">
        <v>2.016E-3</v>
      </c>
      <c r="J62" t="s">
        <v>3</v>
      </c>
      <c r="K62">
        <v>8.1460220000000003</v>
      </c>
      <c r="L62">
        <v>2.542E-3</v>
      </c>
      <c r="M62" t="s">
        <v>4</v>
      </c>
      <c r="N62">
        <v>4.4264869999999998</v>
      </c>
      <c r="O62">
        <v>1.382E-3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16.418959000000001</v>
      </c>
      <c r="I63">
        <v>2.3040000000000001E-3</v>
      </c>
      <c r="J63" t="s">
        <v>3</v>
      </c>
      <c r="K63">
        <v>16.07602</v>
      </c>
      <c r="L63">
        <v>3.0349999999999999E-3</v>
      </c>
      <c r="M63" t="s">
        <v>4</v>
      </c>
      <c r="N63">
        <v>8.6850760000000005</v>
      </c>
      <c r="O63">
        <v>1.619E-3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24.528400999999999</v>
      </c>
      <c r="I64">
        <v>3.209E-3</v>
      </c>
      <c r="J64" t="s">
        <v>3</v>
      </c>
      <c r="K64">
        <v>24.015626000000001</v>
      </c>
      <c r="L64">
        <v>3.9370000000000004E-3</v>
      </c>
      <c r="M64" t="s">
        <v>4</v>
      </c>
      <c r="N64">
        <v>12.942928</v>
      </c>
      <c r="O64">
        <v>1.9740000000000001E-3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32.641959</v>
      </c>
      <c r="I65">
        <v>4.6730000000000001E-3</v>
      </c>
      <c r="J65" t="s">
        <v>3</v>
      </c>
      <c r="K65">
        <v>31.958672</v>
      </c>
      <c r="L65">
        <v>5.4019999999999997E-3</v>
      </c>
      <c r="M65" t="s">
        <v>4</v>
      </c>
      <c r="N65">
        <v>17.201274000000002</v>
      </c>
      <c r="O65">
        <v>2.562E-3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40.752509000000003</v>
      </c>
      <c r="I66">
        <v>6.404E-3</v>
      </c>
      <c r="J66" t="s">
        <v>3</v>
      </c>
      <c r="K66">
        <v>39.899242000000001</v>
      </c>
      <c r="L66">
        <v>7.169E-3</v>
      </c>
      <c r="M66" t="s">
        <v>4</v>
      </c>
      <c r="N66">
        <v>21.459381</v>
      </c>
      <c r="O66">
        <v>3.3010000000000001E-3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48.856121000000002</v>
      </c>
      <c r="I67">
        <v>8.3899999999999999E-3</v>
      </c>
      <c r="J67" t="s">
        <v>3</v>
      </c>
      <c r="K67">
        <v>47.832974999999998</v>
      </c>
      <c r="L67">
        <v>9.1739999999999999E-3</v>
      </c>
      <c r="M67" t="s">
        <v>4</v>
      </c>
      <c r="N67">
        <v>25.717794000000001</v>
      </c>
      <c r="O67">
        <v>4.084E-3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56.956538999999999</v>
      </c>
      <c r="I68">
        <v>1.0383999999999999E-2</v>
      </c>
      <c r="J68" t="s">
        <v>3</v>
      </c>
      <c r="K68">
        <v>55.763576999999998</v>
      </c>
      <c r="L68">
        <v>1.1134E-2</v>
      </c>
      <c r="M68" t="s">
        <v>4</v>
      </c>
      <c r="N68">
        <v>29.976186999999999</v>
      </c>
      <c r="O68">
        <v>5.0299999999999997E-3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65.0535</v>
      </c>
      <c r="I69">
        <v>1.337E-2</v>
      </c>
      <c r="J69" t="s">
        <v>3</v>
      </c>
      <c r="K69">
        <v>63.691315000000003</v>
      </c>
      <c r="L69">
        <v>1.3948E-2</v>
      </c>
      <c r="M69" t="s">
        <v>4</v>
      </c>
      <c r="N69">
        <v>34.234059000000002</v>
      </c>
      <c r="O69">
        <v>6.1619999999999999E-3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73.148416999999995</v>
      </c>
      <c r="I70">
        <v>1.6392E-2</v>
      </c>
      <c r="J70" t="s">
        <v>3</v>
      </c>
      <c r="K70">
        <v>71.617442999999994</v>
      </c>
      <c r="L70">
        <v>1.6995E-2</v>
      </c>
      <c r="M70" t="s">
        <v>4</v>
      </c>
      <c r="N70">
        <v>38.492227999999997</v>
      </c>
      <c r="O70">
        <v>7.4530000000000004E-3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81.241163999999998</v>
      </c>
      <c r="I71">
        <v>2.0074000000000002E-2</v>
      </c>
      <c r="J71" t="s">
        <v>3</v>
      </c>
      <c r="K71">
        <v>79.540599999999998</v>
      </c>
      <c r="L71">
        <v>2.0319E-2</v>
      </c>
      <c r="M71" t="s">
        <v>4</v>
      </c>
      <c r="N71">
        <v>42.750459999999997</v>
      </c>
      <c r="O71">
        <v>8.7790000000000003E-3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89.337023000000002</v>
      </c>
      <c r="I72">
        <v>2.4140000000000002E-2</v>
      </c>
      <c r="J72" t="s">
        <v>3</v>
      </c>
      <c r="K72">
        <v>87.466539999999995</v>
      </c>
      <c r="L72">
        <v>2.4073000000000001E-2</v>
      </c>
      <c r="M72" t="s">
        <v>4</v>
      </c>
      <c r="N72">
        <v>47.008650000000003</v>
      </c>
      <c r="O72">
        <v>1.0390999999999999E-2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97.429794000000001</v>
      </c>
      <c r="I73">
        <v>2.8639000000000001E-2</v>
      </c>
      <c r="J73" t="s">
        <v>3</v>
      </c>
      <c r="K73">
        <v>95.389858000000004</v>
      </c>
      <c r="L73">
        <v>2.8518999999999999E-2</v>
      </c>
      <c r="M73" t="s">
        <v>4</v>
      </c>
      <c r="N73">
        <v>51.267149000000003</v>
      </c>
      <c r="O73">
        <v>1.2127000000000001E-2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105.524244</v>
      </c>
      <c r="I74">
        <v>3.3341000000000003E-2</v>
      </c>
      <c r="J74" t="s">
        <v>3</v>
      </c>
      <c r="K74">
        <v>103.315305</v>
      </c>
      <c r="L74">
        <v>3.3014000000000002E-2</v>
      </c>
      <c r="M74" t="s">
        <v>4</v>
      </c>
      <c r="N74">
        <v>55.525953999999999</v>
      </c>
      <c r="O74">
        <v>1.4042000000000001E-2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113.62113100000001</v>
      </c>
      <c r="I75">
        <v>3.8247000000000003E-2</v>
      </c>
      <c r="J75" t="s">
        <v>3</v>
      </c>
      <c r="K75">
        <v>111.24236999999999</v>
      </c>
      <c r="L75">
        <v>3.7851000000000003E-2</v>
      </c>
      <c r="M75" t="s">
        <v>4</v>
      </c>
      <c r="N75">
        <v>59.784350000000003</v>
      </c>
      <c r="O75">
        <v>1.6022999999999999E-2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121.71944999999999</v>
      </c>
      <c r="I76">
        <v>4.3659000000000003E-2</v>
      </c>
      <c r="J76" t="s">
        <v>3</v>
      </c>
      <c r="K76">
        <v>119.171341</v>
      </c>
      <c r="L76">
        <v>4.3203999999999999E-2</v>
      </c>
      <c r="M76" t="s">
        <v>4</v>
      </c>
      <c r="N76">
        <v>64.041802000000004</v>
      </c>
      <c r="O76">
        <v>1.8105E-2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129.819919</v>
      </c>
      <c r="I77">
        <v>4.9429000000000001E-2</v>
      </c>
      <c r="J77" t="s">
        <v>3</v>
      </c>
      <c r="K77">
        <v>127.103379</v>
      </c>
      <c r="L77">
        <v>4.8835000000000003E-2</v>
      </c>
      <c r="M77" t="s">
        <v>4</v>
      </c>
      <c r="N77">
        <v>68.299415999999994</v>
      </c>
      <c r="O77">
        <v>2.0421000000000002E-2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137.922147</v>
      </c>
      <c r="I78">
        <v>5.4898000000000002E-2</v>
      </c>
      <c r="J78" t="s">
        <v>3</v>
      </c>
      <c r="K78">
        <v>135.037104</v>
      </c>
      <c r="L78">
        <v>5.3735999999999999E-2</v>
      </c>
      <c r="M78" t="s">
        <v>4</v>
      </c>
      <c r="N78">
        <v>72.556393</v>
      </c>
      <c r="O78">
        <v>2.2471000000000001E-2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146.02868000000001</v>
      </c>
      <c r="I79">
        <v>5.9693000000000003E-2</v>
      </c>
      <c r="J79" t="s">
        <v>3</v>
      </c>
      <c r="K79">
        <v>142.97432499999999</v>
      </c>
      <c r="L79">
        <v>5.8793999999999999E-2</v>
      </c>
      <c r="M79" t="s">
        <v>4</v>
      </c>
      <c r="N79">
        <v>76.814149999999998</v>
      </c>
      <c r="O79">
        <v>2.4967E-2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154.14180200000001</v>
      </c>
      <c r="I80">
        <v>6.5101999999999993E-2</v>
      </c>
      <c r="J80" t="s">
        <v>3</v>
      </c>
      <c r="K80">
        <v>150.918273</v>
      </c>
      <c r="L80">
        <v>6.4263000000000001E-2</v>
      </c>
      <c r="M80" t="s">
        <v>4</v>
      </c>
      <c r="N80">
        <v>81.072028000000003</v>
      </c>
      <c r="O80">
        <v>2.7463000000000001E-2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162.25851</v>
      </c>
      <c r="I81">
        <v>7.0785000000000001E-2</v>
      </c>
      <c r="J81" t="s">
        <v>3</v>
      </c>
      <c r="K81">
        <v>158.86573799999999</v>
      </c>
      <c r="L81">
        <v>7.0056999999999994E-2</v>
      </c>
      <c r="M81" t="s">
        <v>4</v>
      </c>
      <c r="N81">
        <v>85.329149000000001</v>
      </c>
      <c r="O81">
        <v>3.0043E-2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9.1694899999999997</v>
      </c>
      <c r="I82">
        <v>1.0855E-2</v>
      </c>
      <c r="J82" t="s">
        <v>3</v>
      </c>
      <c r="K82">
        <v>8.9861950000000004</v>
      </c>
      <c r="L82">
        <v>1.1162E-2</v>
      </c>
      <c r="M82" t="s">
        <v>4</v>
      </c>
      <c r="N82">
        <v>5.2799899999999997</v>
      </c>
      <c r="O82">
        <v>8.5000000000000006E-3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17.958563000000002</v>
      </c>
      <c r="I83">
        <v>1.1337E-2</v>
      </c>
      <c r="J83" t="s">
        <v>3</v>
      </c>
      <c r="K83">
        <v>17.594411999999998</v>
      </c>
      <c r="L83">
        <v>1.1958E-2</v>
      </c>
      <c r="M83" t="s">
        <v>4</v>
      </c>
      <c r="N83">
        <v>10.215482</v>
      </c>
      <c r="O83">
        <v>9.3089999999999996E-3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26.759739</v>
      </c>
      <c r="I84">
        <v>1.1932E-2</v>
      </c>
      <c r="J84" t="s">
        <v>3</v>
      </c>
      <c r="K84">
        <v>26.214462999999999</v>
      </c>
      <c r="L84">
        <v>1.2782E-2</v>
      </c>
      <c r="M84" t="s">
        <v>4</v>
      </c>
      <c r="N84">
        <v>15.151362000000001</v>
      </c>
      <c r="O84">
        <v>1.0220999999999999E-2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35.558990000000001</v>
      </c>
      <c r="I85">
        <v>1.2503E-2</v>
      </c>
      <c r="J85" t="s">
        <v>3</v>
      </c>
      <c r="K85">
        <v>34.832836</v>
      </c>
      <c r="L85">
        <v>1.3571E-2</v>
      </c>
      <c r="M85" t="s">
        <v>4</v>
      </c>
      <c r="N85">
        <v>20.087488</v>
      </c>
      <c r="O85">
        <v>1.1436999999999999E-2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44.354650999999997</v>
      </c>
      <c r="I86">
        <v>1.2916E-2</v>
      </c>
      <c r="J86" t="s">
        <v>3</v>
      </c>
      <c r="K86">
        <v>43.447969999999998</v>
      </c>
      <c r="L86">
        <v>1.4189999999999999E-2</v>
      </c>
      <c r="M86" t="s">
        <v>4</v>
      </c>
      <c r="N86">
        <v>25.024166000000001</v>
      </c>
      <c r="O86">
        <v>1.2985E-2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53.145907000000001</v>
      </c>
      <c r="I87">
        <v>1.3832000000000001E-2</v>
      </c>
      <c r="J87" t="s">
        <v>3</v>
      </c>
      <c r="K87">
        <v>52.058186999999997</v>
      </c>
      <c r="L87">
        <v>1.5298000000000001E-2</v>
      </c>
      <c r="M87" t="s">
        <v>4</v>
      </c>
      <c r="N87">
        <v>29.960536999999999</v>
      </c>
      <c r="O87">
        <v>1.4675000000000001E-2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61.932060999999997</v>
      </c>
      <c r="I88">
        <v>1.4429000000000001E-2</v>
      </c>
      <c r="J88" t="s">
        <v>3</v>
      </c>
      <c r="K88">
        <v>60.663752000000002</v>
      </c>
      <c r="L88">
        <v>1.5969000000000001E-2</v>
      </c>
      <c r="M88" t="s">
        <v>4</v>
      </c>
      <c r="N88">
        <v>34.896115000000002</v>
      </c>
      <c r="O88">
        <v>1.6448000000000001E-2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70.716119000000006</v>
      </c>
      <c r="I89">
        <v>1.5197E-2</v>
      </c>
      <c r="J89" t="s">
        <v>3</v>
      </c>
      <c r="K89">
        <v>69.267266000000006</v>
      </c>
      <c r="L89">
        <v>1.6671999999999999E-2</v>
      </c>
      <c r="M89" t="s">
        <v>4</v>
      </c>
      <c r="N89">
        <v>39.832473999999998</v>
      </c>
      <c r="O89">
        <v>1.8262E-2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79.498047999999997</v>
      </c>
      <c r="I90">
        <v>1.6181000000000001E-2</v>
      </c>
      <c r="J90" t="s">
        <v>3</v>
      </c>
      <c r="K90">
        <v>77.869157999999999</v>
      </c>
      <c r="L90">
        <v>1.7826000000000002E-2</v>
      </c>
      <c r="M90" t="s">
        <v>4</v>
      </c>
      <c r="N90">
        <v>44.768116999999997</v>
      </c>
      <c r="O90">
        <v>2.0472000000000001E-2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88.278396000000001</v>
      </c>
      <c r="I91">
        <v>1.7101000000000002E-2</v>
      </c>
      <c r="J91" t="s">
        <v>3</v>
      </c>
      <c r="K91">
        <v>86.468675000000005</v>
      </c>
      <c r="L91">
        <v>1.8785E-2</v>
      </c>
      <c r="M91" t="s">
        <v>4</v>
      </c>
      <c r="N91">
        <v>49.704374000000001</v>
      </c>
      <c r="O91">
        <v>2.2790000000000001E-2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97.056343999999996</v>
      </c>
      <c r="I92">
        <v>1.7978000000000001E-2</v>
      </c>
      <c r="J92" t="s">
        <v>3</v>
      </c>
      <c r="K92">
        <v>95.066023000000001</v>
      </c>
      <c r="L92">
        <v>1.9736E-2</v>
      </c>
      <c r="M92" t="s">
        <v>4</v>
      </c>
      <c r="N92">
        <v>54.639873999999999</v>
      </c>
      <c r="O92">
        <v>2.5446E-2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105.837309</v>
      </c>
      <c r="I93">
        <v>1.9012000000000001E-2</v>
      </c>
      <c r="J93" t="s">
        <v>3</v>
      </c>
      <c r="K93">
        <v>103.666646</v>
      </c>
      <c r="L93">
        <v>2.0750000000000001E-2</v>
      </c>
      <c r="M93" t="s">
        <v>4</v>
      </c>
      <c r="N93">
        <v>59.576253000000001</v>
      </c>
      <c r="O93">
        <v>2.8105999999999999E-2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114.619238</v>
      </c>
      <c r="I94">
        <v>1.9848000000000001E-2</v>
      </c>
      <c r="J94" t="s">
        <v>3</v>
      </c>
      <c r="K94">
        <v>112.268456</v>
      </c>
      <c r="L94">
        <v>2.1537000000000001E-2</v>
      </c>
      <c r="M94" t="s">
        <v>4</v>
      </c>
      <c r="N94">
        <v>64.512632999999994</v>
      </c>
      <c r="O94">
        <v>3.1119999999999998E-2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123.401825</v>
      </c>
      <c r="I95">
        <v>2.0785000000000001E-2</v>
      </c>
      <c r="J95" t="s">
        <v>3</v>
      </c>
      <c r="K95">
        <v>120.87002</v>
      </c>
      <c r="L95">
        <v>2.2439000000000001E-2</v>
      </c>
      <c r="M95" t="s">
        <v>4</v>
      </c>
      <c r="N95">
        <v>69.449012999999994</v>
      </c>
      <c r="O95">
        <v>3.4131000000000002E-2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132.188829</v>
      </c>
      <c r="I96">
        <v>2.2154E-2</v>
      </c>
      <c r="J96" t="s">
        <v>3</v>
      </c>
      <c r="K96">
        <v>129.47634500000001</v>
      </c>
      <c r="L96">
        <v>2.3726000000000001E-2</v>
      </c>
      <c r="M96" t="s">
        <v>4</v>
      </c>
      <c r="N96">
        <v>74.384839999999997</v>
      </c>
      <c r="O96">
        <v>3.7534999999999999E-2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140.97637800000001</v>
      </c>
      <c r="I97">
        <v>2.3032E-2</v>
      </c>
      <c r="J97" t="s">
        <v>3</v>
      </c>
      <c r="K97">
        <v>138.083504</v>
      </c>
      <c r="L97">
        <v>2.4691000000000001E-2</v>
      </c>
      <c r="M97" t="s">
        <v>4</v>
      </c>
      <c r="N97">
        <v>79.320238000000003</v>
      </c>
      <c r="O97">
        <v>4.1211999999999999E-2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149.76784000000001</v>
      </c>
      <c r="I98">
        <v>2.4066000000000001E-2</v>
      </c>
      <c r="J98" t="s">
        <v>3</v>
      </c>
      <c r="K98">
        <v>146.694908</v>
      </c>
      <c r="L98">
        <v>2.5965999999999999E-2</v>
      </c>
      <c r="M98" t="s">
        <v>4</v>
      </c>
      <c r="N98">
        <v>84.255983999999998</v>
      </c>
      <c r="O98">
        <v>4.5000999999999999E-2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158.561104</v>
      </c>
      <c r="I99">
        <v>2.5132000000000002E-2</v>
      </c>
      <c r="J99" t="s">
        <v>3</v>
      </c>
      <c r="K99">
        <v>155.30798200000001</v>
      </c>
      <c r="L99">
        <v>2.7071000000000001E-2</v>
      </c>
      <c r="M99" t="s">
        <v>4</v>
      </c>
      <c r="N99">
        <v>89.192036000000002</v>
      </c>
      <c r="O99">
        <v>4.8807999999999997E-2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167.36063999999999</v>
      </c>
      <c r="I100">
        <v>2.6419000000000002E-2</v>
      </c>
      <c r="J100" t="s">
        <v>3</v>
      </c>
      <c r="K100">
        <v>163.92790299999999</v>
      </c>
      <c r="L100">
        <v>2.8502E-2</v>
      </c>
      <c r="M100" t="s">
        <v>4</v>
      </c>
      <c r="N100">
        <v>94.128435999999994</v>
      </c>
      <c r="O100">
        <v>5.2898000000000001E-2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176.16251600000001</v>
      </c>
      <c r="I101">
        <v>2.7126999999999998E-2</v>
      </c>
      <c r="J101" t="s">
        <v>3</v>
      </c>
      <c r="K101">
        <v>172.550275</v>
      </c>
      <c r="L101">
        <v>2.9125999999999999E-2</v>
      </c>
      <c r="M101" t="s">
        <v>4</v>
      </c>
      <c r="N101">
        <v>99.064571000000001</v>
      </c>
      <c r="O101">
        <v>5.7370999999999998E-2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7.2332900000000002</v>
      </c>
      <c r="I102">
        <v>1.792E-3</v>
      </c>
      <c r="J102" t="s">
        <v>3</v>
      </c>
      <c r="K102">
        <v>7.0610330000000001</v>
      </c>
      <c r="L102">
        <v>2.2169999999999998E-3</v>
      </c>
      <c r="M102" t="s">
        <v>4</v>
      </c>
      <c r="N102">
        <v>4.4302549999999998</v>
      </c>
      <c r="O102">
        <v>1.4040000000000001E-3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14.224269</v>
      </c>
      <c r="I103">
        <v>1.516E-3</v>
      </c>
      <c r="J103" t="s">
        <v>3</v>
      </c>
      <c r="K103">
        <v>13.882282999999999</v>
      </c>
      <c r="L103">
        <v>2.2169999999999998E-3</v>
      </c>
      <c r="M103" t="s">
        <v>4</v>
      </c>
      <c r="N103">
        <v>8.6852400000000003</v>
      </c>
      <c r="O103">
        <v>1.4159999999999999E-3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21.215147999999999</v>
      </c>
      <c r="I104">
        <v>1.4E-3</v>
      </c>
      <c r="J104" t="s">
        <v>3</v>
      </c>
      <c r="K104">
        <v>20.703669999999999</v>
      </c>
      <c r="L104">
        <v>2.2430000000000002E-3</v>
      </c>
      <c r="M104" t="s">
        <v>4</v>
      </c>
      <c r="N104">
        <v>12.940756</v>
      </c>
      <c r="O104">
        <v>1.457E-3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28.204799000000001</v>
      </c>
      <c r="I105">
        <v>1.4369999999999999E-3</v>
      </c>
      <c r="J105" t="s">
        <v>3</v>
      </c>
      <c r="K105">
        <v>27.524491999999999</v>
      </c>
      <c r="L105">
        <v>2.2780000000000001E-3</v>
      </c>
      <c r="M105" t="s">
        <v>4</v>
      </c>
      <c r="N105">
        <v>17.195253000000001</v>
      </c>
      <c r="O105">
        <v>1.4940000000000001E-3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35.195366</v>
      </c>
      <c r="I106">
        <v>1.4809999999999999E-3</v>
      </c>
      <c r="J106" t="s">
        <v>3</v>
      </c>
      <c r="K106">
        <v>34.345981000000002</v>
      </c>
      <c r="L106">
        <v>2.2910000000000001E-3</v>
      </c>
      <c r="M106" t="s">
        <v>4</v>
      </c>
      <c r="N106">
        <v>21.450126999999998</v>
      </c>
      <c r="O106">
        <v>1.5770000000000001E-3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42.185806999999997</v>
      </c>
      <c r="I107">
        <v>1.5950000000000001E-3</v>
      </c>
      <c r="J107" t="s">
        <v>3</v>
      </c>
      <c r="K107">
        <v>41.167107999999999</v>
      </c>
      <c r="L107">
        <v>2.362E-3</v>
      </c>
      <c r="M107" t="s">
        <v>4</v>
      </c>
      <c r="N107">
        <v>25.704654999999999</v>
      </c>
      <c r="O107">
        <v>1.704E-3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49.176040999999998</v>
      </c>
      <c r="I108">
        <v>1.7769999999999999E-3</v>
      </c>
      <c r="J108" t="s">
        <v>3</v>
      </c>
      <c r="K108">
        <v>47.988501999999997</v>
      </c>
      <c r="L108">
        <v>2.4480000000000001E-3</v>
      </c>
      <c r="M108" t="s">
        <v>4</v>
      </c>
      <c r="N108">
        <v>29.959755000000001</v>
      </c>
      <c r="O108">
        <v>1.846E-3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56.166787999999997</v>
      </c>
      <c r="I109">
        <v>1.9729999999999999E-3</v>
      </c>
      <c r="J109" t="s">
        <v>3</v>
      </c>
      <c r="K109">
        <v>54.809609999999999</v>
      </c>
      <c r="L109">
        <v>2.4529999999999999E-3</v>
      </c>
      <c r="M109" t="s">
        <v>4</v>
      </c>
      <c r="N109">
        <v>34.215046999999998</v>
      </c>
      <c r="O109">
        <v>2.016E-3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63.156019000000001</v>
      </c>
      <c r="I110">
        <v>2.281E-3</v>
      </c>
      <c r="J110" t="s">
        <v>3</v>
      </c>
      <c r="K110">
        <v>61.630409999999998</v>
      </c>
      <c r="L110">
        <v>2.539E-3</v>
      </c>
      <c r="M110" t="s">
        <v>4</v>
      </c>
      <c r="N110">
        <v>38.469996999999999</v>
      </c>
      <c r="O110">
        <v>2.186E-3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70.145624999999995</v>
      </c>
      <c r="I111">
        <v>2.5760000000000002E-3</v>
      </c>
      <c r="J111" t="s">
        <v>3</v>
      </c>
      <c r="K111">
        <v>68.451127999999997</v>
      </c>
      <c r="L111">
        <v>2.6150000000000001E-3</v>
      </c>
      <c r="M111" t="s">
        <v>4</v>
      </c>
      <c r="N111">
        <v>42.724701000000003</v>
      </c>
      <c r="O111">
        <v>2.418E-3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77.135326000000006</v>
      </c>
      <c r="I112">
        <v>2.82E-3</v>
      </c>
      <c r="J112" t="s">
        <v>3</v>
      </c>
      <c r="K112">
        <v>75.272418999999999</v>
      </c>
      <c r="L112">
        <v>2.6940000000000002E-3</v>
      </c>
      <c r="M112" t="s">
        <v>4</v>
      </c>
      <c r="N112">
        <v>46.980308000000001</v>
      </c>
      <c r="O112">
        <v>2.6489999999999999E-3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84.124740000000003</v>
      </c>
      <c r="I113">
        <v>3.0869999999999999E-3</v>
      </c>
      <c r="J113" t="s">
        <v>3</v>
      </c>
      <c r="K113">
        <v>82.093137999999996</v>
      </c>
      <c r="L113">
        <v>2.7959999999999999E-3</v>
      </c>
      <c r="M113" t="s">
        <v>4</v>
      </c>
      <c r="N113">
        <v>51.235135</v>
      </c>
      <c r="O113">
        <v>2.9429999999999999E-3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91.115218999999996</v>
      </c>
      <c r="I114">
        <v>3.3140000000000001E-3</v>
      </c>
      <c r="J114" t="s">
        <v>3</v>
      </c>
      <c r="K114">
        <v>88.914921000000007</v>
      </c>
      <c r="L114">
        <v>2.8549999999999999E-3</v>
      </c>
      <c r="M114" t="s">
        <v>4</v>
      </c>
      <c r="N114">
        <v>55.490803999999997</v>
      </c>
      <c r="O114">
        <v>3.3400000000000001E-3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98.105002999999996</v>
      </c>
      <c r="I115">
        <v>3.6099999999999999E-3</v>
      </c>
      <c r="J115" t="s">
        <v>3</v>
      </c>
      <c r="K115">
        <v>95.736436999999995</v>
      </c>
      <c r="L115">
        <v>3.016E-3</v>
      </c>
      <c r="M115" t="s">
        <v>4</v>
      </c>
      <c r="N115">
        <v>59.745446999999999</v>
      </c>
      <c r="O115">
        <v>3.6830000000000001E-3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105.095052</v>
      </c>
      <c r="I116">
        <v>3.8189999999999999E-3</v>
      </c>
      <c r="J116" t="s">
        <v>3</v>
      </c>
      <c r="K116">
        <v>102.55773000000001</v>
      </c>
      <c r="L116">
        <v>3.0959999999999998E-3</v>
      </c>
      <c r="M116" t="s">
        <v>4</v>
      </c>
      <c r="N116">
        <v>64.000355999999996</v>
      </c>
      <c r="O116">
        <v>4.0870000000000004E-3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112.086066</v>
      </c>
      <c r="I117">
        <v>4.13E-3</v>
      </c>
      <c r="J117" t="s">
        <v>3</v>
      </c>
      <c r="K117">
        <v>109.379411</v>
      </c>
      <c r="L117">
        <v>3.2720000000000002E-3</v>
      </c>
      <c r="M117" t="s">
        <v>4</v>
      </c>
      <c r="N117">
        <v>68.255431000000002</v>
      </c>
      <c r="O117">
        <v>4.4999999999999997E-3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119.07593</v>
      </c>
      <c r="I118">
        <v>4.4039999999999999E-3</v>
      </c>
      <c r="J118" t="s">
        <v>3</v>
      </c>
      <c r="K118">
        <v>116.200068</v>
      </c>
      <c r="L118">
        <v>3.3500000000000001E-3</v>
      </c>
      <c r="M118" t="s">
        <v>4</v>
      </c>
      <c r="N118">
        <v>72.510074000000003</v>
      </c>
      <c r="O118">
        <v>4.9649999999999998E-3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126.066266</v>
      </c>
      <c r="I119">
        <v>4.5760000000000002E-3</v>
      </c>
      <c r="J119" t="s">
        <v>3</v>
      </c>
      <c r="K119">
        <v>123.021135</v>
      </c>
      <c r="L119">
        <v>3.4979999999999998E-3</v>
      </c>
      <c r="M119" t="s">
        <v>4</v>
      </c>
      <c r="N119">
        <v>76.764882</v>
      </c>
      <c r="O119">
        <v>5.4730000000000004E-3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133.05661900000001</v>
      </c>
      <c r="I120">
        <v>4.8510000000000003E-3</v>
      </c>
      <c r="J120" t="s">
        <v>3</v>
      </c>
      <c r="K120">
        <v>129.84207799999999</v>
      </c>
      <c r="L120">
        <v>3.627E-3</v>
      </c>
      <c r="M120" t="s">
        <v>4</v>
      </c>
      <c r="N120">
        <v>81.019608000000005</v>
      </c>
      <c r="O120">
        <v>5.9369999999999996E-3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140.046672</v>
      </c>
      <c r="I121">
        <v>5.1479999999999998E-3</v>
      </c>
      <c r="J121" t="s">
        <v>3</v>
      </c>
      <c r="K121">
        <v>136.663186</v>
      </c>
      <c r="L121">
        <v>3.8509999999999998E-3</v>
      </c>
      <c r="M121" t="s">
        <v>4</v>
      </c>
      <c r="N121">
        <v>85.274456000000001</v>
      </c>
      <c r="O121">
        <v>6.4120000000000002E-3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16.412645000000001</v>
      </c>
      <c r="I122">
        <v>8.4290660000000006</v>
      </c>
      <c r="J122" t="s">
        <v>3</v>
      </c>
      <c r="K122">
        <v>16.234238000000001</v>
      </c>
      <c r="L122">
        <v>8.0812050000000006</v>
      </c>
      <c r="M122" t="s">
        <v>4</v>
      </c>
      <c r="N122">
        <v>9.2904789999999995</v>
      </c>
      <c r="O122">
        <v>6.6907209999999999</v>
      </c>
      <c r="P122" t="s">
        <v>5</v>
      </c>
      <c r="Q122">
        <v>0.18476600000000001</v>
      </c>
      <c r="R122">
        <v>3.862E-3</v>
      </c>
      <c r="S122" t="s">
        <v>6</v>
      </c>
      <c r="T122">
        <v>4.273091</v>
      </c>
      <c r="U122">
        <v>2.8355999999999999E-2</v>
      </c>
      <c r="V122" t="s">
        <v>7</v>
      </c>
      <c r="W122">
        <v>8.6659E-2</v>
      </c>
      <c r="X122">
        <v>4.6799999999999999E-4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6.9550000000000002E-3</v>
      </c>
      <c r="AG122">
        <v>1.5999999999999999E-5</v>
      </c>
      <c r="AH122" t="s">
        <v>11</v>
      </c>
      <c r="AI122">
        <v>0.99477000000000004</v>
      </c>
      <c r="AJ122">
        <v>9.9999999999999995E-7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32.568908999999998</v>
      </c>
      <c r="I123">
        <v>25.058508</v>
      </c>
      <c r="J123" t="s">
        <v>3</v>
      </c>
      <c r="K123">
        <v>32.214818000000001</v>
      </c>
      <c r="L123">
        <v>24.03192</v>
      </c>
      <c r="M123" t="s">
        <v>4</v>
      </c>
      <c r="N123">
        <v>18.388582</v>
      </c>
      <c r="O123">
        <v>19.837613999999999</v>
      </c>
      <c r="P123" t="s">
        <v>5</v>
      </c>
      <c r="Q123">
        <v>0.36463699999999999</v>
      </c>
      <c r="R123">
        <v>1.1396999999999999E-2</v>
      </c>
      <c r="S123" t="s">
        <v>6</v>
      </c>
      <c r="T123">
        <v>8.5234260000000006</v>
      </c>
      <c r="U123">
        <v>0.113787</v>
      </c>
      <c r="V123" t="s">
        <v>7</v>
      </c>
      <c r="W123">
        <v>0.169075</v>
      </c>
      <c r="X123">
        <v>1.3339999999999999E-3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4.6309999999999997E-3</v>
      </c>
      <c r="AG123">
        <v>1.4E-5</v>
      </c>
      <c r="AH123" t="s">
        <v>11</v>
      </c>
      <c r="AI123">
        <v>0.99502999999999997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48.614637999999999</v>
      </c>
      <c r="I124">
        <v>43.971215999999998</v>
      </c>
      <c r="J124" t="s">
        <v>3</v>
      </c>
      <c r="K124">
        <v>48.087507000000002</v>
      </c>
      <c r="L124">
        <v>42.200125999999997</v>
      </c>
      <c r="M124" t="s">
        <v>4</v>
      </c>
      <c r="N124">
        <v>27.379225000000002</v>
      </c>
      <c r="O124">
        <v>34.725749</v>
      </c>
      <c r="P124" t="s">
        <v>5</v>
      </c>
      <c r="Q124">
        <v>0.54140999999999995</v>
      </c>
      <c r="R124">
        <v>1.9497E-2</v>
      </c>
      <c r="S124" t="s">
        <v>6</v>
      </c>
      <c r="T124">
        <v>12.786213999999999</v>
      </c>
      <c r="U124">
        <v>0.256332</v>
      </c>
      <c r="V124" t="s">
        <v>7</v>
      </c>
      <c r="W124">
        <v>0.249947</v>
      </c>
      <c r="X124">
        <v>2.2430000000000002E-3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3.1670000000000001E-3</v>
      </c>
      <c r="AG124">
        <v>7.9999999999999996E-6</v>
      </c>
      <c r="AH124" t="s">
        <v>11</v>
      </c>
      <c r="AI124">
        <v>0.99508099999999999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64.591986000000006</v>
      </c>
      <c r="I125">
        <v>62.455167000000003</v>
      </c>
      <c r="J125" t="s">
        <v>3</v>
      </c>
      <c r="K125">
        <v>63.893594</v>
      </c>
      <c r="L125">
        <v>59.939518</v>
      </c>
      <c r="M125" t="s">
        <v>4</v>
      </c>
      <c r="N125">
        <v>36.307065000000001</v>
      </c>
      <c r="O125">
        <v>49.217776999999998</v>
      </c>
      <c r="P125" t="s">
        <v>5</v>
      </c>
      <c r="Q125">
        <v>0.71722799999999998</v>
      </c>
      <c r="R125">
        <v>2.7741999999999999E-2</v>
      </c>
      <c r="S125" t="s">
        <v>6</v>
      </c>
      <c r="T125">
        <v>17.048283999999999</v>
      </c>
      <c r="U125">
        <v>0.45639400000000002</v>
      </c>
      <c r="V125" t="s">
        <v>7</v>
      </c>
      <c r="W125">
        <v>0.33101799999999998</v>
      </c>
      <c r="X125">
        <v>3.091E-3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2.7309999999999999E-3</v>
      </c>
      <c r="AG125">
        <v>6.0000000000000002E-6</v>
      </c>
      <c r="AH125" t="s">
        <v>11</v>
      </c>
      <c r="AI125">
        <v>0.99509800000000004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80.509107999999998</v>
      </c>
      <c r="I126">
        <v>79.932811999999998</v>
      </c>
      <c r="J126" t="s">
        <v>3</v>
      </c>
      <c r="K126">
        <v>79.639551999999995</v>
      </c>
      <c r="L126">
        <v>76.717084999999997</v>
      </c>
      <c r="M126" t="s">
        <v>4</v>
      </c>
      <c r="N126">
        <v>45.183450999999998</v>
      </c>
      <c r="O126">
        <v>62.870524000000003</v>
      </c>
      <c r="P126" t="s">
        <v>5</v>
      </c>
      <c r="Q126">
        <v>0.89225399999999999</v>
      </c>
      <c r="R126">
        <v>3.5434E-2</v>
      </c>
      <c r="S126" t="s">
        <v>6</v>
      </c>
      <c r="T126">
        <v>21.306498000000001</v>
      </c>
      <c r="U126">
        <v>0.71131999999999995</v>
      </c>
      <c r="V126" t="s">
        <v>7</v>
      </c>
      <c r="W126">
        <v>0.41104200000000002</v>
      </c>
      <c r="X126">
        <v>3.9560000000000003E-3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1.9610000000000001E-3</v>
      </c>
      <c r="AG126">
        <v>1.9999999999999999E-6</v>
      </c>
      <c r="AH126" t="s">
        <v>11</v>
      </c>
      <c r="AI126">
        <v>0.99510299999999996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96.380521999999999</v>
      </c>
      <c r="I127">
        <v>95.768646000000004</v>
      </c>
      <c r="J127" t="s">
        <v>3</v>
      </c>
      <c r="K127">
        <v>95.341301999999999</v>
      </c>
      <c r="L127">
        <v>91.944303000000005</v>
      </c>
      <c r="M127" t="s">
        <v>4</v>
      </c>
      <c r="N127">
        <v>54.023693000000002</v>
      </c>
      <c r="O127">
        <v>75.088417000000007</v>
      </c>
      <c r="P127" t="s">
        <v>5</v>
      </c>
      <c r="Q127">
        <v>1.0655730000000001</v>
      </c>
      <c r="R127">
        <v>4.1999000000000002E-2</v>
      </c>
      <c r="S127" t="s">
        <v>6</v>
      </c>
      <c r="T127">
        <v>25.562252999999998</v>
      </c>
      <c r="U127">
        <v>1.022915</v>
      </c>
      <c r="V127" t="s">
        <v>7</v>
      </c>
      <c r="W127">
        <v>0.49056899999999998</v>
      </c>
      <c r="X127">
        <v>4.7730000000000003E-3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1.884E-3</v>
      </c>
      <c r="AG127">
        <v>1.9999999999999999E-6</v>
      </c>
      <c r="AH127" t="s">
        <v>11</v>
      </c>
      <c r="AI127">
        <v>0.99510500000000002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112.207132</v>
      </c>
      <c r="I128">
        <v>109.924297</v>
      </c>
      <c r="J128" t="s">
        <v>3</v>
      </c>
      <c r="K128">
        <v>110.999433</v>
      </c>
      <c r="L128">
        <v>105.532706</v>
      </c>
      <c r="M128" t="s">
        <v>4</v>
      </c>
      <c r="N128">
        <v>62.831532000000003</v>
      </c>
      <c r="O128">
        <v>85.861872000000005</v>
      </c>
      <c r="P128" t="s">
        <v>5</v>
      </c>
      <c r="Q128">
        <v>1.23811</v>
      </c>
      <c r="R128">
        <v>4.8239999999999998E-2</v>
      </c>
      <c r="S128" t="s">
        <v>6</v>
      </c>
      <c r="T128">
        <v>29.809695000000001</v>
      </c>
      <c r="U128">
        <v>1.3885719999999999</v>
      </c>
      <c r="V128" t="s">
        <v>7</v>
      </c>
      <c r="W128">
        <v>0.56974400000000003</v>
      </c>
      <c r="X128">
        <v>5.3670000000000002E-3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1.7329999999999999E-3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128.01571000000001</v>
      </c>
      <c r="I129">
        <v>122.167079</v>
      </c>
      <c r="J129" t="s">
        <v>3</v>
      </c>
      <c r="K129">
        <v>126.639399</v>
      </c>
      <c r="L129">
        <v>117.310514</v>
      </c>
      <c r="M129" t="s">
        <v>4</v>
      </c>
      <c r="N129">
        <v>71.621127999999999</v>
      </c>
      <c r="O129">
        <v>95.041165000000007</v>
      </c>
      <c r="P129" t="s">
        <v>5</v>
      </c>
      <c r="Q129">
        <v>1.4107689999999999</v>
      </c>
      <c r="R129">
        <v>5.3227999999999998E-2</v>
      </c>
      <c r="S129" t="s">
        <v>6</v>
      </c>
      <c r="T129">
        <v>34.059151999999997</v>
      </c>
      <c r="U129">
        <v>1.7802830000000001</v>
      </c>
      <c r="V129" t="s">
        <v>7</v>
      </c>
      <c r="W129">
        <v>0.64880499999999997</v>
      </c>
      <c r="X129">
        <v>6.0089999999999996E-3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1.5690000000000001E-3</v>
      </c>
      <c r="AG129">
        <v>0</v>
      </c>
      <c r="AH129" t="s">
        <v>11</v>
      </c>
      <c r="AI129">
        <v>0.995112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143.810271</v>
      </c>
      <c r="I130">
        <v>132.60770299999999</v>
      </c>
      <c r="J130" t="s">
        <v>3</v>
      </c>
      <c r="K130">
        <v>142.266164</v>
      </c>
      <c r="L130">
        <v>127.360465</v>
      </c>
      <c r="M130" t="s">
        <v>4</v>
      </c>
      <c r="N130">
        <v>80.392206000000002</v>
      </c>
      <c r="O130">
        <v>102.855772</v>
      </c>
      <c r="P130" t="s">
        <v>5</v>
      </c>
      <c r="Q130">
        <v>1.5826690000000001</v>
      </c>
      <c r="R130">
        <v>5.7286999999999998E-2</v>
      </c>
      <c r="S130" t="s">
        <v>6</v>
      </c>
      <c r="T130">
        <v>38.312607999999997</v>
      </c>
      <c r="U130">
        <v>2.1405799999999999</v>
      </c>
      <c r="V130" t="s">
        <v>7</v>
      </c>
      <c r="W130">
        <v>0.72735099999999997</v>
      </c>
      <c r="X130">
        <v>6.4330000000000003E-3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1.5479999999999999E-3</v>
      </c>
      <c r="AG130">
        <v>0</v>
      </c>
      <c r="AH130" t="s">
        <v>11</v>
      </c>
      <c r="AI130">
        <v>0.995112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159.56444200000001</v>
      </c>
      <c r="I131">
        <v>141.49734900000001</v>
      </c>
      <c r="J131" t="s">
        <v>3</v>
      </c>
      <c r="K131">
        <v>157.85307399999999</v>
      </c>
      <c r="L131">
        <v>135.92941500000001</v>
      </c>
      <c r="M131" t="s">
        <v>4</v>
      </c>
      <c r="N131">
        <v>89.131947999999994</v>
      </c>
      <c r="O131">
        <v>109.329471</v>
      </c>
      <c r="P131" t="s">
        <v>5</v>
      </c>
      <c r="Q131">
        <v>1.753647</v>
      </c>
      <c r="R131">
        <v>6.0642000000000001E-2</v>
      </c>
      <c r="S131" t="s">
        <v>6</v>
      </c>
      <c r="T131">
        <v>42.56297</v>
      </c>
      <c r="U131">
        <v>2.5441259999999999</v>
      </c>
      <c r="V131" t="s">
        <v>7</v>
      </c>
      <c r="W131">
        <v>0.80547500000000005</v>
      </c>
      <c r="X131">
        <v>6.8469999999999998E-3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1.503E-3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175.30801700000001</v>
      </c>
      <c r="I132">
        <v>148.876586</v>
      </c>
      <c r="J132" t="s">
        <v>3</v>
      </c>
      <c r="K132">
        <v>173.43012100000001</v>
      </c>
      <c r="L132">
        <v>143.03586999999999</v>
      </c>
      <c r="M132" t="s">
        <v>4</v>
      </c>
      <c r="N132">
        <v>97.857884999999996</v>
      </c>
      <c r="O132">
        <v>114.58671</v>
      </c>
      <c r="P132" t="s">
        <v>5</v>
      </c>
      <c r="Q132">
        <v>1.92428</v>
      </c>
      <c r="R132">
        <v>6.3621999999999998E-2</v>
      </c>
      <c r="S132" t="s">
        <v>6</v>
      </c>
      <c r="T132">
        <v>46.816160000000004</v>
      </c>
      <c r="U132">
        <v>2.9904269999999999</v>
      </c>
      <c r="V132" t="s">
        <v>7</v>
      </c>
      <c r="W132">
        <v>0.884212</v>
      </c>
      <c r="X132">
        <v>7.1850000000000004E-3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191.02687499999999</v>
      </c>
      <c r="I133">
        <v>154.89030099999999</v>
      </c>
      <c r="J133" t="s">
        <v>3</v>
      </c>
      <c r="K133">
        <v>188.98290499999999</v>
      </c>
      <c r="L133">
        <v>148.85278500000001</v>
      </c>
      <c r="M133" t="s">
        <v>4</v>
      </c>
      <c r="N133">
        <v>106.562563</v>
      </c>
      <c r="O133">
        <v>118.598286</v>
      </c>
      <c r="P133" t="s">
        <v>5</v>
      </c>
      <c r="Q133">
        <v>2.094509</v>
      </c>
      <c r="R133">
        <v>6.5769999999999995E-2</v>
      </c>
      <c r="S133" t="s">
        <v>6</v>
      </c>
      <c r="T133">
        <v>51.066934000000003</v>
      </c>
      <c r="U133">
        <v>3.4817740000000001</v>
      </c>
      <c r="V133" t="s">
        <v>7</v>
      </c>
      <c r="W133">
        <v>0.96220099999999997</v>
      </c>
      <c r="X133">
        <v>7.4590000000000004E-3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206.74919199999999</v>
      </c>
      <c r="I134">
        <v>159.948836</v>
      </c>
      <c r="J134" t="s">
        <v>3</v>
      </c>
      <c r="K134">
        <v>204.53901500000001</v>
      </c>
      <c r="L134">
        <v>153.73599200000001</v>
      </c>
      <c r="M134" t="s">
        <v>4</v>
      </c>
      <c r="N134">
        <v>115.266231</v>
      </c>
      <c r="O134">
        <v>121.87788500000001</v>
      </c>
      <c r="P134" t="s">
        <v>5</v>
      </c>
      <c r="Q134">
        <v>2.2644510000000002</v>
      </c>
      <c r="R134">
        <v>6.7625000000000005E-2</v>
      </c>
      <c r="S134" t="s">
        <v>6</v>
      </c>
      <c r="T134">
        <v>55.320799999999998</v>
      </c>
      <c r="U134">
        <v>4.0142610000000003</v>
      </c>
      <c r="V134" t="s">
        <v>7</v>
      </c>
      <c r="W134">
        <v>1.040332</v>
      </c>
      <c r="X134">
        <v>7.6730000000000001E-3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1.405E-3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222.43958699999999</v>
      </c>
      <c r="I135">
        <v>165.196134</v>
      </c>
      <c r="J135" t="s">
        <v>3</v>
      </c>
      <c r="K135">
        <v>220.06325699999999</v>
      </c>
      <c r="L135">
        <v>158.79939400000001</v>
      </c>
      <c r="M135" t="s">
        <v>4</v>
      </c>
      <c r="N135">
        <v>123.939937</v>
      </c>
      <c r="O135">
        <v>125.197093</v>
      </c>
      <c r="P135" t="s">
        <v>5</v>
      </c>
      <c r="Q135">
        <v>2.434669</v>
      </c>
      <c r="R135">
        <v>6.9685999999999998E-2</v>
      </c>
      <c r="S135" t="s">
        <v>6</v>
      </c>
      <c r="T135">
        <v>59.577409000000003</v>
      </c>
      <c r="U135">
        <v>4.5931930000000003</v>
      </c>
      <c r="V135" t="s">
        <v>7</v>
      </c>
      <c r="W135">
        <v>1.1182129999999999</v>
      </c>
      <c r="X135">
        <v>7.9070000000000008E-3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1.3730000000000001E-3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238.119743</v>
      </c>
      <c r="I136">
        <v>169.94063700000001</v>
      </c>
      <c r="J136" t="s">
        <v>3</v>
      </c>
      <c r="K136">
        <v>235.577845</v>
      </c>
      <c r="L136">
        <v>163.386595</v>
      </c>
      <c r="M136" t="s">
        <v>4</v>
      </c>
      <c r="N136">
        <v>132.601213</v>
      </c>
      <c r="O136">
        <v>128.193477</v>
      </c>
      <c r="P136" t="s">
        <v>5</v>
      </c>
      <c r="Q136">
        <v>2.6044489999999998</v>
      </c>
      <c r="R136">
        <v>7.1193999999999993E-2</v>
      </c>
      <c r="S136" t="s">
        <v>6</v>
      </c>
      <c r="T136">
        <v>63.836289999999998</v>
      </c>
      <c r="U136">
        <v>5.2078790000000001</v>
      </c>
      <c r="V136" t="s">
        <v>7</v>
      </c>
      <c r="W136">
        <v>1.1958420000000001</v>
      </c>
      <c r="X136">
        <v>8.1049999999999994E-3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253.79980699999999</v>
      </c>
      <c r="I137">
        <v>175.29216500000001</v>
      </c>
      <c r="J137" t="s">
        <v>3</v>
      </c>
      <c r="K137">
        <v>251.092521</v>
      </c>
      <c r="L137">
        <v>168.558955</v>
      </c>
      <c r="M137" t="s">
        <v>4</v>
      </c>
      <c r="N137">
        <v>141.26290599999999</v>
      </c>
      <c r="O137">
        <v>131.53404699999999</v>
      </c>
      <c r="P137" t="s">
        <v>5</v>
      </c>
      <c r="Q137">
        <v>2.7737980000000002</v>
      </c>
      <c r="R137">
        <v>7.3018E-2</v>
      </c>
      <c r="S137" t="s">
        <v>6</v>
      </c>
      <c r="T137">
        <v>68.097335999999999</v>
      </c>
      <c r="U137">
        <v>5.8668990000000001</v>
      </c>
      <c r="V137" t="s">
        <v>7</v>
      </c>
      <c r="W137">
        <v>1.274159</v>
      </c>
      <c r="X137">
        <v>8.5579999999999996E-3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1.325E-3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269.485995</v>
      </c>
      <c r="I138">
        <v>180.80519899999999</v>
      </c>
      <c r="J138" t="s">
        <v>3</v>
      </c>
      <c r="K138">
        <v>266.61359299999998</v>
      </c>
      <c r="L138">
        <v>173.891311</v>
      </c>
      <c r="M138" t="s">
        <v>4</v>
      </c>
      <c r="N138">
        <v>149.92371499999999</v>
      </c>
      <c r="O138">
        <v>135.00588500000001</v>
      </c>
      <c r="P138" t="s">
        <v>5</v>
      </c>
      <c r="Q138">
        <v>2.94279</v>
      </c>
      <c r="R138">
        <v>7.4653999999999998E-2</v>
      </c>
      <c r="S138" t="s">
        <v>6</v>
      </c>
      <c r="T138">
        <v>72.362390000000005</v>
      </c>
      <c r="U138">
        <v>6.5689399999999996</v>
      </c>
      <c r="V138" t="s">
        <v>7</v>
      </c>
      <c r="W138">
        <v>1.3519509999999999</v>
      </c>
      <c r="X138">
        <v>8.7679999999999998E-3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1.3240000000000001E-3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285.17516499999999</v>
      </c>
      <c r="I139">
        <v>186.80860999999999</v>
      </c>
      <c r="J139" t="s">
        <v>3</v>
      </c>
      <c r="K139">
        <v>282.137137</v>
      </c>
      <c r="L139">
        <v>179.699614</v>
      </c>
      <c r="M139" t="s">
        <v>4</v>
      </c>
      <c r="N139">
        <v>158.58223599999999</v>
      </c>
      <c r="O139">
        <v>138.69444799999999</v>
      </c>
      <c r="P139" t="s">
        <v>5</v>
      </c>
      <c r="Q139">
        <v>3.1121180000000002</v>
      </c>
      <c r="R139">
        <v>7.6562000000000005E-2</v>
      </c>
      <c r="S139" t="s">
        <v>6</v>
      </c>
      <c r="T139">
        <v>76.633671000000007</v>
      </c>
      <c r="U139">
        <v>7.309291</v>
      </c>
      <c r="V139" t="s">
        <v>7</v>
      </c>
      <c r="W139">
        <v>1.4297139999999999</v>
      </c>
      <c r="X139">
        <v>9.0019999999999996E-3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1.3190000000000001E-3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300.86978499999998</v>
      </c>
      <c r="I140">
        <v>193.224051</v>
      </c>
      <c r="J140" t="s">
        <v>3</v>
      </c>
      <c r="K140">
        <v>297.66612700000002</v>
      </c>
      <c r="L140">
        <v>185.903335</v>
      </c>
      <c r="M140" t="s">
        <v>4</v>
      </c>
      <c r="N140">
        <v>167.24380600000001</v>
      </c>
      <c r="O140">
        <v>142.70796799999999</v>
      </c>
      <c r="P140" t="s">
        <v>5</v>
      </c>
      <c r="Q140">
        <v>3.281695</v>
      </c>
      <c r="R140">
        <v>7.8661999999999996E-2</v>
      </c>
      <c r="S140" t="s">
        <v>6</v>
      </c>
      <c r="T140">
        <v>80.906800000000004</v>
      </c>
      <c r="U140">
        <v>8.0903539999999996</v>
      </c>
      <c r="V140" t="s">
        <v>7</v>
      </c>
      <c r="W140">
        <v>1.507423</v>
      </c>
      <c r="X140">
        <v>9.299E-3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1.317E-3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316.56724500000001</v>
      </c>
      <c r="I141">
        <v>199.30351300000001</v>
      </c>
      <c r="J141" t="s">
        <v>3</v>
      </c>
      <c r="K141">
        <v>313.197384</v>
      </c>
      <c r="L141">
        <v>191.78746699999999</v>
      </c>
      <c r="M141" t="s">
        <v>4</v>
      </c>
      <c r="N141">
        <v>175.901915</v>
      </c>
      <c r="O141">
        <v>146.529213</v>
      </c>
      <c r="P141" t="s">
        <v>5</v>
      </c>
      <c r="Q141">
        <v>3.4516010000000001</v>
      </c>
      <c r="R141">
        <v>8.0667000000000003E-2</v>
      </c>
      <c r="S141" t="s">
        <v>6</v>
      </c>
      <c r="T141">
        <v>85.184933000000001</v>
      </c>
      <c r="U141">
        <v>8.9205389999999998</v>
      </c>
      <c r="V141" t="s">
        <v>7</v>
      </c>
      <c r="W141">
        <v>1.5853999999999999</v>
      </c>
      <c r="X141">
        <v>9.6290000000000004E-3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1.302E-3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15.207051999999999</v>
      </c>
      <c r="I162">
        <v>9.2956990000000008</v>
      </c>
      <c r="J162" t="s">
        <v>3</v>
      </c>
      <c r="K162">
        <v>15.027915999999999</v>
      </c>
      <c r="L162">
        <v>8.9029550000000004</v>
      </c>
      <c r="M162" t="s">
        <v>4</v>
      </c>
      <c r="N162">
        <v>9.2738610000000001</v>
      </c>
      <c r="O162">
        <v>7.4730309999999998</v>
      </c>
      <c r="P162" t="s">
        <v>5</v>
      </c>
      <c r="Q162">
        <v>0.18585699999999999</v>
      </c>
      <c r="R162">
        <v>4.4260000000000002E-3</v>
      </c>
      <c r="S162" t="s">
        <v>6</v>
      </c>
      <c r="T162">
        <v>3.0479759999999998</v>
      </c>
      <c r="U162">
        <v>2.0799999999999999E-4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5.9909999999999998E-3</v>
      </c>
      <c r="AG162">
        <v>1.8E-5</v>
      </c>
      <c r="AH162" t="s">
        <v>11</v>
      </c>
      <c r="AI162">
        <v>0.99473800000000001</v>
      </c>
      <c r="AJ162">
        <v>9.9999999999999995E-7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30.130512</v>
      </c>
      <c r="I163">
        <v>27.536771999999999</v>
      </c>
      <c r="J163" t="s">
        <v>3</v>
      </c>
      <c r="K163">
        <v>29.77628</v>
      </c>
      <c r="L163">
        <v>26.386229</v>
      </c>
      <c r="M163" t="s">
        <v>4</v>
      </c>
      <c r="N163">
        <v>18.348932000000001</v>
      </c>
      <c r="O163">
        <v>22.253229999999999</v>
      </c>
      <c r="P163" t="s">
        <v>5</v>
      </c>
      <c r="Q163">
        <v>0.36530899999999999</v>
      </c>
      <c r="R163">
        <v>1.2808999999999999E-2</v>
      </c>
      <c r="S163" t="s">
        <v>6</v>
      </c>
      <c r="T163">
        <v>6.0490139999999997</v>
      </c>
      <c r="U163">
        <v>7.6800000000000002E-4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3.9389999999999998E-3</v>
      </c>
      <c r="AG163">
        <v>1.2999999999999999E-5</v>
      </c>
      <c r="AH163" t="s">
        <v>11</v>
      </c>
      <c r="AI163">
        <v>0.99504400000000004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44.923307000000001</v>
      </c>
      <c r="I164">
        <v>48.072104000000003</v>
      </c>
      <c r="J164" t="s">
        <v>3</v>
      </c>
      <c r="K164">
        <v>44.397233999999997</v>
      </c>
      <c r="L164">
        <v>46.069319</v>
      </c>
      <c r="M164" t="s">
        <v>4</v>
      </c>
      <c r="N164">
        <v>27.304704999999998</v>
      </c>
      <c r="O164">
        <v>38.783906999999999</v>
      </c>
      <c r="P164" t="s">
        <v>5</v>
      </c>
      <c r="Q164">
        <v>0.54191</v>
      </c>
      <c r="R164">
        <v>2.2239999999999999E-2</v>
      </c>
      <c r="S164" t="s">
        <v>6</v>
      </c>
      <c r="T164">
        <v>9.0490320000000004</v>
      </c>
      <c r="U164">
        <v>1.524E-3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3.372E-3</v>
      </c>
      <c r="AG164">
        <v>1.0000000000000001E-5</v>
      </c>
      <c r="AH164" t="s">
        <v>11</v>
      </c>
      <c r="AI164">
        <v>0.99508799999999997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59.636890000000001</v>
      </c>
      <c r="I165">
        <v>68.306791000000004</v>
      </c>
      <c r="J165" t="s">
        <v>3</v>
      </c>
      <c r="K165">
        <v>58.940119000000003</v>
      </c>
      <c r="L165">
        <v>65.479860000000002</v>
      </c>
      <c r="M165" t="s">
        <v>4</v>
      </c>
      <c r="N165">
        <v>36.193781000000001</v>
      </c>
      <c r="O165">
        <v>55.173929000000001</v>
      </c>
      <c r="P165" t="s">
        <v>5</v>
      </c>
      <c r="Q165">
        <v>0.71706400000000003</v>
      </c>
      <c r="R165">
        <v>3.1354E-2</v>
      </c>
      <c r="S165" t="s">
        <v>6</v>
      </c>
      <c r="T165">
        <v>12.048639</v>
      </c>
      <c r="U165">
        <v>2.2669999999999999E-3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2.1150000000000001E-3</v>
      </c>
      <c r="AG165">
        <v>1.9999999999999999E-6</v>
      </c>
      <c r="AH165" t="s">
        <v>11</v>
      </c>
      <c r="AI165">
        <v>0.99509800000000004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74.294047000000006</v>
      </c>
      <c r="I166">
        <v>87.005163999999994</v>
      </c>
      <c r="J166" t="s">
        <v>3</v>
      </c>
      <c r="K166">
        <v>73.428005999999996</v>
      </c>
      <c r="L166">
        <v>83.411496</v>
      </c>
      <c r="M166" t="s">
        <v>4</v>
      </c>
      <c r="N166">
        <v>45.033855000000003</v>
      </c>
      <c r="O166">
        <v>70.430691999999993</v>
      </c>
      <c r="P166" t="s">
        <v>5</v>
      </c>
      <c r="Q166">
        <v>0.89046700000000001</v>
      </c>
      <c r="R166">
        <v>3.9803999999999999E-2</v>
      </c>
      <c r="S166" t="s">
        <v>6</v>
      </c>
      <c r="T166">
        <v>15.048166</v>
      </c>
      <c r="U166">
        <v>3.0360000000000001E-3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1.8730000000000001E-3</v>
      </c>
      <c r="AG166">
        <v>1.9999999999999999E-6</v>
      </c>
      <c r="AH166" t="s">
        <v>11</v>
      </c>
      <c r="AI166">
        <v>0.99510299999999996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88.893242000000001</v>
      </c>
      <c r="I167">
        <v>103.614439</v>
      </c>
      <c r="J167" t="s">
        <v>3</v>
      </c>
      <c r="K167">
        <v>87.857347000000004</v>
      </c>
      <c r="L167">
        <v>99.324714</v>
      </c>
      <c r="M167" t="s">
        <v>4</v>
      </c>
      <c r="N167">
        <v>53.817357000000001</v>
      </c>
      <c r="O167">
        <v>83.941354000000004</v>
      </c>
      <c r="P167" t="s">
        <v>5</v>
      </c>
      <c r="Q167">
        <v>1.0641480000000001</v>
      </c>
      <c r="R167">
        <v>4.7704999999999997E-2</v>
      </c>
      <c r="S167" t="s">
        <v>6</v>
      </c>
      <c r="T167">
        <v>18.04683</v>
      </c>
      <c r="U167">
        <v>3.7599999999999999E-3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1.867E-3</v>
      </c>
      <c r="AG167">
        <v>1.9999999999999999E-6</v>
      </c>
      <c r="AH167" t="s">
        <v>11</v>
      </c>
      <c r="AI167">
        <v>0.99510500000000002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103.449726</v>
      </c>
      <c r="I168">
        <v>117.874413</v>
      </c>
      <c r="J168" t="s">
        <v>3</v>
      </c>
      <c r="K168">
        <v>102.24673300000001</v>
      </c>
      <c r="L168">
        <v>113.002205</v>
      </c>
      <c r="M168" t="s">
        <v>4</v>
      </c>
      <c r="N168">
        <v>62.565756</v>
      </c>
      <c r="O168">
        <v>95.575053999999994</v>
      </c>
      <c r="P168" t="s">
        <v>5</v>
      </c>
      <c r="Q168">
        <v>1.235587</v>
      </c>
      <c r="R168">
        <v>5.4106000000000001E-2</v>
      </c>
      <c r="S168" t="s">
        <v>6</v>
      </c>
      <c r="T168">
        <v>21.045335000000001</v>
      </c>
      <c r="U168">
        <v>4.4879999999999998E-3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1.7780000000000001E-3</v>
      </c>
      <c r="AG168">
        <v>1.9999999999999999E-6</v>
      </c>
      <c r="AH168" t="s">
        <v>11</v>
      </c>
      <c r="AI168">
        <v>0.99510799999999999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117.97805200000001</v>
      </c>
      <c r="I169">
        <v>130.09481400000001</v>
      </c>
      <c r="J169" t="s">
        <v>3</v>
      </c>
      <c r="K169">
        <v>116.608771</v>
      </c>
      <c r="L169">
        <v>124.72148199999999</v>
      </c>
      <c r="M169" t="s">
        <v>4</v>
      </c>
      <c r="N169">
        <v>71.287935000000004</v>
      </c>
      <c r="O169">
        <v>105.564718</v>
      </c>
      <c r="P169" t="s">
        <v>5</v>
      </c>
      <c r="Q169">
        <v>1.4071290000000001</v>
      </c>
      <c r="R169">
        <v>5.9468E-2</v>
      </c>
      <c r="S169" t="s">
        <v>6</v>
      </c>
      <c r="T169">
        <v>24.043101</v>
      </c>
      <c r="U169">
        <v>5.2810000000000001E-3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1.737E-3</v>
      </c>
      <c r="AG169">
        <v>1.9999999999999999E-6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132.48392999999999</v>
      </c>
      <c r="I170">
        <v>140.522278</v>
      </c>
      <c r="J170" t="s">
        <v>3</v>
      </c>
      <c r="K170">
        <v>130.94846999999999</v>
      </c>
      <c r="L170">
        <v>134.734635</v>
      </c>
      <c r="M170" t="s">
        <v>4</v>
      </c>
      <c r="N170">
        <v>79.987262000000001</v>
      </c>
      <c r="O170">
        <v>114.11241099999999</v>
      </c>
      <c r="P170" t="s">
        <v>5</v>
      </c>
      <c r="Q170">
        <v>1.5777749999999999</v>
      </c>
      <c r="R170">
        <v>6.3910999999999996E-2</v>
      </c>
      <c r="S170" t="s">
        <v>6</v>
      </c>
      <c r="T170">
        <v>27.040969</v>
      </c>
      <c r="U170">
        <v>6.0730000000000003E-3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1.6850000000000001E-3</v>
      </c>
      <c r="AG170">
        <v>1.9999999999999999E-6</v>
      </c>
      <c r="AH170" t="s">
        <v>11</v>
      </c>
      <c r="AI170">
        <v>0.995112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146.980369</v>
      </c>
      <c r="I171">
        <v>148.93703400000001</v>
      </c>
      <c r="J171" t="s">
        <v>3</v>
      </c>
      <c r="K171">
        <v>145.27843300000001</v>
      </c>
      <c r="L171">
        <v>142.81568200000001</v>
      </c>
      <c r="M171" t="s">
        <v>4</v>
      </c>
      <c r="N171">
        <v>88.680839000000006</v>
      </c>
      <c r="O171">
        <v>121.03287</v>
      </c>
      <c r="P171" t="s">
        <v>5</v>
      </c>
      <c r="Q171">
        <v>1.7482979999999999</v>
      </c>
      <c r="R171">
        <v>6.7524000000000001E-2</v>
      </c>
      <c r="S171" t="s">
        <v>6</v>
      </c>
      <c r="T171">
        <v>30.039576</v>
      </c>
      <c r="U171">
        <v>6.9569999999999996E-3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1.64E-3</v>
      </c>
      <c r="AG171">
        <v>1.9999999999999999E-6</v>
      </c>
      <c r="AH171" t="s">
        <v>11</v>
      </c>
      <c r="AI171">
        <v>0.995112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161.442623</v>
      </c>
      <c r="I172">
        <v>155.78323499999999</v>
      </c>
      <c r="J172" t="s">
        <v>3</v>
      </c>
      <c r="K172">
        <v>159.57611199999999</v>
      </c>
      <c r="L172">
        <v>149.40967800000001</v>
      </c>
      <c r="M172" t="s">
        <v>4</v>
      </c>
      <c r="N172">
        <v>97.344257999999996</v>
      </c>
      <c r="O172">
        <v>126.633796</v>
      </c>
      <c r="P172" t="s">
        <v>5</v>
      </c>
      <c r="Q172">
        <v>1.9181109999999999</v>
      </c>
      <c r="R172">
        <v>7.0179000000000005E-2</v>
      </c>
      <c r="S172" t="s">
        <v>6</v>
      </c>
      <c r="T172">
        <v>33.038567</v>
      </c>
      <c r="U172">
        <v>7.9660000000000009E-3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1.6329999999999999E-3</v>
      </c>
      <c r="AG172">
        <v>1.9999999999999999E-6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175.87954099999999</v>
      </c>
      <c r="I173">
        <v>160.96267900000001</v>
      </c>
      <c r="J173" t="s">
        <v>3</v>
      </c>
      <c r="K173">
        <v>173.84790599999999</v>
      </c>
      <c r="L173">
        <v>154.39009999999999</v>
      </c>
      <c r="M173" t="s">
        <v>4</v>
      </c>
      <c r="N173">
        <v>105.985759</v>
      </c>
      <c r="O173">
        <v>130.97715500000001</v>
      </c>
      <c r="P173" t="s">
        <v>5</v>
      </c>
      <c r="Q173">
        <v>2.0873740000000001</v>
      </c>
      <c r="R173">
        <v>7.2236999999999996E-2</v>
      </c>
      <c r="S173" t="s">
        <v>6</v>
      </c>
      <c r="T173">
        <v>36.036656999999998</v>
      </c>
      <c r="U173">
        <v>9.0329999999999994E-3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1.565E-3</v>
      </c>
      <c r="AG173">
        <v>9.9999999999999995E-7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190.383025</v>
      </c>
      <c r="I174">
        <v>164.47388799999999</v>
      </c>
      <c r="J174" t="s">
        <v>3</v>
      </c>
      <c r="K174">
        <v>188.185632</v>
      </c>
      <c r="L174">
        <v>157.76825099999999</v>
      </c>
      <c r="M174" t="s">
        <v>4</v>
      </c>
      <c r="N174">
        <v>114.68611300000001</v>
      </c>
      <c r="O174">
        <v>133.88568000000001</v>
      </c>
      <c r="P174" t="s">
        <v>5</v>
      </c>
      <c r="Q174">
        <v>2.2575539999999998</v>
      </c>
      <c r="R174">
        <v>7.3592000000000005E-2</v>
      </c>
      <c r="S174" t="s">
        <v>6</v>
      </c>
      <c r="T174">
        <v>39.034950000000002</v>
      </c>
      <c r="U174">
        <v>1.0132E-2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1.4270000000000001E-3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204.79650000000001</v>
      </c>
      <c r="I175">
        <v>166.914072</v>
      </c>
      <c r="J175" t="s">
        <v>3</v>
      </c>
      <c r="K175">
        <v>202.43456800000001</v>
      </c>
      <c r="L175">
        <v>160.118796</v>
      </c>
      <c r="M175" t="s">
        <v>4</v>
      </c>
      <c r="N175">
        <v>123.30360899999999</v>
      </c>
      <c r="O175">
        <v>135.879256</v>
      </c>
      <c r="P175" t="s">
        <v>5</v>
      </c>
      <c r="Q175">
        <v>2.4264960000000002</v>
      </c>
      <c r="R175">
        <v>7.4482000000000007E-2</v>
      </c>
      <c r="S175" t="s">
        <v>6</v>
      </c>
      <c r="T175">
        <v>42.032774000000003</v>
      </c>
      <c r="U175">
        <v>1.1350000000000001E-2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1.361E-3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219.20142100000001</v>
      </c>
      <c r="I176">
        <v>168.92038099999999</v>
      </c>
      <c r="J176" t="s">
        <v>3</v>
      </c>
      <c r="K176">
        <v>216.67389399999999</v>
      </c>
      <c r="L176">
        <v>162.055553</v>
      </c>
      <c r="M176" t="s">
        <v>4</v>
      </c>
      <c r="N176">
        <v>131.91268299999999</v>
      </c>
      <c r="O176">
        <v>137.50975500000001</v>
      </c>
      <c r="P176" t="s">
        <v>5</v>
      </c>
      <c r="Q176">
        <v>2.5958420000000002</v>
      </c>
      <c r="R176">
        <v>7.5041999999999998E-2</v>
      </c>
      <c r="S176" t="s">
        <v>6</v>
      </c>
      <c r="T176">
        <v>45.030270000000002</v>
      </c>
      <c r="U176">
        <v>1.247E-2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1.361E-3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233.61625000000001</v>
      </c>
      <c r="I177">
        <v>170.813771</v>
      </c>
      <c r="J177" t="s">
        <v>3</v>
      </c>
      <c r="K177">
        <v>230.923588</v>
      </c>
      <c r="L177">
        <v>163.887801</v>
      </c>
      <c r="M177" t="s">
        <v>4</v>
      </c>
      <c r="N177">
        <v>140.53107800000001</v>
      </c>
      <c r="O177">
        <v>139.084889</v>
      </c>
      <c r="P177" t="s">
        <v>5</v>
      </c>
      <c r="Q177">
        <v>2.76485</v>
      </c>
      <c r="R177">
        <v>7.5599E-2</v>
      </c>
      <c r="S177" t="s">
        <v>6</v>
      </c>
      <c r="T177">
        <v>48.027723999999999</v>
      </c>
      <c r="U177">
        <v>1.3715E-2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1.3550000000000001E-3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248.04735500000001</v>
      </c>
      <c r="I178">
        <v>173.141167</v>
      </c>
      <c r="J178" t="s">
        <v>3</v>
      </c>
      <c r="K178">
        <v>245.18955199999999</v>
      </c>
      <c r="L178">
        <v>166.13143700000001</v>
      </c>
      <c r="M178" t="s">
        <v>4</v>
      </c>
      <c r="N178">
        <v>149.16775200000001</v>
      </c>
      <c r="O178">
        <v>140.96643800000001</v>
      </c>
      <c r="P178" t="s">
        <v>5</v>
      </c>
      <c r="Q178">
        <v>2.9343089999999998</v>
      </c>
      <c r="R178">
        <v>7.6456999999999997E-2</v>
      </c>
      <c r="S178" t="s">
        <v>6</v>
      </c>
      <c r="T178">
        <v>51.026342999999997</v>
      </c>
      <c r="U178">
        <v>1.5218000000000001E-2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1.351E-3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262.46562999999998</v>
      </c>
      <c r="I179">
        <v>175.673509</v>
      </c>
      <c r="J179" t="s">
        <v>3</v>
      </c>
      <c r="K179">
        <v>259.44352900000001</v>
      </c>
      <c r="L179">
        <v>168.577023</v>
      </c>
      <c r="M179" t="s">
        <v>4</v>
      </c>
      <c r="N179">
        <v>157.79021</v>
      </c>
      <c r="O179">
        <v>143.06035399999999</v>
      </c>
      <c r="P179" t="s">
        <v>5</v>
      </c>
      <c r="Q179">
        <v>3.102687</v>
      </c>
      <c r="R179">
        <v>7.7584E-2</v>
      </c>
      <c r="S179" t="s">
        <v>6</v>
      </c>
      <c r="T179">
        <v>54.025067</v>
      </c>
      <c r="U179">
        <v>1.6820999999999999E-2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1.302E-3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276.87357400000002</v>
      </c>
      <c r="I180">
        <v>178.259165</v>
      </c>
      <c r="J180" t="s">
        <v>3</v>
      </c>
      <c r="K180">
        <v>273.68703199999999</v>
      </c>
      <c r="L180">
        <v>171.052829</v>
      </c>
      <c r="M180" t="s">
        <v>4</v>
      </c>
      <c r="N180">
        <v>166.40433999999999</v>
      </c>
      <c r="O180">
        <v>145.202889</v>
      </c>
      <c r="P180" t="s">
        <v>5</v>
      </c>
      <c r="Q180">
        <v>3.271766</v>
      </c>
      <c r="R180">
        <v>7.8954999999999997E-2</v>
      </c>
      <c r="S180" t="s">
        <v>6</v>
      </c>
      <c r="T180">
        <v>57.023052999999997</v>
      </c>
      <c r="U180">
        <v>1.8329999999999999E-2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1.2999999999999999E-3</v>
      </c>
      <c r="AG180">
        <v>0</v>
      </c>
      <c r="AH180" t="s">
        <v>11</v>
      </c>
      <c r="AI180">
        <v>0.99511400000000005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291.27459800000003</v>
      </c>
      <c r="I181">
        <v>181.02050299999999</v>
      </c>
      <c r="J181" t="s">
        <v>3</v>
      </c>
      <c r="K181">
        <v>287.92445300000003</v>
      </c>
      <c r="L181">
        <v>173.70298600000001</v>
      </c>
      <c r="M181" t="s">
        <v>4</v>
      </c>
      <c r="N181">
        <v>175.00874400000001</v>
      </c>
      <c r="O181">
        <v>147.469021</v>
      </c>
      <c r="P181" t="s">
        <v>5</v>
      </c>
      <c r="Q181">
        <v>3.43973</v>
      </c>
      <c r="R181">
        <v>8.0221000000000001E-2</v>
      </c>
      <c r="S181" t="s">
        <v>6</v>
      </c>
      <c r="T181">
        <v>60.021794</v>
      </c>
      <c r="U181">
        <v>2.0114E-2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1.299E-3</v>
      </c>
      <c r="AG181">
        <v>0</v>
      </c>
      <c r="AH181" t="s">
        <v>11</v>
      </c>
      <c r="AI181">
        <v>0.99511400000000005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180.80024599999999</v>
      </c>
      <c r="I182">
        <v>176.71954500000001</v>
      </c>
      <c r="J182" t="s">
        <v>3</v>
      </c>
      <c r="K182">
        <v>180.59021899999999</v>
      </c>
      <c r="L182">
        <v>176.61033399999999</v>
      </c>
      <c r="M182" t="s">
        <v>4</v>
      </c>
      <c r="N182">
        <v>5.7860509999999996</v>
      </c>
      <c r="O182">
        <v>6.0999999999999999E-5</v>
      </c>
      <c r="P182" t="s">
        <v>5</v>
      </c>
      <c r="Q182">
        <v>171.79699500000001</v>
      </c>
      <c r="R182">
        <v>175.47778500000001</v>
      </c>
      <c r="S182" t="s">
        <v>6</v>
      </c>
      <c r="T182">
        <v>180.531342</v>
      </c>
      <c r="U182">
        <v>176.476246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6.0330000000000002E-3</v>
      </c>
      <c r="AG182">
        <v>1.5999999999999999E-5</v>
      </c>
      <c r="AH182" t="s">
        <v>11</v>
      </c>
      <c r="AI182">
        <v>0.99490199999999995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359.90036700000002</v>
      </c>
      <c r="I183">
        <v>203.03095300000001</v>
      </c>
      <c r="J183" t="s">
        <v>3</v>
      </c>
      <c r="K183">
        <v>359.49055399999997</v>
      </c>
      <c r="L183">
        <v>202.90162599999999</v>
      </c>
      <c r="M183" t="s">
        <v>4</v>
      </c>
      <c r="N183">
        <v>11.56893</v>
      </c>
      <c r="O183">
        <v>8.7999999999999998E-5</v>
      </c>
      <c r="P183" t="s">
        <v>5</v>
      </c>
      <c r="Q183">
        <v>341.91579300000001</v>
      </c>
      <c r="R183">
        <v>201.57003499999999</v>
      </c>
      <c r="S183" t="s">
        <v>6</v>
      </c>
      <c r="T183">
        <v>359.37180699999999</v>
      </c>
      <c r="U183">
        <v>202.75461200000001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3.3349999999999999E-3</v>
      </c>
      <c r="AG183">
        <v>7.9999999999999996E-6</v>
      </c>
      <c r="AH183" t="s">
        <v>11</v>
      </c>
      <c r="AI183">
        <v>0.99502800000000002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539.24937299999999</v>
      </c>
      <c r="I184">
        <v>247.31611599999999</v>
      </c>
      <c r="J184" t="s">
        <v>3</v>
      </c>
      <c r="K184">
        <v>538.64007900000001</v>
      </c>
      <c r="L184">
        <v>247.17312100000001</v>
      </c>
      <c r="M184" t="s">
        <v>4</v>
      </c>
      <c r="N184">
        <v>17.349394</v>
      </c>
      <c r="O184">
        <v>1.5300000000000001E-4</v>
      </c>
      <c r="P184" t="s">
        <v>5</v>
      </c>
      <c r="Q184">
        <v>512.29472399999997</v>
      </c>
      <c r="R184">
        <v>245.35437999999999</v>
      </c>
      <c r="S184" t="s">
        <v>6</v>
      </c>
      <c r="T184">
        <v>538.46225500000003</v>
      </c>
      <c r="U184">
        <v>246.979129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2.8189999999999999E-3</v>
      </c>
      <c r="AG184">
        <v>6.9999999999999999E-6</v>
      </c>
      <c r="AH184" t="s">
        <v>11</v>
      </c>
      <c r="AI184">
        <v>0.99509199999999998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718.51044300000001</v>
      </c>
      <c r="I185">
        <v>312.28420299999999</v>
      </c>
      <c r="J185" t="s">
        <v>3</v>
      </c>
      <c r="K185">
        <v>717.70097699999997</v>
      </c>
      <c r="L185">
        <v>312.09294199999999</v>
      </c>
      <c r="M185" t="s">
        <v>4</v>
      </c>
      <c r="N185">
        <v>23.131377000000001</v>
      </c>
      <c r="O185">
        <v>2.34E-4</v>
      </c>
      <c r="P185" t="s">
        <v>5</v>
      </c>
      <c r="Q185">
        <v>682.57835799999998</v>
      </c>
      <c r="R185">
        <v>309.59231199999999</v>
      </c>
      <c r="S185" t="s">
        <v>6</v>
      </c>
      <c r="T185">
        <v>717.46543199999996</v>
      </c>
      <c r="U185">
        <v>311.80359299999998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2.003E-3</v>
      </c>
      <c r="AG185">
        <v>1.9999999999999999E-6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900.16035399999998</v>
      </c>
      <c r="I186">
        <v>670.61072200000001</v>
      </c>
      <c r="J186" t="s">
        <v>3</v>
      </c>
      <c r="K186">
        <v>899.150081</v>
      </c>
      <c r="L186">
        <v>670.21326999999997</v>
      </c>
      <c r="M186" t="s">
        <v>4</v>
      </c>
      <c r="N186">
        <v>28.915326</v>
      </c>
      <c r="O186">
        <v>4.46E-4</v>
      </c>
      <c r="P186" t="s">
        <v>5</v>
      </c>
      <c r="Q186">
        <v>855.25895300000002</v>
      </c>
      <c r="R186">
        <v>668.65052600000001</v>
      </c>
      <c r="S186" t="s">
        <v>6</v>
      </c>
      <c r="T186">
        <v>898.856405</v>
      </c>
      <c r="U186">
        <v>669.935742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1.792E-3</v>
      </c>
      <c r="AG186">
        <v>1.9999999999999999E-6</v>
      </c>
      <c r="AH186" t="s">
        <v>11</v>
      </c>
      <c r="AI186">
        <v>0.99509999999999998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1081.6480079999999</v>
      </c>
      <c r="I187">
        <v>1389.3379359999999</v>
      </c>
      <c r="J187" t="s">
        <v>3</v>
      </c>
      <c r="K187">
        <v>1080.437087</v>
      </c>
      <c r="L187">
        <v>1388.6947</v>
      </c>
      <c r="M187" t="s">
        <v>4</v>
      </c>
      <c r="N187">
        <v>34.696765999999997</v>
      </c>
      <c r="O187">
        <v>7.6999999999999996E-4</v>
      </c>
      <c r="P187" t="s">
        <v>5</v>
      </c>
      <c r="Q187">
        <v>1027.769274</v>
      </c>
      <c r="R187">
        <v>1386.5374899999999</v>
      </c>
      <c r="S187" t="s">
        <v>6</v>
      </c>
      <c r="T187">
        <v>1080.084756</v>
      </c>
      <c r="U187">
        <v>1388.301841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1.691E-3</v>
      </c>
      <c r="AG187">
        <v>9.9999999999999995E-7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1261.400828</v>
      </c>
      <c r="I188">
        <v>1642.0665019999999</v>
      </c>
      <c r="J188" t="s">
        <v>3</v>
      </c>
      <c r="K188">
        <v>1259.9900709999999</v>
      </c>
      <c r="L188">
        <v>1641.3437759999999</v>
      </c>
      <c r="M188" t="s">
        <v>4</v>
      </c>
      <c r="N188">
        <v>40.477061999999997</v>
      </c>
      <c r="O188">
        <v>8.3799999999999999E-4</v>
      </c>
      <c r="P188" t="s">
        <v>5</v>
      </c>
      <c r="Q188">
        <v>1198.5518159999999</v>
      </c>
      <c r="R188">
        <v>1638.0195639999999</v>
      </c>
      <c r="S188" t="s">
        <v>6</v>
      </c>
      <c r="T188">
        <v>1259.580522</v>
      </c>
      <c r="U188">
        <v>1640.754821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1.6310000000000001E-3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1440.294009</v>
      </c>
      <c r="I189">
        <v>1856.221368</v>
      </c>
      <c r="J189" t="s">
        <v>3</v>
      </c>
      <c r="K189">
        <v>1438.683826</v>
      </c>
      <c r="L189">
        <v>1855.4541879999999</v>
      </c>
      <c r="M189" t="s">
        <v>4</v>
      </c>
      <c r="N189">
        <v>46.259324999999997</v>
      </c>
      <c r="O189">
        <v>9.7599999999999998E-4</v>
      </c>
      <c r="P189" t="s">
        <v>5</v>
      </c>
      <c r="Q189">
        <v>1368.467725</v>
      </c>
      <c r="R189">
        <v>1851.2968209999999</v>
      </c>
      <c r="S189" t="s">
        <v>6</v>
      </c>
      <c r="T189">
        <v>1438.235115</v>
      </c>
      <c r="U189">
        <v>1855.3759700000001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1.6299999999999999E-3</v>
      </c>
      <c r="AG189">
        <v>9.9999999999999995E-7</v>
      </c>
      <c r="AH189" t="s">
        <v>11</v>
      </c>
      <c r="AI189">
        <v>0.995112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1619.7879909999999</v>
      </c>
      <c r="I190">
        <v>2055.5648169999999</v>
      </c>
      <c r="J190" t="s">
        <v>3</v>
      </c>
      <c r="K190">
        <v>1617.977881</v>
      </c>
      <c r="L190">
        <v>2054.7369960000001</v>
      </c>
      <c r="M190" t="s">
        <v>4</v>
      </c>
      <c r="N190">
        <v>52.039906999999999</v>
      </c>
      <c r="O190">
        <v>1.14E-3</v>
      </c>
      <c r="P190" t="s">
        <v>5</v>
      </c>
      <c r="Q190">
        <v>1538.9884569999999</v>
      </c>
      <c r="R190">
        <v>2049.014169</v>
      </c>
      <c r="S190" t="s">
        <v>6</v>
      </c>
      <c r="T190">
        <v>1617.4714919999999</v>
      </c>
      <c r="U190">
        <v>2054.7509850000001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1.604E-3</v>
      </c>
      <c r="AG190">
        <v>9.9999999999999995E-7</v>
      </c>
      <c r="AH190" t="s">
        <v>11</v>
      </c>
      <c r="AI190">
        <v>0.995112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1798.7041630000001</v>
      </c>
      <c r="I191">
        <v>2172.48558</v>
      </c>
      <c r="J191" t="s">
        <v>3</v>
      </c>
      <c r="K191">
        <v>1796.6940669999999</v>
      </c>
      <c r="L191">
        <v>2171.671398</v>
      </c>
      <c r="M191" t="s">
        <v>4</v>
      </c>
      <c r="N191">
        <v>57.820163999999998</v>
      </c>
      <c r="O191">
        <v>1.256E-3</v>
      </c>
      <c r="P191" t="s">
        <v>5</v>
      </c>
      <c r="Q191">
        <v>1708.9350730000001</v>
      </c>
      <c r="R191">
        <v>2164.8218900000002</v>
      </c>
      <c r="S191" t="s">
        <v>6</v>
      </c>
      <c r="T191">
        <v>1796.1282839999999</v>
      </c>
      <c r="U191">
        <v>2171.7141390000002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1.586E-3</v>
      </c>
      <c r="AG191">
        <v>9.9999999999999995E-7</v>
      </c>
      <c r="AH191" t="s">
        <v>11</v>
      </c>
      <c r="AI191">
        <v>0.99511400000000005</v>
      </c>
      <c r="AJ191">
        <v>0</v>
      </c>
      <c r="AK191" t="s">
        <v>12</v>
      </c>
      <c r="AL191">
        <v>0.22</v>
      </c>
      <c r="AM191">
        <v>2.3715999999999999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1977.386616</v>
      </c>
      <c r="I192">
        <v>2291.7229729999999</v>
      </c>
      <c r="J192" t="s">
        <v>3</v>
      </c>
      <c r="K192">
        <v>1975.1763209999999</v>
      </c>
      <c r="L192">
        <v>2290.8791230000002</v>
      </c>
      <c r="M192" t="s">
        <v>4</v>
      </c>
      <c r="N192">
        <v>63.600746000000001</v>
      </c>
      <c r="O192">
        <v>1.366E-3</v>
      </c>
      <c r="P192" t="s">
        <v>5</v>
      </c>
      <c r="Q192">
        <v>1878.6476170000001</v>
      </c>
      <c r="R192">
        <v>2283.0196799999999</v>
      </c>
      <c r="S192" t="s">
        <v>6</v>
      </c>
      <c r="T192">
        <v>1974.552878</v>
      </c>
      <c r="U192">
        <v>2291.3803370000001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1.4779999999999999E-3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0.22</v>
      </c>
      <c r="AM192">
        <v>2.3715999999999999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2156.9182860000001</v>
      </c>
      <c r="I193">
        <v>2505.7882650000001</v>
      </c>
      <c r="J193" t="s">
        <v>3</v>
      </c>
      <c r="K193">
        <v>2154.5075200000001</v>
      </c>
      <c r="L193">
        <v>2504.9661799999999</v>
      </c>
      <c r="M193" t="s">
        <v>4</v>
      </c>
      <c r="N193">
        <v>69.381996999999998</v>
      </c>
      <c r="O193">
        <v>1.5759999999999999E-3</v>
      </c>
      <c r="P193" t="s">
        <v>5</v>
      </c>
      <c r="Q193">
        <v>2049.2089529999998</v>
      </c>
      <c r="R193">
        <v>2494.9385379999999</v>
      </c>
      <c r="S193" t="s">
        <v>6</v>
      </c>
      <c r="T193">
        <v>2153.8271580000001</v>
      </c>
      <c r="U193">
        <v>2506.0362559999999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1.47E-3</v>
      </c>
      <c r="AG193">
        <v>0</v>
      </c>
      <c r="AH193" t="s">
        <v>11</v>
      </c>
      <c r="AI193">
        <v>0.99511400000000005</v>
      </c>
      <c r="AJ193">
        <v>0</v>
      </c>
      <c r="AK193" t="s">
        <v>12</v>
      </c>
      <c r="AL193">
        <v>0.22</v>
      </c>
      <c r="AM193">
        <v>2.3715999999999999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2335.7581489999998</v>
      </c>
      <c r="I194">
        <v>2588.7713869999998</v>
      </c>
      <c r="J194" t="s">
        <v>3</v>
      </c>
      <c r="K194">
        <v>2333.1473930000002</v>
      </c>
      <c r="L194">
        <v>2587.989102</v>
      </c>
      <c r="M194" t="s">
        <v>4</v>
      </c>
      <c r="N194">
        <v>75.163471000000001</v>
      </c>
      <c r="O194">
        <v>1.737E-3</v>
      </c>
      <c r="P194" t="s">
        <v>5</v>
      </c>
      <c r="Q194">
        <v>2219.080547</v>
      </c>
      <c r="R194">
        <v>2576.8490069999998</v>
      </c>
      <c r="S194" t="s">
        <v>6</v>
      </c>
      <c r="T194">
        <v>2332.4083740000001</v>
      </c>
      <c r="U194">
        <v>2589.3887869999999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1.384E-3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0.22</v>
      </c>
      <c r="AM194">
        <v>2.3715999999999999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2514.6123440000001</v>
      </c>
      <c r="I195">
        <v>2611.0464750000001</v>
      </c>
      <c r="J195" t="s">
        <v>3</v>
      </c>
      <c r="K195">
        <v>2511.8019680000002</v>
      </c>
      <c r="L195">
        <v>2610.303081</v>
      </c>
      <c r="M195" t="s">
        <v>4</v>
      </c>
      <c r="N195">
        <v>80.943820000000002</v>
      </c>
      <c r="O195">
        <v>1.885E-3</v>
      </c>
      <c r="P195" t="s">
        <v>5</v>
      </c>
      <c r="Q195">
        <v>2388.9595749999999</v>
      </c>
      <c r="R195">
        <v>2598.254128</v>
      </c>
      <c r="S195" t="s">
        <v>6</v>
      </c>
      <c r="T195">
        <v>2511.0056490000002</v>
      </c>
      <c r="U195">
        <v>2611.5677690000002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1.3799999999999999E-3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2.6</v>
      </c>
      <c r="AM195">
        <v>278.88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2693.004277</v>
      </c>
      <c r="I196">
        <v>2646.1351140000002</v>
      </c>
      <c r="J196" t="s">
        <v>3</v>
      </c>
      <c r="K196">
        <v>2689.9939060000002</v>
      </c>
      <c r="L196">
        <v>2645.4099729999998</v>
      </c>
      <c r="M196" t="s">
        <v>4</v>
      </c>
      <c r="N196">
        <v>86.724433000000005</v>
      </c>
      <c r="O196">
        <v>2.1210000000000001E-3</v>
      </c>
      <c r="P196" t="s">
        <v>5</v>
      </c>
      <c r="Q196">
        <v>2558.383374</v>
      </c>
      <c r="R196">
        <v>2632.4367010000001</v>
      </c>
      <c r="S196" t="s">
        <v>6</v>
      </c>
      <c r="T196">
        <v>2689.1400389999999</v>
      </c>
      <c r="U196">
        <v>2646.6887139999999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1.3799999999999999E-3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2.6</v>
      </c>
      <c r="AM196">
        <v>278.88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2871.4177289999998</v>
      </c>
      <c r="I197">
        <v>2696.6421270000001</v>
      </c>
      <c r="J197" t="s">
        <v>3</v>
      </c>
      <c r="K197">
        <v>2868.2064890000001</v>
      </c>
      <c r="L197">
        <v>2695.8973919999999</v>
      </c>
      <c r="M197" t="s">
        <v>4</v>
      </c>
      <c r="N197">
        <v>92.503905000000003</v>
      </c>
      <c r="O197">
        <v>2.323E-3</v>
      </c>
      <c r="P197" t="s">
        <v>5</v>
      </c>
      <c r="Q197">
        <v>2727.8301510000001</v>
      </c>
      <c r="R197">
        <v>2681.9146989999999</v>
      </c>
      <c r="S197" t="s">
        <v>6</v>
      </c>
      <c r="T197">
        <v>2867.296758</v>
      </c>
      <c r="U197">
        <v>2697.6349209999998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1.3749999999999999E-3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2.6</v>
      </c>
      <c r="AM197">
        <v>278.88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3050.092451</v>
      </c>
      <c r="I198">
        <v>2752.0663220000001</v>
      </c>
      <c r="J198" t="s">
        <v>3</v>
      </c>
      <c r="K198">
        <v>3046.6808150000002</v>
      </c>
      <c r="L198">
        <v>2751.3286589999998</v>
      </c>
      <c r="M198" t="s">
        <v>4</v>
      </c>
      <c r="N198">
        <v>98.282758999999999</v>
      </c>
      <c r="O198">
        <v>2.8890000000000001E-3</v>
      </c>
      <c r="P198" t="s">
        <v>5</v>
      </c>
      <c r="Q198">
        <v>2897.5340190000002</v>
      </c>
      <c r="R198">
        <v>2736.2325930000002</v>
      </c>
      <c r="S198" t="s">
        <v>6</v>
      </c>
      <c r="T198">
        <v>3045.7134129999999</v>
      </c>
      <c r="U198">
        <v>2753.67868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1.3470000000000001E-3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7.1</v>
      </c>
      <c r="AM198">
        <v>1247.73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3228.8909079999999</v>
      </c>
      <c r="I199">
        <v>2773.3384679999999</v>
      </c>
      <c r="J199" t="s">
        <v>3</v>
      </c>
      <c r="K199">
        <v>3225.278276</v>
      </c>
      <c r="L199">
        <v>2772.6023369999998</v>
      </c>
      <c r="M199" t="s">
        <v>4</v>
      </c>
      <c r="N199">
        <v>104.062759</v>
      </c>
      <c r="O199">
        <v>3.0769999999999999E-3</v>
      </c>
      <c r="P199" t="s">
        <v>5</v>
      </c>
      <c r="Q199">
        <v>3067.3631300000002</v>
      </c>
      <c r="R199">
        <v>2756.6937010000001</v>
      </c>
      <c r="S199" t="s">
        <v>6</v>
      </c>
      <c r="T199">
        <v>3224.2531049999998</v>
      </c>
      <c r="U199">
        <v>2775.195909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1.335E-3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7.1</v>
      </c>
      <c r="AM199">
        <v>1247.73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3408.742534</v>
      </c>
      <c r="I200">
        <v>2917.6332219999999</v>
      </c>
      <c r="J200" t="s">
        <v>3</v>
      </c>
      <c r="K200">
        <v>3404.9298100000001</v>
      </c>
      <c r="L200">
        <v>2916.8663310000002</v>
      </c>
      <c r="M200" t="s">
        <v>4</v>
      </c>
      <c r="N200">
        <v>109.842777</v>
      </c>
      <c r="O200">
        <v>3.6640000000000002E-3</v>
      </c>
      <c r="P200" t="s">
        <v>5</v>
      </c>
      <c r="Q200">
        <v>3238.2461669999998</v>
      </c>
      <c r="R200">
        <v>2899.0931890000002</v>
      </c>
      <c r="S200" t="s">
        <v>6</v>
      </c>
      <c r="T200">
        <v>3403.8771729999999</v>
      </c>
      <c r="U200">
        <v>2918.3370799999998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1.33E-3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14.26</v>
      </c>
      <c r="AM200">
        <v>3658.0724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3589.2204929999998</v>
      </c>
      <c r="I201">
        <v>3102.6520879999998</v>
      </c>
      <c r="J201" t="s">
        <v>3</v>
      </c>
      <c r="K201">
        <v>3585.207402</v>
      </c>
      <c r="L201">
        <v>3101.7970329999998</v>
      </c>
      <c r="M201" t="s">
        <v>4</v>
      </c>
      <c r="N201">
        <v>115.623904</v>
      </c>
      <c r="O201">
        <v>3.9119999999999997E-3</v>
      </c>
      <c r="P201" t="s">
        <v>5</v>
      </c>
      <c r="Q201">
        <v>3409.770098</v>
      </c>
      <c r="R201">
        <v>3086.337262</v>
      </c>
      <c r="S201" t="s">
        <v>6</v>
      </c>
      <c r="T201">
        <v>3584.116724</v>
      </c>
      <c r="U201">
        <v>3102.901883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1.2949999999999999E-3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14.26</v>
      </c>
      <c r="AM201">
        <v>3658.0724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8.2111079999999994</v>
      </c>
      <c r="I222">
        <v>1.2310000000000001E-3</v>
      </c>
      <c r="J222" t="s">
        <v>3</v>
      </c>
      <c r="K222">
        <v>1.913794</v>
      </c>
      <c r="L222">
        <v>3.5199999999999999E-4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16.302078999999999</v>
      </c>
      <c r="I223">
        <v>1.655E-3</v>
      </c>
      <c r="J223" t="s">
        <v>3</v>
      </c>
      <c r="K223">
        <v>3.7540469999999999</v>
      </c>
      <c r="L223">
        <v>8.6499999999999999E-4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24.395337000000001</v>
      </c>
      <c r="I224">
        <v>2.552E-3</v>
      </c>
      <c r="J224" t="s">
        <v>3</v>
      </c>
      <c r="K224">
        <v>5.595485</v>
      </c>
      <c r="L224">
        <v>1.5920000000000001E-3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32.485852000000001</v>
      </c>
      <c r="I225">
        <v>3.705E-3</v>
      </c>
      <c r="J225" t="s">
        <v>3</v>
      </c>
      <c r="K225">
        <v>7.4353660000000001</v>
      </c>
      <c r="L225">
        <v>2.552E-3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40.576703999999999</v>
      </c>
      <c r="I226">
        <v>5.4920000000000004E-3</v>
      </c>
      <c r="J226" t="s">
        <v>3</v>
      </c>
      <c r="K226">
        <v>9.2751249999999992</v>
      </c>
      <c r="L226">
        <v>3.9610000000000001E-3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48.670464000000003</v>
      </c>
      <c r="I227">
        <v>7.332E-3</v>
      </c>
      <c r="J227" t="s">
        <v>3</v>
      </c>
      <c r="K227">
        <v>11.115212</v>
      </c>
      <c r="L227">
        <v>5.2950000000000002E-3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56.760947999999999</v>
      </c>
      <c r="I228">
        <v>9.2739999999999993E-3</v>
      </c>
      <c r="J228" t="s">
        <v>3</v>
      </c>
      <c r="K228">
        <v>12.953925999999999</v>
      </c>
      <c r="L228">
        <v>7.1219999999999999E-3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64.854361999999995</v>
      </c>
      <c r="I229">
        <v>1.1762E-2</v>
      </c>
      <c r="J229" t="s">
        <v>3</v>
      </c>
      <c r="K229">
        <v>14.795465999999999</v>
      </c>
      <c r="L229">
        <v>9.0240000000000008E-3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72.945796000000001</v>
      </c>
      <c r="I230">
        <v>1.4583E-2</v>
      </c>
      <c r="J230" t="s">
        <v>3</v>
      </c>
      <c r="K230">
        <v>16.635248000000001</v>
      </c>
      <c r="L230">
        <v>1.1291000000000001E-2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81.037983999999994</v>
      </c>
      <c r="I231">
        <v>1.7551000000000001E-2</v>
      </c>
      <c r="J231" t="s">
        <v>3</v>
      </c>
      <c r="K231">
        <v>18.475342999999999</v>
      </c>
      <c r="L231">
        <v>1.3859E-2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89.128782999999999</v>
      </c>
      <c r="I232">
        <v>2.1045000000000001E-2</v>
      </c>
      <c r="J232" t="s">
        <v>3</v>
      </c>
      <c r="K232">
        <v>20.314905</v>
      </c>
      <c r="L232">
        <v>1.6888E-2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97.221711999999997</v>
      </c>
      <c r="I233">
        <v>2.5163999999999999E-2</v>
      </c>
      <c r="J233" t="s">
        <v>3</v>
      </c>
      <c r="K233">
        <v>22.155716999999999</v>
      </c>
      <c r="L233">
        <v>2.0476999999999999E-2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105.313925</v>
      </c>
      <c r="I234">
        <v>2.9118999999999999E-2</v>
      </c>
      <c r="J234" t="s">
        <v>3</v>
      </c>
      <c r="K234">
        <v>23.996200999999999</v>
      </c>
      <c r="L234">
        <v>2.4250000000000001E-2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113.407549</v>
      </c>
      <c r="I235">
        <v>3.3142999999999999E-2</v>
      </c>
      <c r="J235" t="s">
        <v>3</v>
      </c>
      <c r="K235">
        <v>25.837688</v>
      </c>
      <c r="L235">
        <v>2.7803999999999999E-2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121.49797700000001</v>
      </c>
      <c r="I236">
        <v>3.7615999999999997E-2</v>
      </c>
      <c r="J236" t="s">
        <v>3</v>
      </c>
      <c r="K236">
        <v>27.677761</v>
      </c>
      <c r="L236">
        <v>3.1861E-2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129.588154</v>
      </c>
      <c r="I237">
        <v>4.1764000000000003E-2</v>
      </c>
      <c r="J237" t="s">
        <v>3</v>
      </c>
      <c r="K237">
        <v>29.516997</v>
      </c>
      <c r="L237">
        <v>3.5714000000000003E-2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137.67900900000001</v>
      </c>
      <c r="I238">
        <v>4.6795999999999997E-2</v>
      </c>
      <c r="J238" t="s">
        <v>3</v>
      </c>
      <c r="K238">
        <v>31.355986000000001</v>
      </c>
      <c r="L238">
        <v>4.0289999999999999E-2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145.77113399999999</v>
      </c>
      <c r="I239">
        <v>5.2087000000000001E-2</v>
      </c>
      <c r="J239" t="s">
        <v>3</v>
      </c>
      <c r="K239">
        <v>33.197032</v>
      </c>
      <c r="L239">
        <v>4.5025999999999997E-2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153.86165600000001</v>
      </c>
      <c r="I240">
        <v>5.7320000000000003E-2</v>
      </c>
      <c r="J240" t="s">
        <v>3</v>
      </c>
      <c r="K240">
        <v>35.035758000000001</v>
      </c>
      <c r="L240">
        <v>4.9888000000000002E-2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161.955309</v>
      </c>
      <c r="I241">
        <v>6.3314999999999996E-2</v>
      </c>
      <c r="J241" t="s">
        <v>3</v>
      </c>
      <c r="K241">
        <v>36.876959999999997</v>
      </c>
      <c r="L241">
        <v>5.5710999999999997E-2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7.8245269999999998</v>
      </c>
      <c r="I242">
        <v>9.3999999999999994E-5</v>
      </c>
      <c r="J242" t="s">
        <v>3</v>
      </c>
      <c r="K242">
        <v>1.6051610000000001</v>
      </c>
      <c r="L242">
        <v>4.0000000000000003E-5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15.718151000000001</v>
      </c>
      <c r="I243">
        <v>2.0599999999999999E-4</v>
      </c>
      <c r="J243" t="s">
        <v>3</v>
      </c>
      <c r="K243">
        <v>3.2053660000000002</v>
      </c>
      <c r="L243">
        <v>6.4999999999999994E-5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23.609926999999999</v>
      </c>
      <c r="I244">
        <v>4.8200000000000001E-4</v>
      </c>
      <c r="J244" t="s">
        <v>3</v>
      </c>
      <c r="K244">
        <v>4.804608</v>
      </c>
      <c r="L244">
        <v>1.4100000000000001E-4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31.503547000000001</v>
      </c>
      <c r="I245">
        <v>6.8999999999999997E-4</v>
      </c>
      <c r="J245" t="s">
        <v>3</v>
      </c>
      <c r="K245">
        <v>6.4051999999999998</v>
      </c>
      <c r="L245">
        <v>1.5699999999999999E-4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39.396546999999998</v>
      </c>
      <c r="I246">
        <v>8.2700000000000004E-4</v>
      </c>
      <c r="J246" t="s">
        <v>3</v>
      </c>
      <c r="K246">
        <v>8.0052800000000008</v>
      </c>
      <c r="L246">
        <v>1.9000000000000001E-4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47.290962</v>
      </c>
      <c r="I247">
        <v>1.044E-3</v>
      </c>
      <c r="J247" t="s">
        <v>3</v>
      </c>
      <c r="K247">
        <v>9.6052999999999997</v>
      </c>
      <c r="L247">
        <v>2.34E-4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55.184147000000003</v>
      </c>
      <c r="I248">
        <v>1.2030000000000001E-3</v>
      </c>
      <c r="J248" t="s">
        <v>3</v>
      </c>
      <c r="K248">
        <v>11.204418</v>
      </c>
      <c r="L248">
        <v>2.4800000000000001E-4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63.077168999999998</v>
      </c>
      <c r="I249">
        <v>1.3450000000000001E-3</v>
      </c>
      <c r="J249" t="s">
        <v>3</v>
      </c>
      <c r="K249">
        <v>12.804213000000001</v>
      </c>
      <c r="L249">
        <v>2.6800000000000001E-4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70.971603999999999</v>
      </c>
      <c r="I250">
        <v>1.5809999999999999E-3</v>
      </c>
      <c r="J250" t="s">
        <v>3</v>
      </c>
      <c r="K250">
        <v>14.404745</v>
      </c>
      <c r="L250">
        <v>2.5900000000000001E-4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78.868042000000003</v>
      </c>
      <c r="I251">
        <v>1.9870000000000001E-3</v>
      </c>
      <c r="J251" t="s">
        <v>3</v>
      </c>
      <c r="K251">
        <v>16.006730999999998</v>
      </c>
      <c r="L251">
        <v>2.99E-4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86.761613999999994</v>
      </c>
      <c r="I252">
        <v>2.1800000000000001E-3</v>
      </c>
      <c r="J252" t="s">
        <v>3</v>
      </c>
      <c r="K252">
        <v>17.606549000000001</v>
      </c>
      <c r="L252">
        <v>2.7999999999999998E-4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94.655983000000006</v>
      </c>
      <c r="I253">
        <v>2.5140000000000002E-3</v>
      </c>
      <c r="J253" t="s">
        <v>3</v>
      </c>
      <c r="K253">
        <v>19.206900000000001</v>
      </c>
      <c r="L253">
        <v>3.5100000000000002E-4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102.548265</v>
      </c>
      <c r="I254">
        <v>2.9589999999999998E-3</v>
      </c>
      <c r="J254" t="s">
        <v>3</v>
      </c>
      <c r="K254">
        <v>20.805918999999999</v>
      </c>
      <c r="L254">
        <v>3.48E-4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110.441408</v>
      </c>
      <c r="I255">
        <v>3.2950000000000002E-3</v>
      </c>
      <c r="J255" t="s">
        <v>3</v>
      </c>
      <c r="K255">
        <v>22.406065000000002</v>
      </c>
      <c r="L255">
        <v>3.4299999999999999E-4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118.334507</v>
      </c>
      <c r="I256">
        <v>3.771E-3</v>
      </c>
      <c r="J256" t="s">
        <v>3</v>
      </c>
      <c r="K256">
        <v>24.005739999999999</v>
      </c>
      <c r="L256">
        <v>3.7100000000000002E-4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126.22769</v>
      </c>
      <c r="I257">
        <v>4.2469999999999999E-3</v>
      </c>
      <c r="J257" t="s">
        <v>3</v>
      </c>
      <c r="K257">
        <v>25.606377999999999</v>
      </c>
      <c r="L257">
        <v>4.3100000000000001E-4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134.12201400000001</v>
      </c>
      <c r="I258">
        <v>4.6649999999999999E-3</v>
      </c>
      <c r="J258" t="s">
        <v>3</v>
      </c>
      <c r="K258">
        <v>27.207097999999998</v>
      </c>
      <c r="L258">
        <v>5.0299999999999997E-4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142.01656199999999</v>
      </c>
      <c r="I259">
        <v>4.9329999999999999E-3</v>
      </c>
      <c r="J259" t="s">
        <v>3</v>
      </c>
      <c r="K259">
        <v>28.807756000000001</v>
      </c>
      <c r="L259">
        <v>4.66E-4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149.90956800000001</v>
      </c>
      <c r="I260">
        <v>5.3270000000000001E-3</v>
      </c>
      <c r="J260" t="s">
        <v>3</v>
      </c>
      <c r="K260">
        <v>30.408474999999999</v>
      </c>
      <c r="L260">
        <v>4.3199999999999998E-4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157.80423099999999</v>
      </c>
      <c r="I261">
        <v>5.9680000000000002E-3</v>
      </c>
      <c r="J261" t="s">
        <v>3</v>
      </c>
      <c r="K261">
        <v>32.008969</v>
      </c>
      <c r="L261">
        <v>4.4799999999999999E-4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8.186204</v>
      </c>
      <c r="I262">
        <v>2.1120000000000002E-3</v>
      </c>
      <c r="J262" t="s">
        <v>3</v>
      </c>
      <c r="K262">
        <v>3.6811560000000001</v>
      </c>
      <c r="L262">
        <v>1.5300000000000001E-4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16.172377999999998</v>
      </c>
      <c r="I263">
        <v>2.0699999999999998E-3</v>
      </c>
      <c r="J263" t="s">
        <v>3</v>
      </c>
      <c r="K263">
        <v>7.3446189999999998</v>
      </c>
      <c r="L263">
        <v>2.9599999999999998E-4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24.166357999999999</v>
      </c>
      <c r="I264">
        <v>1.9759999999999999E-3</v>
      </c>
      <c r="J264" t="s">
        <v>3</v>
      </c>
      <c r="K264">
        <v>11.015518999999999</v>
      </c>
      <c r="L264">
        <v>4.8799999999999999E-4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32.163065000000003</v>
      </c>
      <c r="I265">
        <v>2.0100000000000001E-3</v>
      </c>
      <c r="J265" t="s">
        <v>3</v>
      </c>
      <c r="K265">
        <v>14.689162</v>
      </c>
      <c r="L265">
        <v>6.7400000000000001E-4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40.154662000000002</v>
      </c>
      <c r="I266">
        <v>1.9880000000000002E-3</v>
      </c>
      <c r="J266" t="s">
        <v>3</v>
      </c>
      <c r="K266">
        <v>18.357972</v>
      </c>
      <c r="L266">
        <v>9.3099999999999997E-4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48.143655000000003</v>
      </c>
      <c r="I267">
        <v>2.0730000000000002E-3</v>
      </c>
      <c r="J267" t="s">
        <v>3</v>
      </c>
      <c r="K267">
        <v>22.024964000000001</v>
      </c>
      <c r="L267">
        <v>1.2210000000000001E-3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56.128321999999997</v>
      </c>
      <c r="I268">
        <v>2.1770000000000001E-3</v>
      </c>
      <c r="J268" t="s">
        <v>3</v>
      </c>
      <c r="K268">
        <v>25.686838000000002</v>
      </c>
      <c r="L268">
        <v>1.6310000000000001E-3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64.110798000000003</v>
      </c>
      <c r="I269">
        <v>2.2360000000000001E-3</v>
      </c>
      <c r="J269" t="s">
        <v>3</v>
      </c>
      <c r="K269">
        <v>29.346564999999998</v>
      </c>
      <c r="L269">
        <v>2.127E-3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72.089971000000006</v>
      </c>
      <c r="I270">
        <v>2.2469999999999999E-3</v>
      </c>
      <c r="J270" t="s">
        <v>3</v>
      </c>
      <c r="K270">
        <v>33.002088999999998</v>
      </c>
      <c r="L270">
        <v>2.408E-3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80.067896000000005</v>
      </c>
      <c r="I271">
        <v>2.248E-3</v>
      </c>
      <c r="J271" t="s">
        <v>3</v>
      </c>
      <c r="K271">
        <v>36.657397000000003</v>
      </c>
      <c r="L271">
        <v>2.7309999999999999E-3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88.046766000000005</v>
      </c>
      <c r="I272">
        <v>2.366E-3</v>
      </c>
      <c r="J272" t="s">
        <v>3</v>
      </c>
      <c r="K272">
        <v>40.313893</v>
      </c>
      <c r="L272">
        <v>3.274E-3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96.025104999999996</v>
      </c>
      <c r="I273">
        <v>2.4889999999999999E-3</v>
      </c>
      <c r="J273" t="s">
        <v>3</v>
      </c>
      <c r="K273">
        <v>43.969056999999999</v>
      </c>
      <c r="L273">
        <v>3.7620000000000002E-3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104.00453</v>
      </c>
      <c r="I274">
        <v>2.555E-3</v>
      </c>
      <c r="J274" t="s">
        <v>3</v>
      </c>
      <c r="K274">
        <v>47.625328000000003</v>
      </c>
      <c r="L274">
        <v>4.4330000000000003E-3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111.984998</v>
      </c>
      <c r="I275">
        <v>2.7000000000000001E-3</v>
      </c>
      <c r="J275" t="s">
        <v>3</v>
      </c>
      <c r="K275">
        <v>51.283419000000002</v>
      </c>
      <c r="L275">
        <v>5.2890000000000003E-3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119.96872399999999</v>
      </c>
      <c r="I276">
        <v>2.862E-3</v>
      </c>
      <c r="J276" t="s">
        <v>3</v>
      </c>
      <c r="K276">
        <v>54.945055000000004</v>
      </c>
      <c r="L276">
        <v>6.1529999999999996E-3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127.95439399999999</v>
      </c>
      <c r="I277">
        <v>3.0699999999999998E-3</v>
      </c>
      <c r="J277" t="s">
        <v>3</v>
      </c>
      <c r="K277">
        <v>58.60792</v>
      </c>
      <c r="L277">
        <v>6.9179999999999997E-3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135.94527400000001</v>
      </c>
      <c r="I278">
        <v>3.1640000000000001E-3</v>
      </c>
      <c r="J278" t="s">
        <v>3</v>
      </c>
      <c r="K278">
        <v>62.27619</v>
      </c>
      <c r="L278">
        <v>7.9450000000000007E-3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143.938041</v>
      </c>
      <c r="I279">
        <v>3.2940000000000001E-3</v>
      </c>
      <c r="J279" t="s">
        <v>3</v>
      </c>
      <c r="K279">
        <v>65.946566000000004</v>
      </c>
      <c r="L279">
        <v>8.7250000000000001E-3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151.93537499999999</v>
      </c>
      <c r="I280">
        <v>3.2729999999999999E-3</v>
      </c>
      <c r="J280" t="s">
        <v>3</v>
      </c>
      <c r="K280">
        <v>69.621545999999995</v>
      </c>
      <c r="L280">
        <v>9.7529999999999995E-3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159.93643</v>
      </c>
      <c r="I281">
        <v>3.3809999999999999E-3</v>
      </c>
      <c r="J281" t="s">
        <v>3</v>
      </c>
      <c r="K281">
        <v>73.300048000000004</v>
      </c>
      <c r="L281">
        <v>1.1186E-2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7.095542</v>
      </c>
      <c r="I282">
        <v>1.436E-3</v>
      </c>
      <c r="J282" t="s">
        <v>3</v>
      </c>
      <c r="K282">
        <v>2.6042369999999999</v>
      </c>
      <c r="L282">
        <v>8.1000000000000004E-5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13.979635</v>
      </c>
      <c r="I283">
        <v>1.1529999999999999E-3</v>
      </c>
      <c r="J283" t="s">
        <v>3</v>
      </c>
      <c r="K283">
        <v>5.1646049999999999</v>
      </c>
      <c r="L283">
        <v>1.73E-4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20.862300000000001</v>
      </c>
      <c r="I284">
        <v>9.6699999999999998E-4</v>
      </c>
      <c r="J284" t="s">
        <v>3</v>
      </c>
      <c r="K284">
        <v>7.7243969999999997</v>
      </c>
      <c r="L284">
        <v>3.0299999999999999E-4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27.745061</v>
      </c>
      <c r="I285">
        <v>9.1799999999999998E-4</v>
      </c>
      <c r="J285" t="s">
        <v>3</v>
      </c>
      <c r="K285">
        <v>10.284024</v>
      </c>
      <c r="L285">
        <v>5.0900000000000001E-4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34.628585000000001</v>
      </c>
      <c r="I286">
        <v>9.3999999999999997E-4</v>
      </c>
      <c r="J286" t="s">
        <v>3</v>
      </c>
      <c r="K286">
        <v>12.843918</v>
      </c>
      <c r="L286">
        <v>7.7899999999999996E-4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41.512340999999999</v>
      </c>
      <c r="I287">
        <v>9.4600000000000001E-4</v>
      </c>
      <c r="J287" t="s">
        <v>3</v>
      </c>
      <c r="K287">
        <v>15.403504</v>
      </c>
      <c r="L287">
        <v>1.0950000000000001E-3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48.395892000000003</v>
      </c>
      <c r="I288">
        <v>1.042E-3</v>
      </c>
      <c r="J288" t="s">
        <v>3</v>
      </c>
      <c r="K288">
        <v>17.963498999999999</v>
      </c>
      <c r="L288">
        <v>1.4710000000000001E-3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55.278337000000001</v>
      </c>
      <c r="I289">
        <v>1.1720000000000001E-3</v>
      </c>
      <c r="J289" t="s">
        <v>3</v>
      </c>
      <c r="K289">
        <v>20.523289999999999</v>
      </c>
      <c r="L289">
        <v>1.9650000000000002E-3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62.161068999999998</v>
      </c>
      <c r="I290">
        <v>1.255E-3</v>
      </c>
      <c r="J290" t="s">
        <v>3</v>
      </c>
      <c r="K290">
        <v>23.083081</v>
      </c>
      <c r="L290">
        <v>2.5049999999999998E-3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69.044186999999994</v>
      </c>
      <c r="I291">
        <v>1.4469999999999999E-3</v>
      </c>
      <c r="J291" t="s">
        <v>3</v>
      </c>
      <c r="K291">
        <v>25.642913</v>
      </c>
      <c r="L291">
        <v>3.0200000000000001E-3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75.926783999999998</v>
      </c>
      <c r="I292">
        <v>1.567E-3</v>
      </c>
      <c r="J292" t="s">
        <v>3</v>
      </c>
      <c r="K292">
        <v>28.202642000000001</v>
      </c>
      <c r="L292">
        <v>3.6389999999999999E-3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82.810123000000004</v>
      </c>
      <c r="I293">
        <v>1.6980000000000001E-3</v>
      </c>
      <c r="J293" t="s">
        <v>3</v>
      </c>
      <c r="K293">
        <v>30.762249000000001</v>
      </c>
      <c r="L293">
        <v>4.2640000000000004E-3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89.693154000000007</v>
      </c>
      <c r="I294">
        <v>1.8439999999999999E-3</v>
      </c>
      <c r="J294" t="s">
        <v>3</v>
      </c>
      <c r="K294">
        <v>33.322201999999997</v>
      </c>
      <c r="L294">
        <v>4.9410000000000001E-3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96.575588999999994</v>
      </c>
      <c r="I295">
        <v>1.9689999999999998E-3</v>
      </c>
      <c r="J295" t="s">
        <v>3</v>
      </c>
      <c r="K295">
        <v>35.881537000000002</v>
      </c>
      <c r="L295">
        <v>5.7489999999999998E-3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103.458617</v>
      </c>
      <c r="I296">
        <v>2.1050000000000001E-3</v>
      </c>
      <c r="J296" t="s">
        <v>3</v>
      </c>
      <c r="K296">
        <v>38.441282000000001</v>
      </c>
      <c r="L296">
        <v>6.6449999999999999E-3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110.34148399999999</v>
      </c>
      <c r="I297">
        <v>2.2079999999999999E-3</v>
      </c>
      <c r="J297" t="s">
        <v>3</v>
      </c>
      <c r="K297">
        <v>41.001314000000001</v>
      </c>
      <c r="L297">
        <v>7.5360000000000002E-3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117.223675</v>
      </c>
      <c r="I298">
        <v>2.3050000000000002E-3</v>
      </c>
      <c r="J298" t="s">
        <v>3</v>
      </c>
      <c r="K298">
        <v>43.560566999999999</v>
      </c>
      <c r="L298">
        <v>8.5030000000000001E-3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124.106336</v>
      </c>
      <c r="I299">
        <v>2.5360000000000001E-3</v>
      </c>
      <c r="J299" t="s">
        <v>3</v>
      </c>
      <c r="K299">
        <v>46.120578000000002</v>
      </c>
      <c r="L299">
        <v>9.5739999999999992E-3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130.98885200000001</v>
      </c>
      <c r="I300">
        <v>2.6700000000000001E-3</v>
      </c>
      <c r="J300" t="s">
        <v>3</v>
      </c>
      <c r="K300">
        <v>48.680629000000003</v>
      </c>
      <c r="L300">
        <v>1.0744E-2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137.871118</v>
      </c>
      <c r="I301">
        <v>2.774E-3</v>
      </c>
      <c r="J301" t="s">
        <v>3</v>
      </c>
      <c r="K301">
        <v>51.240743999999999</v>
      </c>
      <c r="L301">
        <v>1.1776999999999999E-2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8.9908210000000004</v>
      </c>
      <c r="I302">
        <v>3.2399999999999998E-3</v>
      </c>
      <c r="J302" t="s">
        <v>3</v>
      </c>
      <c r="K302">
        <v>3.6811769999999999</v>
      </c>
      <c r="L302">
        <v>1.11E-4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17.648287</v>
      </c>
      <c r="I303">
        <v>3.4250000000000001E-3</v>
      </c>
      <c r="J303" t="s">
        <v>3</v>
      </c>
      <c r="K303">
        <v>7.3424069999999997</v>
      </c>
      <c r="L303">
        <v>2.7099999999999997E-4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26.316444000000001</v>
      </c>
      <c r="I304">
        <v>3.4009999999999999E-3</v>
      </c>
      <c r="J304" t="s">
        <v>3</v>
      </c>
      <c r="K304">
        <v>11.014351</v>
      </c>
      <c r="L304">
        <v>3.6499999999999998E-4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34.986279000000003</v>
      </c>
      <c r="I305">
        <v>3.627E-3</v>
      </c>
      <c r="J305" t="s">
        <v>3</v>
      </c>
      <c r="K305">
        <v>14.688159000000001</v>
      </c>
      <c r="L305">
        <v>6.5300000000000004E-4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43.652515999999999</v>
      </c>
      <c r="I306">
        <v>3.885E-3</v>
      </c>
      <c r="J306" t="s">
        <v>3</v>
      </c>
      <c r="K306">
        <v>18.358402999999999</v>
      </c>
      <c r="L306">
        <v>9.1299999999999997E-4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52.314310999999996</v>
      </c>
      <c r="I307">
        <v>3.9420000000000002E-3</v>
      </c>
      <c r="J307" t="s">
        <v>3</v>
      </c>
      <c r="K307">
        <v>22.024595000000001</v>
      </c>
      <c r="L307">
        <v>1.2750000000000001E-3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60.969551000000003</v>
      </c>
      <c r="I308">
        <v>4.339E-3</v>
      </c>
      <c r="J308" t="s">
        <v>3</v>
      </c>
      <c r="K308">
        <v>25.684258</v>
      </c>
      <c r="L308">
        <v>1.6440000000000001E-3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69.623283000000001</v>
      </c>
      <c r="I309">
        <v>4.7990000000000003E-3</v>
      </c>
      <c r="J309" t="s">
        <v>3</v>
      </c>
      <c r="K309">
        <v>29.342078999999998</v>
      </c>
      <c r="L309">
        <v>2.2079999999999999E-3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78.276443</v>
      </c>
      <c r="I310">
        <v>5.496E-3</v>
      </c>
      <c r="J310" t="s">
        <v>3</v>
      </c>
      <c r="K310">
        <v>32.999405000000003</v>
      </c>
      <c r="L310">
        <v>2.6350000000000002E-3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86.927165000000002</v>
      </c>
      <c r="I311">
        <v>6.0530000000000002E-3</v>
      </c>
      <c r="J311" t="s">
        <v>3</v>
      </c>
      <c r="K311">
        <v>36.653320999999998</v>
      </c>
      <c r="L311">
        <v>3.0899999999999999E-3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95.579403999999997</v>
      </c>
      <c r="I312">
        <v>6.6439999999999997E-3</v>
      </c>
      <c r="J312" t="s">
        <v>3</v>
      </c>
      <c r="K312">
        <v>40.308689999999999</v>
      </c>
      <c r="L312">
        <v>3.6579999999999998E-3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104.23039300000001</v>
      </c>
      <c r="I313">
        <v>7.1700000000000002E-3</v>
      </c>
      <c r="J313" t="s">
        <v>3</v>
      </c>
      <c r="K313">
        <v>43.962974000000003</v>
      </c>
      <c r="L313">
        <v>4.3550000000000004E-3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112.882812</v>
      </c>
      <c r="I314">
        <v>8.0090000000000005E-3</v>
      </c>
      <c r="J314" t="s">
        <v>3</v>
      </c>
      <c r="K314">
        <v>47.619591999999997</v>
      </c>
      <c r="L314">
        <v>4.8589999999999996E-3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121.538144</v>
      </c>
      <c r="I315">
        <v>8.7480000000000006E-3</v>
      </c>
      <c r="J315" t="s">
        <v>3</v>
      </c>
      <c r="K315">
        <v>51.278627</v>
      </c>
      <c r="L315">
        <v>5.4819999999999999E-3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130.223919</v>
      </c>
      <c r="I316">
        <v>4.4010000000000001E-2</v>
      </c>
      <c r="J316" t="s">
        <v>3</v>
      </c>
      <c r="K316">
        <v>54.940179999999998</v>
      </c>
      <c r="L316">
        <v>6.1910000000000003E-3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138.88595799999999</v>
      </c>
      <c r="I317">
        <v>4.4149000000000001E-2</v>
      </c>
      <c r="J317" t="s">
        <v>3</v>
      </c>
      <c r="K317">
        <v>58.605480999999997</v>
      </c>
      <c r="L317">
        <v>7.0699999999999999E-3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147.54889600000001</v>
      </c>
      <c r="I318">
        <v>4.496E-2</v>
      </c>
      <c r="J318" t="s">
        <v>3</v>
      </c>
      <c r="K318">
        <v>62.273423000000001</v>
      </c>
      <c r="L318">
        <v>7.9710000000000007E-3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156.214901</v>
      </c>
      <c r="I319">
        <v>4.6192999999999998E-2</v>
      </c>
      <c r="J319" t="s">
        <v>3</v>
      </c>
      <c r="K319">
        <v>65.944310999999999</v>
      </c>
      <c r="L319">
        <v>8.2920000000000008E-3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164.88395299999999</v>
      </c>
      <c r="I320">
        <v>4.6781000000000003E-2</v>
      </c>
      <c r="J320" t="s">
        <v>3</v>
      </c>
      <c r="K320">
        <v>69.616974999999996</v>
      </c>
      <c r="L320">
        <v>9.4780000000000003E-3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173.559999</v>
      </c>
      <c r="I321">
        <v>4.6908999999999999E-2</v>
      </c>
      <c r="J321" t="s">
        <v>3</v>
      </c>
      <c r="K321">
        <v>73.296520000000001</v>
      </c>
      <c r="L321">
        <v>1.0741000000000001E-2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259.93645400000003</v>
      </c>
      <c r="I322">
        <v>26.857410999999999</v>
      </c>
      <c r="J322" t="s">
        <v>3</v>
      </c>
      <c r="K322">
        <v>259.76010200000002</v>
      </c>
      <c r="L322">
        <v>26.822543</v>
      </c>
      <c r="M322" t="s">
        <v>4</v>
      </c>
      <c r="N322">
        <v>7.4228240000000003</v>
      </c>
      <c r="O322">
        <v>2.1270000000000001E-2</v>
      </c>
      <c r="P322" t="s">
        <v>5</v>
      </c>
      <c r="Q322">
        <v>65.804976999999994</v>
      </c>
      <c r="R322">
        <v>3.0873110000000001</v>
      </c>
      <c r="S322" t="s">
        <v>6</v>
      </c>
      <c r="T322">
        <v>12.571951</v>
      </c>
      <c r="U322">
        <v>5.9763999999999998E-2</v>
      </c>
      <c r="V322" t="s">
        <v>7</v>
      </c>
      <c r="W322">
        <v>11.944929</v>
      </c>
      <c r="X322">
        <v>5.3380999999999998E-2</v>
      </c>
      <c r="Y322" t="s">
        <v>8</v>
      </c>
      <c r="Z322">
        <v>13.754025</v>
      </c>
      <c r="AA322">
        <v>2.012289</v>
      </c>
      <c r="AB322" t="s">
        <v>9</v>
      </c>
      <c r="AC322">
        <v>168.06422699999999</v>
      </c>
      <c r="AD322">
        <v>12.509005</v>
      </c>
      <c r="AE322" t="s">
        <v>10</v>
      </c>
      <c r="AF322">
        <v>6.1780000000000003E-3</v>
      </c>
      <c r="AG322">
        <v>1.5999999999999999E-5</v>
      </c>
      <c r="AH322" t="s">
        <v>11</v>
      </c>
      <c r="AI322">
        <v>0.99478999999999995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519.98037399999998</v>
      </c>
      <c r="I323">
        <v>114.14845200000001</v>
      </c>
      <c r="J323" t="s">
        <v>3</v>
      </c>
      <c r="K323">
        <v>519.63025700000003</v>
      </c>
      <c r="L323">
        <v>113.98419800000001</v>
      </c>
      <c r="M323" t="s">
        <v>4</v>
      </c>
      <c r="N323">
        <v>14.844734000000001</v>
      </c>
      <c r="O323">
        <v>9.4194E-2</v>
      </c>
      <c r="P323" t="s">
        <v>5</v>
      </c>
      <c r="Q323">
        <v>131.61797300000001</v>
      </c>
      <c r="R323">
        <v>12.810632</v>
      </c>
      <c r="S323" t="s">
        <v>6</v>
      </c>
      <c r="T323">
        <v>25.140049000000001</v>
      </c>
      <c r="U323">
        <v>0.26089600000000002</v>
      </c>
      <c r="V323" t="s">
        <v>7</v>
      </c>
      <c r="W323">
        <v>23.885916000000002</v>
      </c>
      <c r="X323">
        <v>0.23089799999999999</v>
      </c>
      <c r="Y323" t="s">
        <v>8</v>
      </c>
      <c r="Z323">
        <v>27.537552000000002</v>
      </c>
      <c r="AA323">
        <v>8.4312860000000001</v>
      </c>
      <c r="AB323" t="s">
        <v>9</v>
      </c>
      <c r="AC323">
        <v>336.24223799999999</v>
      </c>
      <c r="AD323">
        <v>52.341993000000002</v>
      </c>
      <c r="AE323" t="s">
        <v>10</v>
      </c>
      <c r="AF323">
        <v>4.7600000000000003E-3</v>
      </c>
      <c r="AG323">
        <v>1.2999999999999999E-5</v>
      </c>
      <c r="AH323" t="s">
        <v>11</v>
      </c>
      <c r="AI323">
        <v>0.99502800000000002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779.91013399999997</v>
      </c>
      <c r="I324">
        <v>194.155036</v>
      </c>
      <c r="J324" t="s">
        <v>3</v>
      </c>
      <c r="K324">
        <v>779.38588300000004</v>
      </c>
      <c r="L324">
        <v>193.89525</v>
      </c>
      <c r="M324" t="s">
        <v>4</v>
      </c>
      <c r="N324">
        <v>22.257404000000001</v>
      </c>
      <c r="O324">
        <v>0.16106500000000001</v>
      </c>
      <c r="P324" t="s">
        <v>5</v>
      </c>
      <c r="Q324">
        <v>197.86605399999999</v>
      </c>
      <c r="R324">
        <v>26.220116999999998</v>
      </c>
      <c r="S324" t="s">
        <v>6</v>
      </c>
      <c r="T324">
        <v>37.693756999999998</v>
      </c>
      <c r="U324">
        <v>0.45156499999999999</v>
      </c>
      <c r="V324" t="s">
        <v>7</v>
      </c>
      <c r="W324">
        <v>35.843218</v>
      </c>
      <c r="X324">
        <v>0.404505</v>
      </c>
      <c r="Y324" t="s">
        <v>8</v>
      </c>
      <c r="Z324">
        <v>41.506811999999996</v>
      </c>
      <c r="AA324">
        <v>19.500706999999998</v>
      </c>
      <c r="AB324" t="s">
        <v>9</v>
      </c>
      <c r="AC324">
        <v>503.91024599999997</v>
      </c>
      <c r="AD324">
        <v>92.030884</v>
      </c>
      <c r="AE324" t="s">
        <v>10</v>
      </c>
      <c r="AF324">
        <v>3.14E-3</v>
      </c>
      <c r="AG324">
        <v>6.9999999999999999E-6</v>
      </c>
      <c r="AH324" t="s">
        <v>11</v>
      </c>
      <c r="AI324">
        <v>0.99508799999999997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1039.20532</v>
      </c>
      <c r="I325">
        <v>304.06452000000002</v>
      </c>
      <c r="J325" t="s">
        <v>3</v>
      </c>
      <c r="K325">
        <v>1038.507323</v>
      </c>
      <c r="L325">
        <v>303.65857599999998</v>
      </c>
      <c r="M325" t="s">
        <v>4</v>
      </c>
      <c r="N325">
        <v>29.752589</v>
      </c>
      <c r="O325">
        <v>1.3041579999999999</v>
      </c>
      <c r="P325" t="s">
        <v>5</v>
      </c>
      <c r="Q325">
        <v>263.791766</v>
      </c>
      <c r="R325">
        <v>45.994636999999997</v>
      </c>
      <c r="S325" t="s">
        <v>6</v>
      </c>
      <c r="T325">
        <v>50.232287999999997</v>
      </c>
      <c r="U325">
        <v>0.65650399999999998</v>
      </c>
      <c r="V325" t="s">
        <v>7</v>
      </c>
      <c r="W325">
        <v>47.869638000000002</v>
      </c>
      <c r="X325">
        <v>1.247844</v>
      </c>
      <c r="Y325" t="s">
        <v>8</v>
      </c>
      <c r="Z325">
        <v>55.433458000000002</v>
      </c>
      <c r="AA325">
        <v>36.169708</v>
      </c>
      <c r="AB325" t="s">
        <v>9</v>
      </c>
      <c r="AC325">
        <v>671.21381099999996</v>
      </c>
      <c r="AD325">
        <v>130.262315</v>
      </c>
      <c r="AE325" t="s">
        <v>10</v>
      </c>
      <c r="AF325">
        <v>2.2569999999999999E-3</v>
      </c>
      <c r="AG325">
        <v>3.0000000000000001E-6</v>
      </c>
      <c r="AH325" t="s">
        <v>11</v>
      </c>
      <c r="AI325">
        <v>0.99509899999999996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1298.0602289999999</v>
      </c>
      <c r="I326">
        <v>306.52307100000002</v>
      </c>
      <c r="J326" t="s">
        <v>3</v>
      </c>
      <c r="K326">
        <v>1297.1890060000001</v>
      </c>
      <c r="L326">
        <v>306.12217099999998</v>
      </c>
      <c r="M326" t="s">
        <v>4</v>
      </c>
      <c r="N326">
        <v>37.158430000000003</v>
      </c>
      <c r="O326">
        <v>1.30067</v>
      </c>
      <c r="P326" t="s">
        <v>5</v>
      </c>
      <c r="Q326">
        <v>329.662195</v>
      </c>
      <c r="R326">
        <v>59.714616999999997</v>
      </c>
      <c r="S326" t="s">
        <v>6</v>
      </c>
      <c r="T326">
        <v>62.757288000000003</v>
      </c>
      <c r="U326">
        <v>0.68474500000000005</v>
      </c>
      <c r="V326" t="s">
        <v>7</v>
      </c>
      <c r="W326">
        <v>59.751365</v>
      </c>
      <c r="X326">
        <v>1.293231</v>
      </c>
      <c r="Y326" t="s">
        <v>8</v>
      </c>
      <c r="Z326">
        <v>69.513677999999999</v>
      </c>
      <c r="AA326">
        <v>53.956826999999997</v>
      </c>
      <c r="AB326" t="s">
        <v>9</v>
      </c>
      <c r="AC326">
        <v>838.26140099999998</v>
      </c>
      <c r="AD326">
        <v>137.43847199999999</v>
      </c>
      <c r="AE326" t="s">
        <v>10</v>
      </c>
      <c r="AF326">
        <v>2.0950000000000001E-3</v>
      </c>
      <c r="AG326">
        <v>3.0000000000000001E-6</v>
      </c>
      <c r="AH326" t="s">
        <v>11</v>
      </c>
      <c r="AI326">
        <v>0.99510600000000005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1558.098845</v>
      </c>
      <c r="I327">
        <v>315.99942399999998</v>
      </c>
      <c r="J327" t="s">
        <v>3</v>
      </c>
      <c r="K327">
        <v>1557.053772</v>
      </c>
      <c r="L327">
        <v>315.59302200000002</v>
      </c>
      <c r="M327" t="s">
        <v>4</v>
      </c>
      <c r="N327">
        <v>44.737462999999998</v>
      </c>
      <c r="O327">
        <v>2.5607139999999999</v>
      </c>
      <c r="P327" t="s">
        <v>5</v>
      </c>
      <c r="Q327">
        <v>395.71836300000001</v>
      </c>
      <c r="R327">
        <v>75.370946000000004</v>
      </c>
      <c r="S327" t="s">
        <v>6</v>
      </c>
      <c r="T327">
        <v>75.336702000000002</v>
      </c>
      <c r="U327">
        <v>0.82076300000000002</v>
      </c>
      <c r="V327" t="s">
        <v>7</v>
      </c>
      <c r="W327">
        <v>71.693534999999997</v>
      </c>
      <c r="X327">
        <v>1.3549580000000001</v>
      </c>
      <c r="Y327" t="s">
        <v>8</v>
      </c>
      <c r="Z327">
        <v>83.570314999999994</v>
      </c>
      <c r="AA327">
        <v>74.648176000000007</v>
      </c>
      <c r="AB327" t="s">
        <v>9</v>
      </c>
      <c r="AC327">
        <v>1006.048027</v>
      </c>
      <c r="AD327">
        <v>148.69494800000001</v>
      </c>
      <c r="AE327" t="s">
        <v>10</v>
      </c>
      <c r="AF327">
        <v>1.9789999999999999E-3</v>
      </c>
      <c r="AG327">
        <v>1.9999999999999999E-6</v>
      </c>
      <c r="AH327" t="s">
        <v>11</v>
      </c>
      <c r="AI327">
        <v>0.99511099999999997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1818.7766429999999</v>
      </c>
      <c r="I328">
        <v>360.70965000000001</v>
      </c>
      <c r="J328" t="s">
        <v>3</v>
      </c>
      <c r="K328">
        <v>1817.557339</v>
      </c>
      <c r="L328">
        <v>360.23274700000002</v>
      </c>
      <c r="M328" t="s">
        <v>4</v>
      </c>
      <c r="N328">
        <v>52.164625999999998</v>
      </c>
      <c r="O328">
        <v>2.5951499999999998</v>
      </c>
      <c r="P328" t="s">
        <v>5</v>
      </c>
      <c r="Q328">
        <v>462.21935300000001</v>
      </c>
      <c r="R328">
        <v>90.260266999999999</v>
      </c>
      <c r="S328" t="s">
        <v>6</v>
      </c>
      <c r="T328">
        <v>87.913932000000003</v>
      </c>
      <c r="U328">
        <v>0.95370100000000002</v>
      </c>
      <c r="V328" t="s">
        <v>7</v>
      </c>
      <c r="W328">
        <v>83.655963999999997</v>
      </c>
      <c r="X328">
        <v>1.397861</v>
      </c>
      <c r="Y328" t="s">
        <v>8</v>
      </c>
      <c r="Z328">
        <v>97.879593999999997</v>
      </c>
      <c r="AA328">
        <v>95.263768999999996</v>
      </c>
      <c r="AB328" t="s">
        <v>9</v>
      </c>
      <c r="AC328">
        <v>1174.147725</v>
      </c>
      <c r="AD328">
        <v>185.12912499999999</v>
      </c>
      <c r="AE328" t="s">
        <v>10</v>
      </c>
      <c r="AF328">
        <v>1.6900000000000001E-3</v>
      </c>
      <c r="AG328">
        <v>9.9999999999999995E-7</v>
      </c>
      <c r="AH328" t="s">
        <v>11</v>
      </c>
      <c r="AI328">
        <v>0.995112</v>
      </c>
      <c r="AJ328">
        <v>0</v>
      </c>
      <c r="AK328" t="s">
        <v>12</v>
      </c>
      <c r="AL328">
        <v>3.46</v>
      </c>
      <c r="AM328">
        <v>586.60839999999996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2079.1649659999998</v>
      </c>
      <c r="I329">
        <v>458.56858599999998</v>
      </c>
      <c r="J329" t="s">
        <v>3</v>
      </c>
      <c r="K329">
        <v>2077.7718410000002</v>
      </c>
      <c r="L329">
        <v>457.93664200000001</v>
      </c>
      <c r="M329" t="s">
        <v>4</v>
      </c>
      <c r="N329">
        <v>59.576394000000001</v>
      </c>
      <c r="O329">
        <v>2.6570109999999998</v>
      </c>
      <c r="P329" t="s">
        <v>5</v>
      </c>
      <c r="Q329">
        <v>528.82509400000004</v>
      </c>
      <c r="R329">
        <v>112.509344</v>
      </c>
      <c r="S329" t="s">
        <v>6</v>
      </c>
      <c r="T329">
        <v>100.472219</v>
      </c>
      <c r="U329">
        <v>1.231163</v>
      </c>
      <c r="V329" t="s">
        <v>7</v>
      </c>
      <c r="W329">
        <v>95.704699000000005</v>
      </c>
      <c r="X329">
        <v>1.795269</v>
      </c>
      <c r="Y329" t="s">
        <v>8</v>
      </c>
      <c r="Z329">
        <v>112.231782</v>
      </c>
      <c r="AA329">
        <v>117.24335499999999</v>
      </c>
      <c r="AB329" t="s">
        <v>9</v>
      </c>
      <c r="AC329">
        <v>1341.9126679999999</v>
      </c>
      <c r="AD329">
        <v>247.14577399999999</v>
      </c>
      <c r="AE329" t="s">
        <v>10</v>
      </c>
      <c r="AF329">
        <v>1.6000000000000001E-3</v>
      </c>
      <c r="AG329">
        <v>9.9999999999999995E-7</v>
      </c>
      <c r="AH329" t="s">
        <v>11</v>
      </c>
      <c r="AI329">
        <v>0.995112</v>
      </c>
      <c r="AJ329">
        <v>0</v>
      </c>
      <c r="AK329" t="s">
        <v>12</v>
      </c>
      <c r="AL329">
        <v>3.46</v>
      </c>
      <c r="AM329">
        <v>586.60839999999996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2339.9457520000001</v>
      </c>
      <c r="I330">
        <v>604.21072600000002</v>
      </c>
      <c r="J330" t="s">
        <v>3</v>
      </c>
      <c r="K330">
        <v>2338.3786909999999</v>
      </c>
      <c r="L330">
        <v>603.37154799999996</v>
      </c>
      <c r="M330" t="s">
        <v>4</v>
      </c>
      <c r="N330">
        <v>67.005752999999999</v>
      </c>
      <c r="O330">
        <v>2.7952379999999999</v>
      </c>
      <c r="P330" t="s">
        <v>5</v>
      </c>
      <c r="Q330">
        <v>595.29403300000001</v>
      </c>
      <c r="R330">
        <v>131.97152500000001</v>
      </c>
      <c r="S330" t="s">
        <v>6</v>
      </c>
      <c r="T330">
        <v>113.05389</v>
      </c>
      <c r="U330">
        <v>1.5986800000000001</v>
      </c>
      <c r="V330" t="s">
        <v>7</v>
      </c>
      <c r="W330">
        <v>107.66616500000001</v>
      </c>
      <c r="X330">
        <v>2.0697290000000002</v>
      </c>
      <c r="Y330" t="s">
        <v>8</v>
      </c>
      <c r="Z330">
        <v>126.533744</v>
      </c>
      <c r="AA330">
        <v>139.702573</v>
      </c>
      <c r="AB330" t="s">
        <v>9</v>
      </c>
      <c r="AC330">
        <v>1510.158203</v>
      </c>
      <c r="AD330">
        <v>332.85523599999999</v>
      </c>
      <c r="AE330" t="s">
        <v>10</v>
      </c>
      <c r="AF330">
        <v>1.5200000000000001E-3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3.46</v>
      </c>
      <c r="AM330">
        <v>586.60839999999996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2600.0594529999998</v>
      </c>
      <c r="I331">
        <v>655.92378099999996</v>
      </c>
      <c r="J331" t="s">
        <v>3</v>
      </c>
      <c r="K331">
        <v>2598.3180419999999</v>
      </c>
      <c r="L331">
        <v>655.01669300000003</v>
      </c>
      <c r="M331" t="s">
        <v>4</v>
      </c>
      <c r="N331">
        <v>74.421360000000007</v>
      </c>
      <c r="O331">
        <v>2.840706</v>
      </c>
      <c r="P331" t="s">
        <v>5</v>
      </c>
      <c r="Q331">
        <v>661.66223500000001</v>
      </c>
      <c r="R331">
        <v>151.13556500000001</v>
      </c>
      <c r="S331" t="s">
        <v>6</v>
      </c>
      <c r="T331">
        <v>125.617454</v>
      </c>
      <c r="U331">
        <v>1.75708</v>
      </c>
      <c r="V331" t="s">
        <v>7</v>
      </c>
      <c r="W331">
        <v>119.611492</v>
      </c>
      <c r="X331">
        <v>2.1684519999999998</v>
      </c>
      <c r="Y331" t="s">
        <v>8</v>
      </c>
      <c r="Z331">
        <v>140.88616300000001</v>
      </c>
      <c r="AA331">
        <v>162.47766300000001</v>
      </c>
      <c r="AB331" t="s">
        <v>9</v>
      </c>
      <c r="AC331">
        <v>1677.876084</v>
      </c>
      <c r="AD331">
        <v>359.18909400000001</v>
      </c>
      <c r="AE331" t="s">
        <v>10</v>
      </c>
      <c r="AF331">
        <v>1.4909999999999999E-3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3.46</v>
      </c>
      <c r="AM331">
        <v>586.60839999999996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2859.8052440000001</v>
      </c>
      <c r="I332">
        <v>656.74696200000005</v>
      </c>
      <c r="J332" t="s">
        <v>3</v>
      </c>
      <c r="K332">
        <v>2857.8901810000002</v>
      </c>
      <c r="L332">
        <v>655.85185999999999</v>
      </c>
      <c r="M332" t="s">
        <v>4</v>
      </c>
      <c r="N332">
        <v>81.824582000000007</v>
      </c>
      <c r="O332">
        <v>2.88354</v>
      </c>
      <c r="P332" t="s">
        <v>5</v>
      </c>
      <c r="Q332">
        <v>728.180746</v>
      </c>
      <c r="R332">
        <v>170.18494799999999</v>
      </c>
      <c r="S332" t="s">
        <v>6</v>
      </c>
      <c r="T332">
        <v>138.149473</v>
      </c>
      <c r="U332">
        <v>1.856951</v>
      </c>
      <c r="V332" t="s">
        <v>7</v>
      </c>
      <c r="W332">
        <v>131.632869</v>
      </c>
      <c r="X332">
        <v>2.5466570000000002</v>
      </c>
      <c r="Y332" t="s">
        <v>8</v>
      </c>
      <c r="Z332">
        <v>155.16225</v>
      </c>
      <c r="AA332">
        <v>184.72117800000001</v>
      </c>
      <c r="AB332" t="s">
        <v>9</v>
      </c>
      <c r="AC332">
        <v>1845.136614</v>
      </c>
      <c r="AD332">
        <v>371.108315</v>
      </c>
      <c r="AE332" t="s">
        <v>10</v>
      </c>
      <c r="AF332">
        <v>1.485E-3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3.46</v>
      </c>
      <c r="AM332">
        <v>586.60839999999996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3119.3108980000002</v>
      </c>
      <c r="I333">
        <v>697.53544999999997</v>
      </c>
      <c r="J333" t="s">
        <v>3</v>
      </c>
      <c r="K333">
        <v>3117.2224219999998</v>
      </c>
      <c r="L333">
        <v>696.60710500000005</v>
      </c>
      <c r="M333" t="s">
        <v>4</v>
      </c>
      <c r="N333">
        <v>89.236260000000001</v>
      </c>
      <c r="O333">
        <v>3.0032619999999999</v>
      </c>
      <c r="P333" t="s">
        <v>5</v>
      </c>
      <c r="Q333">
        <v>794.36662699999999</v>
      </c>
      <c r="R333">
        <v>189.08187100000001</v>
      </c>
      <c r="S333" t="s">
        <v>6</v>
      </c>
      <c r="T333">
        <v>150.67468299999999</v>
      </c>
      <c r="U333">
        <v>1.9006890000000001</v>
      </c>
      <c r="V333" t="s">
        <v>7</v>
      </c>
      <c r="W333">
        <v>143.57229000000001</v>
      </c>
      <c r="X333">
        <v>2.495663</v>
      </c>
      <c r="Y333" t="s">
        <v>8</v>
      </c>
      <c r="Z333">
        <v>169.46660299999999</v>
      </c>
      <c r="AA333">
        <v>206.381936</v>
      </c>
      <c r="AB333" t="s">
        <v>9</v>
      </c>
      <c r="AC333">
        <v>2012.485913</v>
      </c>
      <c r="AD333">
        <v>391.315471</v>
      </c>
      <c r="AE333" t="s">
        <v>10</v>
      </c>
      <c r="AF333">
        <v>1.4189999999999999E-3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3.46</v>
      </c>
      <c r="AM333">
        <v>586.60839999999996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3378.961221</v>
      </c>
      <c r="I334">
        <v>769.47582599999998</v>
      </c>
      <c r="J334" t="s">
        <v>3</v>
      </c>
      <c r="K334">
        <v>3376.69938</v>
      </c>
      <c r="L334">
        <v>768.50804600000004</v>
      </c>
      <c r="M334" t="s">
        <v>4</v>
      </c>
      <c r="N334">
        <v>96.624053000000004</v>
      </c>
      <c r="O334">
        <v>3.080381</v>
      </c>
      <c r="P334" t="s">
        <v>5</v>
      </c>
      <c r="Q334">
        <v>860.87035000000003</v>
      </c>
      <c r="R334">
        <v>222.70847800000001</v>
      </c>
      <c r="S334" t="s">
        <v>6</v>
      </c>
      <c r="T334">
        <v>163.198759</v>
      </c>
      <c r="U334">
        <v>1.99912</v>
      </c>
      <c r="V334" t="s">
        <v>7</v>
      </c>
      <c r="W334">
        <v>155.47657100000001</v>
      </c>
      <c r="X334">
        <v>2.572543</v>
      </c>
      <c r="Y334" t="s">
        <v>8</v>
      </c>
      <c r="Z334">
        <v>183.79114799999999</v>
      </c>
      <c r="AA334">
        <v>228.011718</v>
      </c>
      <c r="AB334" t="s">
        <v>9</v>
      </c>
      <c r="AC334">
        <v>2179.5978030000001</v>
      </c>
      <c r="AD334">
        <v>414.94401199999999</v>
      </c>
      <c r="AE334" t="s">
        <v>10</v>
      </c>
      <c r="AF334">
        <v>1.3829999999999999E-3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3.46</v>
      </c>
      <c r="AM334">
        <v>586.60839999999996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3638.9907469999998</v>
      </c>
      <c r="I335">
        <v>835.90666299999998</v>
      </c>
      <c r="J335" t="s">
        <v>3</v>
      </c>
      <c r="K335">
        <v>3636.5544289999998</v>
      </c>
      <c r="L335">
        <v>834.90812300000005</v>
      </c>
      <c r="M335" t="s">
        <v>4</v>
      </c>
      <c r="N335">
        <v>104.035645</v>
      </c>
      <c r="O335">
        <v>3.1616710000000001</v>
      </c>
      <c r="P335" t="s">
        <v>5</v>
      </c>
      <c r="Q335">
        <v>927.17792099999997</v>
      </c>
      <c r="R335">
        <v>247.407138</v>
      </c>
      <c r="S335" t="s">
        <v>6</v>
      </c>
      <c r="T335">
        <v>175.743966</v>
      </c>
      <c r="U335">
        <v>2.1207859999999998</v>
      </c>
      <c r="V335" t="s">
        <v>7</v>
      </c>
      <c r="W335">
        <v>167.405125</v>
      </c>
      <c r="X335">
        <v>2.629127</v>
      </c>
      <c r="Y335" t="s">
        <v>8</v>
      </c>
      <c r="Z335">
        <v>198.14757</v>
      </c>
      <c r="AA335">
        <v>249.13604699999999</v>
      </c>
      <c r="AB335" t="s">
        <v>9</v>
      </c>
      <c r="AC335">
        <v>2347.2437500000001</v>
      </c>
      <c r="AD335">
        <v>435.70529199999999</v>
      </c>
      <c r="AE335" t="s">
        <v>10</v>
      </c>
      <c r="AF335">
        <v>1.3500000000000001E-3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3.46</v>
      </c>
      <c r="AM335">
        <v>586.60839999999996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3899.4898680000001</v>
      </c>
      <c r="I336">
        <v>947.13576999999998</v>
      </c>
      <c r="J336" t="s">
        <v>3</v>
      </c>
      <c r="K336">
        <v>3896.879019</v>
      </c>
      <c r="L336">
        <v>946.00016100000005</v>
      </c>
      <c r="M336" t="s">
        <v>4</v>
      </c>
      <c r="N336">
        <v>111.57047799999999</v>
      </c>
      <c r="O336">
        <v>3.4877560000000001</v>
      </c>
      <c r="P336" t="s">
        <v>5</v>
      </c>
      <c r="Q336">
        <v>993.61998400000004</v>
      </c>
      <c r="R336">
        <v>275.21570300000002</v>
      </c>
      <c r="S336" t="s">
        <v>6</v>
      </c>
      <c r="T336">
        <v>188.32777200000001</v>
      </c>
      <c r="U336">
        <v>2.3052380000000001</v>
      </c>
      <c r="V336" t="s">
        <v>7</v>
      </c>
      <c r="W336">
        <v>179.35270499999999</v>
      </c>
      <c r="X336">
        <v>2.7853850000000002</v>
      </c>
      <c r="Y336" t="s">
        <v>8</v>
      </c>
      <c r="Z336">
        <v>212.53765300000001</v>
      </c>
      <c r="AA336">
        <v>269.951098</v>
      </c>
      <c r="AB336" t="s">
        <v>9</v>
      </c>
      <c r="AC336">
        <v>2515.1705080000002</v>
      </c>
      <c r="AD336">
        <v>467.49618400000003</v>
      </c>
      <c r="AE336" t="s">
        <v>10</v>
      </c>
      <c r="AF336">
        <v>1.3290000000000001E-3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5.36</v>
      </c>
      <c r="AM336">
        <v>750.35040000000004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4160.5323340000004</v>
      </c>
      <c r="I337">
        <v>1114.406142</v>
      </c>
      <c r="J337" t="s">
        <v>3</v>
      </c>
      <c r="K337">
        <v>4157.74665</v>
      </c>
      <c r="L337">
        <v>1113.1250749999999</v>
      </c>
      <c r="M337" t="s">
        <v>4</v>
      </c>
      <c r="N337">
        <v>118.99839</v>
      </c>
      <c r="O337">
        <v>3.576546</v>
      </c>
      <c r="P337" t="s">
        <v>5</v>
      </c>
      <c r="Q337">
        <v>1060.6146530000001</v>
      </c>
      <c r="R337">
        <v>302.561418</v>
      </c>
      <c r="S337" t="s">
        <v>6</v>
      </c>
      <c r="T337">
        <v>200.90643299999999</v>
      </c>
      <c r="U337">
        <v>2.5766740000000001</v>
      </c>
      <c r="V337" t="s">
        <v>7</v>
      </c>
      <c r="W337">
        <v>191.44863900000001</v>
      </c>
      <c r="X337">
        <v>3.1853280000000002</v>
      </c>
      <c r="Y337" t="s">
        <v>8</v>
      </c>
      <c r="Z337">
        <v>227.174081</v>
      </c>
      <c r="AA337">
        <v>288.798428</v>
      </c>
      <c r="AB337" t="s">
        <v>9</v>
      </c>
      <c r="AC337">
        <v>2683.0632030000002</v>
      </c>
      <c r="AD337">
        <v>525.13716199999999</v>
      </c>
      <c r="AE337" t="s">
        <v>10</v>
      </c>
      <c r="AF337">
        <v>1.3209999999999999E-3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5.36</v>
      </c>
      <c r="AM337">
        <v>750.35040000000004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4421.2675390000004</v>
      </c>
      <c r="I338">
        <v>1301.9085230000001</v>
      </c>
      <c r="J338" t="s">
        <v>3</v>
      </c>
      <c r="K338">
        <v>4418.3071579999996</v>
      </c>
      <c r="L338">
        <v>1300.446177</v>
      </c>
      <c r="M338" t="s">
        <v>4</v>
      </c>
      <c r="N338">
        <v>126.424283</v>
      </c>
      <c r="O338">
        <v>3.652485</v>
      </c>
      <c r="P338" t="s">
        <v>5</v>
      </c>
      <c r="Q338">
        <v>1127.524197</v>
      </c>
      <c r="R338">
        <v>347.34238900000003</v>
      </c>
      <c r="S338" t="s">
        <v>6</v>
      </c>
      <c r="T338">
        <v>213.48487600000001</v>
      </c>
      <c r="U338">
        <v>2.868798</v>
      </c>
      <c r="V338" t="s">
        <v>7</v>
      </c>
      <c r="W338">
        <v>203.51363799999999</v>
      </c>
      <c r="X338">
        <v>3.7449910000000002</v>
      </c>
      <c r="Y338" t="s">
        <v>8</v>
      </c>
      <c r="Z338">
        <v>241.82421099999999</v>
      </c>
      <c r="AA338">
        <v>313.89528000000001</v>
      </c>
      <c r="AB338" t="s">
        <v>9</v>
      </c>
      <c r="AC338">
        <v>2850.933008</v>
      </c>
      <c r="AD338">
        <v>580.217219</v>
      </c>
      <c r="AE338" t="s">
        <v>10</v>
      </c>
      <c r="AF338">
        <v>1.3179999999999999E-3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5.36</v>
      </c>
      <c r="AM338">
        <v>750.35040000000004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4682.0075100000004</v>
      </c>
      <c r="I339">
        <v>1431.7197960000001</v>
      </c>
      <c r="J339" t="s">
        <v>3</v>
      </c>
      <c r="K339">
        <v>4678.8729590000003</v>
      </c>
      <c r="L339">
        <v>1430.1109280000001</v>
      </c>
      <c r="M339" t="s">
        <v>4</v>
      </c>
      <c r="N339">
        <v>133.96050199999999</v>
      </c>
      <c r="O339">
        <v>3.915597</v>
      </c>
      <c r="P339" t="s">
        <v>5</v>
      </c>
      <c r="Q339">
        <v>1194.213845</v>
      </c>
      <c r="R339">
        <v>397.721022</v>
      </c>
      <c r="S339" t="s">
        <v>6</v>
      </c>
      <c r="T339">
        <v>226.06013899999999</v>
      </c>
      <c r="U339">
        <v>2.99024</v>
      </c>
      <c r="V339" t="s">
        <v>7</v>
      </c>
      <c r="W339">
        <v>215.471979</v>
      </c>
      <c r="X339">
        <v>3.7173340000000001</v>
      </c>
      <c r="Y339" t="s">
        <v>8</v>
      </c>
      <c r="Z339">
        <v>256.26121499999999</v>
      </c>
      <c r="AA339">
        <v>335.91427099999999</v>
      </c>
      <c r="AB339" t="s">
        <v>9</v>
      </c>
      <c r="AC339">
        <v>3018.8171040000002</v>
      </c>
      <c r="AD339">
        <v>591.38451699999996</v>
      </c>
      <c r="AE339" t="s">
        <v>10</v>
      </c>
      <c r="AF339">
        <v>1.315E-3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9.36</v>
      </c>
      <c r="AM339">
        <v>1491.4703999999999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4943.7107420000002</v>
      </c>
      <c r="I340">
        <v>1716.6512130000001</v>
      </c>
      <c r="J340" t="s">
        <v>3</v>
      </c>
      <c r="K340">
        <v>4940.4008889999996</v>
      </c>
      <c r="L340">
        <v>1714.733052</v>
      </c>
      <c r="M340" t="s">
        <v>4</v>
      </c>
      <c r="N340">
        <v>141.412543</v>
      </c>
      <c r="O340">
        <v>4.1166619999999998</v>
      </c>
      <c r="P340" t="s">
        <v>5</v>
      </c>
      <c r="Q340">
        <v>1261.2185959999999</v>
      </c>
      <c r="R340">
        <v>446.19189399999999</v>
      </c>
      <c r="S340" t="s">
        <v>6</v>
      </c>
      <c r="T340">
        <v>238.67711700000001</v>
      </c>
      <c r="U340">
        <v>3.3048860000000002</v>
      </c>
      <c r="V340" t="s">
        <v>7</v>
      </c>
      <c r="W340">
        <v>227.46939499999999</v>
      </c>
      <c r="X340">
        <v>3.886609</v>
      </c>
      <c r="Y340" t="s">
        <v>8</v>
      </c>
      <c r="Z340">
        <v>270.762946</v>
      </c>
      <c r="AA340">
        <v>355.77629999999999</v>
      </c>
      <c r="AB340" t="s">
        <v>9</v>
      </c>
      <c r="AC340">
        <v>3187.487134</v>
      </c>
      <c r="AD340">
        <v>645.91330000000005</v>
      </c>
      <c r="AE340" t="s">
        <v>10</v>
      </c>
      <c r="AF340">
        <v>1.2960000000000001E-3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9.36</v>
      </c>
      <c r="AM340">
        <v>1491.4703999999999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5204.0824899999998</v>
      </c>
      <c r="I341">
        <v>1931.2941780000001</v>
      </c>
      <c r="J341" t="s">
        <v>3</v>
      </c>
      <c r="K341">
        <v>5200.5981449999999</v>
      </c>
      <c r="L341">
        <v>1929.0868969999999</v>
      </c>
      <c r="M341" t="s">
        <v>4</v>
      </c>
      <c r="N341">
        <v>148.94518500000001</v>
      </c>
      <c r="O341">
        <v>5.70906</v>
      </c>
      <c r="P341" t="s">
        <v>5</v>
      </c>
      <c r="Q341">
        <v>1327.8550809999999</v>
      </c>
      <c r="R341">
        <v>474.77213699999999</v>
      </c>
      <c r="S341" t="s">
        <v>6</v>
      </c>
      <c r="T341">
        <v>251.22916699999999</v>
      </c>
      <c r="U341">
        <v>3.5315219999999998</v>
      </c>
      <c r="V341" t="s">
        <v>7</v>
      </c>
      <c r="W341">
        <v>239.515828</v>
      </c>
      <c r="X341">
        <v>3.8115139999999998</v>
      </c>
      <c r="Y341" t="s">
        <v>8</v>
      </c>
      <c r="Z341">
        <v>285.22074800000001</v>
      </c>
      <c r="AA341">
        <v>369.87110300000001</v>
      </c>
      <c r="AB341" t="s">
        <v>9</v>
      </c>
      <c r="AC341">
        <v>3355.1736380000002</v>
      </c>
      <c r="AD341">
        <v>691.94796099999996</v>
      </c>
      <c r="AE341" t="s">
        <v>10</v>
      </c>
      <c r="AF341">
        <v>1.294E-3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9.36</v>
      </c>
      <c r="AM341">
        <v>1491.4703999999999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189.36508799999999</v>
      </c>
      <c r="I342">
        <v>4.2500640000000001</v>
      </c>
      <c r="J342" t="s">
        <v>3</v>
      </c>
      <c r="K342">
        <v>189.192711</v>
      </c>
      <c r="L342">
        <v>4.2444870000000003</v>
      </c>
      <c r="M342" t="s">
        <v>4</v>
      </c>
      <c r="N342">
        <v>7.3789870000000004</v>
      </c>
      <c r="O342">
        <v>6.9080000000000001E-3</v>
      </c>
      <c r="P342" t="s">
        <v>5</v>
      </c>
      <c r="Q342">
        <v>0</v>
      </c>
      <c r="R342">
        <v>0</v>
      </c>
      <c r="S342" t="s">
        <v>6</v>
      </c>
      <c r="T342">
        <v>12.609199</v>
      </c>
      <c r="U342">
        <v>1.8053E-2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5.6109999999999997E-3</v>
      </c>
      <c r="AD342">
        <v>1.5999999999999999E-5</v>
      </c>
      <c r="AE342" t="s">
        <v>10</v>
      </c>
      <c r="AF342">
        <v>0</v>
      </c>
      <c r="AG342">
        <v>0</v>
      </c>
      <c r="AH342" t="s">
        <v>11</v>
      </c>
      <c r="AI342">
        <v>0.99474499999999999</v>
      </c>
      <c r="AJ342">
        <v>9.9999999999999995E-7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379.44174600000002</v>
      </c>
      <c r="I343">
        <v>20.203510999999999</v>
      </c>
      <c r="J343" t="s">
        <v>3</v>
      </c>
      <c r="K343">
        <v>379.09630900000002</v>
      </c>
      <c r="L343">
        <v>20.177084000000001</v>
      </c>
      <c r="M343" t="s">
        <v>4</v>
      </c>
      <c r="N343">
        <v>14.917398</v>
      </c>
      <c r="O343">
        <v>1.3146310000000001</v>
      </c>
      <c r="P343" t="s">
        <v>5</v>
      </c>
      <c r="Q343">
        <v>0</v>
      </c>
      <c r="R343">
        <v>0</v>
      </c>
      <c r="S343" t="s">
        <v>6</v>
      </c>
      <c r="T343">
        <v>25.208067</v>
      </c>
      <c r="U343">
        <v>6.2212000000000003E-2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3.3479999999999998E-3</v>
      </c>
      <c r="AD343">
        <v>1.0000000000000001E-5</v>
      </c>
      <c r="AE343" t="s">
        <v>10</v>
      </c>
      <c r="AF343">
        <v>0</v>
      </c>
      <c r="AG343">
        <v>0</v>
      </c>
      <c r="AH343" t="s">
        <v>11</v>
      </c>
      <c r="AI343">
        <v>0.99506399999999995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570.16566499999999</v>
      </c>
      <c r="I344">
        <v>50.610131000000003</v>
      </c>
      <c r="J344" t="s">
        <v>3</v>
      </c>
      <c r="K344">
        <v>569.64781000000005</v>
      </c>
      <c r="L344">
        <v>50.546242999999997</v>
      </c>
      <c r="M344" t="s">
        <v>4</v>
      </c>
      <c r="N344">
        <v>22.411902000000001</v>
      </c>
      <c r="O344">
        <v>1.941235</v>
      </c>
      <c r="P344" t="s">
        <v>5</v>
      </c>
      <c r="Q344">
        <v>0</v>
      </c>
      <c r="R344">
        <v>0</v>
      </c>
      <c r="S344" t="s">
        <v>6</v>
      </c>
      <c r="T344">
        <v>38.036672000000003</v>
      </c>
      <c r="U344">
        <v>1.485279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2.591E-3</v>
      </c>
      <c r="AD344">
        <v>6.9999999999999999E-6</v>
      </c>
      <c r="AE344" t="s">
        <v>10</v>
      </c>
      <c r="AF344">
        <v>0</v>
      </c>
      <c r="AG344">
        <v>0</v>
      </c>
      <c r="AH344" t="s">
        <v>11</v>
      </c>
      <c r="AI344">
        <v>0.99509599999999998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760.09527800000001</v>
      </c>
      <c r="I345">
        <v>74.524056000000002</v>
      </c>
      <c r="J345" t="s">
        <v>3</v>
      </c>
      <c r="K345">
        <v>759.40444100000002</v>
      </c>
      <c r="L345">
        <v>74.425916999999998</v>
      </c>
      <c r="M345" t="s">
        <v>4</v>
      </c>
      <c r="N345">
        <v>29.790800000000001</v>
      </c>
      <c r="O345">
        <v>2.006237</v>
      </c>
      <c r="P345" t="s">
        <v>5</v>
      </c>
      <c r="Q345">
        <v>0</v>
      </c>
      <c r="R345">
        <v>0</v>
      </c>
      <c r="S345" t="s">
        <v>6</v>
      </c>
      <c r="T345">
        <v>50.902408999999999</v>
      </c>
      <c r="U345">
        <v>3.5251589999999999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2.3370000000000001E-3</v>
      </c>
      <c r="AD345">
        <v>6.0000000000000002E-6</v>
      </c>
      <c r="AE345" t="s">
        <v>10</v>
      </c>
      <c r="AF345">
        <v>0</v>
      </c>
      <c r="AG345">
        <v>0</v>
      </c>
      <c r="AH345" t="s">
        <v>11</v>
      </c>
      <c r="AI345">
        <v>0.99510600000000005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949.44575099999997</v>
      </c>
      <c r="I346">
        <v>92.608990000000006</v>
      </c>
      <c r="J346" t="s">
        <v>3</v>
      </c>
      <c r="K346">
        <v>948.58338400000002</v>
      </c>
      <c r="L346">
        <v>92.470065000000005</v>
      </c>
      <c r="M346" t="s">
        <v>4</v>
      </c>
      <c r="N346">
        <v>37.165187000000003</v>
      </c>
      <c r="O346">
        <v>2.0583119999999999</v>
      </c>
      <c r="P346" t="s">
        <v>5</v>
      </c>
      <c r="Q346">
        <v>0</v>
      </c>
      <c r="R346">
        <v>0</v>
      </c>
      <c r="S346" t="s">
        <v>6</v>
      </c>
      <c r="T346">
        <v>63.485416000000001</v>
      </c>
      <c r="U346">
        <v>3.736237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1.936E-3</v>
      </c>
      <c r="AD346">
        <v>3.9999999999999998E-6</v>
      </c>
      <c r="AE346" t="s">
        <v>10</v>
      </c>
      <c r="AF346">
        <v>0</v>
      </c>
      <c r="AG346">
        <v>0</v>
      </c>
      <c r="AH346" t="s">
        <v>11</v>
      </c>
      <c r="AI346">
        <v>0.99511099999999997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1138.8711209999999</v>
      </c>
      <c r="I347">
        <v>123.130031</v>
      </c>
      <c r="J347" t="s">
        <v>3</v>
      </c>
      <c r="K347">
        <v>1137.837205</v>
      </c>
      <c r="L347">
        <v>122.94538900000001</v>
      </c>
      <c r="M347" t="s">
        <v>4</v>
      </c>
      <c r="N347">
        <v>44.535755000000002</v>
      </c>
      <c r="O347">
        <v>2.1518809999999999</v>
      </c>
      <c r="P347" t="s">
        <v>5</v>
      </c>
      <c r="Q347">
        <v>0</v>
      </c>
      <c r="R347">
        <v>0</v>
      </c>
      <c r="S347" t="s">
        <v>6</v>
      </c>
      <c r="T347">
        <v>76.071216000000007</v>
      </c>
      <c r="U347">
        <v>3.9641419999999998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1.539E-3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0.995112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1329.4130399999999</v>
      </c>
      <c r="I348">
        <v>194.82589100000001</v>
      </c>
      <c r="J348" t="s">
        <v>3</v>
      </c>
      <c r="K348">
        <v>1328.2065600000001</v>
      </c>
      <c r="L348">
        <v>194.51038700000001</v>
      </c>
      <c r="M348" t="s">
        <v>4</v>
      </c>
      <c r="N348">
        <v>51.981423999999997</v>
      </c>
      <c r="O348">
        <v>2.260653</v>
      </c>
      <c r="P348" t="s">
        <v>5</v>
      </c>
      <c r="Q348">
        <v>0</v>
      </c>
      <c r="R348">
        <v>0</v>
      </c>
      <c r="S348" t="s">
        <v>6</v>
      </c>
      <c r="T348">
        <v>88.727063999999999</v>
      </c>
      <c r="U348">
        <v>5.0912990000000002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1.475E-3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0.99511300000000003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1519.4401250000001</v>
      </c>
      <c r="I349">
        <v>286.68585899999999</v>
      </c>
      <c r="J349" t="s">
        <v>3</v>
      </c>
      <c r="K349">
        <v>1518.0612060000001</v>
      </c>
      <c r="L349">
        <v>286.209564</v>
      </c>
      <c r="M349" t="s">
        <v>4</v>
      </c>
      <c r="N349">
        <v>59.371338000000002</v>
      </c>
      <c r="O349">
        <v>2.420077</v>
      </c>
      <c r="P349" t="s">
        <v>5</v>
      </c>
      <c r="Q349">
        <v>0</v>
      </c>
      <c r="R349">
        <v>0</v>
      </c>
      <c r="S349" t="s">
        <v>6</v>
      </c>
      <c r="T349">
        <v>101.359405</v>
      </c>
      <c r="U349">
        <v>5.949357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1.449E-3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0.99511300000000003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1710.795071</v>
      </c>
      <c r="I350">
        <v>387.88413600000001</v>
      </c>
      <c r="J350" t="s">
        <v>3</v>
      </c>
      <c r="K350">
        <v>1709.2430320000001</v>
      </c>
      <c r="L350">
        <v>387.20080000000002</v>
      </c>
      <c r="M350" t="s">
        <v>4</v>
      </c>
      <c r="N350">
        <v>66.828096000000002</v>
      </c>
      <c r="O350">
        <v>2.5556410000000001</v>
      </c>
      <c r="P350" t="s">
        <v>5</v>
      </c>
      <c r="Q350">
        <v>0</v>
      </c>
      <c r="R350">
        <v>0</v>
      </c>
      <c r="S350" t="s">
        <v>6</v>
      </c>
      <c r="T350">
        <v>114.033553</v>
      </c>
      <c r="U350">
        <v>6.7386609999999996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1.364E-3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0.99511400000000005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1901.71749</v>
      </c>
      <c r="I351">
        <v>558.47492</v>
      </c>
      <c r="J351" t="s">
        <v>3</v>
      </c>
      <c r="K351">
        <v>1899.992109</v>
      </c>
      <c r="L351">
        <v>557.49409800000001</v>
      </c>
      <c r="M351" t="s">
        <v>4</v>
      </c>
      <c r="N351">
        <v>74.249398999999997</v>
      </c>
      <c r="O351">
        <v>2.8132489999999999</v>
      </c>
      <c r="P351" t="s">
        <v>5</v>
      </c>
      <c r="Q351">
        <v>0</v>
      </c>
      <c r="R351">
        <v>0</v>
      </c>
      <c r="S351" t="s">
        <v>6</v>
      </c>
      <c r="T351">
        <v>126.72632299999999</v>
      </c>
      <c r="U351">
        <v>7.7318179999999996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1.356E-3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0.99511400000000005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2091.9289210000002</v>
      </c>
      <c r="I352">
        <v>764.77615200000002</v>
      </c>
      <c r="J352" t="s">
        <v>3</v>
      </c>
      <c r="K352">
        <v>2090.030444</v>
      </c>
      <c r="L352">
        <v>763.43139599999995</v>
      </c>
      <c r="M352" t="s">
        <v>4</v>
      </c>
      <c r="N352">
        <v>81.658704</v>
      </c>
      <c r="O352">
        <v>3.133956</v>
      </c>
      <c r="P352" t="s">
        <v>5</v>
      </c>
      <c r="Q352">
        <v>0</v>
      </c>
      <c r="R352">
        <v>0</v>
      </c>
      <c r="S352" t="s">
        <v>6</v>
      </c>
      <c r="T352">
        <v>139.387822</v>
      </c>
      <c r="U352">
        <v>8.8531440000000003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1.3240000000000001E-3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0.99511400000000005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2282.5598540000001</v>
      </c>
      <c r="I353">
        <v>974.088031</v>
      </c>
      <c r="J353" t="s">
        <v>3</v>
      </c>
      <c r="K353">
        <v>2280.4879299999998</v>
      </c>
      <c r="L353">
        <v>972.37053900000001</v>
      </c>
      <c r="M353" t="s">
        <v>4</v>
      </c>
      <c r="N353">
        <v>89.069428000000002</v>
      </c>
      <c r="O353">
        <v>3.4399739999999999</v>
      </c>
      <c r="P353" t="s">
        <v>5</v>
      </c>
      <c r="Q353">
        <v>0</v>
      </c>
      <c r="R353">
        <v>0</v>
      </c>
      <c r="S353" t="s">
        <v>6</v>
      </c>
      <c r="T353">
        <v>152.045231</v>
      </c>
      <c r="U353">
        <v>9.9140899999999998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1.32E-3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0.99511400000000005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2474.8187349999998</v>
      </c>
      <c r="I354">
        <v>1287.7875180000001</v>
      </c>
      <c r="J354" t="s">
        <v>3</v>
      </c>
      <c r="K354">
        <v>2472.5738670000001</v>
      </c>
      <c r="L354">
        <v>1285.5404619999999</v>
      </c>
      <c r="M354" t="s">
        <v>4</v>
      </c>
      <c r="N354">
        <v>96.502437</v>
      </c>
      <c r="O354">
        <v>3.8155939999999999</v>
      </c>
      <c r="P354" t="s">
        <v>5</v>
      </c>
      <c r="Q354">
        <v>0</v>
      </c>
      <c r="R354">
        <v>0</v>
      </c>
      <c r="S354" t="s">
        <v>6</v>
      </c>
      <c r="T354">
        <v>164.73879600000001</v>
      </c>
      <c r="U354">
        <v>11.227868000000001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1.3159999999999999E-3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0.99511499999999997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2666.0296189999999</v>
      </c>
      <c r="I355">
        <v>1603.897849</v>
      </c>
      <c r="J355" t="s">
        <v>3</v>
      </c>
      <c r="K355">
        <v>2663.6105520000001</v>
      </c>
      <c r="L355">
        <v>1601.055357</v>
      </c>
      <c r="M355" t="s">
        <v>4</v>
      </c>
      <c r="N355">
        <v>103.932867</v>
      </c>
      <c r="O355">
        <v>4.3035449999999997</v>
      </c>
      <c r="P355" t="s">
        <v>5</v>
      </c>
      <c r="Q355">
        <v>0</v>
      </c>
      <c r="R355">
        <v>0</v>
      </c>
      <c r="S355" t="s">
        <v>6</v>
      </c>
      <c r="T355">
        <v>177.53904900000001</v>
      </c>
      <c r="U355">
        <v>12.901854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1.302E-3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0.99511499999999997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2856.7329300000001</v>
      </c>
      <c r="I356">
        <v>1823.560033</v>
      </c>
      <c r="J356" t="s">
        <v>3</v>
      </c>
      <c r="K356">
        <v>2854.1405810000001</v>
      </c>
      <c r="L356">
        <v>1820.280244</v>
      </c>
      <c r="M356" t="s">
        <v>4</v>
      </c>
      <c r="N356">
        <v>111.46703599999999</v>
      </c>
      <c r="O356">
        <v>4.8151479999999998</v>
      </c>
      <c r="P356" t="s">
        <v>5</v>
      </c>
      <c r="Q356">
        <v>0</v>
      </c>
      <c r="R356">
        <v>0</v>
      </c>
      <c r="S356" t="s">
        <v>6</v>
      </c>
      <c r="T356">
        <v>190.20961</v>
      </c>
      <c r="U356">
        <v>14.117552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1.2979999999999999E-3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0.99511499999999997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3047.0432959999998</v>
      </c>
      <c r="I357">
        <v>1960.976846</v>
      </c>
      <c r="J357" t="s">
        <v>3</v>
      </c>
      <c r="K357">
        <v>3044.2782569999999</v>
      </c>
      <c r="L357">
        <v>1957.424949</v>
      </c>
      <c r="M357" t="s">
        <v>4</v>
      </c>
      <c r="N357">
        <v>118.864756</v>
      </c>
      <c r="O357">
        <v>5.007199</v>
      </c>
      <c r="P357" t="s">
        <v>5</v>
      </c>
      <c r="Q357">
        <v>0</v>
      </c>
      <c r="R357">
        <v>0</v>
      </c>
      <c r="S357" t="s">
        <v>6</v>
      </c>
      <c r="T357">
        <v>202.85591600000001</v>
      </c>
      <c r="U357">
        <v>14.586823000000001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1.291E-3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0.99511499999999997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3237.1769629999999</v>
      </c>
      <c r="I358">
        <v>2164.554533</v>
      </c>
      <c r="J358" t="s">
        <v>3</v>
      </c>
      <c r="K358">
        <v>3234.2392920000002</v>
      </c>
      <c r="L358">
        <v>2160.6282820000001</v>
      </c>
      <c r="M358" t="s">
        <v>4</v>
      </c>
      <c r="N358">
        <v>126.26696200000001</v>
      </c>
      <c r="O358">
        <v>5.2213200000000004</v>
      </c>
      <c r="P358" t="s">
        <v>5</v>
      </c>
      <c r="Q358">
        <v>0</v>
      </c>
      <c r="R358">
        <v>0</v>
      </c>
      <c r="S358" t="s">
        <v>6</v>
      </c>
      <c r="T358">
        <v>215.50362200000001</v>
      </c>
      <c r="U358">
        <v>15.391574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1.286E-3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3427.754512</v>
      </c>
      <c r="I359">
        <v>2387.4959429999999</v>
      </c>
      <c r="J359" t="s">
        <v>3</v>
      </c>
      <c r="K359">
        <v>3424.6442630000001</v>
      </c>
      <c r="L359">
        <v>2383.1483760000001</v>
      </c>
      <c r="M359" t="s">
        <v>4</v>
      </c>
      <c r="N359">
        <v>133.68335400000001</v>
      </c>
      <c r="O359">
        <v>5.5255900000000002</v>
      </c>
      <c r="P359" t="s">
        <v>5</v>
      </c>
      <c r="Q359">
        <v>0</v>
      </c>
      <c r="R359">
        <v>0</v>
      </c>
      <c r="S359" t="s">
        <v>6</v>
      </c>
      <c r="T359">
        <v>228.16962699999999</v>
      </c>
      <c r="U359">
        <v>16.332101000000002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1.286E-3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3619.1093799999999</v>
      </c>
      <c r="I360">
        <v>2622.3297899999998</v>
      </c>
      <c r="J360" t="s">
        <v>3</v>
      </c>
      <c r="K360">
        <v>3615.825977</v>
      </c>
      <c r="L360">
        <v>2617.5257299999998</v>
      </c>
      <c r="M360" t="s">
        <v>4</v>
      </c>
      <c r="N360">
        <v>141.22609600000001</v>
      </c>
      <c r="O360">
        <v>6.2201269999999997</v>
      </c>
      <c r="P360" t="s">
        <v>5</v>
      </c>
      <c r="Q360">
        <v>0</v>
      </c>
      <c r="R360">
        <v>0</v>
      </c>
      <c r="S360" t="s">
        <v>6</v>
      </c>
      <c r="T360">
        <v>241.00133299999999</v>
      </c>
      <c r="U360">
        <v>18.016617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1.286E-3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3809.8199410000002</v>
      </c>
      <c r="I361">
        <v>2708.6657869999999</v>
      </c>
      <c r="J361" t="s">
        <v>3</v>
      </c>
      <c r="K361">
        <v>3806.3637549999999</v>
      </c>
      <c r="L361">
        <v>2703.7247299999999</v>
      </c>
      <c r="M361" t="s">
        <v>4</v>
      </c>
      <c r="N361">
        <v>148.63960900000001</v>
      </c>
      <c r="O361">
        <v>6.3297749999999997</v>
      </c>
      <c r="P361" t="s">
        <v>5</v>
      </c>
      <c r="Q361">
        <v>0</v>
      </c>
      <c r="R361">
        <v>0</v>
      </c>
      <c r="S361" t="s">
        <v>6</v>
      </c>
      <c r="T361">
        <v>253.697835</v>
      </c>
      <c r="U361">
        <v>18.408348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1.276E-3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418.233272</v>
      </c>
      <c r="I362">
        <v>77.802355000000006</v>
      </c>
      <c r="J362" t="s">
        <v>3</v>
      </c>
      <c r="K362">
        <v>417.90439099999998</v>
      </c>
      <c r="L362">
        <v>77.699084999999997</v>
      </c>
      <c r="M362" t="s">
        <v>4</v>
      </c>
      <c r="N362">
        <v>18.462520999999999</v>
      </c>
      <c r="O362">
        <v>0.14999199999999999</v>
      </c>
      <c r="P362" t="s">
        <v>5</v>
      </c>
      <c r="Q362">
        <v>67.314663999999993</v>
      </c>
      <c r="R362">
        <v>8.6504390000000004</v>
      </c>
      <c r="S362" t="s">
        <v>6</v>
      </c>
      <c r="T362">
        <v>22.159821000000001</v>
      </c>
      <c r="U362">
        <v>0.168825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5.2760000000000003E-3</v>
      </c>
      <c r="AG362">
        <v>1.5E-5</v>
      </c>
      <c r="AH362" t="s">
        <v>11</v>
      </c>
      <c r="AI362">
        <v>0.99467799999999995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837.30446300000006</v>
      </c>
      <c r="I363">
        <v>351.25519700000001</v>
      </c>
      <c r="J363" t="s">
        <v>3</v>
      </c>
      <c r="K363">
        <v>836.65261599999997</v>
      </c>
      <c r="L363">
        <v>350.78628700000002</v>
      </c>
      <c r="M363" t="s">
        <v>4</v>
      </c>
      <c r="N363">
        <v>36.933214999999997</v>
      </c>
      <c r="O363">
        <v>0.64211300000000004</v>
      </c>
      <c r="P363" t="s">
        <v>5</v>
      </c>
      <c r="Q363">
        <v>134.84392199999999</v>
      </c>
      <c r="R363">
        <v>33.158217999999998</v>
      </c>
      <c r="S363" t="s">
        <v>6</v>
      </c>
      <c r="T363">
        <v>44.355018999999999</v>
      </c>
      <c r="U363">
        <v>0.79241300000000003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3.529E-3</v>
      </c>
      <c r="AG363">
        <v>9.0000000000000002E-6</v>
      </c>
      <c r="AH363" t="s">
        <v>11</v>
      </c>
      <c r="AI363">
        <v>0.99503600000000003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1254.610334</v>
      </c>
      <c r="I364">
        <v>524.79761599999995</v>
      </c>
      <c r="J364" t="s">
        <v>3</v>
      </c>
      <c r="K364">
        <v>1253.639402</v>
      </c>
      <c r="L364">
        <v>524.13372400000003</v>
      </c>
      <c r="M364" t="s">
        <v>4</v>
      </c>
      <c r="N364">
        <v>55.313254000000001</v>
      </c>
      <c r="O364">
        <v>0.87963599999999997</v>
      </c>
      <c r="P364" t="s">
        <v>5</v>
      </c>
      <c r="Q364">
        <v>202.57934900000001</v>
      </c>
      <c r="R364">
        <v>74.830143000000007</v>
      </c>
      <c r="S364" t="s">
        <v>6</v>
      </c>
      <c r="T364">
        <v>66.568342999999999</v>
      </c>
      <c r="U364">
        <v>1.9450620000000001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2.4580000000000001E-3</v>
      </c>
      <c r="AG364">
        <v>5.0000000000000004E-6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1671.2484939999999</v>
      </c>
      <c r="I365">
        <v>607.75840200000005</v>
      </c>
      <c r="J365" t="s">
        <v>3</v>
      </c>
      <c r="K365">
        <v>1669.9594970000001</v>
      </c>
      <c r="L365">
        <v>607.06327999999996</v>
      </c>
      <c r="M365" t="s">
        <v>4</v>
      </c>
      <c r="N365">
        <v>73.634681999999998</v>
      </c>
      <c r="O365">
        <v>0.96282500000000004</v>
      </c>
      <c r="P365" t="s">
        <v>5</v>
      </c>
      <c r="Q365">
        <v>270.25296100000003</v>
      </c>
      <c r="R365">
        <v>127.598084</v>
      </c>
      <c r="S365" t="s">
        <v>6</v>
      </c>
      <c r="T365">
        <v>88.61139</v>
      </c>
      <c r="U365">
        <v>2.0896080000000001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1.7589999999999999E-3</v>
      </c>
      <c r="AG365">
        <v>9.9999999999999995E-7</v>
      </c>
      <c r="AH365" t="s">
        <v>11</v>
      </c>
      <c r="AI365">
        <v>0.99510100000000001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2088.3258500000002</v>
      </c>
      <c r="I366">
        <v>748.33072000000004</v>
      </c>
      <c r="J366" t="s">
        <v>3</v>
      </c>
      <c r="K366">
        <v>2086.7193870000001</v>
      </c>
      <c r="L366">
        <v>747.55511200000001</v>
      </c>
      <c r="M366" t="s">
        <v>4</v>
      </c>
      <c r="N366">
        <v>92.110037000000005</v>
      </c>
      <c r="O366">
        <v>1.6433409999999999</v>
      </c>
      <c r="P366" t="s">
        <v>5</v>
      </c>
      <c r="Q366">
        <v>338.03150099999999</v>
      </c>
      <c r="R366">
        <v>199.30852899999999</v>
      </c>
      <c r="S366" t="s">
        <v>6</v>
      </c>
      <c r="T366">
        <v>110.794633</v>
      </c>
      <c r="U366">
        <v>2.750159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1.622E-3</v>
      </c>
      <c r="AG366">
        <v>0</v>
      </c>
      <c r="AH366" t="s">
        <v>11</v>
      </c>
      <c r="AI366">
        <v>0.99510399999999999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2505.4536819999998</v>
      </c>
      <c r="I367">
        <v>878.19636200000002</v>
      </c>
      <c r="J367" t="s">
        <v>3</v>
      </c>
      <c r="K367">
        <v>2503.529004</v>
      </c>
      <c r="L367">
        <v>877.377792</v>
      </c>
      <c r="M367" t="s">
        <v>4</v>
      </c>
      <c r="N367">
        <v>110.467045</v>
      </c>
      <c r="O367">
        <v>1.70099</v>
      </c>
      <c r="P367" t="s">
        <v>5</v>
      </c>
      <c r="Q367">
        <v>405.90823399999999</v>
      </c>
      <c r="R367">
        <v>283.77327400000001</v>
      </c>
      <c r="S367" t="s">
        <v>6</v>
      </c>
      <c r="T367">
        <v>132.89038099999999</v>
      </c>
      <c r="U367">
        <v>2.7482989999999998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1.5740000000000001E-3</v>
      </c>
      <c r="AG367">
        <v>0</v>
      </c>
      <c r="AH367" t="s">
        <v>11</v>
      </c>
      <c r="AI367">
        <v>0.99510900000000002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2923.6328370000001</v>
      </c>
      <c r="I368">
        <v>1072.8340720000001</v>
      </c>
      <c r="J368" t="s">
        <v>3</v>
      </c>
      <c r="K368">
        <v>2921.3885890000001</v>
      </c>
      <c r="L368">
        <v>1071.9144510000001</v>
      </c>
      <c r="M368" t="s">
        <v>4</v>
      </c>
      <c r="N368">
        <v>128.87243799999999</v>
      </c>
      <c r="O368">
        <v>1.7525409999999999</v>
      </c>
      <c r="P368" t="s">
        <v>5</v>
      </c>
      <c r="Q368">
        <v>474.04771599999998</v>
      </c>
      <c r="R368">
        <v>380.93164300000001</v>
      </c>
      <c r="S368" t="s">
        <v>6</v>
      </c>
      <c r="T368">
        <v>155.01139900000001</v>
      </c>
      <c r="U368">
        <v>2.8517440000000001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1.5499999999999999E-3</v>
      </c>
      <c r="AG368">
        <v>0</v>
      </c>
      <c r="AH368" t="s">
        <v>11</v>
      </c>
      <c r="AI368">
        <v>0.99511300000000003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3341.641318</v>
      </c>
      <c r="I369">
        <v>1231.0511059999999</v>
      </c>
      <c r="J369" t="s">
        <v>3</v>
      </c>
      <c r="K369">
        <v>3339.0779000000002</v>
      </c>
      <c r="L369">
        <v>1230.09654</v>
      </c>
      <c r="M369" t="s">
        <v>4</v>
      </c>
      <c r="N369">
        <v>147.40481199999999</v>
      </c>
      <c r="O369">
        <v>2.7178610000000001</v>
      </c>
      <c r="P369" t="s">
        <v>5</v>
      </c>
      <c r="Q369">
        <v>542.544445</v>
      </c>
      <c r="R369">
        <v>491.59914800000001</v>
      </c>
      <c r="S369" t="s">
        <v>6</v>
      </c>
      <c r="T369">
        <v>177.183615</v>
      </c>
      <c r="U369">
        <v>3.4232849999999999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1.428E-3</v>
      </c>
      <c r="AG369">
        <v>0</v>
      </c>
      <c r="AH369" t="s">
        <v>11</v>
      </c>
      <c r="AI369">
        <v>0.99511300000000003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3758.9468120000001</v>
      </c>
      <c r="I370">
        <v>1395.230802</v>
      </c>
      <c r="J370" t="s">
        <v>3</v>
      </c>
      <c r="K370">
        <v>3756.0657860000001</v>
      </c>
      <c r="L370">
        <v>1394.2213670000001</v>
      </c>
      <c r="M370" t="s">
        <v>4</v>
      </c>
      <c r="N370">
        <v>165.85585800000001</v>
      </c>
      <c r="O370">
        <v>3.4105669999999999</v>
      </c>
      <c r="P370" t="s">
        <v>5</v>
      </c>
      <c r="Q370">
        <v>611.02686600000004</v>
      </c>
      <c r="R370">
        <v>587.413094</v>
      </c>
      <c r="S370" t="s">
        <v>6</v>
      </c>
      <c r="T370">
        <v>199.48056500000001</v>
      </c>
      <c r="U370">
        <v>4.2439970000000002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1.3910000000000001E-3</v>
      </c>
      <c r="AG370">
        <v>0</v>
      </c>
      <c r="AH370" t="s">
        <v>11</v>
      </c>
      <c r="AI370">
        <v>0.99511300000000003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4176.7813180000003</v>
      </c>
      <c r="I371">
        <v>1481.6301189999999</v>
      </c>
      <c r="J371" t="s">
        <v>3</v>
      </c>
      <c r="K371">
        <v>4173.5818159999999</v>
      </c>
      <c r="L371">
        <v>1480.6005600000001</v>
      </c>
      <c r="M371" t="s">
        <v>4</v>
      </c>
      <c r="N371">
        <v>184.199533</v>
      </c>
      <c r="O371">
        <v>3.666595</v>
      </c>
      <c r="P371" t="s">
        <v>5</v>
      </c>
      <c r="Q371">
        <v>679.65886</v>
      </c>
      <c r="R371">
        <v>696.85150199999998</v>
      </c>
      <c r="S371" t="s">
        <v>6</v>
      </c>
      <c r="T371">
        <v>221.53569300000001</v>
      </c>
      <c r="U371">
        <v>4.2089319999999999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1.3860000000000001E-3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4595.287061</v>
      </c>
      <c r="I372">
        <v>1631.960329</v>
      </c>
      <c r="J372" t="s">
        <v>3</v>
      </c>
      <c r="K372">
        <v>4591.767734</v>
      </c>
      <c r="L372">
        <v>1630.8507629999999</v>
      </c>
      <c r="M372" t="s">
        <v>4</v>
      </c>
      <c r="N372">
        <v>202.526477</v>
      </c>
      <c r="O372">
        <v>3.8433380000000001</v>
      </c>
      <c r="P372" t="s">
        <v>5</v>
      </c>
      <c r="Q372">
        <v>748.45045900000002</v>
      </c>
      <c r="R372">
        <v>786.19409900000005</v>
      </c>
      <c r="S372" t="s">
        <v>6</v>
      </c>
      <c r="T372">
        <v>243.600492</v>
      </c>
      <c r="U372">
        <v>4.4327009999999998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1.343E-3</v>
      </c>
      <c r="AG372">
        <v>0</v>
      </c>
      <c r="AH372" t="s">
        <v>11</v>
      </c>
      <c r="AI372">
        <v>0.99511400000000005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5013.4369239999996</v>
      </c>
      <c r="I373">
        <v>1704.086859</v>
      </c>
      <c r="J373" t="s">
        <v>3</v>
      </c>
      <c r="K373">
        <v>5009.5988870000001</v>
      </c>
      <c r="L373">
        <v>1703.048601</v>
      </c>
      <c r="M373" t="s">
        <v>4</v>
      </c>
      <c r="N373">
        <v>221.11359400000001</v>
      </c>
      <c r="O373">
        <v>5.2743289999999998</v>
      </c>
      <c r="P373" t="s">
        <v>5</v>
      </c>
      <c r="Q373">
        <v>817.32781999999997</v>
      </c>
      <c r="R373">
        <v>855.31329400000004</v>
      </c>
      <c r="S373" t="s">
        <v>6</v>
      </c>
      <c r="T373">
        <v>265.65416699999997</v>
      </c>
      <c r="U373">
        <v>4.5019340000000003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1.3190000000000001E-3</v>
      </c>
      <c r="AG373">
        <v>0</v>
      </c>
      <c r="AH373" t="s">
        <v>11</v>
      </c>
      <c r="AI373">
        <v>0.99511499999999997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5432.3442480000003</v>
      </c>
      <c r="I374">
        <v>1695.1170549999999</v>
      </c>
      <c r="J374" t="s">
        <v>3</v>
      </c>
      <c r="K374">
        <v>5428.1871579999997</v>
      </c>
      <c r="L374">
        <v>1694.220599</v>
      </c>
      <c r="M374" t="s">
        <v>4</v>
      </c>
      <c r="N374">
        <v>239.48557299999999</v>
      </c>
      <c r="O374">
        <v>5.2889189999999999</v>
      </c>
      <c r="P374" t="s">
        <v>5</v>
      </c>
      <c r="Q374">
        <v>886.51606200000003</v>
      </c>
      <c r="R374">
        <v>905.53696100000002</v>
      </c>
      <c r="S374" t="s">
        <v>6</v>
      </c>
      <c r="T374">
        <v>287.72205700000001</v>
      </c>
      <c r="U374">
        <v>4.5719669999999999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1.3179999999999999E-3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5851.5198049999999</v>
      </c>
      <c r="I375">
        <v>1781.6800619999999</v>
      </c>
      <c r="J375" t="s">
        <v>3</v>
      </c>
      <c r="K375">
        <v>5847.043721</v>
      </c>
      <c r="L375">
        <v>1780.820277</v>
      </c>
      <c r="M375" t="s">
        <v>4</v>
      </c>
      <c r="N375">
        <v>258.00633900000003</v>
      </c>
      <c r="O375">
        <v>5.8787750000000001</v>
      </c>
      <c r="P375" t="s">
        <v>5</v>
      </c>
      <c r="Q375">
        <v>955.50623399999995</v>
      </c>
      <c r="R375">
        <v>962.23271499999998</v>
      </c>
      <c r="S375" t="s">
        <v>6</v>
      </c>
      <c r="T375">
        <v>309.80640599999998</v>
      </c>
      <c r="U375">
        <v>4.6740870000000001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1.317E-3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6270.3551269999998</v>
      </c>
      <c r="I376">
        <v>1915.78766</v>
      </c>
      <c r="J376" t="s">
        <v>3</v>
      </c>
      <c r="K376">
        <v>6265.5597269999998</v>
      </c>
      <c r="L376">
        <v>1914.9585059999999</v>
      </c>
      <c r="M376" t="s">
        <v>4</v>
      </c>
      <c r="N376">
        <v>276.39156600000001</v>
      </c>
      <c r="O376">
        <v>5.7684249999999997</v>
      </c>
      <c r="P376" t="s">
        <v>5</v>
      </c>
      <c r="Q376">
        <v>1024.5339550000001</v>
      </c>
      <c r="R376">
        <v>1020.105556</v>
      </c>
      <c r="S376" t="s">
        <v>6</v>
      </c>
      <c r="T376">
        <v>331.87462499999998</v>
      </c>
      <c r="U376">
        <v>4.8185330000000004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1.3159999999999999E-3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6689.8906049999996</v>
      </c>
      <c r="I377">
        <v>2095.5389799999998</v>
      </c>
      <c r="J377" t="s">
        <v>3</v>
      </c>
      <c r="K377">
        <v>6684.7759960000003</v>
      </c>
      <c r="L377">
        <v>2094.823817</v>
      </c>
      <c r="M377" t="s">
        <v>4</v>
      </c>
      <c r="N377">
        <v>294.75023399999998</v>
      </c>
      <c r="O377">
        <v>5.6934699999999996</v>
      </c>
      <c r="P377" t="s">
        <v>5</v>
      </c>
      <c r="Q377">
        <v>1093.680867</v>
      </c>
      <c r="R377">
        <v>1072.746758</v>
      </c>
      <c r="S377" t="s">
        <v>6</v>
      </c>
      <c r="T377">
        <v>353.97302999999999</v>
      </c>
      <c r="U377">
        <v>4.9036489999999997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1.289E-3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7110.4282910000002</v>
      </c>
      <c r="I378">
        <v>2295.8497120000002</v>
      </c>
      <c r="J378" t="s">
        <v>3</v>
      </c>
      <c r="K378">
        <v>7104.9931539999998</v>
      </c>
      <c r="L378">
        <v>2295.2317459999999</v>
      </c>
      <c r="M378" t="s">
        <v>4</v>
      </c>
      <c r="N378">
        <v>313.16974699999997</v>
      </c>
      <c r="O378">
        <v>5.8083729999999996</v>
      </c>
      <c r="P378" t="s">
        <v>5</v>
      </c>
      <c r="Q378">
        <v>1163.297478</v>
      </c>
      <c r="R378">
        <v>1100.8885519999999</v>
      </c>
      <c r="S378" t="s">
        <v>6</v>
      </c>
      <c r="T378">
        <v>376.13438400000001</v>
      </c>
      <c r="U378">
        <v>5.0912160000000002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1.2769999999999999E-3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7530.8283689999998</v>
      </c>
      <c r="I379">
        <v>2556.7666570000001</v>
      </c>
      <c r="J379" t="s">
        <v>3</v>
      </c>
      <c r="K379">
        <v>7525.0736720000004</v>
      </c>
      <c r="L379">
        <v>2556.1056370000001</v>
      </c>
      <c r="M379" t="s">
        <v>4</v>
      </c>
      <c r="N379">
        <v>331.58715899999999</v>
      </c>
      <c r="O379">
        <v>5.9738709999999999</v>
      </c>
      <c r="P379" t="s">
        <v>5</v>
      </c>
      <c r="Q379">
        <v>1232.978245</v>
      </c>
      <c r="R379">
        <v>1114.9621320000001</v>
      </c>
      <c r="S379" t="s">
        <v>6</v>
      </c>
      <c r="T379">
        <v>398.363112</v>
      </c>
      <c r="U379">
        <v>6.1525619999999996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1.261E-3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7951.0956839999999</v>
      </c>
      <c r="I380">
        <v>2890.007208</v>
      </c>
      <c r="J380" t="s">
        <v>3</v>
      </c>
      <c r="K380">
        <v>7945.0203709999996</v>
      </c>
      <c r="L380">
        <v>2889.3470280000001</v>
      </c>
      <c r="M380" t="s">
        <v>4</v>
      </c>
      <c r="N380">
        <v>350.17775399999999</v>
      </c>
      <c r="O380">
        <v>6.3047769999999996</v>
      </c>
      <c r="P380" t="s">
        <v>5</v>
      </c>
      <c r="Q380">
        <v>1302.5766699999999</v>
      </c>
      <c r="R380">
        <v>1119.657678</v>
      </c>
      <c r="S380" t="s">
        <v>6</v>
      </c>
      <c r="T380">
        <v>420.65217699999999</v>
      </c>
      <c r="U380">
        <v>8.5695639999999997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1.261E-3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8371.7605079999994</v>
      </c>
      <c r="I381">
        <v>3336.6711319999999</v>
      </c>
      <c r="J381" t="s">
        <v>3</v>
      </c>
      <c r="K381">
        <v>8365.3656250000004</v>
      </c>
      <c r="L381">
        <v>3335.646929</v>
      </c>
      <c r="M381" t="s">
        <v>4</v>
      </c>
      <c r="N381">
        <v>368.59503000000001</v>
      </c>
      <c r="O381">
        <v>6.8158880000000002</v>
      </c>
      <c r="P381" t="s">
        <v>5</v>
      </c>
      <c r="Q381">
        <v>1372.1720069999999</v>
      </c>
      <c r="R381">
        <v>1120.737118</v>
      </c>
      <c r="S381" t="s">
        <v>6</v>
      </c>
      <c r="T381">
        <v>442.77599099999998</v>
      </c>
      <c r="U381">
        <v>9.533868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1.2589999999999999E-3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368.65806199999997</v>
      </c>
      <c r="I382">
        <v>103.810096</v>
      </c>
      <c r="J382" t="s">
        <v>3</v>
      </c>
      <c r="K382">
        <v>368.37591400000002</v>
      </c>
      <c r="L382">
        <v>103.623116</v>
      </c>
      <c r="M382" t="s">
        <v>4</v>
      </c>
      <c r="N382">
        <v>15.313313000000001</v>
      </c>
      <c r="O382">
        <v>0.17921999999999999</v>
      </c>
      <c r="P382" t="s">
        <v>5</v>
      </c>
      <c r="Q382">
        <v>0</v>
      </c>
      <c r="R382">
        <v>0</v>
      </c>
      <c r="S382" t="s">
        <v>6</v>
      </c>
      <c r="T382">
        <v>22.121268000000001</v>
      </c>
      <c r="U382">
        <v>0.854657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6.9810000000000002E-3</v>
      </c>
      <c r="AG382">
        <v>1.5999999999999999E-5</v>
      </c>
      <c r="AH382" t="s">
        <v>11</v>
      </c>
      <c r="AI382">
        <v>0.99488399999999999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737.456816</v>
      </c>
      <c r="I383">
        <v>456.29574100000002</v>
      </c>
      <c r="J383" t="s">
        <v>3</v>
      </c>
      <c r="K383">
        <v>736.89430900000002</v>
      </c>
      <c r="L383">
        <v>455.49956800000001</v>
      </c>
      <c r="M383" t="s">
        <v>4</v>
      </c>
      <c r="N383">
        <v>30.739191000000002</v>
      </c>
      <c r="O383">
        <v>1.3170649999999999</v>
      </c>
      <c r="P383" t="s">
        <v>5</v>
      </c>
      <c r="Q383">
        <v>0</v>
      </c>
      <c r="R383">
        <v>0</v>
      </c>
      <c r="S383" t="s">
        <v>6</v>
      </c>
      <c r="T383">
        <v>44.160206000000002</v>
      </c>
      <c r="U383">
        <v>2.006799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4.8780000000000004E-3</v>
      </c>
      <c r="AG383">
        <v>1.2999999999999999E-5</v>
      </c>
      <c r="AH383" t="s">
        <v>11</v>
      </c>
      <c r="AI383">
        <v>0.99507800000000002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1106.524402</v>
      </c>
      <c r="I384">
        <v>1043.802561</v>
      </c>
      <c r="J384" t="s">
        <v>3</v>
      </c>
      <c r="K384">
        <v>1105.6829270000001</v>
      </c>
      <c r="L384">
        <v>1042.0551969999999</v>
      </c>
      <c r="M384" t="s">
        <v>4</v>
      </c>
      <c r="N384">
        <v>46.221612999999998</v>
      </c>
      <c r="O384">
        <v>3.1754560000000001</v>
      </c>
      <c r="P384" t="s">
        <v>5</v>
      </c>
      <c r="Q384">
        <v>0</v>
      </c>
      <c r="R384">
        <v>0</v>
      </c>
      <c r="S384" t="s">
        <v>6</v>
      </c>
      <c r="T384">
        <v>66.207746999999998</v>
      </c>
      <c r="U384">
        <v>4.0226459999999999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3.8419999999999999E-3</v>
      </c>
      <c r="AG384">
        <v>1.0000000000000001E-5</v>
      </c>
      <c r="AH384" t="s">
        <v>11</v>
      </c>
      <c r="AI384">
        <v>0.99508700000000005</v>
      </c>
      <c r="AJ384">
        <v>0</v>
      </c>
      <c r="AK384" t="s">
        <v>12</v>
      </c>
      <c r="AL384">
        <v>0</v>
      </c>
      <c r="AM384">
        <v>0</v>
      </c>
    </row>
    <row r="385" spans="1:67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1475.7232980000001</v>
      </c>
      <c r="I385">
        <v>1410.490996</v>
      </c>
      <c r="J385" t="s">
        <v>3</v>
      </c>
      <c r="K385">
        <v>1474.603511</v>
      </c>
      <c r="L385">
        <v>1408.1367419999999</v>
      </c>
      <c r="M385" t="s">
        <v>4</v>
      </c>
      <c r="N385">
        <v>61.656936000000002</v>
      </c>
      <c r="O385">
        <v>3.8427169999999999</v>
      </c>
      <c r="P385" t="s">
        <v>5</v>
      </c>
      <c r="Q385">
        <v>0</v>
      </c>
      <c r="R385">
        <v>0</v>
      </c>
      <c r="S385" t="s">
        <v>6</v>
      </c>
      <c r="T385">
        <v>88.282392000000002</v>
      </c>
      <c r="U385">
        <v>5.2127879999999998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2.6029999999999998E-3</v>
      </c>
      <c r="AG385">
        <v>5.0000000000000004E-6</v>
      </c>
      <c r="AH385" t="s">
        <v>11</v>
      </c>
      <c r="AI385">
        <v>0.99509800000000004</v>
      </c>
      <c r="AJ385">
        <v>0</v>
      </c>
      <c r="AK385" t="s">
        <v>12</v>
      </c>
      <c r="AL385">
        <v>0</v>
      </c>
      <c r="AM385">
        <v>0</v>
      </c>
    </row>
    <row r="386" spans="1:67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1843.1769730000001</v>
      </c>
      <c r="I386">
        <v>1730.919744</v>
      </c>
      <c r="J386" t="s">
        <v>3</v>
      </c>
      <c r="K386">
        <v>1841.7800930000001</v>
      </c>
      <c r="L386">
        <v>1727.876818</v>
      </c>
      <c r="M386" t="s">
        <v>4</v>
      </c>
      <c r="N386">
        <v>76.923586</v>
      </c>
      <c r="O386">
        <v>4.3091689999999998</v>
      </c>
      <c r="P386" t="s">
        <v>5</v>
      </c>
      <c r="Q386">
        <v>0</v>
      </c>
      <c r="R386">
        <v>0</v>
      </c>
      <c r="S386" t="s">
        <v>6</v>
      </c>
      <c r="T386">
        <v>110.333673</v>
      </c>
      <c r="U386">
        <v>6.4090660000000002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2.258E-3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67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2210.783516</v>
      </c>
      <c r="I387">
        <v>2132.340346</v>
      </c>
      <c r="J387" t="s">
        <v>3</v>
      </c>
      <c r="K387">
        <v>2209.108389</v>
      </c>
      <c r="L387">
        <v>2128.5515030000001</v>
      </c>
      <c r="M387" t="s">
        <v>4</v>
      </c>
      <c r="N387">
        <v>92.348285000000004</v>
      </c>
      <c r="O387">
        <v>6.0530869999999997</v>
      </c>
      <c r="P387" t="s">
        <v>5</v>
      </c>
      <c r="Q387">
        <v>0</v>
      </c>
      <c r="R387">
        <v>0</v>
      </c>
      <c r="S387" t="s">
        <v>6</v>
      </c>
      <c r="T387">
        <v>132.28188800000001</v>
      </c>
      <c r="U387">
        <v>7.700259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2.1050000000000001E-3</v>
      </c>
      <c r="AG387">
        <v>3.0000000000000001E-6</v>
      </c>
      <c r="AH387" t="s">
        <v>11</v>
      </c>
      <c r="AI387">
        <v>0.99511000000000005</v>
      </c>
      <c r="AJ387">
        <v>0</v>
      </c>
      <c r="AK387" t="s">
        <v>12</v>
      </c>
      <c r="AL387">
        <v>0</v>
      </c>
      <c r="AM387">
        <v>0</v>
      </c>
    </row>
    <row r="388" spans="1:67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2579.1875150000001</v>
      </c>
      <c r="I388">
        <v>2507.540011</v>
      </c>
      <c r="J388" t="s">
        <v>3</v>
      </c>
      <c r="K388">
        <v>2577.234927</v>
      </c>
      <c r="L388">
        <v>2503.0844149999998</v>
      </c>
      <c r="M388" t="s">
        <v>4</v>
      </c>
      <c r="N388">
        <v>107.923428</v>
      </c>
      <c r="O388">
        <v>8.0767729999999993</v>
      </c>
      <c r="P388" t="s">
        <v>5</v>
      </c>
      <c r="Q388">
        <v>0</v>
      </c>
      <c r="R388">
        <v>0</v>
      </c>
      <c r="S388" t="s">
        <v>6</v>
      </c>
      <c r="T388">
        <v>154.279933</v>
      </c>
      <c r="U388">
        <v>8.8935849999999999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1.6119999999999999E-3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67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2948.2097309999999</v>
      </c>
      <c r="I389">
        <v>3318.1676349999998</v>
      </c>
      <c r="J389" t="s">
        <v>3</v>
      </c>
      <c r="K389">
        <v>2945.9795800000002</v>
      </c>
      <c r="L389">
        <v>3312.2304399999998</v>
      </c>
      <c r="M389" t="s">
        <v>4</v>
      </c>
      <c r="N389">
        <v>123.334772</v>
      </c>
      <c r="O389">
        <v>10.222697999999999</v>
      </c>
      <c r="P389" t="s">
        <v>5</v>
      </c>
      <c r="Q389">
        <v>0</v>
      </c>
      <c r="R389">
        <v>0</v>
      </c>
      <c r="S389" t="s">
        <v>6</v>
      </c>
      <c r="T389">
        <v>176.45246299999999</v>
      </c>
      <c r="U389">
        <v>11.327877000000001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1.5900000000000001E-3</v>
      </c>
      <c r="AG389">
        <v>0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67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3319.6649950000001</v>
      </c>
      <c r="I390">
        <v>4628.1252189999996</v>
      </c>
      <c r="J390" t="s">
        <v>3</v>
      </c>
      <c r="K390">
        <v>3317.1540530000002</v>
      </c>
      <c r="L390">
        <v>4619.8203039999999</v>
      </c>
      <c r="M390" t="s">
        <v>4</v>
      </c>
      <c r="N390">
        <v>138.88007099999999</v>
      </c>
      <c r="O390">
        <v>11.966495</v>
      </c>
      <c r="P390" t="s">
        <v>5</v>
      </c>
      <c r="Q390">
        <v>0</v>
      </c>
      <c r="R390">
        <v>0</v>
      </c>
      <c r="S390" t="s">
        <v>6</v>
      </c>
      <c r="T390">
        <v>198.64145500000001</v>
      </c>
      <c r="U390">
        <v>16.201059000000001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1.547E-3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67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3690.2284570000002</v>
      </c>
      <c r="I391">
        <v>5337.4524689999998</v>
      </c>
      <c r="J391" t="s">
        <v>3</v>
      </c>
      <c r="K391">
        <v>3687.4381640000001</v>
      </c>
      <c r="L391">
        <v>5327.7582979999997</v>
      </c>
      <c r="M391" t="s">
        <v>4</v>
      </c>
      <c r="N391">
        <v>154.24268499999999</v>
      </c>
      <c r="O391">
        <v>12.470094</v>
      </c>
      <c r="P391" t="s">
        <v>5</v>
      </c>
      <c r="Q391">
        <v>0</v>
      </c>
      <c r="R391">
        <v>0</v>
      </c>
      <c r="S391" t="s">
        <v>6</v>
      </c>
      <c r="T391">
        <v>220.879829</v>
      </c>
      <c r="U391">
        <v>20.233668000000002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1.475E-3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67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4057.9070649999999</v>
      </c>
      <c r="I392">
        <v>5452.0027989999999</v>
      </c>
      <c r="J392" t="s">
        <v>3</v>
      </c>
      <c r="K392">
        <v>4054.8384959999999</v>
      </c>
      <c r="L392">
        <v>5441.7259439999998</v>
      </c>
      <c r="M392" t="s">
        <v>4</v>
      </c>
      <c r="N392">
        <v>169.62239700000001</v>
      </c>
      <c r="O392">
        <v>12.289486</v>
      </c>
      <c r="P392" t="s">
        <v>5</v>
      </c>
      <c r="Q392">
        <v>0</v>
      </c>
      <c r="R392">
        <v>0</v>
      </c>
      <c r="S392" t="s">
        <v>6</v>
      </c>
      <c r="T392">
        <v>242.959002</v>
      </c>
      <c r="U392">
        <v>21.507369000000001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1.4289999999999999E-3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67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4427.8413179999998</v>
      </c>
      <c r="I393">
        <v>5814.8121879999999</v>
      </c>
      <c r="J393" t="s">
        <v>3</v>
      </c>
      <c r="K393">
        <v>4424.4923440000002</v>
      </c>
      <c r="L393">
        <v>5803.306141</v>
      </c>
      <c r="M393" t="s">
        <v>4</v>
      </c>
      <c r="N393">
        <v>185.003252</v>
      </c>
      <c r="O393">
        <v>12.662812000000001</v>
      </c>
      <c r="P393" t="s">
        <v>5</v>
      </c>
      <c r="Q393">
        <v>0</v>
      </c>
      <c r="R393">
        <v>0</v>
      </c>
      <c r="S393" t="s">
        <v>6</v>
      </c>
      <c r="T393">
        <v>265.22968900000001</v>
      </c>
      <c r="U393">
        <v>25.033771999999999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1.421E-3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67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4796.2407130000001</v>
      </c>
      <c r="I394">
        <v>6171.0928750000003</v>
      </c>
      <c r="J394" t="s">
        <v>3</v>
      </c>
      <c r="K394">
        <v>4792.6128520000002</v>
      </c>
      <c r="L394">
        <v>6158.8505789999999</v>
      </c>
      <c r="M394" t="s">
        <v>4</v>
      </c>
      <c r="N394">
        <v>200.466848</v>
      </c>
      <c r="O394">
        <v>17.756978</v>
      </c>
      <c r="P394" t="s">
        <v>5</v>
      </c>
      <c r="Q394">
        <v>0</v>
      </c>
      <c r="R394">
        <v>0</v>
      </c>
      <c r="S394" t="s">
        <v>6</v>
      </c>
      <c r="T394">
        <v>287.22855199999998</v>
      </c>
      <c r="U394">
        <v>26.267863999999999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1.4009999999999999E-3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67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5164.9525679999997</v>
      </c>
      <c r="I395">
        <v>6333.6919159999998</v>
      </c>
      <c r="J395" t="s">
        <v>3</v>
      </c>
      <c r="K395">
        <v>5161.0474219999996</v>
      </c>
      <c r="L395">
        <v>6321.1985830000003</v>
      </c>
      <c r="M395" t="s">
        <v>4</v>
      </c>
      <c r="N395">
        <v>215.773428</v>
      </c>
      <c r="O395">
        <v>17.709761</v>
      </c>
      <c r="P395" t="s">
        <v>5</v>
      </c>
      <c r="Q395">
        <v>0</v>
      </c>
      <c r="R395">
        <v>0</v>
      </c>
      <c r="S395" t="s">
        <v>6</v>
      </c>
      <c r="T395">
        <v>309.41465899999997</v>
      </c>
      <c r="U395">
        <v>27.60014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1.374E-3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67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5534.7388380000002</v>
      </c>
      <c r="I396">
        <v>6581.3776710000002</v>
      </c>
      <c r="J396" t="s">
        <v>3</v>
      </c>
      <c r="K396">
        <v>5530.5542480000004</v>
      </c>
      <c r="L396">
        <v>6568.4788699999999</v>
      </c>
      <c r="M396" t="s">
        <v>4</v>
      </c>
      <c r="N396">
        <v>231.15363500000001</v>
      </c>
      <c r="O396">
        <v>17.790935000000001</v>
      </c>
      <c r="P396" t="s">
        <v>5</v>
      </c>
      <c r="Q396">
        <v>0</v>
      </c>
      <c r="R396">
        <v>0</v>
      </c>
      <c r="S396" t="s">
        <v>6</v>
      </c>
      <c r="T396">
        <v>331.76666599999999</v>
      </c>
      <c r="U396">
        <v>34.040984999999999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1.3489999999999999E-3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67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5902.0867580000004</v>
      </c>
      <c r="I397">
        <v>6650.9090310000001</v>
      </c>
      <c r="J397" t="s">
        <v>3</v>
      </c>
      <c r="K397">
        <v>5897.6241989999999</v>
      </c>
      <c r="L397">
        <v>6637.3642870000003</v>
      </c>
      <c r="M397" t="s">
        <v>4</v>
      </c>
      <c r="N397">
        <v>246.52461700000001</v>
      </c>
      <c r="O397">
        <v>18.344004000000002</v>
      </c>
      <c r="P397" t="s">
        <v>5</v>
      </c>
      <c r="Q397">
        <v>0</v>
      </c>
      <c r="R397">
        <v>0</v>
      </c>
      <c r="S397" t="s">
        <v>6</v>
      </c>
      <c r="T397">
        <v>353.70960600000001</v>
      </c>
      <c r="U397">
        <v>35.193313000000003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1.3489999999999999E-3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  <c r="AO397" t="s">
        <v>4</v>
      </c>
      <c r="AP397">
        <v>167.62382299999999</v>
      </c>
      <c r="AQ397">
        <v>45.570328000000003</v>
      </c>
      <c r="AR397" t="s">
        <v>5</v>
      </c>
      <c r="AS397">
        <v>892.49415299999998</v>
      </c>
      <c r="AT397">
        <v>1824.9937769999999</v>
      </c>
      <c r="AU397" t="s">
        <v>6</v>
      </c>
      <c r="AV397">
        <v>279.19800300000003</v>
      </c>
      <c r="AW397">
        <v>79.013907000000003</v>
      </c>
      <c r="AX397" t="s">
        <v>7</v>
      </c>
      <c r="AY397">
        <v>0</v>
      </c>
      <c r="AZ397">
        <v>0</v>
      </c>
      <c r="BA397" t="s">
        <v>8</v>
      </c>
      <c r="BB397">
        <v>0</v>
      </c>
      <c r="BC397">
        <v>0</v>
      </c>
      <c r="BD397" t="s">
        <v>9</v>
      </c>
      <c r="BE397">
        <v>0</v>
      </c>
      <c r="BF397">
        <v>0</v>
      </c>
      <c r="BG397" t="s">
        <v>10</v>
      </c>
      <c r="BH397">
        <v>1.23E-3</v>
      </c>
      <c r="BI397">
        <v>0</v>
      </c>
      <c r="BJ397" t="s">
        <v>11</v>
      </c>
      <c r="BK397">
        <v>0.99957499999999999</v>
      </c>
      <c r="BL397">
        <v>0</v>
      </c>
      <c r="BM397" t="s">
        <v>12</v>
      </c>
      <c r="BN397">
        <v>0</v>
      </c>
      <c r="BO397">
        <v>0</v>
      </c>
    </row>
    <row r="398" spans="1:67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6267.6419239999996</v>
      </c>
      <c r="I398">
        <v>6492.9084590000002</v>
      </c>
      <c r="J398" t="s">
        <v>3</v>
      </c>
      <c r="K398">
        <v>6262.9037010000002</v>
      </c>
      <c r="L398">
        <v>6479.3202979999996</v>
      </c>
      <c r="M398" t="s">
        <v>4</v>
      </c>
      <c r="N398">
        <v>261.72862900000001</v>
      </c>
      <c r="O398">
        <v>17.853763000000001</v>
      </c>
      <c r="P398" t="s">
        <v>5</v>
      </c>
      <c r="Q398">
        <v>0</v>
      </c>
      <c r="R398">
        <v>0</v>
      </c>
      <c r="S398" t="s">
        <v>6</v>
      </c>
      <c r="T398">
        <v>375.55878100000001</v>
      </c>
      <c r="U398">
        <v>34.422713999999999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1.3489999999999999E-3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67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6635.700527</v>
      </c>
      <c r="I399">
        <v>6295.833412</v>
      </c>
      <c r="J399" t="s">
        <v>3</v>
      </c>
      <c r="K399">
        <v>6630.6851660000002</v>
      </c>
      <c r="L399">
        <v>6281.807906</v>
      </c>
      <c r="M399" t="s">
        <v>4</v>
      </c>
      <c r="N399">
        <v>277.01471099999998</v>
      </c>
      <c r="O399">
        <v>17.819673999999999</v>
      </c>
      <c r="P399" t="s">
        <v>5</v>
      </c>
      <c r="Q399">
        <v>0</v>
      </c>
      <c r="R399">
        <v>0</v>
      </c>
      <c r="S399" t="s">
        <v>6</v>
      </c>
      <c r="T399">
        <v>397.55017199999998</v>
      </c>
      <c r="U399">
        <v>32.873294000000001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1.3450000000000001E-3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67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7003.4799409999996</v>
      </c>
      <c r="I400">
        <v>6269.4171679999999</v>
      </c>
      <c r="J400" t="s">
        <v>3</v>
      </c>
      <c r="K400">
        <v>6998.1867579999998</v>
      </c>
      <c r="L400">
        <v>6255.1981729999998</v>
      </c>
      <c r="M400" t="s">
        <v>4</v>
      </c>
      <c r="N400">
        <v>292.40242799999999</v>
      </c>
      <c r="O400">
        <v>19.077537</v>
      </c>
      <c r="P400" t="s">
        <v>5</v>
      </c>
      <c r="Q400">
        <v>0</v>
      </c>
      <c r="R400">
        <v>0</v>
      </c>
      <c r="S400" t="s">
        <v>6</v>
      </c>
      <c r="T400">
        <v>419.52925599999998</v>
      </c>
      <c r="U400">
        <v>32.468578000000001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1.343E-3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7375.694082</v>
      </c>
      <c r="I401">
        <v>7493.4913919999999</v>
      </c>
      <c r="J401" t="s">
        <v>3</v>
      </c>
      <c r="K401">
        <v>7370.1201170000004</v>
      </c>
      <c r="L401">
        <v>7477.1354009999995</v>
      </c>
      <c r="M401" t="s">
        <v>4</v>
      </c>
      <c r="N401">
        <v>307.84078399999999</v>
      </c>
      <c r="O401">
        <v>21.666557999999998</v>
      </c>
      <c r="P401" t="s">
        <v>5</v>
      </c>
      <c r="Q401">
        <v>0</v>
      </c>
      <c r="R401">
        <v>0</v>
      </c>
      <c r="S401" t="s">
        <v>6</v>
      </c>
      <c r="T401">
        <v>441.75340299999999</v>
      </c>
      <c r="U401">
        <v>36.584479000000002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1.3309999999999999E-3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213.228531</v>
      </c>
      <c r="I402">
        <v>16.714186000000002</v>
      </c>
      <c r="J402" t="s">
        <v>3</v>
      </c>
      <c r="K402">
        <v>213.05271400000001</v>
      </c>
      <c r="L402">
        <v>16.692281999999999</v>
      </c>
      <c r="M402" t="s">
        <v>4</v>
      </c>
      <c r="N402">
        <v>7.3589690000000001</v>
      </c>
      <c r="O402">
        <v>1.7377E-2</v>
      </c>
      <c r="P402" t="s">
        <v>5</v>
      </c>
      <c r="Q402">
        <v>38.214685000000003</v>
      </c>
      <c r="R402">
        <v>0.95162599999999997</v>
      </c>
      <c r="S402" t="s">
        <v>6</v>
      </c>
      <c r="T402">
        <v>12.432128000000001</v>
      </c>
      <c r="U402">
        <v>4.3281E-2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6.7580000000000001E-3</v>
      </c>
      <c r="AG402">
        <v>1.7E-5</v>
      </c>
      <c r="AH402" t="s">
        <v>11</v>
      </c>
      <c r="AI402">
        <v>0.99482000000000004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426.968457</v>
      </c>
      <c r="I403">
        <v>64.217758000000003</v>
      </c>
      <c r="J403" t="s">
        <v>3</v>
      </c>
      <c r="K403">
        <v>426.61796800000002</v>
      </c>
      <c r="L403">
        <v>64.127196999999995</v>
      </c>
      <c r="M403" t="s">
        <v>4</v>
      </c>
      <c r="N403">
        <v>14.727969</v>
      </c>
      <c r="O403">
        <v>7.8104999999999994E-2</v>
      </c>
      <c r="P403" t="s">
        <v>5</v>
      </c>
      <c r="Q403">
        <v>76.898150000000001</v>
      </c>
      <c r="R403">
        <v>8.1504150000000006</v>
      </c>
      <c r="S403" t="s">
        <v>6</v>
      </c>
      <c r="T403">
        <v>24.984252999999999</v>
      </c>
      <c r="U403">
        <v>0.67073099999999997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4.516E-3</v>
      </c>
      <c r="AG403">
        <v>1.2999999999999999E-5</v>
      </c>
      <c r="AH403" t="s">
        <v>11</v>
      </c>
      <c r="AI403">
        <v>0.99506799999999995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641.19127900000001</v>
      </c>
      <c r="I404">
        <v>148.89691500000001</v>
      </c>
      <c r="J404" t="s">
        <v>3</v>
      </c>
      <c r="K404">
        <v>640.66514199999995</v>
      </c>
      <c r="L404">
        <v>148.691057</v>
      </c>
      <c r="M404" t="s">
        <v>4</v>
      </c>
      <c r="N404">
        <v>22.115262999999999</v>
      </c>
      <c r="O404">
        <v>0.180397</v>
      </c>
      <c r="P404" t="s">
        <v>5</v>
      </c>
      <c r="Q404">
        <v>115.568009</v>
      </c>
      <c r="R404">
        <v>19.958507000000001</v>
      </c>
      <c r="S404" t="s">
        <v>6</v>
      </c>
      <c r="T404">
        <v>37.459273000000003</v>
      </c>
      <c r="U404">
        <v>0.89418399999999998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3.7729999999999999E-3</v>
      </c>
      <c r="AG404">
        <v>1.0000000000000001E-5</v>
      </c>
      <c r="AH404" t="s">
        <v>11</v>
      </c>
      <c r="AI404">
        <v>0.99509999999999998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854.63741500000003</v>
      </c>
      <c r="I405">
        <v>196.17646099999999</v>
      </c>
      <c r="J405" t="s">
        <v>3</v>
      </c>
      <c r="K405">
        <v>853.93638899999996</v>
      </c>
      <c r="L405">
        <v>195.89338799999999</v>
      </c>
      <c r="M405" t="s">
        <v>4</v>
      </c>
      <c r="N405">
        <v>29.472811</v>
      </c>
      <c r="O405">
        <v>0.20546</v>
      </c>
      <c r="P405" t="s">
        <v>5</v>
      </c>
      <c r="Q405">
        <v>154.16209000000001</v>
      </c>
      <c r="R405">
        <v>34.818806000000002</v>
      </c>
      <c r="S405" t="s">
        <v>6</v>
      </c>
      <c r="T405">
        <v>49.882373999999999</v>
      </c>
      <c r="U405">
        <v>0.93202799999999997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2.4780000000000002E-3</v>
      </c>
      <c r="AG405">
        <v>3.9999999999999998E-6</v>
      </c>
      <c r="AH405" t="s">
        <v>11</v>
      </c>
      <c r="AI405">
        <v>0.99510699999999996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1068.9568119999999</v>
      </c>
      <c r="I406">
        <v>324.862078</v>
      </c>
      <c r="J406" t="s">
        <v>3</v>
      </c>
      <c r="K406">
        <v>1068.0802980000001</v>
      </c>
      <c r="L406">
        <v>324.39645200000001</v>
      </c>
      <c r="M406" t="s">
        <v>4</v>
      </c>
      <c r="N406">
        <v>36.855356999999998</v>
      </c>
      <c r="O406">
        <v>0.29498200000000002</v>
      </c>
      <c r="P406" t="s">
        <v>5</v>
      </c>
      <c r="Q406">
        <v>192.78593799999999</v>
      </c>
      <c r="R406">
        <v>58.841062000000001</v>
      </c>
      <c r="S406" t="s">
        <v>6</v>
      </c>
      <c r="T406">
        <v>62.358007000000001</v>
      </c>
      <c r="U406">
        <v>1.1757439999999999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2.098E-3</v>
      </c>
      <c r="AG406">
        <v>1.9999999999999999E-6</v>
      </c>
      <c r="AH406" t="s">
        <v>11</v>
      </c>
      <c r="AI406">
        <v>0.99511099999999997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1282.2706909999999</v>
      </c>
      <c r="I407">
        <v>359.98680999999999</v>
      </c>
      <c r="J407" t="s">
        <v>3</v>
      </c>
      <c r="K407">
        <v>1281.2195360000001</v>
      </c>
      <c r="L407">
        <v>359.49330500000002</v>
      </c>
      <c r="M407" t="s">
        <v>4</v>
      </c>
      <c r="N407">
        <v>44.213428</v>
      </c>
      <c r="O407">
        <v>0.33861200000000002</v>
      </c>
      <c r="P407" t="s">
        <v>5</v>
      </c>
      <c r="Q407">
        <v>231.401837</v>
      </c>
      <c r="R407">
        <v>73.761617999999999</v>
      </c>
      <c r="S407" t="s">
        <v>6</v>
      </c>
      <c r="T407">
        <v>74.776953000000006</v>
      </c>
      <c r="U407">
        <v>1.2655670000000001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1.812E-3</v>
      </c>
      <c r="AG407">
        <v>9.9999999999999995E-7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1495.5513550000001</v>
      </c>
      <c r="I408">
        <v>407.78583900000001</v>
      </c>
      <c r="J408" t="s">
        <v>3</v>
      </c>
      <c r="K408">
        <v>1494.325654</v>
      </c>
      <c r="L408">
        <v>407.23289899999997</v>
      </c>
      <c r="M408" t="s">
        <v>4</v>
      </c>
      <c r="N408">
        <v>51.665412000000003</v>
      </c>
      <c r="O408">
        <v>0.79654700000000001</v>
      </c>
      <c r="P408" t="s">
        <v>5</v>
      </c>
      <c r="Q408">
        <v>270.22036200000002</v>
      </c>
      <c r="R408">
        <v>93.596074000000002</v>
      </c>
      <c r="S408" t="s">
        <v>6</v>
      </c>
      <c r="T408">
        <v>87.192194000000001</v>
      </c>
      <c r="U408">
        <v>1.3678170000000001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1.6900000000000001E-3</v>
      </c>
      <c r="AG408">
        <v>9.9999999999999995E-7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1710.684287</v>
      </c>
      <c r="I409">
        <v>583.95425799999998</v>
      </c>
      <c r="J409" t="s">
        <v>3</v>
      </c>
      <c r="K409">
        <v>1709.283398</v>
      </c>
      <c r="L409">
        <v>583.15199600000005</v>
      </c>
      <c r="M409" t="s">
        <v>4</v>
      </c>
      <c r="N409">
        <v>59.159844999999997</v>
      </c>
      <c r="O409">
        <v>1.3329660000000001</v>
      </c>
      <c r="P409" t="s">
        <v>5</v>
      </c>
      <c r="Q409">
        <v>309.39155199999999</v>
      </c>
      <c r="R409">
        <v>121.171541</v>
      </c>
      <c r="S409" t="s">
        <v>6</v>
      </c>
      <c r="T409">
        <v>99.681009000000003</v>
      </c>
      <c r="U409">
        <v>1.877084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1.5139999999999999E-3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1924.672319</v>
      </c>
      <c r="I410">
        <v>770.99066500000004</v>
      </c>
      <c r="J410" t="s">
        <v>3</v>
      </c>
      <c r="K410">
        <v>1923.096646</v>
      </c>
      <c r="L410">
        <v>769.89819599999998</v>
      </c>
      <c r="M410" t="s">
        <v>4</v>
      </c>
      <c r="N410">
        <v>66.515135000000001</v>
      </c>
      <c r="O410">
        <v>1.4905269999999999</v>
      </c>
      <c r="P410" t="s">
        <v>5</v>
      </c>
      <c r="Q410">
        <v>348.291472</v>
      </c>
      <c r="R410">
        <v>149.25086899999999</v>
      </c>
      <c r="S410" t="s">
        <v>6</v>
      </c>
      <c r="T410">
        <v>112.11339</v>
      </c>
      <c r="U410">
        <v>2.4002270000000001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1.454E-3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2139.1216209999998</v>
      </c>
      <c r="I411">
        <v>984.96896700000002</v>
      </c>
      <c r="J411" t="s">
        <v>3</v>
      </c>
      <c r="K411">
        <v>2137.3709520000002</v>
      </c>
      <c r="L411">
        <v>983.52367800000002</v>
      </c>
      <c r="M411" t="s">
        <v>4</v>
      </c>
      <c r="N411">
        <v>73.893322999999995</v>
      </c>
      <c r="O411">
        <v>1.692118</v>
      </c>
      <c r="P411" t="s">
        <v>5</v>
      </c>
      <c r="Q411">
        <v>387.21461099999999</v>
      </c>
      <c r="R411">
        <v>175.622737</v>
      </c>
      <c r="S411" t="s">
        <v>6</v>
      </c>
      <c r="T411">
        <v>124.57964800000001</v>
      </c>
      <c r="U411">
        <v>3.106446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1.408E-3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2353.8192629999999</v>
      </c>
      <c r="I412">
        <v>1143.9865629999999</v>
      </c>
      <c r="J412" t="s">
        <v>3</v>
      </c>
      <c r="K412">
        <v>2351.893853</v>
      </c>
      <c r="L412">
        <v>1142.253676</v>
      </c>
      <c r="M412" t="s">
        <v>4</v>
      </c>
      <c r="N412">
        <v>81.265349000000001</v>
      </c>
      <c r="O412">
        <v>1.8480510000000001</v>
      </c>
      <c r="P412" t="s">
        <v>5</v>
      </c>
      <c r="Q412">
        <v>426.54793699999999</v>
      </c>
      <c r="R412">
        <v>204.453486</v>
      </c>
      <c r="S412" t="s">
        <v>6</v>
      </c>
      <c r="T412">
        <v>137.034999</v>
      </c>
      <c r="U412">
        <v>3.5199980000000002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1.379E-3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2568.4214940000002</v>
      </c>
      <c r="I413">
        <v>1244.756576</v>
      </c>
      <c r="J413" t="s">
        <v>3</v>
      </c>
      <c r="K413">
        <v>2566.3210250000002</v>
      </c>
      <c r="L413">
        <v>1242.888148</v>
      </c>
      <c r="M413" t="s">
        <v>4</v>
      </c>
      <c r="N413">
        <v>88.646469999999994</v>
      </c>
      <c r="O413">
        <v>1.9153709999999999</v>
      </c>
      <c r="P413" t="s">
        <v>5</v>
      </c>
      <c r="Q413">
        <v>465.54833100000002</v>
      </c>
      <c r="R413">
        <v>232.633512</v>
      </c>
      <c r="S413" t="s">
        <v>6</v>
      </c>
      <c r="T413">
        <v>149.51260300000001</v>
      </c>
      <c r="U413">
        <v>3.7731210000000002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1.3489999999999999E-3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2.92</v>
      </c>
      <c r="AM413">
        <v>417.79360000000003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2782.119443</v>
      </c>
      <c r="I414">
        <v>1359.1605979999999</v>
      </c>
      <c r="J414" t="s">
        <v>3</v>
      </c>
      <c r="K414">
        <v>2779.8446439999998</v>
      </c>
      <c r="L414">
        <v>1357.1437780000001</v>
      </c>
      <c r="M414" t="s">
        <v>4</v>
      </c>
      <c r="N414">
        <v>96.004031999999995</v>
      </c>
      <c r="O414">
        <v>2.0279600000000002</v>
      </c>
      <c r="P414" t="s">
        <v>5</v>
      </c>
      <c r="Q414">
        <v>504.59054400000002</v>
      </c>
      <c r="R414">
        <v>261.40396600000003</v>
      </c>
      <c r="S414" t="s">
        <v>6</v>
      </c>
      <c r="T414">
        <v>162.16806500000001</v>
      </c>
      <c r="U414">
        <v>4.9938159999999998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1.3470000000000001E-3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2.92</v>
      </c>
      <c r="AM414">
        <v>417.79360000000003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2996.1917819999999</v>
      </c>
      <c r="I415">
        <v>1435.958349</v>
      </c>
      <c r="J415" t="s">
        <v>3</v>
      </c>
      <c r="K415">
        <v>2993.742612</v>
      </c>
      <c r="L415">
        <v>1433.822326</v>
      </c>
      <c r="M415" t="s">
        <v>4</v>
      </c>
      <c r="N415">
        <v>103.463928</v>
      </c>
      <c r="O415">
        <v>2.8183690000000001</v>
      </c>
      <c r="P415" t="s">
        <v>5</v>
      </c>
      <c r="Q415">
        <v>543.34001999999998</v>
      </c>
      <c r="R415">
        <v>281.759478</v>
      </c>
      <c r="S415" t="s">
        <v>6</v>
      </c>
      <c r="T415">
        <v>174.60671500000001</v>
      </c>
      <c r="U415">
        <v>5.2743339999999996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1.3309999999999999E-3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2.92</v>
      </c>
      <c r="AM415">
        <v>417.79360000000003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3209.5980030000001</v>
      </c>
      <c r="I416">
        <v>1480.7877430000001</v>
      </c>
      <c r="J416" t="s">
        <v>3</v>
      </c>
      <c r="K416">
        <v>3206.9740379999998</v>
      </c>
      <c r="L416">
        <v>1478.5746449999999</v>
      </c>
      <c r="M416" t="s">
        <v>4</v>
      </c>
      <c r="N416">
        <v>110.810658</v>
      </c>
      <c r="O416">
        <v>2.8488220000000002</v>
      </c>
      <c r="P416" t="s">
        <v>5</v>
      </c>
      <c r="Q416">
        <v>582.03687000000002</v>
      </c>
      <c r="R416">
        <v>298.07314000000002</v>
      </c>
      <c r="S416" t="s">
        <v>6</v>
      </c>
      <c r="T416">
        <v>187.021559</v>
      </c>
      <c r="U416">
        <v>5.4894619999999996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1.3209999999999999E-3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2.92</v>
      </c>
      <c r="AM416">
        <v>417.79360000000003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3422.7289449999998</v>
      </c>
      <c r="I417">
        <v>1514.2512839999999</v>
      </c>
      <c r="J417" t="s">
        <v>3</v>
      </c>
      <c r="K417">
        <v>3419.93127</v>
      </c>
      <c r="L417">
        <v>1512.0315740000001</v>
      </c>
      <c r="M417" t="s">
        <v>4</v>
      </c>
      <c r="N417">
        <v>118.147408</v>
      </c>
      <c r="O417">
        <v>2.8453360000000001</v>
      </c>
      <c r="P417" t="s">
        <v>5</v>
      </c>
      <c r="Q417">
        <v>620.78267100000005</v>
      </c>
      <c r="R417">
        <v>309.57222300000001</v>
      </c>
      <c r="S417" t="s">
        <v>6</v>
      </c>
      <c r="T417">
        <v>199.52175500000001</v>
      </c>
      <c r="U417">
        <v>5.6649089999999998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1.299E-3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2.92</v>
      </c>
      <c r="AM417">
        <v>417.79360000000003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3637.0402829999998</v>
      </c>
      <c r="I418">
        <v>1547.0185019999999</v>
      </c>
      <c r="J418" t="s">
        <v>3</v>
      </c>
      <c r="K418">
        <v>3634.067661</v>
      </c>
      <c r="L418">
        <v>1544.730544</v>
      </c>
      <c r="M418" t="s">
        <v>4</v>
      </c>
      <c r="N418">
        <v>125.51992300000001</v>
      </c>
      <c r="O418">
        <v>2.8495020000000002</v>
      </c>
      <c r="P418" t="s">
        <v>5</v>
      </c>
      <c r="Q418">
        <v>659.82291099999998</v>
      </c>
      <c r="R418">
        <v>325.19287300000002</v>
      </c>
      <c r="S418" t="s">
        <v>6</v>
      </c>
      <c r="T418">
        <v>211.99725699999999</v>
      </c>
      <c r="U418">
        <v>5.588114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10.52</v>
      </c>
      <c r="AM418">
        <v>3203.6496000000002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3850.8974020000001</v>
      </c>
      <c r="I419">
        <v>1592.516723</v>
      </c>
      <c r="J419" t="s">
        <v>3</v>
      </c>
      <c r="K419">
        <v>3847.7496970000002</v>
      </c>
      <c r="L419">
        <v>1590.099064</v>
      </c>
      <c r="M419" t="s">
        <v>4</v>
      </c>
      <c r="N419">
        <v>132.873244</v>
      </c>
      <c r="O419">
        <v>2.8326349999999998</v>
      </c>
      <c r="P419" t="s">
        <v>5</v>
      </c>
      <c r="Q419">
        <v>698.949432</v>
      </c>
      <c r="R419">
        <v>349.757451</v>
      </c>
      <c r="S419" t="s">
        <v>6</v>
      </c>
      <c r="T419">
        <v>224.43719100000001</v>
      </c>
      <c r="U419">
        <v>5.7479750000000003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1.281E-3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10.52</v>
      </c>
      <c r="AM419">
        <v>3203.6496000000002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4065.520356</v>
      </c>
      <c r="I420">
        <v>1677.7673339999999</v>
      </c>
      <c r="J420" t="s">
        <v>3</v>
      </c>
      <c r="K420">
        <v>4062.1976460000001</v>
      </c>
      <c r="L420">
        <v>1675.2187530000001</v>
      </c>
      <c r="M420" t="s">
        <v>4</v>
      </c>
      <c r="N420">
        <v>140.24249499999999</v>
      </c>
      <c r="O420">
        <v>2.8713540000000002</v>
      </c>
      <c r="P420" t="s">
        <v>5</v>
      </c>
      <c r="Q420">
        <v>738.44509400000004</v>
      </c>
      <c r="R420">
        <v>374.13813599999997</v>
      </c>
      <c r="S420" t="s">
        <v>6</v>
      </c>
      <c r="T420">
        <v>237.15537800000001</v>
      </c>
      <c r="U420">
        <v>7.6889770000000004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10.52</v>
      </c>
      <c r="AM420">
        <v>3203.6496000000002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4280.206846</v>
      </c>
      <c r="I421">
        <v>1757.132619</v>
      </c>
      <c r="J421" t="s">
        <v>3</v>
      </c>
      <c r="K421">
        <v>4276.7095509999999</v>
      </c>
      <c r="L421">
        <v>1754.4142750000001</v>
      </c>
      <c r="M421" t="s">
        <v>4</v>
      </c>
      <c r="N421">
        <v>147.72885600000001</v>
      </c>
      <c r="O421">
        <v>3.5944289999999999</v>
      </c>
      <c r="P421" t="s">
        <v>5</v>
      </c>
      <c r="Q421">
        <v>777.707628</v>
      </c>
      <c r="R421">
        <v>388.34789000000001</v>
      </c>
      <c r="S421" t="s">
        <v>6</v>
      </c>
      <c r="T421">
        <v>249.62581599999999</v>
      </c>
      <c r="U421">
        <v>8.2465600000000006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1.2800000000000001E-3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10.52</v>
      </c>
      <c r="AM421">
        <v>3203.6496000000002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186.960273</v>
      </c>
      <c r="I422">
        <v>15.118891</v>
      </c>
      <c r="J422" t="s">
        <v>3</v>
      </c>
      <c r="K422">
        <v>186.78699599999999</v>
      </c>
      <c r="L422">
        <v>15.097175999999999</v>
      </c>
      <c r="M422" t="s">
        <v>4</v>
      </c>
      <c r="N422">
        <v>7.3082289999999999</v>
      </c>
      <c r="O422">
        <v>1.9014E-2</v>
      </c>
      <c r="P422" t="s">
        <v>5</v>
      </c>
      <c r="Q422">
        <v>0</v>
      </c>
      <c r="R422">
        <v>0</v>
      </c>
      <c r="S422" t="s">
        <v>6</v>
      </c>
      <c r="T422">
        <v>12.448969</v>
      </c>
      <c r="U422">
        <v>4.6471999999999999E-2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6.7320000000000001E-3</v>
      </c>
      <c r="AG422">
        <v>1.5999999999999999E-5</v>
      </c>
      <c r="AH422" t="s">
        <v>11</v>
      </c>
      <c r="AI422">
        <v>0.994861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373.60845599999999</v>
      </c>
      <c r="I423">
        <v>28.236829</v>
      </c>
      <c r="J423" t="s">
        <v>3</v>
      </c>
      <c r="K423">
        <v>373.26217000000003</v>
      </c>
      <c r="L423">
        <v>28.19342</v>
      </c>
      <c r="M423" t="s">
        <v>4</v>
      </c>
      <c r="N423">
        <v>14.598286999999999</v>
      </c>
      <c r="O423">
        <v>3.7508E-2</v>
      </c>
      <c r="P423" t="s">
        <v>5</v>
      </c>
      <c r="Q423">
        <v>0</v>
      </c>
      <c r="R423">
        <v>0</v>
      </c>
      <c r="S423" t="s">
        <v>6</v>
      </c>
      <c r="T423">
        <v>24.972517</v>
      </c>
      <c r="U423">
        <v>0.63925200000000004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4.8520000000000004E-3</v>
      </c>
      <c r="AG423">
        <v>1.4E-5</v>
      </c>
      <c r="AH423" t="s">
        <v>11</v>
      </c>
      <c r="AI423">
        <v>0.99504000000000004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560.62221199999999</v>
      </c>
      <c r="I424">
        <v>45.988647999999998</v>
      </c>
      <c r="J424" t="s">
        <v>3</v>
      </c>
      <c r="K424">
        <v>560.10253699999998</v>
      </c>
      <c r="L424">
        <v>45.921520999999998</v>
      </c>
      <c r="M424" t="s">
        <v>4</v>
      </c>
      <c r="N424">
        <v>21.915405</v>
      </c>
      <c r="O424">
        <v>6.2791E-2</v>
      </c>
      <c r="P424" t="s">
        <v>5</v>
      </c>
      <c r="Q424">
        <v>0</v>
      </c>
      <c r="R424">
        <v>0</v>
      </c>
      <c r="S424" t="s">
        <v>6</v>
      </c>
      <c r="T424">
        <v>37.429794999999999</v>
      </c>
      <c r="U424">
        <v>0.66735500000000003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3.1250000000000002E-3</v>
      </c>
      <c r="AG424">
        <v>6.9999999999999999E-6</v>
      </c>
      <c r="AH424" t="s">
        <v>11</v>
      </c>
      <c r="AI424">
        <v>0.99507500000000004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747.73517900000002</v>
      </c>
      <c r="I425">
        <v>61.421267</v>
      </c>
      <c r="J425" t="s">
        <v>3</v>
      </c>
      <c r="K425">
        <v>747.04158099999995</v>
      </c>
      <c r="L425">
        <v>61.321098999999997</v>
      </c>
      <c r="M425" t="s">
        <v>4</v>
      </c>
      <c r="N425">
        <v>29.243335999999999</v>
      </c>
      <c r="O425">
        <v>9.2869999999999994E-2</v>
      </c>
      <c r="P425" t="s">
        <v>5</v>
      </c>
      <c r="Q425">
        <v>0</v>
      </c>
      <c r="R425">
        <v>0</v>
      </c>
      <c r="S425" t="s">
        <v>6</v>
      </c>
      <c r="T425">
        <v>49.905599000000002</v>
      </c>
      <c r="U425">
        <v>0.71792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2.5860000000000002E-3</v>
      </c>
      <c r="AG425">
        <v>3.9999999999999998E-6</v>
      </c>
      <c r="AH425" t="s">
        <v>11</v>
      </c>
      <c r="AI425">
        <v>0.995085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935.07333500000004</v>
      </c>
      <c r="I426">
        <v>84.352767999999998</v>
      </c>
      <c r="J426" t="s">
        <v>3</v>
      </c>
      <c r="K426">
        <v>934.205602</v>
      </c>
      <c r="L426">
        <v>84.205731999999998</v>
      </c>
      <c r="M426" t="s">
        <v>4</v>
      </c>
      <c r="N426">
        <v>36.728645</v>
      </c>
      <c r="O426">
        <v>1.274481</v>
      </c>
      <c r="P426" t="s">
        <v>5</v>
      </c>
      <c r="Q426">
        <v>0</v>
      </c>
      <c r="R426">
        <v>0</v>
      </c>
      <c r="S426" t="s">
        <v>6</v>
      </c>
      <c r="T426">
        <v>62.374702999999997</v>
      </c>
      <c r="U426">
        <v>0.77960300000000005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2.026E-3</v>
      </c>
      <c r="AG426">
        <v>9.9999999999999995E-7</v>
      </c>
      <c r="AH426" t="s">
        <v>11</v>
      </c>
      <c r="AI426">
        <v>0.99509899999999996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1122.0980520000001</v>
      </c>
      <c r="I427">
        <v>112.837633</v>
      </c>
      <c r="J427" t="s">
        <v>3</v>
      </c>
      <c r="K427">
        <v>1121.056904</v>
      </c>
      <c r="L427">
        <v>112.633242</v>
      </c>
      <c r="M427" t="s">
        <v>4</v>
      </c>
      <c r="N427">
        <v>44.059665000000003</v>
      </c>
      <c r="O427">
        <v>1.2953680000000001</v>
      </c>
      <c r="P427" t="s">
        <v>5</v>
      </c>
      <c r="Q427">
        <v>0</v>
      </c>
      <c r="R427">
        <v>0</v>
      </c>
      <c r="S427" t="s">
        <v>6</v>
      </c>
      <c r="T427">
        <v>74.848085999999995</v>
      </c>
      <c r="U427">
        <v>0.88522599999999996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1.753E-3</v>
      </c>
      <c r="AG427">
        <v>9.9999999999999995E-7</v>
      </c>
      <c r="AH427" t="s">
        <v>11</v>
      </c>
      <c r="AI427">
        <v>0.99510200000000004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1308.867649</v>
      </c>
      <c r="I428">
        <v>144.30770699999999</v>
      </c>
      <c r="J428" t="s">
        <v>3</v>
      </c>
      <c r="K428">
        <v>1307.653096</v>
      </c>
      <c r="L428">
        <v>144.042034</v>
      </c>
      <c r="M428" t="s">
        <v>4</v>
      </c>
      <c r="N428">
        <v>51.376477999999999</v>
      </c>
      <c r="O428">
        <v>1.3244499999999999</v>
      </c>
      <c r="P428" t="s">
        <v>5</v>
      </c>
      <c r="Q428">
        <v>0</v>
      </c>
      <c r="R428">
        <v>0</v>
      </c>
      <c r="S428" t="s">
        <v>6</v>
      </c>
      <c r="T428">
        <v>87.297122000000002</v>
      </c>
      <c r="U428">
        <v>0.99065000000000003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1.639E-3</v>
      </c>
      <c r="AG428">
        <v>0</v>
      </c>
      <c r="AH428" t="s">
        <v>11</v>
      </c>
      <c r="AI428">
        <v>0.99510500000000002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1495.7495919999999</v>
      </c>
      <c r="I429">
        <v>184.380774</v>
      </c>
      <c r="J429" t="s">
        <v>3</v>
      </c>
      <c r="K429">
        <v>1494.3620559999999</v>
      </c>
      <c r="L429">
        <v>184.040907</v>
      </c>
      <c r="M429" t="s">
        <v>4</v>
      </c>
      <c r="N429">
        <v>58.702402999999997</v>
      </c>
      <c r="O429">
        <v>1.4187650000000001</v>
      </c>
      <c r="P429" t="s">
        <v>5</v>
      </c>
      <c r="Q429">
        <v>0</v>
      </c>
      <c r="R429">
        <v>0</v>
      </c>
      <c r="S429" t="s">
        <v>6</v>
      </c>
      <c r="T429">
        <v>99.892686999999995</v>
      </c>
      <c r="U429">
        <v>2.0709279999999999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1.588E-3</v>
      </c>
      <c r="AG429">
        <v>0</v>
      </c>
      <c r="AH429" t="s">
        <v>11</v>
      </c>
      <c r="AI429">
        <v>0.99510699999999996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1682.467883</v>
      </c>
      <c r="I430">
        <v>213.194086</v>
      </c>
      <c r="J430" t="s">
        <v>3</v>
      </c>
      <c r="K430">
        <v>1680.907136</v>
      </c>
      <c r="L430">
        <v>212.796435</v>
      </c>
      <c r="M430" t="s">
        <v>4</v>
      </c>
      <c r="N430">
        <v>66.008179999999996</v>
      </c>
      <c r="O430">
        <v>1.447981</v>
      </c>
      <c r="P430" t="s">
        <v>5</v>
      </c>
      <c r="Q430">
        <v>0</v>
      </c>
      <c r="R430">
        <v>0</v>
      </c>
      <c r="S430" t="s">
        <v>6</v>
      </c>
      <c r="T430">
        <v>112.320797</v>
      </c>
      <c r="U430">
        <v>2.163916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1.5089999999999999E-3</v>
      </c>
      <c r="AG430">
        <v>0</v>
      </c>
      <c r="AH430" t="s">
        <v>11</v>
      </c>
      <c r="AI430">
        <v>0.99510900000000002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1869.4786449999999</v>
      </c>
      <c r="I431">
        <v>244.948477</v>
      </c>
      <c r="J431" t="s">
        <v>3</v>
      </c>
      <c r="K431">
        <v>1867.744629</v>
      </c>
      <c r="L431">
        <v>244.456931</v>
      </c>
      <c r="M431" t="s">
        <v>4</v>
      </c>
      <c r="N431">
        <v>73.323046000000005</v>
      </c>
      <c r="O431">
        <v>1.476618</v>
      </c>
      <c r="P431" t="s">
        <v>5</v>
      </c>
      <c r="Q431">
        <v>0</v>
      </c>
      <c r="R431">
        <v>0</v>
      </c>
      <c r="S431" t="s">
        <v>6</v>
      </c>
      <c r="T431">
        <v>124.777626</v>
      </c>
      <c r="U431">
        <v>2.2567789999999999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1.493E-3</v>
      </c>
      <c r="AG431">
        <v>0</v>
      </c>
      <c r="AH431" t="s">
        <v>11</v>
      </c>
      <c r="AI431">
        <v>0.99511000000000005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2056.9269020000002</v>
      </c>
      <c r="I432">
        <v>264.05273199999999</v>
      </c>
      <c r="J432" t="s">
        <v>3</v>
      </c>
      <c r="K432">
        <v>2055.0198799999998</v>
      </c>
      <c r="L432">
        <v>263.53015699999997</v>
      </c>
      <c r="M432" t="s">
        <v>4</v>
      </c>
      <c r="N432">
        <v>80.650927999999993</v>
      </c>
      <c r="O432">
        <v>1.497034</v>
      </c>
      <c r="P432" t="s">
        <v>5</v>
      </c>
      <c r="Q432">
        <v>0</v>
      </c>
      <c r="R432">
        <v>0</v>
      </c>
      <c r="S432" t="s">
        <v>6</v>
      </c>
      <c r="T432">
        <v>137.248876</v>
      </c>
      <c r="U432">
        <v>2.3008700000000002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1.4660000000000001E-3</v>
      </c>
      <c r="AG432">
        <v>0</v>
      </c>
      <c r="AH432" t="s">
        <v>11</v>
      </c>
      <c r="AI432">
        <v>0.99511099999999997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2244.1812989999999</v>
      </c>
      <c r="I433">
        <v>300.36967199999998</v>
      </c>
      <c r="J433" t="s">
        <v>3</v>
      </c>
      <c r="K433">
        <v>2242.1008449999999</v>
      </c>
      <c r="L433">
        <v>299.80034999999998</v>
      </c>
      <c r="M433" t="s">
        <v>4</v>
      </c>
      <c r="N433">
        <v>87.974486999999996</v>
      </c>
      <c r="O433">
        <v>1.5370950000000001</v>
      </c>
      <c r="P433" t="s">
        <v>5</v>
      </c>
      <c r="Q433">
        <v>0</v>
      </c>
      <c r="R433">
        <v>0</v>
      </c>
      <c r="S433" t="s">
        <v>6</v>
      </c>
      <c r="T433">
        <v>149.71948800000001</v>
      </c>
      <c r="U433">
        <v>2.3873440000000001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1.4189999999999999E-3</v>
      </c>
      <c r="AG433">
        <v>0</v>
      </c>
      <c r="AH433" t="s">
        <v>11</v>
      </c>
      <c r="AI433">
        <v>0.995112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2431.2034669999998</v>
      </c>
      <c r="I434">
        <v>346.799465</v>
      </c>
      <c r="J434" t="s">
        <v>3</v>
      </c>
      <c r="K434">
        <v>2428.9496779999999</v>
      </c>
      <c r="L434">
        <v>346.13007199999998</v>
      </c>
      <c r="M434" t="s">
        <v>4</v>
      </c>
      <c r="N434">
        <v>95.401021999999998</v>
      </c>
      <c r="O434">
        <v>2.2124760000000001</v>
      </c>
      <c r="P434" t="s">
        <v>5</v>
      </c>
      <c r="Q434">
        <v>0</v>
      </c>
      <c r="R434">
        <v>0</v>
      </c>
      <c r="S434" t="s">
        <v>6</v>
      </c>
      <c r="T434">
        <v>162.19887800000001</v>
      </c>
      <c r="U434">
        <v>2.4657170000000002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1.392E-3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2618.6268260000002</v>
      </c>
      <c r="I435">
        <v>429.632474</v>
      </c>
      <c r="J435" t="s">
        <v>3</v>
      </c>
      <c r="K435">
        <v>2616.199736</v>
      </c>
      <c r="L435">
        <v>428.81936899999999</v>
      </c>
      <c r="M435" t="s">
        <v>4</v>
      </c>
      <c r="N435">
        <v>102.72552399999999</v>
      </c>
      <c r="O435">
        <v>2.2925490000000002</v>
      </c>
      <c r="P435" t="s">
        <v>5</v>
      </c>
      <c r="Q435">
        <v>0</v>
      </c>
      <c r="R435">
        <v>0</v>
      </c>
      <c r="S435" t="s">
        <v>6</v>
      </c>
      <c r="T435">
        <v>174.67547300000001</v>
      </c>
      <c r="U435">
        <v>2.6510630000000002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1.3849999999999999E-3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2805.2627729999999</v>
      </c>
      <c r="I436">
        <v>517.56134499999996</v>
      </c>
      <c r="J436" t="s">
        <v>3</v>
      </c>
      <c r="K436">
        <v>2802.6623439999998</v>
      </c>
      <c r="L436">
        <v>516.59220700000003</v>
      </c>
      <c r="M436" t="s">
        <v>4</v>
      </c>
      <c r="N436">
        <v>110.044442</v>
      </c>
      <c r="O436">
        <v>2.4108640000000001</v>
      </c>
      <c r="P436" t="s">
        <v>5</v>
      </c>
      <c r="Q436">
        <v>0</v>
      </c>
      <c r="R436">
        <v>0</v>
      </c>
      <c r="S436" t="s">
        <v>6</v>
      </c>
      <c r="T436">
        <v>187.123469</v>
      </c>
      <c r="U436">
        <v>2.9308559999999999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1.364E-3</v>
      </c>
      <c r="AG436">
        <v>0</v>
      </c>
      <c r="AH436" t="s">
        <v>11</v>
      </c>
      <c r="AI436">
        <v>0.99511300000000003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2992.463154</v>
      </c>
      <c r="I437">
        <v>595.97731499999998</v>
      </c>
      <c r="J437" t="s">
        <v>3</v>
      </c>
      <c r="K437">
        <v>2989.6894189999998</v>
      </c>
      <c r="L437">
        <v>594.86998800000003</v>
      </c>
      <c r="M437" t="s">
        <v>4</v>
      </c>
      <c r="N437">
        <v>117.373099</v>
      </c>
      <c r="O437">
        <v>2.4998749999999998</v>
      </c>
      <c r="P437" t="s">
        <v>5</v>
      </c>
      <c r="Q437">
        <v>0</v>
      </c>
      <c r="R437">
        <v>0</v>
      </c>
      <c r="S437" t="s">
        <v>6</v>
      </c>
      <c r="T437">
        <v>199.699119</v>
      </c>
      <c r="U437">
        <v>4.0782639999999999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1.361E-3</v>
      </c>
      <c r="AG437">
        <v>0</v>
      </c>
      <c r="AH437" t="s">
        <v>11</v>
      </c>
      <c r="AI437">
        <v>0.99511300000000003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3180.153018</v>
      </c>
      <c r="I438">
        <v>690.60728300000005</v>
      </c>
      <c r="J438" t="s">
        <v>3</v>
      </c>
      <c r="K438">
        <v>3177.2049900000002</v>
      </c>
      <c r="L438">
        <v>689.343435</v>
      </c>
      <c r="M438" t="s">
        <v>4</v>
      </c>
      <c r="N438">
        <v>124.70890300000001</v>
      </c>
      <c r="O438">
        <v>2.726801</v>
      </c>
      <c r="P438" t="s">
        <v>5</v>
      </c>
      <c r="Q438">
        <v>0</v>
      </c>
      <c r="R438">
        <v>0</v>
      </c>
      <c r="S438" t="s">
        <v>6</v>
      </c>
      <c r="T438">
        <v>212.19207599999999</v>
      </c>
      <c r="U438">
        <v>4.4656279999999997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1.361E-3</v>
      </c>
      <c r="AG438">
        <v>0</v>
      </c>
      <c r="AH438" t="s">
        <v>11</v>
      </c>
      <c r="AI438">
        <v>0.99511400000000005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3367.1220410000001</v>
      </c>
      <c r="I439">
        <v>730.95169099999998</v>
      </c>
      <c r="J439" t="s">
        <v>3</v>
      </c>
      <c r="K439">
        <v>3364.0006149999999</v>
      </c>
      <c r="L439">
        <v>729.57904599999995</v>
      </c>
      <c r="M439" t="s">
        <v>4</v>
      </c>
      <c r="N439">
        <v>132.02925200000001</v>
      </c>
      <c r="O439">
        <v>2.8070550000000001</v>
      </c>
      <c r="P439" t="s">
        <v>5</v>
      </c>
      <c r="Q439">
        <v>0</v>
      </c>
      <c r="R439">
        <v>0</v>
      </c>
      <c r="S439" t="s">
        <v>6</v>
      </c>
      <c r="T439">
        <v>224.653997</v>
      </c>
      <c r="U439">
        <v>4.6793849999999999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1.343E-3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3554.1431010000001</v>
      </c>
      <c r="I440">
        <v>743.35636999999997</v>
      </c>
      <c r="J440" t="s">
        <v>3</v>
      </c>
      <c r="K440">
        <v>3550.8478709999999</v>
      </c>
      <c r="L440">
        <v>741.96889299999998</v>
      </c>
      <c r="M440" t="s">
        <v>4</v>
      </c>
      <c r="N440">
        <v>139.36724100000001</v>
      </c>
      <c r="O440">
        <v>2.84511</v>
      </c>
      <c r="P440" t="s">
        <v>5</v>
      </c>
      <c r="Q440">
        <v>0</v>
      </c>
      <c r="R440">
        <v>0</v>
      </c>
      <c r="S440" t="s">
        <v>6</v>
      </c>
      <c r="T440">
        <v>237.21322499999999</v>
      </c>
      <c r="U440">
        <v>5.1481149999999998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1.3259999999999999E-3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3741.4424119999999</v>
      </c>
      <c r="I441">
        <v>760.16300000000001</v>
      </c>
      <c r="J441" t="s">
        <v>3</v>
      </c>
      <c r="K441">
        <v>3737.9740579999998</v>
      </c>
      <c r="L441">
        <v>758.73250499999995</v>
      </c>
      <c r="M441" t="s">
        <v>4</v>
      </c>
      <c r="N441">
        <v>146.692666</v>
      </c>
      <c r="O441">
        <v>2.909643</v>
      </c>
      <c r="P441" t="s">
        <v>5</v>
      </c>
      <c r="Q441">
        <v>0</v>
      </c>
      <c r="R441">
        <v>0</v>
      </c>
      <c r="S441" t="s">
        <v>6</v>
      </c>
      <c r="T441">
        <v>249.78117700000001</v>
      </c>
      <c r="U441">
        <v>5.3720239999999997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1.3159999999999999E-3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258.64523700000001</v>
      </c>
      <c r="I442">
        <v>27.973464</v>
      </c>
      <c r="J442" t="s">
        <v>3</v>
      </c>
      <c r="K442">
        <v>258.44820099999998</v>
      </c>
      <c r="L442">
        <v>27.943272</v>
      </c>
      <c r="M442" t="s">
        <v>4</v>
      </c>
      <c r="N442">
        <v>7.1531310000000001</v>
      </c>
      <c r="O442">
        <v>1.6278999999999998E-2</v>
      </c>
      <c r="P442" t="s">
        <v>5</v>
      </c>
      <c r="Q442">
        <v>65.171998000000002</v>
      </c>
      <c r="R442">
        <v>2.898091</v>
      </c>
      <c r="S442" t="s">
        <v>6</v>
      </c>
      <c r="T442">
        <v>12.506995999999999</v>
      </c>
      <c r="U442">
        <v>4.3115000000000001E-2</v>
      </c>
      <c r="V442" t="s">
        <v>7</v>
      </c>
      <c r="W442">
        <v>11.83498</v>
      </c>
      <c r="X442">
        <v>4.0718999999999998E-2</v>
      </c>
      <c r="Y442" t="s">
        <v>8</v>
      </c>
      <c r="Z442">
        <v>13.485417</v>
      </c>
      <c r="AA442">
        <v>0.92164999999999997</v>
      </c>
      <c r="AB442" t="s">
        <v>9</v>
      </c>
      <c r="AC442">
        <v>167.797831</v>
      </c>
      <c r="AD442">
        <v>14.118899000000001</v>
      </c>
      <c r="AE442" t="s">
        <v>10</v>
      </c>
      <c r="AF442">
        <v>6.215E-3</v>
      </c>
      <c r="AG442">
        <v>1.5999999999999999E-5</v>
      </c>
      <c r="AH442" t="s">
        <v>11</v>
      </c>
      <c r="AI442">
        <v>0.99483900000000003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516.07243300000005</v>
      </c>
      <c r="I443">
        <v>67.095641000000001</v>
      </c>
      <c r="J443" t="s">
        <v>3</v>
      </c>
      <c r="K443">
        <v>515.68087600000001</v>
      </c>
      <c r="L443">
        <v>67.003399999999999</v>
      </c>
      <c r="M443" t="s">
        <v>4</v>
      </c>
      <c r="N443">
        <v>14.276896000000001</v>
      </c>
      <c r="O443">
        <v>4.1126000000000003E-2</v>
      </c>
      <c r="P443" t="s">
        <v>5</v>
      </c>
      <c r="Q443">
        <v>130.50800100000001</v>
      </c>
      <c r="R443">
        <v>11.048897</v>
      </c>
      <c r="S443" t="s">
        <v>6</v>
      </c>
      <c r="T443">
        <v>25.060741</v>
      </c>
      <c r="U443">
        <v>0.74697999999999998</v>
      </c>
      <c r="V443" t="s">
        <v>7</v>
      </c>
      <c r="W443">
        <v>23.815738</v>
      </c>
      <c r="X443">
        <v>1.3802289999999999</v>
      </c>
      <c r="Y443" t="s">
        <v>8</v>
      </c>
      <c r="Z443">
        <v>27.171662999999999</v>
      </c>
      <c r="AA443">
        <v>6.401338</v>
      </c>
      <c r="AB443" t="s">
        <v>9</v>
      </c>
      <c r="AC443">
        <v>334.33343100000002</v>
      </c>
      <c r="AD443">
        <v>29.741942000000002</v>
      </c>
      <c r="AE443" t="s">
        <v>10</v>
      </c>
      <c r="AF443">
        <v>3.901E-3</v>
      </c>
      <c r="AG443">
        <v>1.0000000000000001E-5</v>
      </c>
      <c r="AH443" t="s">
        <v>11</v>
      </c>
      <c r="AI443">
        <v>0.99507500000000004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774.01677700000005</v>
      </c>
      <c r="I444">
        <v>118.053427</v>
      </c>
      <c r="J444" t="s">
        <v>3</v>
      </c>
      <c r="K444">
        <v>773.43127000000004</v>
      </c>
      <c r="L444">
        <v>117.886004</v>
      </c>
      <c r="M444" t="s">
        <v>4</v>
      </c>
      <c r="N444">
        <v>21.515827999999999</v>
      </c>
      <c r="O444">
        <v>0.68265799999999999</v>
      </c>
      <c r="P444" t="s">
        <v>5</v>
      </c>
      <c r="Q444">
        <v>195.77862500000001</v>
      </c>
      <c r="R444">
        <v>22.591811</v>
      </c>
      <c r="S444" t="s">
        <v>6</v>
      </c>
      <c r="T444">
        <v>37.515673999999997</v>
      </c>
      <c r="U444">
        <v>0.82966499999999999</v>
      </c>
      <c r="V444" t="s">
        <v>7</v>
      </c>
      <c r="W444">
        <v>35.611026000000003</v>
      </c>
      <c r="X444">
        <v>1.511941</v>
      </c>
      <c r="Y444" t="s">
        <v>8</v>
      </c>
      <c r="Z444">
        <v>41.056713999999999</v>
      </c>
      <c r="AA444">
        <v>17.036165</v>
      </c>
      <c r="AB444" t="s">
        <v>9</v>
      </c>
      <c r="AC444">
        <v>501.42675200000002</v>
      </c>
      <c r="AD444">
        <v>51.125869999999999</v>
      </c>
      <c r="AE444" t="s">
        <v>10</v>
      </c>
      <c r="AF444">
        <v>3.0100000000000001E-3</v>
      </c>
      <c r="AG444">
        <v>6.0000000000000002E-6</v>
      </c>
      <c r="AH444" t="s">
        <v>11</v>
      </c>
      <c r="AI444">
        <v>0.99509999999999998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1031.994852</v>
      </c>
      <c r="I445">
        <v>191.02638200000001</v>
      </c>
      <c r="J445" t="s">
        <v>3</v>
      </c>
      <c r="K445">
        <v>1031.2164869999999</v>
      </c>
      <c r="L445">
        <v>190.76052300000001</v>
      </c>
      <c r="M445" t="s">
        <v>4</v>
      </c>
      <c r="N445">
        <v>28.639161999999999</v>
      </c>
      <c r="O445">
        <v>0.75825299999999995</v>
      </c>
      <c r="P445" t="s">
        <v>5</v>
      </c>
      <c r="Q445">
        <v>261.02329800000001</v>
      </c>
      <c r="R445">
        <v>38.084764</v>
      </c>
      <c r="S445" t="s">
        <v>6</v>
      </c>
      <c r="T445">
        <v>49.968553999999997</v>
      </c>
      <c r="U445">
        <v>0.93192900000000001</v>
      </c>
      <c r="V445" t="s">
        <v>7</v>
      </c>
      <c r="W445">
        <v>47.417439999999999</v>
      </c>
      <c r="X445">
        <v>1.6786449999999999</v>
      </c>
      <c r="Y445" t="s">
        <v>8</v>
      </c>
      <c r="Z445">
        <v>54.941822999999999</v>
      </c>
      <c r="AA445">
        <v>31.876605999999999</v>
      </c>
      <c r="AB445" t="s">
        <v>9</v>
      </c>
      <c r="AC445">
        <v>668.68942500000003</v>
      </c>
      <c r="AD445">
        <v>86.993566000000001</v>
      </c>
      <c r="AE445" t="s">
        <v>10</v>
      </c>
      <c r="AF445">
        <v>2.3930000000000002E-3</v>
      </c>
      <c r="AG445">
        <v>3.9999999999999998E-6</v>
      </c>
      <c r="AH445" t="s">
        <v>11</v>
      </c>
      <c r="AI445">
        <v>0.99510500000000002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1289.792134</v>
      </c>
      <c r="I446">
        <v>260.95813199999998</v>
      </c>
      <c r="J446" t="s">
        <v>3</v>
      </c>
      <c r="K446">
        <v>1288.820078</v>
      </c>
      <c r="L446">
        <v>260.56948499999999</v>
      </c>
      <c r="M446" t="s">
        <v>4</v>
      </c>
      <c r="N446">
        <v>35.763393999999998</v>
      </c>
      <c r="O446">
        <v>0.83080500000000002</v>
      </c>
      <c r="P446" t="s">
        <v>5</v>
      </c>
      <c r="Q446">
        <v>326.47559699999999</v>
      </c>
      <c r="R446">
        <v>55.192036999999999</v>
      </c>
      <c r="S446" t="s">
        <v>6</v>
      </c>
      <c r="T446">
        <v>62.585481000000001</v>
      </c>
      <c r="U446">
        <v>2.0993439999999999</v>
      </c>
      <c r="V446" t="s">
        <v>7</v>
      </c>
      <c r="W446">
        <v>59.321874000000001</v>
      </c>
      <c r="X446">
        <v>2.3953310000000001</v>
      </c>
      <c r="Y446" t="s">
        <v>8</v>
      </c>
      <c r="Z446">
        <v>68.761278000000004</v>
      </c>
      <c r="AA446">
        <v>48.332298000000002</v>
      </c>
      <c r="AB446" t="s">
        <v>9</v>
      </c>
      <c r="AC446">
        <v>835.55213000000003</v>
      </c>
      <c r="AD446">
        <v>118.360133</v>
      </c>
      <c r="AE446" t="s">
        <v>10</v>
      </c>
      <c r="AF446">
        <v>2.0400000000000001E-3</v>
      </c>
      <c r="AG446">
        <v>3.0000000000000001E-6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1547.9950630000001</v>
      </c>
      <c r="I447">
        <v>344.72340500000001</v>
      </c>
      <c r="J447" t="s">
        <v>3</v>
      </c>
      <c r="K447">
        <v>1546.8294780000001</v>
      </c>
      <c r="L447">
        <v>344.20937800000002</v>
      </c>
      <c r="M447" t="s">
        <v>4</v>
      </c>
      <c r="N447">
        <v>43.002836000000002</v>
      </c>
      <c r="O447">
        <v>1.320522</v>
      </c>
      <c r="P447" t="s">
        <v>5</v>
      </c>
      <c r="Q447">
        <v>391.879482</v>
      </c>
      <c r="R447">
        <v>76.621268999999998</v>
      </c>
      <c r="S447" t="s">
        <v>6</v>
      </c>
      <c r="T447">
        <v>75.051400000000001</v>
      </c>
      <c r="U447">
        <v>2.3561290000000001</v>
      </c>
      <c r="V447" t="s">
        <v>7</v>
      </c>
      <c r="W447">
        <v>71.116460000000004</v>
      </c>
      <c r="X447">
        <v>2.59267</v>
      </c>
      <c r="Y447" t="s">
        <v>8</v>
      </c>
      <c r="Z447">
        <v>82.783677999999995</v>
      </c>
      <c r="AA447">
        <v>67.747525999999993</v>
      </c>
      <c r="AB447" t="s">
        <v>9</v>
      </c>
      <c r="AC447">
        <v>1002.543677</v>
      </c>
      <c r="AD447">
        <v>157.61102600000001</v>
      </c>
      <c r="AE447" t="s">
        <v>10</v>
      </c>
      <c r="AF447">
        <v>1.8489999999999999E-3</v>
      </c>
      <c r="AG447">
        <v>1.9999999999999999E-6</v>
      </c>
      <c r="AH447" t="s">
        <v>11</v>
      </c>
      <c r="AI447">
        <v>0.99510799999999999</v>
      </c>
      <c r="AJ447">
        <v>0</v>
      </c>
      <c r="AK447" t="s">
        <v>12</v>
      </c>
      <c r="AL447">
        <v>6.86</v>
      </c>
      <c r="AM447">
        <v>2305.9204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1806.6084840000001</v>
      </c>
      <c r="I448">
        <v>468.89882399999999</v>
      </c>
      <c r="J448" t="s">
        <v>3</v>
      </c>
      <c r="K448">
        <v>1805.249026</v>
      </c>
      <c r="L448">
        <v>468.21131600000001</v>
      </c>
      <c r="M448" t="s">
        <v>4</v>
      </c>
      <c r="N448">
        <v>50.181468000000002</v>
      </c>
      <c r="O448">
        <v>1.492041</v>
      </c>
      <c r="P448" t="s">
        <v>5</v>
      </c>
      <c r="Q448">
        <v>457.49809900000002</v>
      </c>
      <c r="R448">
        <v>101.091205</v>
      </c>
      <c r="S448" t="s">
        <v>6</v>
      </c>
      <c r="T448">
        <v>87.545232999999996</v>
      </c>
      <c r="U448">
        <v>2.597893</v>
      </c>
      <c r="V448" t="s">
        <v>7</v>
      </c>
      <c r="W448">
        <v>82.955678000000006</v>
      </c>
      <c r="X448">
        <v>2.8696739999999998</v>
      </c>
      <c r="Y448" t="s">
        <v>8</v>
      </c>
      <c r="Z448">
        <v>96.908946</v>
      </c>
      <c r="AA448">
        <v>88.786259999999999</v>
      </c>
      <c r="AB448" t="s">
        <v>9</v>
      </c>
      <c r="AC448">
        <v>1169.975784</v>
      </c>
      <c r="AD448">
        <v>211.29898</v>
      </c>
      <c r="AE448" t="s">
        <v>10</v>
      </c>
      <c r="AF448">
        <v>1.771E-3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6.86</v>
      </c>
      <c r="AM448">
        <v>2305.9204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2066.1489550000001</v>
      </c>
      <c r="I449">
        <v>689.479512</v>
      </c>
      <c r="J449" t="s">
        <v>3</v>
      </c>
      <c r="K449">
        <v>2064.5949780000001</v>
      </c>
      <c r="L449">
        <v>688.50622999999996</v>
      </c>
      <c r="M449" t="s">
        <v>4</v>
      </c>
      <c r="N449">
        <v>57.379604</v>
      </c>
      <c r="O449">
        <v>1.65672</v>
      </c>
      <c r="P449" t="s">
        <v>5</v>
      </c>
      <c r="Q449">
        <v>523.48579299999994</v>
      </c>
      <c r="R449">
        <v>140.648504</v>
      </c>
      <c r="S449" t="s">
        <v>6</v>
      </c>
      <c r="T449">
        <v>100.064656</v>
      </c>
      <c r="U449">
        <v>2.9796049999999998</v>
      </c>
      <c r="V449" t="s">
        <v>7</v>
      </c>
      <c r="W449">
        <v>94.919049999999999</v>
      </c>
      <c r="X449">
        <v>4.1290740000000001</v>
      </c>
      <c r="Y449" t="s">
        <v>8</v>
      </c>
      <c r="Z449">
        <v>111.18297800000001</v>
      </c>
      <c r="AA449">
        <v>111.461308</v>
      </c>
      <c r="AB449" t="s">
        <v>9</v>
      </c>
      <c r="AC449">
        <v>1337.8051680000001</v>
      </c>
      <c r="AD449">
        <v>297.15739100000002</v>
      </c>
      <c r="AE449" t="s">
        <v>10</v>
      </c>
      <c r="AF449">
        <v>1.524E-3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6.86</v>
      </c>
      <c r="AM449">
        <v>2305.9204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2324.9839259999999</v>
      </c>
      <c r="I450">
        <v>855.79190500000004</v>
      </c>
      <c r="J450" t="s">
        <v>3</v>
      </c>
      <c r="K450">
        <v>2323.235835</v>
      </c>
      <c r="L450">
        <v>854.54293099999995</v>
      </c>
      <c r="M450" t="s">
        <v>4</v>
      </c>
      <c r="N450">
        <v>64.528717</v>
      </c>
      <c r="O450">
        <v>1.7479480000000001</v>
      </c>
      <c r="P450" t="s">
        <v>5</v>
      </c>
      <c r="Q450">
        <v>589.292552</v>
      </c>
      <c r="R450">
        <v>174.274676</v>
      </c>
      <c r="S450" t="s">
        <v>6</v>
      </c>
      <c r="T450">
        <v>112.650087</v>
      </c>
      <c r="U450">
        <v>3.4768189999999999</v>
      </c>
      <c r="V450" t="s">
        <v>7</v>
      </c>
      <c r="W450">
        <v>106.778469</v>
      </c>
      <c r="X450">
        <v>4.5959250000000003</v>
      </c>
      <c r="Y450" t="s">
        <v>8</v>
      </c>
      <c r="Z450">
        <v>125.278504</v>
      </c>
      <c r="AA450">
        <v>135.312804</v>
      </c>
      <c r="AB450" t="s">
        <v>9</v>
      </c>
      <c r="AC450">
        <v>1505.3074710000001</v>
      </c>
      <c r="AD450">
        <v>356.704564</v>
      </c>
      <c r="AE450" t="s">
        <v>10</v>
      </c>
      <c r="AF450">
        <v>1.4890000000000001E-3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9.0399999999999991</v>
      </c>
      <c r="AM450">
        <v>2508.8784000000001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2583.5600589999999</v>
      </c>
      <c r="I451">
        <v>1057.8620550000001</v>
      </c>
      <c r="J451" t="s">
        <v>3</v>
      </c>
      <c r="K451">
        <v>2581.618027</v>
      </c>
      <c r="L451">
        <v>1056.322606</v>
      </c>
      <c r="M451" t="s">
        <v>4</v>
      </c>
      <c r="N451">
        <v>71.782274000000001</v>
      </c>
      <c r="O451">
        <v>2.170353</v>
      </c>
      <c r="P451" t="s">
        <v>5</v>
      </c>
      <c r="Q451">
        <v>654.99616100000003</v>
      </c>
      <c r="R451">
        <v>213.928168</v>
      </c>
      <c r="S451" t="s">
        <v>6</v>
      </c>
      <c r="T451">
        <v>125.15535300000001</v>
      </c>
      <c r="U451">
        <v>3.8484859999999999</v>
      </c>
      <c r="V451" t="s">
        <v>7</v>
      </c>
      <c r="W451">
        <v>118.63920299999999</v>
      </c>
      <c r="X451">
        <v>5.2011909999999997</v>
      </c>
      <c r="Y451" t="s">
        <v>8</v>
      </c>
      <c r="Z451">
        <v>139.34957</v>
      </c>
      <c r="AA451">
        <v>160.08827700000001</v>
      </c>
      <c r="AB451" t="s">
        <v>9</v>
      </c>
      <c r="AC451">
        <v>1672.5545</v>
      </c>
      <c r="AD451">
        <v>417.89036700000003</v>
      </c>
      <c r="AE451" t="s">
        <v>10</v>
      </c>
      <c r="AF451">
        <v>1.4729999999999999E-3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9.0399999999999991</v>
      </c>
      <c r="AM451">
        <v>2508.8784000000001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2843.172681</v>
      </c>
      <c r="I452">
        <v>1296.2179630000001</v>
      </c>
      <c r="J452" t="s">
        <v>3</v>
      </c>
      <c r="K452">
        <v>2841.035742</v>
      </c>
      <c r="L452">
        <v>1294.3066349999999</v>
      </c>
      <c r="M452" t="s">
        <v>4</v>
      </c>
      <c r="N452">
        <v>78.953524999999999</v>
      </c>
      <c r="O452">
        <v>2.3100170000000002</v>
      </c>
      <c r="P452" t="s">
        <v>5</v>
      </c>
      <c r="Q452">
        <v>721.05602799999997</v>
      </c>
      <c r="R452">
        <v>255.81257600000001</v>
      </c>
      <c r="S452" t="s">
        <v>6</v>
      </c>
      <c r="T452">
        <v>137.68751800000001</v>
      </c>
      <c r="U452">
        <v>4.3795330000000003</v>
      </c>
      <c r="V452" t="s">
        <v>7</v>
      </c>
      <c r="W452">
        <v>130.509501</v>
      </c>
      <c r="X452">
        <v>5.6688590000000003</v>
      </c>
      <c r="Y452" t="s">
        <v>8</v>
      </c>
      <c r="Z452">
        <v>153.63447199999999</v>
      </c>
      <c r="AA452">
        <v>183.64821900000001</v>
      </c>
      <c r="AB452" t="s">
        <v>9</v>
      </c>
      <c r="AC452">
        <v>1840.487646</v>
      </c>
      <c r="AD452">
        <v>496.64720199999999</v>
      </c>
      <c r="AE452" t="s">
        <v>10</v>
      </c>
      <c r="AF452">
        <v>1.3940000000000001E-3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9.0399999999999991</v>
      </c>
      <c r="AM452">
        <v>2508.8784000000001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3102.5560500000001</v>
      </c>
      <c r="I453">
        <v>1645.857254</v>
      </c>
      <c r="J453" t="s">
        <v>3</v>
      </c>
      <c r="K453">
        <v>3100.2241549999999</v>
      </c>
      <c r="L453">
        <v>1643.438116</v>
      </c>
      <c r="M453" t="s">
        <v>4</v>
      </c>
      <c r="N453">
        <v>86.125764000000004</v>
      </c>
      <c r="O453">
        <v>2.5418020000000001</v>
      </c>
      <c r="P453" t="s">
        <v>5</v>
      </c>
      <c r="Q453">
        <v>786.91550500000005</v>
      </c>
      <c r="R453">
        <v>300.908254</v>
      </c>
      <c r="S453" t="s">
        <v>6</v>
      </c>
      <c r="T453">
        <v>150.21698000000001</v>
      </c>
      <c r="U453">
        <v>5.0497449999999997</v>
      </c>
      <c r="V453" t="s">
        <v>7</v>
      </c>
      <c r="W453">
        <v>142.367197</v>
      </c>
      <c r="X453">
        <v>6.2567779999999997</v>
      </c>
      <c r="Y453" t="s">
        <v>8</v>
      </c>
      <c r="Z453">
        <v>167.82126</v>
      </c>
      <c r="AA453">
        <v>206.47255100000001</v>
      </c>
      <c r="AB453" t="s">
        <v>9</v>
      </c>
      <c r="AC453">
        <v>2008.401079</v>
      </c>
      <c r="AD453">
        <v>622.67815599999994</v>
      </c>
      <c r="AE453" t="s">
        <v>10</v>
      </c>
      <c r="AF453">
        <v>1.3849999999999999E-3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9.0399999999999991</v>
      </c>
      <c r="AM453">
        <v>2508.8784000000001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3361.54709</v>
      </c>
      <c r="I454">
        <v>1991.9235819999999</v>
      </c>
      <c r="J454" t="s">
        <v>3</v>
      </c>
      <c r="K454">
        <v>3359.0213480000002</v>
      </c>
      <c r="L454">
        <v>1989.025406</v>
      </c>
      <c r="M454" t="s">
        <v>4</v>
      </c>
      <c r="N454">
        <v>93.305931999999999</v>
      </c>
      <c r="O454">
        <v>2.8113480000000002</v>
      </c>
      <c r="P454" t="s">
        <v>5</v>
      </c>
      <c r="Q454">
        <v>852.74935800000003</v>
      </c>
      <c r="R454">
        <v>337.71427899999998</v>
      </c>
      <c r="S454" t="s">
        <v>6</v>
      </c>
      <c r="T454">
        <v>162.71881200000001</v>
      </c>
      <c r="U454">
        <v>5.749708</v>
      </c>
      <c r="V454" t="s">
        <v>7</v>
      </c>
      <c r="W454">
        <v>154.41605100000001</v>
      </c>
      <c r="X454">
        <v>6.8657909999999998</v>
      </c>
      <c r="Y454" t="s">
        <v>8</v>
      </c>
      <c r="Z454">
        <v>181.909661</v>
      </c>
      <c r="AA454">
        <v>228.37750800000001</v>
      </c>
      <c r="AB454" t="s">
        <v>9</v>
      </c>
      <c r="AC454">
        <v>2175.9824610000001</v>
      </c>
      <c r="AD454">
        <v>764.72128299999997</v>
      </c>
      <c r="AE454" t="s">
        <v>10</v>
      </c>
      <c r="AF454">
        <v>1.3699999999999999E-3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9.0399999999999991</v>
      </c>
      <c r="AM454">
        <v>2508.8784000000001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3620.3845019999999</v>
      </c>
      <c r="I455">
        <v>2416.5489859999998</v>
      </c>
      <c r="J455" t="s">
        <v>3</v>
      </c>
      <c r="K455">
        <v>3617.6640670000002</v>
      </c>
      <c r="L455">
        <v>2412.9660779999999</v>
      </c>
      <c r="M455" t="s">
        <v>4</v>
      </c>
      <c r="N455">
        <v>100.450749</v>
      </c>
      <c r="O455">
        <v>3.1214879999999998</v>
      </c>
      <c r="P455" t="s">
        <v>5</v>
      </c>
      <c r="Q455">
        <v>918.46454800000004</v>
      </c>
      <c r="R455">
        <v>391.44273199999998</v>
      </c>
      <c r="S455" t="s">
        <v>6</v>
      </c>
      <c r="T455">
        <v>175.20934700000001</v>
      </c>
      <c r="U455">
        <v>6.5728780000000002</v>
      </c>
      <c r="V455" t="s">
        <v>7</v>
      </c>
      <c r="W455">
        <v>166.28139100000001</v>
      </c>
      <c r="X455">
        <v>7.5483909999999996</v>
      </c>
      <c r="Y455" t="s">
        <v>8</v>
      </c>
      <c r="Z455">
        <v>196.08837399999999</v>
      </c>
      <c r="AA455">
        <v>249.544791</v>
      </c>
      <c r="AB455" t="s">
        <v>9</v>
      </c>
      <c r="AC455">
        <v>2343.5280619999999</v>
      </c>
      <c r="AD455">
        <v>909.26680999999996</v>
      </c>
      <c r="AE455" t="s">
        <v>10</v>
      </c>
      <c r="AF455">
        <v>1.3320000000000001E-3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11.18</v>
      </c>
      <c r="AM455">
        <v>2694.5875999999998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3879.1174070000002</v>
      </c>
      <c r="I456">
        <v>2788.4372790000002</v>
      </c>
      <c r="J456" t="s">
        <v>3</v>
      </c>
      <c r="K456">
        <v>3876.2039260000001</v>
      </c>
      <c r="L456">
        <v>2784.3191830000001</v>
      </c>
      <c r="M456" t="s">
        <v>4</v>
      </c>
      <c r="N456">
        <v>107.695194</v>
      </c>
      <c r="O456">
        <v>4.1952319999999999</v>
      </c>
      <c r="P456" t="s">
        <v>5</v>
      </c>
      <c r="Q456">
        <v>984.30937500000005</v>
      </c>
      <c r="R456">
        <v>442.41448700000001</v>
      </c>
      <c r="S456" t="s">
        <v>6</v>
      </c>
      <c r="T456">
        <v>187.68687700000001</v>
      </c>
      <c r="U456">
        <v>7.0404229999999997</v>
      </c>
      <c r="V456" t="s">
        <v>7</v>
      </c>
      <c r="W456">
        <v>178.10297</v>
      </c>
      <c r="X456">
        <v>8.0507469999999994</v>
      </c>
      <c r="Y456" t="s">
        <v>8</v>
      </c>
      <c r="Z456">
        <v>210.38439700000001</v>
      </c>
      <c r="AA456">
        <v>271.16320899999999</v>
      </c>
      <c r="AB456" t="s">
        <v>9</v>
      </c>
      <c r="AC456">
        <v>2510.7911960000001</v>
      </c>
      <c r="AD456">
        <v>1023.543446</v>
      </c>
      <c r="AE456" t="s">
        <v>10</v>
      </c>
      <c r="AF456">
        <v>1.3320000000000001E-3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11.18</v>
      </c>
      <c r="AM456">
        <v>2694.5875999999998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4137.4429200000004</v>
      </c>
      <c r="I457">
        <v>2994.7628970000001</v>
      </c>
      <c r="J457" t="s">
        <v>3</v>
      </c>
      <c r="K457">
        <v>4134.3362399999996</v>
      </c>
      <c r="L457">
        <v>2990.3575049999999</v>
      </c>
      <c r="M457" t="s">
        <v>4</v>
      </c>
      <c r="N457">
        <v>114.826246</v>
      </c>
      <c r="O457">
        <v>4.3079140000000002</v>
      </c>
      <c r="P457" t="s">
        <v>5</v>
      </c>
      <c r="Q457">
        <v>1050.193851</v>
      </c>
      <c r="R457">
        <v>485.24726399999997</v>
      </c>
      <c r="S457" t="s">
        <v>6</v>
      </c>
      <c r="T457">
        <v>200.14076499999999</v>
      </c>
      <c r="U457">
        <v>7.2505680000000003</v>
      </c>
      <c r="V457" t="s">
        <v>7</v>
      </c>
      <c r="W457">
        <v>189.90328199999999</v>
      </c>
      <c r="X457">
        <v>8.2487619999999993</v>
      </c>
      <c r="Y457" t="s">
        <v>8</v>
      </c>
      <c r="Z457">
        <v>224.839101</v>
      </c>
      <c r="AA457">
        <v>289.609691</v>
      </c>
      <c r="AB457" t="s">
        <v>9</v>
      </c>
      <c r="AC457">
        <v>2677.7155029999999</v>
      </c>
      <c r="AD457">
        <v>1063.0864799999999</v>
      </c>
      <c r="AE457" t="s">
        <v>10</v>
      </c>
      <c r="AF457">
        <v>1.325E-3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11.18</v>
      </c>
      <c r="AM457">
        <v>2694.5875999999998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4396.7724319999998</v>
      </c>
      <c r="I458">
        <v>3240.3941840000002</v>
      </c>
      <c r="J458" t="s">
        <v>3</v>
      </c>
      <c r="K458">
        <v>4393.4710940000004</v>
      </c>
      <c r="L458">
        <v>3235.7094310000002</v>
      </c>
      <c r="M458" t="s">
        <v>4</v>
      </c>
      <c r="N458">
        <v>121.97406700000001</v>
      </c>
      <c r="O458">
        <v>4.4363279999999996</v>
      </c>
      <c r="P458" t="s">
        <v>5</v>
      </c>
      <c r="Q458">
        <v>1116.1838769999999</v>
      </c>
      <c r="R458">
        <v>542.17872299999999</v>
      </c>
      <c r="S458" t="s">
        <v>6</v>
      </c>
      <c r="T458">
        <v>212.72283300000001</v>
      </c>
      <c r="U458">
        <v>7.7348119999999998</v>
      </c>
      <c r="V458" t="s">
        <v>7</v>
      </c>
      <c r="W458">
        <v>201.72598199999999</v>
      </c>
      <c r="X458">
        <v>8.6952669999999994</v>
      </c>
      <c r="Y458" t="s">
        <v>8</v>
      </c>
      <c r="Z458">
        <v>239.362166</v>
      </c>
      <c r="AA458">
        <v>308.40206499999999</v>
      </c>
      <c r="AB458" t="s">
        <v>9</v>
      </c>
      <c r="AC458">
        <v>2845.2915480000001</v>
      </c>
      <c r="AD458">
        <v>1106.9068689999999</v>
      </c>
      <c r="AE458" t="s">
        <v>10</v>
      </c>
      <c r="AF458">
        <v>1.3029999999999999E-3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15.86</v>
      </c>
      <c r="AM458">
        <v>3663.1604000000002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4655.8097360000002</v>
      </c>
      <c r="I459">
        <v>3531.9885629999999</v>
      </c>
      <c r="J459" t="s">
        <v>3</v>
      </c>
      <c r="K459">
        <v>4652.3131249999997</v>
      </c>
      <c r="L459">
        <v>3526.8587699999998</v>
      </c>
      <c r="M459" t="s">
        <v>4</v>
      </c>
      <c r="N459">
        <v>129.121927</v>
      </c>
      <c r="O459">
        <v>4.5855600000000001</v>
      </c>
      <c r="P459" t="s">
        <v>5</v>
      </c>
      <c r="Q459">
        <v>1182.22657</v>
      </c>
      <c r="R459">
        <v>591.30927099999997</v>
      </c>
      <c r="S459" t="s">
        <v>6</v>
      </c>
      <c r="T459">
        <v>225.219753</v>
      </c>
      <c r="U459">
        <v>8.1358390000000007</v>
      </c>
      <c r="V459" t="s">
        <v>7</v>
      </c>
      <c r="W459">
        <v>213.71373299999999</v>
      </c>
      <c r="X459">
        <v>9.3642330000000005</v>
      </c>
      <c r="Y459" t="s">
        <v>8</v>
      </c>
      <c r="Z459">
        <v>253.82225500000001</v>
      </c>
      <c r="AA459">
        <v>330.97245500000002</v>
      </c>
      <c r="AB459" t="s">
        <v>9</v>
      </c>
      <c r="AC459">
        <v>3012.631543</v>
      </c>
      <c r="AD459">
        <v>1194.409322</v>
      </c>
      <c r="AE459" t="s">
        <v>10</v>
      </c>
      <c r="AF459">
        <v>1.299E-3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15.86</v>
      </c>
      <c r="AM459">
        <v>3663.1604000000002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4915.570205</v>
      </c>
      <c r="I460">
        <v>3806.312539</v>
      </c>
      <c r="J460" t="s">
        <v>3</v>
      </c>
      <c r="K460">
        <v>4911.878154</v>
      </c>
      <c r="L460">
        <v>3800.878146</v>
      </c>
      <c r="M460" t="s">
        <v>4</v>
      </c>
      <c r="N460">
        <v>136.29154399999999</v>
      </c>
      <c r="O460">
        <v>4.7481770000000001</v>
      </c>
      <c r="P460" t="s">
        <v>5</v>
      </c>
      <c r="Q460">
        <v>1248.545386</v>
      </c>
      <c r="R460">
        <v>630.54979400000002</v>
      </c>
      <c r="S460" t="s">
        <v>6</v>
      </c>
      <c r="T460">
        <v>237.73394400000001</v>
      </c>
      <c r="U460">
        <v>8.3689330000000002</v>
      </c>
      <c r="V460" t="s">
        <v>7</v>
      </c>
      <c r="W460">
        <v>225.71750499999999</v>
      </c>
      <c r="X460">
        <v>10.748564999999999</v>
      </c>
      <c r="Y460" t="s">
        <v>8</v>
      </c>
      <c r="Z460">
        <v>268.40824099999998</v>
      </c>
      <c r="AA460">
        <v>345.58163100000002</v>
      </c>
      <c r="AB460" t="s">
        <v>9</v>
      </c>
      <c r="AC460">
        <v>3180.3323679999999</v>
      </c>
      <c r="AD460">
        <v>1291.376663</v>
      </c>
      <c r="AE460" t="s">
        <v>10</v>
      </c>
      <c r="AF460">
        <v>1.299E-3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15.86</v>
      </c>
      <c r="AM460">
        <v>3663.1604000000002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5174.8236230000002</v>
      </c>
      <c r="I461">
        <v>3955.834053</v>
      </c>
      <c r="J461" t="s">
        <v>3</v>
      </c>
      <c r="K461">
        <v>5170.9375879999998</v>
      </c>
      <c r="L461">
        <v>3950.1307729999999</v>
      </c>
      <c r="M461" t="s">
        <v>4</v>
      </c>
      <c r="N461">
        <v>143.439753</v>
      </c>
      <c r="O461">
        <v>4.8756510000000004</v>
      </c>
      <c r="P461" t="s">
        <v>5</v>
      </c>
      <c r="Q461">
        <v>1314.7497310000001</v>
      </c>
      <c r="R461">
        <v>643.86561700000004</v>
      </c>
      <c r="S461" t="s">
        <v>6</v>
      </c>
      <c r="T461">
        <v>250.347148</v>
      </c>
      <c r="U461">
        <v>9.3525919999999996</v>
      </c>
      <c r="V461" t="s">
        <v>7</v>
      </c>
      <c r="W461">
        <v>237.71009699999999</v>
      </c>
      <c r="X461">
        <v>12.678466999999999</v>
      </c>
      <c r="Y461" t="s">
        <v>8</v>
      </c>
      <c r="Z461">
        <v>282.94366100000002</v>
      </c>
      <c r="AA461">
        <v>357.07322299999998</v>
      </c>
      <c r="AB461" t="s">
        <v>9</v>
      </c>
      <c r="AC461">
        <v>3347.7019340000002</v>
      </c>
      <c r="AD461">
        <v>1355.820637</v>
      </c>
      <c r="AE461" t="s">
        <v>10</v>
      </c>
      <c r="AF461">
        <v>1.2930000000000001E-3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15.86</v>
      </c>
      <c r="AM461">
        <v>3663.1604000000002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190.745901</v>
      </c>
      <c r="I482">
        <v>33.799326000000001</v>
      </c>
      <c r="J482" t="s">
        <v>3</v>
      </c>
      <c r="K482">
        <v>190.55171899999999</v>
      </c>
      <c r="L482">
        <v>33.732095000000001</v>
      </c>
      <c r="M482" t="s">
        <v>4</v>
      </c>
      <c r="N482">
        <v>7.2146670000000004</v>
      </c>
      <c r="O482">
        <v>5.0042999999999997E-2</v>
      </c>
      <c r="P482" t="s">
        <v>5</v>
      </c>
      <c r="Q482">
        <v>0</v>
      </c>
      <c r="R482">
        <v>0</v>
      </c>
      <c r="S482" t="s">
        <v>6</v>
      </c>
      <c r="T482">
        <v>12.765207999999999</v>
      </c>
      <c r="U482">
        <v>0.13309699999999999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5.751E-3</v>
      </c>
      <c r="AD482">
        <v>1.5E-5</v>
      </c>
      <c r="AE482" t="s">
        <v>10</v>
      </c>
      <c r="AF482">
        <v>0</v>
      </c>
      <c r="AG482">
        <v>0</v>
      </c>
      <c r="AH482" t="s">
        <v>11</v>
      </c>
      <c r="AI482">
        <v>0.99474600000000002</v>
      </c>
      <c r="AJ482">
        <v>9.9999999999999995E-7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381.07230800000002</v>
      </c>
      <c r="I483">
        <v>117.965487</v>
      </c>
      <c r="J483" t="s">
        <v>3</v>
      </c>
      <c r="K483">
        <v>380.68525299999999</v>
      </c>
      <c r="L483">
        <v>117.743611</v>
      </c>
      <c r="M483" t="s">
        <v>4</v>
      </c>
      <c r="N483">
        <v>14.410785000000001</v>
      </c>
      <c r="O483">
        <v>0.155504</v>
      </c>
      <c r="P483" t="s">
        <v>5</v>
      </c>
      <c r="Q483">
        <v>0</v>
      </c>
      <c r="R483">
        <v>0</v>
      </c>
      <c r="S483" t="s">
        <v>6</v>
      </c>
      <c r="T483">
        <v>25.610772999999998</v>
      </c>
      <c r="U483">
        <v>1.041434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3.496E-3</v>
      </c>
      <c r="AD483">
        <v>7.9999999999999996E-6</v>
      </c>
      <c r="AE483" t="s">
        <v>10</v>
      </c>
      <c r="AF483">
        <v>0</v>
      </c>
      <c r="AG483">
        <v>0</v>
      </c>
      <c r="AH483" t="s">
        <v>11</v>
      </c>
      <c r="AI483">
        <v>0.995089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571.13068599999997</v>
      </c>
      <c r="I484">
        <v>203.82554999999999</v>
      </c>
      <c r="J484" t="s">
        <v>3</v>
      </c>
      <c r="K484">
        <v>570.55104200000005</v>
      </c>
      <c r="L484">
        <v>203.441619</v>
      </c>
      <c r="M484" t="s">
        <v>4</v>
      </c>
      <c r="N484">
        <v>21.596306999999999</v>
      </c>
      <c r="O484">
        <v>0.26258799999999999</v>
      </c>
      <c r="P484" t="s">
        <v>5</v>
      </c>
      <c r="Q484">
        <v>0</v>
      </c>
      <c r="R484">
        <v>0</v>
      </c>
      <c r="S484" t="s">
        <v>6</v>
      </c>
      <c r="T484">
        <v>38.311320000000002</v>
      </c>
      <c r="U484">
        <v>1.3481430000000001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2.6640000000000001E-3</v>
      </c>
      <c r="AD484">
        <v>5.0000000000000004E-6</v>
      </c>
      <c r="AE484" t="s">
        <v>10</v>
      </c>
      <c r="AF484">
        <v>0</v>
      </c>
      <c r="AG484">
        <v>0</v>
      </c>
      <c r="AH484" t="s">
        <v>11</v>
      </c>
      <c r="AI484">
        <v>0.99510600000000005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761.11220800000001</v>
      </c>
      <c r="I485">
        <v>248.16378900000001</v>
      </c>
      <c r="J485" t="s">
        <v>3</v>
      </c>
      <c r="K485">
        <v>760.33931299999995</v>
      </c>
      <c r="L485">
        <v>247.699783</v>
      </c>
      <c r="M485" t="s">
        <v>4</v>
      </c>
      <c r="N485">
        <v>28.798788999999999</v>
      </c>
      <c r="O485">
        <v>0.32968500000000001</v>
      </c>
      <c r="P485" t="s">
        <v>5</v>
      </c>
      <c r="Q485">
        <v>0</v>
      </c>
      <c r="R485">
        <v>0</v>
      </c>
      <c r="S485" t="s">
        <v>6</v>
      </c>
      <c r="T485">
        <v>51.027065999999998</v>
      </c>
      <c r="U485">
        <v>1.7868029999999999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2.3370000000000001E-3</v>
      </c>
      <c r="AD485">
        <v>3.9999999999999998E-6</v>
      </c>
      <c r="AE485" t="s">
        <v>10</v>
      </c>
      <c r="AF485">
        <v>0</v>
      </c>
      <c r="AG485">
        <v>0</v>
      </c>
      <c r="AH485" t="s">
        <v>11</v>
      </c>
      <c r="AI485">
        <v>0.995116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951.17591900000002</v>
      </c>
      <c r="I486">
        <v>292.05980299999999</v>
      </c>
      <c r="J486" t="s">
        <v>3</v>
      </c>
      <c r="K486">
        <v>950.21042699999998</v>
      </c>
      <c r="L486">
        <v>291.52342399999998</v>
      </c>
      <c r="M486" t="s">
        <v>4</v>
      </c>
      <c r="N486">
        <v>35.992224999999998</v>
      </c>
      <c r="O486">
        <v>0.392598</v>
      </c>
      <c r="P486" t="s">
        <v>5</v>
      </c>
      <c r="Q486">
        <v>0</v>
      </c>
      <c r="R486">
        <v>0</v>
      </c>
      <c r="S486" t="s">
        <v>6</v>
      </c>
      <c r="T486">
        <v>63.851860000000002</v>
      </c>
      <c r="U486">
        <v>2.751004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2.104E-3</v>
      </c>
      <c r="AD486">
        <v>3.0000000000000001E-6</v>
      </c>
      <c r="AE486" t="s">
        <v>10</v>
      </c>
      <c r="AF486">
        <v>0</v>
      </c>
      <c r="AG486">
        <v>0</v>
      </c>
      <c r="AH486" t="s">
        <v>11</v>
      </c>
      <c r="AI486">
        <v>0.99511799999999995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1141.113779</v>
      </c>
      <c r="I487">
        <v>343.07086700000002</v>
      </c>
      <c r="J487" t="s">
        <v>3</v>
      </c>
      <c r="K487">
        <v>1139.9556130000001</v>
      </c>
      <c r="L487">
        <v>342.43611399999998</v>
      </c>
      <c r="M487" t="s">
        <v>4</v>
      </c>
      <c r="N487">
        <v>43.181773</v>
      </c>
      <c r="O487">
        <v>0.47193200000000002</v>
      </c>
      <c r="P487" t="s">
        <v>5</v>
      </c>
      <c r="Q487">
        <v>0</v>
      </c>
      <c r="R487">
        <v>0</v>
      </c>
      <c r="S487" t="s">
        <v>6</v>
      </c>
      <c r="T487">
        <v>76.557084000000003</v>
      </c>
      <c r="U487">
        <v>2.987406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1.8649999999999999E-3</v>
      </c>
      <c r="AD487">
        <v>1.9999999999999999E-6</v>
      </c>
      <c r="AE487" t="s">
        <v>10</v>
      </c>
      <c r="AF487">
        <v>0</v>
      </c>
      <c r="AG487">
        <v>0</v>
      </c>
      <c r="AH487" t="s">
        <v>11</v>
      </c>
      <c r="AI487">
        <v>0.99512100000000003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1331.328184</v>
      </c>
      <c r="I488">
        <v>353.98121300000003</v>
      </c>
      <c r="J488" t="s">
        <v>3</v>
      </c>
      <c r="K488">
        <v>1329.9777389999999</v>
      </c>
      <c r="L488">
        <v>353.335916</v>
      </c>
      <c r="M488" t="s">
        <v>4</v>
      </c>
      <c r="N488">
        <v>50.361488999999999</v>
      </c>
      <c r="O488">
        <v>0.49711699999999998</v>
      </c>
      <c r="P488" t="s">
        <v>5</v>
      </c>
      <c r="Q488">
        <v>0</v>
      </c>
      <c r="R488">
        <v>0</v>
      </c>
      <c r="S488" t="s">
        <v>6</v>
      </c>
      <c r="T488">
        <v>89.239621999999997</v>
      </c>
      <c r="U488">
        <v>3.1443110000000001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1.7849999999999999E-3</v>
      </c>
      <c r="AD488">
        <v>1.9999999999999999E-6</v>
      </c>
      <c r="AE488" t="s">
        <v>10</v>
      </c>
      <c r="AF488">
        <v>0</v>
      </c>
      <c r="AG488">
        <v>0</v>
      </c>
      <c r="AH488" t="s">
        <v>11</v>
      </c>
      <c r="AI488">
        <v>0.99512299999999998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1521.089526</v>
      </c>
      <c r="I489">
        <v>395.25882999999999</v>
      </c>
      <c r="J489" t="s">
        <v>3</v>
      </c>
      <c r="K489">
        <v>1519.5466160000001</v>
      </c>
      <c r="L489">
        <v>394.52721000000003</v>
      </c>
      <c r="M489" t="s">
        <v>4</v>
      </c>
      <c r="N489">
        <v>57.801023000000001</v>
      </c>
      <c r="O489">
        <v>2.3697710000000001</v>
      </c>
      <c r="P489" t="s">
        <v>5</v>
      </c>
      <c r="Q489">
        <v>0</v>
      </c>
      <c r="R489">
        <v>0</v>
      </c>
      <c r="S489" t="s">
        <v>6</v>
      </c>
      <c r="T489">
        <v>101.891595</v>
      </c>
      <c r="U489">
        <v>3.4158719999999998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1.738E-3</v>
      </c>
      <c r="AD489">
        <v>1.9999999999999999E-6</v>
      </c>
      <c r="AE489" t="s">
        <v>10</v>
      </c>
      <c r="AF489">
        <v>0</v>
      </c>
      <c r="AG489">
        <v>0</v>
      </c>
      <c r="AH489" t="s">
        <v>11</v>
      </c>
      <c r="AI489">
        <v>0.99512400000000001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1710.9103689999999</v>
      </c>
      <c r="I490">
        <v>411.62211000000002</v>
      </c>
      <c r="J490" t="s">
        <v>3</v>
      </c>
      <c r="K490">
        <v>1709.1759810000001</v>
      </c>
      <c r="L490">
        <v>410.86102099999999</v>
      </c>
      <c r="M490" t="s">
        <v>4</v>
      </c>
      <c r="N490">
        <v>64.959204</v>
      </c>
      <c r="O490">
        <v>2.388592</v>
      </c>
      <c r="P490" t="s">
        <v>5</v>
      </c>
      <c r="Q490">
        <v>0</v>
      </c>
      <c r="R490">
        <v>0</v>
      </c>
      <c r="S490" t="s">
        <v>6</v>
      </c>
      <c r="T490">
        <v>114.533885</v>
      </c>
      <c r="U490">
        <v>3.5271499999999998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1.544E-3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0.99512400000000001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1900.483301</v>
      </c>
      <c r="I491">
        <v>433.24423200000001</v>
      </c>
      <c r="J491" t="s">
        <v>3</v>
      </c>
      <c r="K491">
        <v>1898.55657</v>
      </c>
      <c r="L491">
        <v>432.41275400000001</v>
      </c>
      <c r="M491" t="s">
        <v>4</v>
      </c>
      <c r="N491">
        <v>72.127409999999998</v>
      </c>
      <c r="O491">
        <v>2.3962680000000001</v>
      </c>
      <c r="P491" t="s">
        <v>5</v>
      </c>
      <c r="Q491">
        <v>0</v>
      </c>
      <c r="R491">
        <v>0</v>
      </c>
      <c r="S491" t="s">
        <v>6</v>
      </c>
      <c r="T491">
        <v>127.19060500000001</v>
      </c>
      <c r="U491">
        <v>3.5784910000000001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1.503E-3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0.99512500000000004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2089.9032229999998</v>
      </c>
      <c r="I492">
        <v>449.631167</v>
      </c>
      <c r="J492" t="s">
        <v>3</v>
      </c>
      <c r="K492">
        <v>2087.7846239999999</v>
      </c>
      <c r="L492">
        <v>448.72000100000002</v>
      </c>
      <c r="M492" t="s">
        <v>4</v>
      </c>
      <c r="N492">
        <v>79.300039999999996</v>
      </c>
      <c r="O492">
        <v>2.47349</v>
      </c>
      <c r="P492" t="s">
        <v>5</v>
      </c>
      <c r="Q492">
        <v>0</v>
      </c>
      <c r="R492">
        <v>0</v>
      </c>
      <c r="S492" t="s">
        <v>6</v>
      </c>
      <c r="T492">
        <v>139.861459</v>
      </c>
      <c r="U492">
        <v>3.69068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1.477E-3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0.99512599999999996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2279.414683</v>
      </c>
      <c r="I493">
        <v>479.61431399999998</v>
      </c>
      <c r="J493" t="s">
        <v>3</v>
      </c>
      <c r="K493">
        <v>2277.1036869999998</v>
      </c>
      <c r="L493">
        <v>478.63422800000001</v>
      </c>
      <c r="M493" t="s">
        <v>4</v>
      </c>
      <c r="N493">
        <v>86.586310999999995</v>
      </c>
      <c r="O493">
        <v>3.2008700000000001</v>
      </c>
      <c r="P493" t="s">
        <v>5</v>
      </c>
      <c r="Q493">
        <v>0</v>
      </c>
      <c r="R493">
        <v>0</v>
      </c>
      <c r="S493" t="s">
        <v>6</v>
      </c>
      <c r="T493">
        <v>152.517752</v>
      </c>
      <c r="U493">
        <v>3.762254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1.421E-3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0.99512599999999996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2468.722949</v>
      </c>
      <c r="I494">
        <v>513.62539600000002</v>
      </c>
      <c r="J494" t="s">
        <v>3</v>
      </c>
      <c r="K494">
        <v>2466.2200339999999</v>
      </c>
      <c r="L494">
        <v>512.57730900000001</v>
      </c>
      <c r="M494" t="s">
        <v>4</v>
      </c>
      <c r="N494">
        <v>93.744964999999993</v>
      </c>
      <c r="O494">
        <v>3.1469309999999999</v>
      </c>
      <c r="P494" t="s">
        <v>5</v>
      </c>
      <c r="Q494">
        <v>0</v>
      </c>
      <c r="R494">
        <v>0</v>
      </c>
      <c r="S494" t="s">
        <v>6</v>
      </c>
      <c r="T494">
        <v>165.168914</v>
      </c>
      <c r="U494">
        <v>3.8964470000000002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1.3780000000000001E-3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0.99512699999999998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2658.170396</v>
      </c>
      <c r="I495">
        <v>575.48135500000001</v>
      </c>
      <c r="J495" t="s">
        <v>3</v>
      </c>
      <c r="K495">
        <v>2655.4754440000002</v>
      </c>
      <c r="L495">
        <v>574.28252499999996</v>
      </c>
      <c r="M495" t="s">
        <v>4</v>
      </c>
      <c r="N495">
        <v>100.907169</v>
      </c>
      <c r="O495">
        <v>3.1538680000000001</v>
      </c>
      <c r="P495" t="s">
        <v>5</v>
      </c>
      <c r="Q495">
        <v>0</v>
      </c>
      <c r="R495">
        <v>0</v>
      </c>
      <c r="S495" t="s">
        <v>6</v>
      </c>
      <c r="T495">
        <v>177.82556299999999</v>
      </c>
      <c r="U495">
        <v>4.164955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1.3110000000000001E-3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0.99512699999999998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2847.5329390000002</v>
      </c>
      <c r="I496">
        <v>651.20101199999999</v>
      </c>
      <c r="J496" t="s">
        <v>3</v>
      </c>
      <c r="K496">
        <v>2844.6459960000002</v>
      </c>
      <c r="L496">
        <v>649.835058</v>
      </c>
      <c r="M496" t="s">
        <v>4</v>
      </c>
      <c r="N496">
        <v>108.071342</v>
      </c>
      <c r="O496">
        <v>3.2268629999999998</v>
      </c>
      <c r="P496" t="s">
        <v>5</v>
      </c>
      <c r="Q496">
        <v>0</v>
      </c>
      <c r="R496">
        <v>0</v>
      </c>
      <c r="S496" t="s">
        <v>6</v>
      </c>
      <c r="T496">
        <v>190.589934</v>
      </c>
      <c r="U496">
        <v>4.6731129999999999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1.305E-3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0.99512800000000001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3037.8588719999998</v>
      </c>
      <c r="I497">
        <v>716.41477499999996</v>
      </c>
      <c r="J497" t="s">
        <v>3</v>
      </c>
      <c r="K497">
        <v>3034.7786959999999</v>
      </c>
      <c r="L497">
        <v>714.95294899999999</v>
      </c>
      <c r="M497" t="s">
        <v>4</v>
      </c>
      <c r="N497">
        <v>115.264841</v>
      </c>
      <c r="O497">
        <v>3.2575050000000001</v>
      </c>
      <c r="P497" t="s">
        <v>5</v>
      </c>
      <c r="Q497">
        <v>0</v>
      </c>
      <c r="R497">
        <v>0</v>
      </c>
      <c r="S497" t="s">
        <v>6</v>
      </c>
      <c r="T497">
        <v>203.41544999999999</v>
      </c>
      <c r="U497">
        <v>5.3214689999999996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1.3010000000000001E-3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0.99512800000000001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3228.7875439999998</v>
      </c>
      <c r="I498">
        <v>803.35386800000003</v>
      </c>
      <c r="J498" t="s">
        <v>3</v>
      </c>
      <c r="K498">
        <v>3225.5144289999998</v>
      </c>
      <c r="L498">
        <v>801.68618800000002</v>
      </c>
      <c r="M498" t="s">
        <v>4</v>
      </c>
      <c r="N498">
        <v>122.46576399999999</v>
      </c>
      <c r="O498">
        <v>3.2924549999999999</v>
      </c>
      <c r="P498" t="s">
        <v>5</v>
      </c>
      <c r="Q498">
        <v>0</v>
      </c>
      <c r="R498">
        <v>0</v>
      </c>
      <c r="S498" t="s">
        <v>6</v>
      </c>
      <c r="T498">
        <v>216.31220099999999</v>
      </c>
      <c r="U498">
        <v>6.6975619999999996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1.297E-3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0.99512800000000001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3419.6144039999999</v>
      </c>
      <c r="I499">
        <v>958.80013799999995</v>
      </c>
      <c r="J499" t="s">
        <v>3</v>
      </c>
      <c r="K499">
        <v>3416.147837</v>
      </c>
      <c r="L499">
        <v>956.812907</v>
      </c>
      <c r="M499" t="s">
        <v>4</v>
      </c>
      <c r="N499">
        <v>129.677719</v>
      </c>
      <c r="O499">
        <v>3.4597380000000002</v>
      </c>
      <c r="P499" t="s">
        <v>5</v>
      </c>
      <c r="Q499">
        <v>0</v>
      </c>
      <c r="R499">
        <v>0</v>
      </c>
      <c r="S499" t="s">
        <v>6</v>
      </c>
      <c r="T499">
        <v>229.04628700000001</v>
      </c>
      <c r="U499">
        <v>7.2159659999999999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1.292E-3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0.99512800000000001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3610.4837499999999</v>
      </c>
      <c r="I500">
        <v>1132.053598</v>
      </c>
      <c r="J500" t="s">
        <v>3</v>
      </c>
      <c r="K500">
        <v>3606.823296</v>
      </c>
      <c r="L500">
        <v>1129.7534350000001</v>
      </c>
      <c r="M500" t="s">
        <v>4</v>
      </c>
      <c r="N500">
        <v>136.87701100000001</v>
      </c>
      <c r="O500">
        <v>3.6664539999999999</v>
      </c>
      <c r="P500" t="s">
        <v>5</v>
      </c>
      <c r="Q500">
        <v>0</v>
      </c>
      <c r="R500">
        <v>0</v>
      </c>
      <c r="S500" t="s">
        <v>6</v>
      </c>
      <c r="T500">
        <v>241.85731000000001</v>
      </c>
      <c r="U500">
        <v>8.1195459999999997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1.2830000000000001E-3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0.99512800000000001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3801.1072020000001</v>
      </c>
      <c r="I501">
        <v>1361.178694</v>
      </c>
      <c r="J501" t="s">
        <v>3</v>
      </c>
      <c r="K501">
        <v>3797.2536869999999</v>
      </c>
      <c r="L501">
        <v>1358.4667790000001</v>
      </c>
      <c r="M501" t="s">
        <v>4</v>
      </c>
      <c r="N501">
        <v>144.09599499999999</v>
      </c>
      <c r="O501">
        <v>3.9347020000000001</v>
      </c>
      <c r="P501" t="s">
        <v>5</v>
      </c>
      <c r="Q501">
        <v>0</v>
      </c>
      <c r="R501">
        <v>0</v>
      </c>
      <c r="S501" t="s">
        <v>6</v>
      </c>
      <c r="T501">
        <v>254.56167400000001</v>
      </c>
      <c r="U501">
        <v>8.8867759999999993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1.2830000000000001E-3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0.99512800000000001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7.9739909999999998</v>
      </c>
      <c r="I502">
        <v>1.431E-3</v>
      </c>
      <c r="J502" t="s">
        <v>3</v>
      </c>
      <c r="K502">
        <v>7.7815599999999998</v>
      </c>
      <c r="L502">
        <v>1.9369999999999999E-3</v>
      </c>
      <c r="M502" t="s">
        <v>4</v>
      </c>
      <c r="N502">
        <v>5.84192</v>
      </c>
      <c r="O502">
        <v>5.71E-4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15.703042</v>
      </c>
      <c r="I503">
        <v>2.032E-3</v>
      </c>
      <c r="J503" t="s">
        <v>3</v>
      </c>
      <c r="K503">
        <v>15.322379</v>
      </c>
      <c r="L503">
        <v>2.725E-3</v>
      </c>
      <c r="M503" t="s">
        <v>4</v>
      </c>
      <c r="N503">
        <v>11.567349</v>
      </c>
      <c r="O503">
        <v>8.4400000000000002E-4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23.429898000000001</v>
      </c>
      <c r="I504">
        <v>3.1120000000000002E-3</v>
      </c>
      <c r="J504" t="s">
        <v>3</v>
      </c>
      <c r="K504">
        <v>22.861108999999999</v>
      </c>
      <c r="L504">
        <v>3.8739999999999998E-3</v>
      </c>
      <c r="M504" t="s">
        <v>4</v>
      </c>
      <c r="N504">
        <v>17.292242999999999</v>
      </c>
      <c r="O504">
        <v>1.3960000000000001E-3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31.158128000000001</v>
      </c>
      <c r="I505">
        <v>4.8900000000000002E-3</v>
      </c>
      <c r="J505" t="s">
        <v>3</v>
      </c>
      <c r="K505">
        <v>30.401005999999999</v>
      </c>
      <c r="L505">
        <v>5.6750000000000004E-3</v>
      </c>
      <c r="M505" t="s">
        <v>4</v>
      </c>
      <c r="N505">
        <v>23.018015999999999</v>
      </c>
      <c r="O505">
        <v>1.8580000000000001E-3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38.883664000000003</v>
      </c>
      <c r="I506">
        <v>7.6220000000000003E-3</v>
      </c>
      <c r="J506" t="s">
        <v>3</v>
      </c>
      <c r="K506">
        <v>37.938934000000003</v>
      </c>
      <c r="L506">
        <v>7.9469999999999992E-3</v>
      </c>
      <c r="M506" t="s">
        <v>4</v>
      </c>
      <c r="N506">
        <v>28.742968999999999</v>
      </c>
      <c r="O506">
        <v>2.5820000000000001E-3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46.609302999999997</v>
      </c>
      <c r="I507">
        <v>1.0669E-2</v>
      </c>
      <c r="J507" t="s">
        <v>3</v>
      </c>
      <c r="K507">
        <v>45.477085000000002</v>
      </c>
      <c r="L507">
        <v>1.0533000000000001E-2</v>
      </c>
      <c r="M507" t="s">
        <v>4</v>
      </c>
      <c r="N507">
        <v>34.469014999999999</v>
      </c>
      <c r="O507">
        <v>3.2989999999999998E-3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54.338279999999997</v>
      </c>
      <c r="I508">
        <v>1.4548999999999999E-2</v>
      </c>
      <c r="J508" t="s">
        <v>3</v>
      </c>
      <c r="K508">
        <v>53.018819000000001</v>
      </c>
      <c r="L508">
        <v>1.4E-2</v>
      </c>
      <c r="M508" t="s">
        <v>4</v>
      </c>
      <c r="N508">
        <v>40.195131000000003</v>
      </c>
      <c r="O508">
        <v>4.215E-3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62.067421000000003</v>
      </c>
      <c r="I509">
        <v>2.0326E-2</v>
      </c>
      <c r="J509" t="s">
        <v>3</v>
      </c>
      <c r="K509">
        <v>60.558506999999999</v>
      </c>
      <c r="L509">
        <v>1.8627000000000001E-2</v>
      </c>
      <c r="M509" t="s">
        <v>4</v>
      </c>
      <c r="N509">
        <v>45.921163999999997</v>
      </c>
      <c r="O509">
        <v>5.692E-3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69.795231999999999</v>
      </c>
      <c r="I510">
        <v>2.7061000000000002E-2</v>
      </c>
      <c r="J510" t="s">
        <v>3</v>
      </c>
      <c r="K510">
        <v>68.098133000000004</v>
      </c>
      <c r="L510">
        <v>2.3677E-2</v>
      </c>
      <c r="M510" t="s">
        <v>4</v>
      </c>
      <c r="N510">
        <v>51.646481000000001</v>
      </c>
      <c r="O510">
        <v>7.097E-3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77.521711999999994</v>
      </c>
      <c r="I511">
        <v>3.5135E-2</v>
      </c>
      <c r="J511" t="s">
        <v>3</v>
      </c>
      <c r="K511">
        <v>75.636836000000002</v>
      </c>
      <c r="L511">
        <v>2.8979999999999999E-2</v>
      </c>
      <c r="M511" t="s">
        <v>4</v>
      </c>
      <c r="N511">
        <v>57.370486999999997</v>
      </c>
      <c r="O511">
        <v>8.3230000000000005E-3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85.250630000000001</v>
      </c>
      <c r="I512">
        <v>4.3802000000000001E-2</v>
      </c>
      <c r="J512" t="s">
        <v>3</v>
      </c>
      <c r="K512">
        <v>83.178488000000002</v>
      </c>
      <c r="L512">
        <v>3.5226E-2</v>
      </c>
      <c r="M512" t="s">
        <v>4</v>
      </c>
      <c r="N512">
        <v>63.097648</v>
      </c>
      <c r="O512">
        <v>9.8569999999999994E-3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92.977787000000006</v>
      </c>
      <c r="I513">
        <v>5.1871E-2</v>
      </c>
      <c r="J513" t="s">
        <v>3</v>
      </c>
      <c r="K513">
        <v>90.718622999999994</v>
      </c>
      <c r="L513">
        <v>4.1693000000000001E-2</v>
      </c>
      <c r="M513" t="s">
        <v>4</v>
      </c>
      <c r="N513">
        <v>68.824364000000003</v>
      </c>
      <c r="O513">
        <v>1.1408E-2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100.70431000000001</v>
      </c>
      <c r="I514">
        <v>6.1005999999999998E-2</v>
      </c>
      <c r="J514" t="s">
        <v>3</v>
      </c>
      <c r="K514">
        <v>98.258146999999994</v>
      </c>
      <c r="L514">
        <v>4.8751999999999997E-2</v>
      </c>
      <c r="M514" t="s">
        <v>4</v>
      </c>
      <c r="N514">
        <v>74.549689000000001</v>
      </c>
      <c r="O514">
        <v>1.3401E-2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108.430195</v>
      </c>
      <c r="I515">
        <v>6.9989999999999997E-2</v>
      </c>
      <c r="J515" t="s">
        <v>3</v>
      </c>
      <c r="K515">
        <v>105.797179</v>
      </c>
      <c r="L515">
        <v>5.5740999999999999E-2</v>
      </c>
      <c r="M515" t="s">
        <v>4</v>
      </c>
      <c r="N515">
        <v>80.275074000000004</v>
      </c>
      <c r="O515">
        <v>1.5021E-2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116.154956</v>
      </c>
      <c r="I516">
        <v>7.9096E-2</v>
      </c>
      <c r="J516" t="s">
        <v>3</v>
      </c>
      <c r="K516">
        <v>113.335105</v>
      </c>
      <c r="L516">
        <v>6.3098000000000001E-2</v>
      </c>
      <c r="M516" t="s">
        <v>4</v>
      </c>
      <c r="N516">
        <v>85.999026999999998</v>
      </c>
      <c r="O516">
        <v>1.7302000000000001E-2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123.88503799999999</v>
      </c>
      <c r="I517">
        <v>9.2046000000000003E-2</v>
      </c>
      <c r="J517" t="s">
        <v>3</v>
      </c>
      <c r="K517">
        <v>120.876964</v>
      </c>
      <c r="L517">
        <v>7.2433999999999998E-2</v>
      </c>
      <c r="M517" t="s">
        <v>4</v>
      </c>
      <c r="N517">
        <v>91.726232999999993</v>
      </c>
      <c r="O517">
        <v>1.9896E-2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131.61136500000001</v>
      </c>
      <c r="I518">
        <v>0.105771</v>
      </c>
      <c r="J518" t="s">
        <v>3</v>
      </c>
      <c r="K518">
        <v>128.414624</v>
      </c>
      <c r="L518">
        <v>8.1831000000000001E-2</v>
      </c>
      <c r="M518" t="s">
        <v>4</v>
      </c>
      <c r="N518">
        <v>97.451066999999995</v>
      </c>
      <c r="O518">
        <v>2.1871999999999999E-2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139.343132</v>
      </c>
      <c r="I519">
        <v>0.120154</v>
      </c>
      <c r="J519" t="s">
        <v>3</v>
      </c>
      <c r="K519">
        <v>135.95749499999999</v>
      </c>
      <c r="L519">
        <v>9.2695E-2</v>
      </c>
      <c r="M519" t="s">
        <v>4</v>
      </c>
      <c r="N519">
        <v>103.17842</v>
      </c>
      <c r="O519">
        <v>2.3739E-2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147.06839299999999</v>
      </c>
      <c r="I520">
        <v>0.13305800000000001</v>
      </c>
      <c r="J520" t="s">
        <v>3</v>
      </c>
      <c r="K520">
        <v>143.49455399999999</v>
      </c>
      <c r="L520">
        <v>0.101814</v>
      </c>
      <c r="M520" t="s">
        <v>4</v>
      </c>
      <c r="N520">
        <v>108.90218900000001</v>
      </c>
      <c r="O520">
        <v>2.605E-2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154.79566299999999</v>
      </c>
      <c r="I521">
        <v>0.148178</v>
      </c>
      <c r="J521" t="s">
        <v>3</v>
      </c>
      <c r="K521">
        <v>151.033737</v>
      </c>
      <c r="L521">
        <v>0.11260100000000001</v>
      </c>
      <c r="M521" t="s">
        <v>4</v>
      </c>
      <c r="N521">
        <v>114.628846</v>
      </c>
      <c r="O521">
        <v>2.9010000000000001E-2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7.7058869999999997</v>
      </c>
      <c r="I522">
        <v>9.2199999999999997E-4</v>
      </c>
      <c r="J522" t="s">
        <v>3</v>
      </c>
      <c r="K522">
        <v>7.5279569999999998</v>
      </c>
      <c r="L522">
        <v>1.2470000000000001E-3</v>
      </c>
      <c r="M522" t="s">
        <v>4</v>
      </c>
      <c r="N522">
        <v>4.2899050000000001</v>
      </c>
      <c r="O522">
        <v>1.42E-3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15.235341999999999</v>
      </c>
      <c r="I523">
        <v>1.356E-3</v>
      </c>
      <c r="J523" t="s">
        <v>3</v>
      </c>
      <c r="K523">
        <v>14.882813000000001</v>
      </c>
      <c r="L523">
        <v>1.1770000000000001E-3</v>
      </c>
      <c r="M523" t="s">
        <v>4</v>
      </c>
      <c r="N523">
        <v>8.4043369999999999</v>
      </c>
      <c r="O523">
        <v>1.2949999999999999E-3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22.777963</v>
      </c>
      <c r="I524">
        <v>2.496E-3</v>
      </c>
      <c r="J524" t="s">
        <v>3</v>
      </c>
      <c r="K524">
        <v>22.251093000000001</v>
      </c>
      <c r="L524">
        <v>1.3420000000000001E-3</v>
      </c>
      <c r="M524" t="s">
        <v>4</v>
      </c>
      <c r="N524">
        <v>12.51905</v>
      </c>
      <c r="O524">
        <v>1.2700000000000001E-3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30.325233999999998</v>
      </c>
      <c r="I525">
        <v>5.143E-3</v>
      </c>
      <c r="J525" t="s">
        <v>3</v>
      </c>
      <c r="K525">
        <v>29.624146</v>
      </c>
      <c r="L525">
        <v>2.0339999999999998E-3</v>
      </c>
      <c r="M525" t="s">
        <v>4</v>
      </c>
      <c r="N525">
        <v>16.632943999999998</v>
      </c>
      <c r="O525">
        <v>1.2639999999999999E-3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37.873514999999998</v>
      </c>
      <c r="I526">
        <v>8.4159999999999999E-3</v>
      </c>
      <c r="J526" t="s">
        <v>3</v>
      </c>
      <c r="K526">
        <v>36.998536999999999</v>
      </c>
      <c r="L526">
        <v>3.0400000000000002E-3</v>
      </c>
      <c r="M526" t="s">
        <v>4</v>
      </c>
      <c r="N526">
        <v>20.746524000000001</v>
      </c>
      <c r="O526">
        <v>1.356E-3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45.423062000000002</v>
      </c>
      <c r="I527">
        <v>1.2382000000000001E-2</v>
      </c>
      <c r="J527" t="s">
        <v>3</v>
      </c>
      <c r="K527">
        <v>44.374293000000002</v>
      </c>
      <c r="L527">
        <v>4.3480000000000003E-3</v>
      </c>
      <c r="M527" t="s">
        <v>4</v>
      </c>
      <c r="N527">
        <v>24.860451999999999</v>
      </c>
      <c r="O527">
        <v>1.4809999999999999E-3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52.972383999999998</v>
      </c>
      <c r="I528">
        <v>1.6560999999999999E-2</v>
      </c>
      <c r="J528" t="s">
        <v>3</v>
      </c>
      <c r="K528">
        <v>51.750355999999996</v>
      </c>
      <c r="L528">
        <v>5.9259999999999998E-3</v>
      </c>
      <c r="M528" t="s">
        <v>4</v>
      </c>
      <c r="N528">
        <v>28.974585999999999</v>
      </c>
      <c r="O528">
        <v>1.691E-3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60.521253999999999</v>
      </c>
      <c r="I529">
        <v>2.1170000000000001E-2</v>
      </c>
      <c r="J529" t="s">
        <v>3</v>
      </c>
      <c r="K529">
        <v>59.126275</v>
      </c>
      <c r="L529">
        <v>7.7949999999999998E-3</v>
      </c>
      <c r="M529" t="s">
        <v>4</v>
      </c>
      <c r="N529">
        <v>33.088355</v>
      </c>
      <c r="O529">
        <v>2.0200000000000001E-3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68.072821000000005</v>
      </c>
      <c r="I530">
        <v>2.5876E-2</v>
      </c>
      <c r="J530" t="s">
        <v>3</v>
      </c>
      <c r="K530">
        <v>66.505294000000006</v>
      </c>
      <c r="L530">
        <v>1.0119E-2</v>
      </c>
      <c r="M530" t="s">
        <v>4</v>
      </c>
      <c r="N530">
        <v>37.202174999999997</v>
      </c>
      <c r="O530">
        <v>2.3830000000000001E-3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75.624871999999996</v>
      </c>
      <c r="I531">
        <v>3.0367000000000002E-2</v>
      </c>
      <c r="J531" t="s">
        <v>3</v>
      </c>
      <c r="K531">
        <v>73.884782000000001</v>
      </c>
      <c r="L531">
        <v>1.2532E-2</v>
      </c>
      <c r="M531" t="s">
        <v>4</v>
      </c>
      <c r="N531">
        <v>41.316485999999998</v>
      </c>
      <c r="O531">
        <v>2.797E-3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83.178437000000002</v>
      </c>
      <c r="I532">
        <v>3.5707000000000003E-2</v>
      </c>
      <c r="J532" t="s">
        <v>3</v>
      </c>
      <c r="K532">
        <v>81.266335999999995</v>
      </c>
      <c r="L532">
        <v>1.5613E-2</v>
      </c>
      <c r="M532" t="s">
        <v>4</v>
      </c>
      <c r="N532">
        <v>45.430163</v>
      </c>
      <c r="O532">
        <v>3.3170000000000001E-3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90.735155000000006</v>
      </c>
      <c r="I533">
        <v>4.0870999999999998E-2</v>
      </c>
      <c r="J533" t="s">
        <v>3</v>
      </c>
      <c r="K533">
        <v>88.651234000000002</v>
      </c>
      <c r="L533">
        <v>1.8724000000000001E-2</v>
      </c>
      <c r="M533" t="s">
        <v>4</v>
      </c>
      <c r="N533">
        <v>49.544904000000002</v>
      </c>
      <c r="O533">
        <v>3.898E-3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98.293775999999994</v>
      </c>
      <c r="I534">
        <v>4.5634000000000001E-2</v>
      </c>
      <c r="J534" t="s">
        <v>3</v>
      </c>
      <c r="K534">
        <v>96.037627000000001</v>
      </c>
      <c r="L534">
        <v>2.1693E-2</v>
      </c>
      <c r="M534" t="s">
        <v>4</v>
      </c>
      <c r="N534">
        <v>53.658909000000001</v>
      </c>
      <c r="O534">
        <v>4.4850000000000003E-3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105.856472</v>
      </c>
      <c r="I535">
        <v>5.1097999999999998E-2</v>
      </c>
      <c r="J535" t="s">
        <v>3</v>
      </c>
      <c r="K535">
        <v>103.427853</v>
      </c>
      <c r="L535">
        <v>2.5257000000000002E-2</v>
      </c>
      <c r="M535" t="s">
        <v>4</v>
      </c>
      <c r="N535">
        <v>57.772933999999999</v>
      </c>
      <c r="O535">
        <v>5.2329999999999998E-3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113.422138</v>
      </c>
      <c r="I536">
        <v>5.8118000000000003E-2</v>
      </c>
      <c r="J536" t="s">
        <v>3</v>
      </c>
      <c r="K536">
        <v>110.820269</v>
      </c>
      <c r="L536">
        <v>2.9286E-2</v>
      </c>
      <c r="M536" t="s">
        <v>4</v>
      </c>
      <c r="N536">
        <v>61.887143000000002</v>
      </c>
      <c r="O536">
        <v>5.9560000000000004E-3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120.99163299999999</v>
      </c>
      <c r="I537">
        <v>6.5185000000000007E-2</v>
      </c>
      <c r="J537" t="s">
        <v>3</v>
      </c>
      <c r="K537">
        <v>118.21649600000001</v>
      </c>
      <c r="L537">
        <v>3.3340000000000002E-2</v>
      </c>
      <c r="M537" t="s">
        <v>4</v>
      </c>
      <c r="N537">
        <v>66.001169000000004</v>
      </c>
      <c r="O537">
        <v>6.7749999999999998E-3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128.563627</v>
      </c>
      <c r="I538">
        <v>7.2836999999999999E-2</v>
      </c>
      <c r="J538" t="s">
        <v>3</v>
      </c>
      <c r="K538">
        <v>125.61573199999999</v>
      </c>
      <c r="L538">
        <v>3.8261000000000003E-2</v>
      </c>
      <c r="M538" t="s">
        <v>4</v>
      </c>
      <c r="N538">
        <v>70.115887999999998</v>
      </c>
      <c r="O538">
        <v>7.5440000000000004E-3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136.13915600000001</v>
      </c>
      <c r="I539">
        <v>8.0100000000000005E-2</v>
      </c>
      <c r="J539" t="s">
        <v>3</v>
      </c>
      <c r="K539">
        <v>133.01912200000001</v>
      </c>
      <c r="L539">
        <v>4.2887000000000002E-2</v>
      </c>
      <c r="M539" t="s">
        <v>4</v>
      </c>
      <c r="N539">
        <v>74.230793000000006</v>
      </c>
      <c r="O539">
        <v>8.4360000000000008E-3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143.717106</v>
      </c>
      <c r="I540">
        <v>8.8043999999999997E-2</v>
      </c>
      <c r="J540" t="s">
        <v>3</v>
      </c>
      <c r="K540">
        <v>140.425533</v>
      </c>
      <c r="L540">
        <v>4.8410000000000002E-2</v>
      </c>
      <c r="M540" t="s">
        <v>4</v>
      </c>
      <c r="N540">
        <v>78.345635000000001</v>
      </c>
      <c r="O540">
        <v>9.3390000000000001E-3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151.300872</v>
      </c>
      <c r="I541">
        <v>9.7600000000000006E-2</v>
      </c>
      <c r="J541" t="s">
        <v>3</v>
      </c>
      <c r="K541">
        <v>147.83512300000001</v>
      </c>
      <c r="L541">
        <v>5.4148000000000002E-2</v>
      </c>
      <c r="M541" t="s">
        <v>4</v>
      </c>
      <c r="N541">
        <v>82.459863999999996</v>
      </c>
      <c r="O541">
        <v>1.0238000000000001E-2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8.5255569999999992</v>
      </c>
      <c r="I542">
        <v>6.3309999999999998E-3</v>
      </c>
      <c r="J542" t="s">
        <v>3</v>
      </c>
      <c r="K542">
        <v>8.3381450000000008</v>
      </c>
      <c r="L542">
        <v>7.0990000000000003E-3</v>
      </c>
      <c r="M542" t="s">
        <v>4</v>
      </c>
      <c r="N542">
        <v>5.1046189999999996</v>
      </c>
      <c r="O542">
        <v>6.6569999999999997E-3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16.687449000000001</v>
      </c>
      <c r="I543">
        <v>6.0590000000000001E-3</v>
      </c>
      <c r="J543" t="s">
        <v>3</v>
      </c>
      <c r="K543">
        <v>16.316842999999999</v>
      </c>
      <c r="L543">
        <v>7.476E-3</v>
      </c>
      <c r="M543" t="s">
        <v>4</v>
      </c>
      <c r="N543">
        <v>9.8455709999999996</v>
      </c>
      <c r="O543">
        <v>6.7739999999999996E-3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24.863154999999999</v>
      </c>
      <c r="I544">
        <v>5.8259999999999996E-3</v>
      </c>
      <c r="J544" t="s">
        <v>3</v>
      </c>
      <c r="K544">
        <v>24.309925</v>
      </c>
      <c r="L544">
        <v>7.5810000000000001E-3</v>
      </c>
      <c r="M544" t="s">
        <v>4</v>
      </c>
      <c r="N544">
        <v>14.586339000000001</v>
      </c>
      <c r="O544">
        <v>6.8710000000000004E-3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33.044061999999997</v>
      </c>
      <c r="I545">
        <v>6.0210000000000003E-3</v>
      </c>
      <c r="J545" t="s">
        <v>3</v>
      </c>
      <c r="K545">
        <v>32.307392999999998</v>
      </c>
      <c r="L545">
        <v>8.0940000000000005E-3</v>
      </c>
      <c r="M545" t="s">
        <v>4</v>
      </c>
      <c r="N545">
        <v>19.327106000000001</v>
      </c>
      <c r="O545">
        <v>6.9509999999999997E-3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41.226776000000001</v>
      </c>
      <c r="I546">
        <v>6.404E-3</v>
      </c>
      <c r="J546" t="s">
        <v>3</v>
      </c>
      <c r="K546">
        <v>40.307264000000004</v>
      </c>
      <c r="L546">
        <v>8.8179999999999994E-3</v>
      </c>
      <c r="M546" t="s">
        <v>4</v>
      </c>
      <c r="N546">
        <v>24.068017000000001</v>
      </c>
      <c r="O546">
        <v>7.064E-3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49.410572999999999</v>
      </c>
      <c r="I547">
        <v>7.0219999999999996E-3</v>
      </c>
      <c r="J547" t="s">
        <v>3</v>
      </c>
      <c r="K547">
        <v>48.308444999999999</v>
      </c>
      <c r="L547">
        <v>9.6869999999999994E-3</v>
      </c>
      <c r="M547" t="s">
        <v>4</v>
      </c>
      <c r="N547">
        <v>28.808948000000001</v>
      </c>
      <c r="O547">
        <v>7.1459999999999996E-3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57.594634999999997</v>
      </c>
      <c r="I548">
        <v>7.9930000000000001E-3</v>
      </c>
      <c r="J548" t="s">
        <v>3</v>
      </c>
      <c r="K548">
        <v>56.309646000000001</v>
      </c>
      <c r="L548">
        <v>1.0677000000000001E-2</v>
      </c>
      <c r="M548" t="s">
        <v>4</v>
      </c>
      <c r="N548">
        <v>33.548907</v>
      </c>
      <c r="O548">
        <v>7.2350000000000001E-3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65.780069999999995</v>
      </c>
      <c r="I549">
        <v>9.1640000000000003E-3</v>
      </c>
      <c r="J549" t="s">
        <v>3</v>
      </c>
      <c r="K549">
        <v>64.312566000000004</v>
      </c>
      <c r="L549">
        <v>1.214E-2</v>
      </c>
      <c r="M549" t="s">
        <v>4</v>
      </c>
      <c r="N549">
        <v>38.28942</v>
      </c>
      <c r="O549">
        <v>7.3639999999999999E-3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73.966254000000006</v>
      </c>
      <c r="I550">
        <v>1.0337000000000001E-2</v>
      </c>
      <c r="J550" t="s">
        <v>3</v>
      </c>
      <c r="K550">
        <v>72.316203000000002</v>
      </c>
      <c r="L550">
        <v>1.345E-2</v>
      </c>
      <c r="M550" t="s">
        <v>4</v>
      </c>
      <c r="N550">
        <v>43.030588000000002</v>
      </c>
      <c r="O550">
        <v>7.6140000000000001E-3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82.153114000000002</v>
      </c>
      <c r="I551">
        <v>1.1469999999999999E-2</v>
      </c>
      <c r="J551" t="s">
        <v>3</v>
      </c>
      <c r="K551">
        <v>80.320903000000001</v>
      </c>
      <c r="L551">
        <v>1.4938E-2</v>
      </c>
      <c r="M551" t="s">
        <v>4</v>
      </c>
      <c r="N551">
        <v>47.771101000000002</v>
      </c>
      <c r="O551">
        <v>7.7390000000000002E-3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90.342783999999995</v>
      </c>
      <c r="I552">
        <v>1.2761E-2</v>
      </c>
      <c r="J552" t="s">
        <v>3</v>
      </c>
      <c r="K552">
        <v>88.329082</v>
      </c>
      <c r="L552">
        <v>1.6591000000000002E-2</v>
      </c>
      <c r="M552" t="s">
        <v>4</v>
      </c>
      <c r="N552">
        <v>52.512779999999999</v>
      </c>
      <c r="O552">
        <v>7.9920000000000008E-3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98.534031999999996</v>
      </c>
      <c r="I553">
        <v>1.4382000000000001E-2</v>
      </c>
      <c r="J553" t="s">
        <v>3</v>
      </c>
      <c r="K553">
        <v>96.338102000000006</v>
      </c>
      <c r="L553">
        <v>1.8512000000000001E-2</v>
      </c>
      <c r="M553" t="s">
        <v>4</v>
      </c>
      <c r="N553">
        <v>57.253456999999997</v>
      </c>
      <c r="O553">
        <v>8.201E-3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106.729787</v>
      </c>
      <c r="I554">
        <v>1.5987999999999999E-2</v>
      </c>
      <c r="J554" t="s">
        <v>3</v>
      </c>
      <c r="K554">
        <v>104.35178999999999</v>
      </c>
      <c r="L554">
        <v>2.0438000000000001E-2</v>
      </c>
      <c r="M554" t="s">
        <v>4</v>
      </c>
      <c r="N554">
        <v>61.994624999999999</v>
      </c>
      <c r="O554">
        <v>8.3979999999999992E-3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114.92784</v>
      </c>
      <c r="I555">
        <v>1.7951000000000002E-2</v>
      </c>
      <c r="J555" t="s">
        <v>3</v>
      </c>
      <c r="K555">
        <v>112.367155</v>
      </c>
      <c r="L555">
        <v>2.2551999999999999E-2</v>
      </c>
      <c r="M555" t="s">
        <v>4</v>
      </c>
      <c r="N555">
        <v>66.734924000000007</v>
      </c>
      <c r="O555">
        <v>8.6709999999999999E-3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123.130606</v>
      </c>
      <c r="I556">
        <v>2.0527E-2</v>
      </c>
      <c r="J556" t="s">
        <v>3</v>
      </c>
      <c r="K556">
        <v>120.387597</v>
      </c>
      <c r="L556">
        <v>2.5263000000000001E-2</v>
      </c>
      <c r="M556" t="s">
        <v>4</v>
      </c>
      <c r="N556">
        <v>71.475369000000001</v>
      </c>
      <c r="O556">
        <v>9.0109999999999999E-3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131.33408</v>
      </c>
      <c r="I557">
        <v>2.2790999999999999E-2</v>
      </c>
      <c r="J557" t="s">
        <v>3</v>
      </c>
      <c r="K557">
        <v>128.409288</v>
      </c>
      <c r="L557">
        <v>2.7747999999999998E-2</v>
      </c>
      <c r="M557" t="s">
        <v>4</v>
      </c>
      <c r="N557">
        <v>76.21557</v>
      </c>
      <c r="O557">
        <v>9.3329999999999993E-3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139.541518</v>
      </c>
      <c r="I558">
        <v>2.5190000000000001E-2</v>
      </c>
      <c r="J558" t="s">
        <v>3</v>
      </c>
      <c r="K558">
        <v>136.43528000000001</v>
      </c>
      <c r="L558">
        <v>3.0391999999999999E-2</v>
      </c>
      <c r="M558" t="s">
        <v>4</v>
      </c>
      <c r="N558">
        <v>80.956075999999996</v>
      </c>
      <c r="O558">
        <v>9.5720000000000006E-3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147.751125</v>
      </c>
      <c r="I559">
        <v>2.8267E-2</v>
      </c>
      <c r="J559" t="s">
        <v>3</v>
      </c>
      <c r="K559">
        <v>144.462805</v>
      </c>
      <c r="L559">
        <v>3.3734E-2</v>
      </c>
      <c r="M559" t="s">
        <v>4</v>
      </c>
      <c r="N559">
        <v>85.696194000000006</v>
      </c>
      <c r="O559">
        <v>9.8799999999999999E-3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155.96463700000001</v>
      </c>
      <c r="I560">
        <v>3.0432000000000001E-2</v>
      </c>
      <c r="J560" t="s">
        <v>3</v>
      </c>
      <c r="K560">
        <v>152.49499599999999</v>
      </c>
      <c r="L560">
        <v>3.6665000000000003E-2</v>
      </c>
      <c r="M560" t="s">
        <v>4</v>
      </c>
      <c r="N560">
        <v>90.437335000000004</v>
      </c>
      <c r="O560">
        <v>1.0286E-2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164.184752</v>
      </c>
      <c r="I561">
        <v>3.2939999999999997E-2</v>
      </c>
      <c r="J561" t="s">
        <v>3</v>
      </c>
      <c r="K561">
        <v>160.53335999999999</v>
      </c>
      <c r="L561">
        <v>3.9177999999999998E-2</v>
      </c>
      <c r="M561" t="s">
        <v>4</v>
      </c>
      <c r="N561">
        <v>95.177841999999998</v>
      </c>
      <c r="O561">
        <v>1.064E-2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12.593335</v>
      </c>
      <c r="I562">
        <v>1.0026520000000001</v>
      </c>
      <c r="J562" t="s">
        <v>3</v>
      </c>
      <c r="K562">
        <v>12.428452</v>
      </c>
      <c r="L562">
        <v>0.95716000000000001</v>
      </c>
      <c r="M562" t="s">
        <v>4</v>
      </c>
      <c r="N562">
        <v>6.953424</v>
      </c>
      <c r="O562">
        <v>0.78712400000000005</v>
      </c>
      <c r="P562" t="s">
        <v>5</v>
      </c>
      <c r="Q562">
        <v>0.17057600000000001</v>
      </c>
      <c r="R562">
        <v>5.5699999999999999E-4</v>
      </c>
      <c r="S562" t="s">
        <v>6</v>
      </c>
      <c r="T562">
        <v>3.6043150000000002</v>
      </c>
      <c r="U562">
        <v>1.9677E-2</v>
      </c>
      <c r="V562" t="s">
        <v>7</v>
      </c>
      <c r="W562">
        <v>7.0932999999999996E-2</v>
      </c>
      <c r="X562">
        <v>6.3E-5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5.9560000000000004E-3</v>
      </c>
      <c r="AG562">
        <v>1.8E-5</v>
      </c>
      <c r="AH562" t="s">
        <v>11</v>
      </c>
      <c r="AI562">
        <v>0.99478699999999998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25.061478000000001</v>
      </c>
      <c r="I563">
        <v>3.4540670000000002</v>
      </c>
      <c r="J563" t="s">
        <v>3</v>
      </c>
      <c r="K563">
        <v>24.73301</v>
      </c>
      <c r="L563">
        <v>3.295296</v>
      </c>
      <c r="M563" t="s">
        <v>4</v>
      </c>
      <c r="N563">
        <v>13.798653</v>
      </c>
      <c r="O563">
        <v>2.6828910000000001</v>
      </c>
      <c r="P563" t="s">
        <v>5</v>
      </c>
      <c r="Q563">
        <v>0.33832800000000002</v>
      </c>
      <c r="R563">
        <v>1.9810000000000001E-3</v>
      </c>
      <c r="S563" t="s">
        <v>6</v>
      </c>
      <c r="T563">
        <v>7.2163320000000004</v>
      </c>
      <c r="U563">
        <v>7.6752000000000001E-2</v>
      </c>
      <c r="V563" t="s">
        <v>7</v>
      </c>
      <c r="W563">
        <v>0.13894999999999999</v>
      </c>
      <c r="X563">
        <v>1.95E-4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3.6740000000000002E-3</v>
      </c>
      <c r="AG563">
        <v>1.1E-5</v>
      </c>
      <c r="AH563" t="s">
        <v>11</v>
      </c>
      <c r="AI563">
        <v>0.99505399999999999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37.521115999999999</v>
      </c>
      <c r="I564">
        <v>6.6921600000000003</v>
      </c>
      <c r="J564" t="s">
        <v>3</v>
      </c>
      <c r="K564">
        <v>37.029960000000003</v>
      </c>
      <c r="L564">
        <v>6.3955140000000004</v>
      </c>
      <c r="M564" t="s">
        <v>4</v>
      </c>
      <c r="N564">
        <v>20.618031999999999</v>
      </c>
      <c r="O564">
        <v>5.1918610000000003</v>
      </c>
      <c r="P564" t="s">
        <v>5</v>
      </c>
      <c r="Q564">
        <v>0.50523799999999996</v>
      </c>
      <c r="R564">
        <v>3.7490000000000002E-3</v>
      </c>
      <c r="S564" t="s">
        <v>6</v>
      </c>
      <c r="T564">
        <v>10.846539</v>
      </c>
      <c r="U564">
        <v>0.17172799999999999</v>
      </c>
      <c r="V564" t="s">
        <v>7</v>
      </c>
      <c r="W564">
        <v>0.20728199999999999</v>
      </c>
      <c r="X564">
        <v>3.7100000000000002E-4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2.32E-3</v>
      </c>
      <c r="AG564">
        <v>5.0000000000000004E-6</v>
      </c>
      <c r="AH564" t="s">
        <v>11</v>
      </c>
      <c r="AI564">
        <v>0.99507699999999999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49.981893999999997</v>
      </c>
      <c r="I565">
        <v>10.247947</v>
      </c>
      <c r="J565" t="s">
        <v>3</v>
      </c>
      <c r="K565">
        <v>49.328705999999997</v>
      </c>
      <c r="L565">
        <v>9.7933889999999995</v>
      </c>
      <c r="M565" t="s">
        <v>4</v>
      </c>
      <c r="N565">
        <v>27.433584</v>
      </c>
      <c r="O565">
        <v>7.9300290000000002</v>
      </c>
      <c r="P565" t="s">
        <v>5</v>
      </c>
      <c r="Q565">
        <v>0.67198100000000005</v>
      </c>
      <c r="R565">
        <v>5.692E-3</v>
      </c>
      <c r="S565" t="s">
        <v>6</v>
      </c>
      <c r="T565">
        <v>14.481722</v>
      </c>
      <c r="U565">
        <v>0.30617299999999997</v>
      </c>
      <c r="V565" t="s">
        <v>7</v>
      </c>
      <c r="W565">
        <v>0.27511000000000002</v>
      </c>
      <c r="X565">
        <v>5.5000000000000003E-4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2.013E-3</v>
      </c>
      <c r="AG565">
        <v>3.0000000000000001E-6</v>
      </c>
      <c r="AH565" t="s">
        <v>11</v>
      </c>
      <c r="AI565">
        <v>0.995089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62.428708999999998</v>
      </c>
      <c r="I566">
        <v>14.187282</v>
      </c>
      <c r="J566" t="s">
        <v>3</v>
      </c>
      <c r="K566">
        <v>61.611972999999999</v>
      </c>
      <c r="L566">
        <v>13.559791000000001</v>
      </c>
      <c r="M566" t="s">
        <v>4</v>
      </c>
      <c r="N566">
        <v>34.236362999999997</v>
      </c>
      <c r="O566">
        <v>10.875313999999999</v>
      </c>
      <c r="P566" t="s">
        <v>5</v>
      </c>
      <c r="Q566">
        <v>0.83896499999999996</v>
      </c>
      <c r="R566">
        <v>7.7070000000000003E-3</v>
      </c>
      <c r="S566" t="s">
        <v>6</v>
      </c>
      <c r="T566">
        <v>18.118801999999999</v>
      </c>
      <c r="U566">
        <v>0.48032900000000001</v>
      </c>
      <c r="V566" t="s">
        <v>7</v>
      </c>
      <c r="W566">
        <v>0.34243800000000002</v>
      </c>
      <c r="X566">
        <v>7.36E-4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1.903E-3</v>
      </c>
      <c r="AG566">
        <v>3.0000000000000001E-6</v>
      </c>
      <c r="AH566" t="s">
        <v>11</v>
      </c>
      <c r="AI566">
        <v>0.99509199999999998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74.851579000000001</v>
      </c>
      <c r="I567">
        <v>18.301082000000001</v>
      </c>
      <c r="J567" t="s">
        <v>3</v>
      </c>
      <c r="K567">
        <v>73.871754999999993</v>
      </c>
      <c r="L567">
        <v>17.488579000000001</v>
      </c>
      <c r="M567" t="s">
        <v>4</v>
      </c>
      <c r="N567">
        <v>41.018324999999997</v>
      </c>
      <c r="O567">
        <v>13.878513999999999</v>
      </c>
      <c r="P567" t="s">
        <v>5</v>
      </c>
      <c r="Q567">
        <v>1.005557</v>
      </c>
      <c r="R567">
        <v>1.0012999999999999E-2</v>
      </c>
      <c r="S567" t="s">
        <v>6</v>
      </c>
      <c r="T567">
        <v>21.756288000000001</v>
      </c>
      <c r="U567">
        <v>0.69255999999999995</v>
      </c>
      <c r="V567" t="s">
        <v>7</v>
      </c>
      <c r="W567">
        <v>0.40990900000000002</v>
      </c>
      <c r="X567">
        <v>9.2199999999999997E-4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1.6540000000000001E-3</v>
      </c>
      <c r="AG567">
        <v>1.9999999999999999E-6</v>
      </c>
      <c r="AH567" t="s">
        <v>11</v>
      </c>
      <c r="AI567">
        <v>0.99509700000000001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87.258162999999996</v>
      </c>
      <c r="I568">
        <v>22.394183999999999</v>
      </c>
      <c r="J568" t="s">
        <v>3</v>
      </c>
      <c r="K568">
        <v>86.116279000000006</v>
      </c>
      <c r="L568">
        <v>21.410625</v>
      </c>
      <c r="M568" t="s">
        <v>4</v>
      </c>
      <c r="N568">
        <v>47.784975000000003</v>
      </c>
      <c r="O568">
        <v>16.833964999999999</v>
      </c>
      <c r="P568" t="s">
        <v>5</v>
      </c>
      <c r="Q568">
        <v>1.1713009999999999</v>
      </c>
      <c r="R568">
        <v>1.206E-2</v>
      </c>
      <c r="S568" t="s">
        <v>6</v>
      </c>
      <c r="T568">
        <v>25.393035999999999</v>
      </c>
      <c r="U568">
        <v>0.944214</v>
      </c>
      <c r="V568" t="s">
        <v>7</v>
      </c>
      <c r="W568">
        <v>0.47752699999999998</v>
      </c>
      <c r="X568">
        <v>1.1310000000000001E-3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1.4419999999999999E-3</v>
      </c>
      <c r="AG568">
        <v>0</v>
      </c>
      <c r="AH568" t="s">
        <v>11</v>
      </c>
      <c r="AI568">
        <v>0.99510799999999999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99.658648999999997</v>
      </c>
      <c r="I569">
        <v>26.491962999999998</v>
      </c>
      <c r="J569" t="s">
        <v>3</v>
      </c>
      <c r="K569">
        <v>98.355538999999993</v>
      </c>
      <c r="L569">
        <v>25.338933000000001</v>
      </c>
      <c r="M569" t="s">
        <v>4</v>
      </c>
      <c r="N569">
        <v>54.544428000000003</v>
      </c>
      <c r="O569">
        <v>19.713709000000001</v>
      </c>
      <c r="P569" t="s">
        <v>5</v>
      </c>
      <c r="Q569">
        <v>1.3361000000000001</v>
      </c>
      <c r="R569">
        <v>1.4050999999999999E-2</v>
      </c>
      <c r="S569" t="s">
        <v>6</v>
      </c>
      <c r="T569">
        <v>29.031095000000001</v>
      </c>
      <c r="U569">
        <v>1.232885</v>
      </c>
      <c r="V569" t="s">
        <v>7</v>
      </c>
      <c r="W569">
        <v>0.54521900000000001</v>
      </c>
      <c r="X569">
        <v>1.3140000000000001E-3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1.403E-3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112.060014</v>
      </c>
      <c r="I570">
        <v>30.608094999999999</v>
      </c>
      <c r="J570" t="s">
        <v>3</v>
      </c>
      <c r="K570">
        <v>110.5954</v>
      </c>
      <c r="L570">
        <v>29.289484000000002</v>
      </c>
      <c r="M570" t="s">
        <v>4</v>
      </c>
      <c r="N570">
        <v>61.304307999999999</v>
      </c>
      <c r="O570">
        <v>22.557891999999999</v>
      </c>
      <c r="P570" t="s">
        <v>5</v>
      </c>
      <c r="Q570">
        <v>1.5014590000000001</v>
      </c>
      <c r="R570">
        <v>1.5987999999999999E-2</v>
      </c>
      <c r="S570" t="s">
        <v>6</v>
      </c>
      <c r="T570">
        <v>32.669956999999997</v>
      </c>
      <c r="U570">
        <v>1.5576589999999999</v>
      </c>
      <c r="V570" t="s">
        <v>7</v>
      </c>
      <c r="W570">
        <v>0.61207999999999996</v>
      </c>
      <c r="X570">
        <v>1.472E-3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1.3849999999999999E-3</v>
      </c>
      <c r="AG570">
        <v>0</v>
      </c>
      <c r="AH570" t="s">
        <v>11</v>
      </c>
      <c r="AI570">
        <v>0.995112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124.449596</v>
      </c>
      <c r="I571">
        <v>34.822713999999998</v>
      </c>
      <c r="J571" t="s">
        <v>3</v>
      </c>
      <c r="K571">
        <v>122.82426</v>
      </c>
      <c r="L571">
        <v>33.340068000000002</v>
      </c>
      <c r="M571" t="s">
        <v>4</v>
      </c>
      <c r="N571">
        <v>68.051693</v>
      </c>
      <c r="O571">
        <v>25.409548999999998</v>
      </c>
      <c r="P571" t="s">
        <v>5</v>
      </c>
      <c r="Q571">
        <v>1.6661550000000001</v>
      </c>
      <c r="R571">
        <v>1.7847999999999999E-2</v>
      </c>
      <c r="S571" t="s">
        <v>6</v>
      </c>
      <c r="T571">
        <v>36.311064999999999</v>
      </c>
      <c r="U571">
        <v>1.925225</v>
      </c>
      <c r="V571" t="s">
        <v>7</v>
      </c>
      <c r="W571">
        <v>0.67933399999999999</v>
      </c>
      <c r="X571">
        <v>1.67E-3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1.348E-3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136.833427</v>
      </c>
      <c r="I572">
        <v>38.959586000000002</v>
      </c>
      <c r="J572" t="s">
        <v>3</v>
      </c>
      <c r="K572">
        <v>135.04632599999999</v>
      </c>
      <c r="L572">
        <v>37.326673</v>
      </c>
      <c r="M572" t="s">
        <v>4</v>
      </c>
      <c r="N572">
        <v>74.791842000000003</v>
      </c>
      <c r="O572">
        <v>28.137751999999999</v>
      </c>
      <c r="P572" t="s">
        <v>5</v>
      </c>
      <c r="Q572">
        <v>1.8310660000000001</v>
      </c>
      <c r="R572">
        <v>1.9581000000000001E-2</v>
      </c>
      <c r="S572" t="s">
        <v>6</v>
      </c>
      <c r="T572">
        <v>39.954075000000003</v>
      </c>
      <c r="U572">
        <v>2.3299379999999998</v>
      </c>
      <c r="V572" t="s">
        <v>7</v>
      </c>
      <c r="W572">
        <v>0.74598799999999998</v>
      </c>
      <c r="X572">
        <v>1.8389999999999999E-3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1.3439999999999999E-3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149.218658</v>
      </c>
      <c r="I573">
        <v>42.870089</v>
      </c>
      <c r="J573" t="s">
        <v>3</v>
      </c>
      <c r="K573">
        <v>147.27051900000001</v>
      </c>
      <c r="L573">
        <v>41.094686000000003</v>
      </c>
      <c r="M573" t="s">
        <v>4</v>
      </c>
      <c r="N573">
        <v>81.529737999999995</v>
      </c>
      <c r="O573">
        <v>30.652999000000001</v>
      </c>
      <c r="P573" t="s">
        <v>5</v>
      </c>
      <c r="Q573">
        <v>1.9959089999999999</v>
      </c>
      <c r="R573">
        <v>2.1382999999999999E-2</v>
      </c>
      <c r="S573" t="s">
        <v>6</v>
      </c>
      <c r="T573">
        <v>43.601446000000003</v>
      </c>
      <c r="U573">
        <v>2.769765</v>
      </c>
      <c r="V573" t="s">
        <v>7</v>
      </c>
      <c r="W573">
        <v>0.81317499999999998</v>
      </c>
      <c r="X573">
        <v>1.97E-3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1.3209999999999999E-3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161.59669400000001</v>
      </c>
      <c r="I574">
        <v>46.523341000000002</v>
      </c>
      <c r="J574" t="s">
        <v>3</v>
      </c>
      <c r="K574">
        <v>159.48743899999999</v>
      </c>
      <c r="L574">
        <v>44.621864000000002</v>
      </c>
      <c r="M574" t="s">
        <v>4</v>
      </c>
      <c r="N574">
        <v>88.258194000000003</v>
      </c>
      <c r="O574">
        <v>32.883052999999997</v>
      </c>
      <c r="P574" t="s">
        <v>5</v>
      </c>
      <c r="Q574">
        <v>2.1603919999999999</v>
      </c>
      <c r="R574">
        <v>2.2759999999999999E-2</v>
      </c>
      <c r="S574" t="s">
        <v>6</v>
      </c>
      <c r="T574">
        <v>47.250517000000002</v>
      </c>
      <c r="U574">
        <v>3.2482700000000002</v>
      </c>
      <c r="V574" t="s">
        <v>7</v>
      </c>
      <c r="W574">
        <v>0.88004800000000005</v>
      </c>
      <c r="X574">
        <v>2.081E-3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1.304E-3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173.953687</v>
      </c>
      <c r="I575">
        <v>50.259144999999997</v>
      </c>
      <c r="J575" t="s">
        <v>3</v>
      </c>
      <c r="K575">
        <v>171.683369</v>
      </c>
      <c r="L575">
        <v>48.222988999999998</v>
      </c>
      <c r="M575" t="s">
        <v>4</v>
      </c>
      <c r="N575">
        <v>94.963875999999999</v>
      </c>
      <c r="O575">
        <v>35.065776999999997</v>
      </c>
      <c r="P575" t="s">
        <v>5</v>
      </c>
      <c r="Q575">
        <v>2.3249499999999999</v>
      </c>
      <c r="R575">
        <v>2.4201E-2</v>
      </c>
      <c r="S575" t="s">
        <v>6</v>
      </c>
      <c r="T575">
        <v>50.903129999999997</v>
      </c>
      <c r="U575">
        <v>3.77251</v>
      </c>
      <c r="V575" t="s">
        <v>7</v>
      </c>
      <c r="W575">
        <v>0.94658399999999998</v>
      </c>
      <c r="X575">
        <v>2.1979999999999999E-3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1.2960000000000001E-3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186.330916</v>
      </c>
      <c r="I576">
        <v>54.063065999999999</v>
      </c>
      <c r="J576" t="s">
        <v>3</v>
      </c>
      <c r="K576">
        <v>183.899688</v>
      </c>
      <c r="L576">
        <v>51.898010999999997</v>
      </c>
      <c r="M576" t="s">
        <v>4</v>
      </c>
      <c r="N576">
        <v>101.684545</v>
      </c>
      <c r="O576">
        <v>37.314394999999998</v>
      </c>
      <c r="P576" t="s">
        <v>5</v>
      </c>
      <c r="Q576">
        <v>2.4891529999999999</v>
      </c>
      <c r="R576">
        <v>2.5645999999999999E-2</v>
      </c>
      <c r="S576" t="s">
        <v>6</v>
      </c>
      <c r="T576">
        <v>54.559162999999998</v>
      </c>
      <c r="U576">
        <v>4.3364669999999998</v>
      </c>
      <c r="V576" t="s">
        <v>7</v>
      </c>
      <c r="W576">
        <v>1.0135190000000001</v>
      </c>
      <c r="X576">
        <v>2.3040000000000001E-3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1.2960000000000001E-3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198.73334700000001</v>
      </c>
      <c r="I577">
        <v>57.925096000000003</v>
      </c>
      <c r="J577" t="s">
        <v>3</v>
      </c>
      <c r="K577">
        <v>196.14029400000001</v>
      </c>
      <c r="L577">
        <v>55.630738999999998</v>
      </c>
      <c r="M577" t="s">
        <v>4</v>
      </c>
      <c r="N577">
        <v>108.41940099999999</v>
      </c>
      <c r="O577">
        <v>39.562531</v>
      </c>
      <c r="P577" t="s">
        <v>5</v>
      </c>
      <c r="Q577">
        <v>2.654452</v>
      </c>
      <c r="R577">
        <v>2.7067999999999998E-2</v>
      </c>
      <c r="S577" t="s">
        <v>6</v>
      </c>
      <c r="T577">
        <v>58.220747000000003</v>
      </c>
      <c r="U577">
        <v>4.938707</v>
      </c>
      <c r="V577" t="s">
        <v>7</v>
      </c>
      <c r="W577">
        <v>1.0807469999999999</v>
      </c>
      <c r="X577">
        <v>2.408E-3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1.2949999999999999E-3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211.11905200000001</v>
      </c>
      <c r="I578">
        <v>62.443119000000003</v>
      </c>
      <c r="J578" t="s">
        <v>3</v>
      </c>
      <c r="K578">
        <v>208.364687</v>
      </c>
      <c r="L578">
        <v>60.001159999999999</v>
      </c>
      <c r="M578" t="s">
        <v>4</v>
      </c>
      <c r="N578">
        <v>115.141783</v>
      </c>
      <c r="O578">
        <v>42.286045999999999</v>
      </c>
      <c r="P578" t="s">
        <v>5</v>
      </c>
      <c r="Q578">
        <v>2.819242</v>
      </c>
      <c r="R578">
        <v>2.8714E-2</v>
      </c>
      <c r="S578" t="s">
        <v>6</v>
      </c>
      <c r="T578">
        <v>61.884684</v>
      </c>
      <c r="U578">
        <v>5.5793530000000002</v>
      </c>
      <c r="V578" t="s">
        <v>7</v>
      </c>
      <c r="W578">
        <v>1.147721</v>
      </c>
      <c r="X578">
        <v>2.562E-3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1.294E-3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223.50876500000001</v>
      </c>
      <c r="I579">
        <v>67.694929999999999</v>
      </c>
      <c r="J579" t="s">
        <v>3</v>
      </c>
      <c r="K579">
        <v>220.59288900000001</v>
      </c>
      <c r="L579">
        <v>65.066584000000006</v>
      </c>
      <c r="M579" t="s">
        <v>4</v>
      </c>
      <c r="N579">
        <v>121.863095</v>
      </c>
      <c r="O579">
        <v>45.488621000000002</v>
      </c>
      <c r="P579" t="s">
        <v>5</v>
      </c>
      <c r="Q579">
        <v>2.984051</v>
      </c>
      <c r="R579">
        <v>3.0731000000000001E-2</v>
      </c>
      <c r="S579" t="s">
        <v>6</v>
      </c>
      <c r="T579">
        <v>65.552865999999995</v>
      </c>
      <c r="U579">
        <v>6.2582449999999996</v>
      </c>
      <c r="V579" t="s">
        <v>7</v>
      </c>
      <c r="W579">
        <v>1.214558</v>
      </c>
      <c r="X579">
        <v>2.7179999999999999E-3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1.2650000000000001E-3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235.904436</v>
      </c>
      <c r="I580">
        <v>72.801257000000007</v>
      </c>
      <c r="J580" t="s">
        <v>3</v>
      </c>
      <c r="K580">
        <v>232.827326</v>
      </c>
      <c r="L580">
        <v>69.988911999999999</v>
      </c>
      <c r="M580" t="s">
        <v>4</v>
      </c>
      <c r="N580">
        <v>128.58586199999999</v>
      </c>
      <c r="O580">
        <v>48.583998000000001</v>
      </c>
      <c r="P580" t="s">
        <v>5</v>
      </c>
      <c r="Q580">
        <v>3.1492680000000002</v>
      </c>
      <c r="R580">
        <v>3.2579999999999998E-2</v>
      </c>
      <c r="S580" t="s">
        <v>6</v>
      </c>
      <c r="T580">
        <v>69.224468000000002</v>
      </c>
      <c r="U580">
        <v>6.970243</v>
      </c>
      <c r="V580" t="s">
        <v>7</v>
      </c>
      <c r="W580">
        <v>1.281145</v>
      </c>
      <c r="X580">
        <v>2.875E-3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1.2639999999999999E-3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248.32872399999999</v>
      </c>
      <c r="I581">
        <v>77.717871000000002</v>
      </c>
      <c r="J581" t="s">
        <v>3</v>
      </c>
      <c r="K581">
        <v>245.09082599999999</v>
      </c>
      <c r="L581">
        <v>74.719097000000005</v>
      </c>
      <c r="M581" t="s">
        <v>4</v>
      </c>
      <c r="N581">
        <v>135.32199600000001</v>
      </c>
      <c r="O581">
        <v>51.500335999999997</v>
      </c>
      <c r="P581" t="s">
        <v>5</v>
      </c>
      <c r="Q581">
        <v>3.3138040000000002</v>
      </c>
      <c r="R581">
        <v>3.4504E-2</v>
      </c>
      <c r="S581" t="s">
        <v>6</v>
      </c>
      <c r="T581">
        <v>72.908651000000006</v>
      </c>
      <c r="U581">
        <v>7.5911720000000003</v>
      </c>
      <c r="V581" t="s">
        <v>7</v>
      </c>
      <c r="W581">
        <v>1.347936</v>
      </c>
      <c r="X581">
        <v>3.0829999999999998E-3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1.2639999999999999E-3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7.7589709999999998</v>
      </c>
      <c r="I582">
        <v>1.3699999999999999E-3</v>
      </c>
      <c r="J582" t="s">
        <v>3</v>
      </c>
      <c r="K582">
        <v>1.9032880000000001</v>
      </c>
      <c r="L582">
        <v>3.3300000000000002E-4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15.374358000000001</v>
      </c>
      <c r="I583">
        <v>1.8730000000000001E-3</v>
      </c>
      <c r="J583" t="s">
        <v>3</v>
      </c>
      <c r="K583">
        <v>3.7209919999999999</v>
      </c>
      <c r="L583">
        <v>8.4999999999999995E-4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22.989298999999999</v>
      </c>
      <c r="I584">
        <v>2.6970000000000002E-3</v>
      </c>
      <c r="J584" t="s">
        <v>3</v>
      </c>
      <c r="K584">
        <v>5.5381200000000002</v>
      </c>
      <c r="L584">
        <v>1.598E-3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30.604198</v>
      </c>
      <c r="I585">
        <v>4.0289999999999996E-3</v>
      </c>
      <c r="J585" t="s">
        <v>3</v>
      </c>
      <c r="K585">
        <v>7.3559039999999998</v>
      </c>
      <c r="L585">
        <v>2.3809999999999999E-3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38.221159</v>
      </c>
      <c r="I586">
        <v>5.4209999999999996E-3</v>
      </c>
      <c r="J586" t="s">
        <v>3</v>
      </c>
      <c r="K586">
        <v>9.1734010000000001</v>
      </c>
      <c r="L586">
        <v>3.3639999999999998E-3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45.836253999999997</v>
      </c>
      <c r="I587">
        <v>7.6090000000000003E-3</v>
      </c>
      <c r="J587" t="s">
        <v>3</v>
      </c>
      <c r="K587">
        <v>10.991534</v>
      </c>
      <c r="L587">
        <v>4.7450000000000001E-3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53.448439999999998</v>
      </c>
      <c r="I588">
        <v>9.7439999999999992E-3</v>
      </c>
      <c r="J588" t="s">
        <v>3</v>
      </c>
      <c r="K588">
        <v>12.808069</v>
      </c>
      <c r="L588">
        <v>6.1980000000000004E-3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61.066588000000003</v>
      </c>
      <c r="I589">
        <v>1.2652E-2</v>
      </c>
      <c r="J589" t="s">
        <v>3</v>
      </c>
      <c r="K589">
        <v>14.626673</v>
      </c>
      <c r="L589">
        <v>8.1779999999999995E-3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68.682319000000007</v>
      </c>
      <c r="I590">
        <v>1.5261E-2</v>
      </c>
      <c r="J590" t="s">
        <v>3</v>
      </c>
      <c r="K590">
        <v>16.444274</v>
      </c>
      <c r="L590">
        <v>9.9319999999999999E-3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76.297741000000002</v>
      </c>
      <c r="I591">
        <v>1.8012E-2</v>
      </c>
      <c r="J591" t="s">
        <v>3</v>
      </c>
      <c r="K591">
        <v>18.261490999999999</v>
      </c>
      <c r="L591">
        <v>1.2137999999999999E-2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83.913306000000006</v>
      </c>
      <c r="I592">
        <v>2.1902000000000001E-2</v>
      </c>
      <c r="J592" t="s">
        <v>3</v>
      </c>
      <c r="K592">
        <v>20.079567999999998</v>
      </c>
      <c r="L592">
        <v>1.4511E-2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91.530162000000004</v>
      </c>
      <c r="I593">
        <v>2.5004999999999999E-2</v>
      </c>
      <c r="J593" t="s">
        <v>3</v>
      </c>
      <c r="K593">
        <v>21.897441000000001</v>
      </c>
      <c r="L593">
        <v>1.7104000000000001E-2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99.144580000000005</v>
      </c>
      <c r="I594">
        <v>2.8080999999999998E-2</v>
      </c>
      <c r="J594" t="s">
        <v>3</v>
      </c>
      <c r="K594">
        <v>23.714186999999999</v>
      </c>
      <c r="L594">
        <v>1.9286000000000001E-2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106.761128</v>
      </c>
      <c r="I595">
        <v>3.2760999999999998E-2</v>
      </c>
      <c r="J595" t="s">
        <v>3</v>
      </c>
      <c r="K595">
        <v>25.532202999999999</v>
      </c>
      <c r="L595">
        <v>2.231E-2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114.37648900000001</v>
      </c>
      <c r="I596">
        <v>3.8164999999999998E-2</v>
      </c>
      <c r="J596" t="s">
        <v>3</v>
      </c>
      <c r="K596">
        <v>27.348723</v>
      </c>
      <c r="L596">
        <v>2.563E-2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121.99266799999999</v>
      </c>
      <c r="I597">
        <v>4.2900000000000001E-2</v>
      </c>
      <c r="J597" t="s">
        <v>3</v>
      </c>
      <c r="K597">
        <v>29.165960999999999</v>
      </c>
      <c r="L597">
        <v>2.9027000000000001E-2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129.60788199999999</v>
      </c>
      <c r="I598">
        <v>4.7827000000000001E-2</v>
      </c>
      <c r="J598" t="s">
        <v>3</v>
      </c>
      <c r="K598">
        <v>30.983915</v>
      </c>
      <c r="L598">
        <v>3.2120000000000003E-2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137.222004</v>
      </c>
      <c r="I599">
        <v>5.4008E-2</v>
      </c>
      <c r="J599" t="s">
        <v>3</v>
      </c>
      <c r="K599">
        <v>32.801060999999997</v>
      </c>
      <c r="L599">
        <v>3.5480999999999999E-2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144.83694399999999</v>
      </c>
      <c r="I600">
        <v>5.9872000000000002E-2</v>
      </c>
      <c r="J600" t="s">
        <v>3</v>
      </c>
      <c r="K600">
        <v>34.619526</v>
      </c>
      <c r="L600">
        <v>3.9718999999999997E-2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152.45648</v>
      </c>
      <c r="I601">
        <v>6.7213999999999996E-2</v>
      </c>
      <c r="J601" t="s">
        <v>3</v>
      </c>
      <c r="K601">
        <v>36.437829000000001</v>
      </c>
      <c r="L601">
        <v>4.4572000000000001E-2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7.5955000000000004</v>
      </c>
      <c r="I602">
        <v>1.701E-3</v>
      </c>
      <c r="J602" t="s">
        <v>3</v>
      </c>
      <c r="K602">
        <v>3.2167530000000002</v>
      </c>
      <c r="L602">
        <v>1.2400000000000001E-4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15.004203</v>
      </c>
      <c r="I603">
        <v>1.9729999999999999E-3</v>
      </c>
      <c r="J603" t="s">
        <v>3</v>
      </c>
      <c r="K603">
        <v>6.4466939999999999</v>
      </c>
      <c r="L603">
        <v>3.59E-4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22.423839999999998</v>
      </c>
      <c r="I604">
        <v>2.4510000000000001E-3</v>
      </c>
      <c r="J604" t="s">
        <v>3</v>
      </c>
      <c r="K604">
        <v>9.6875909999999994</v>
      </c>
      <c r="L604">
        <v>5.9999999999999995E-4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29.849665000000002</v>
      </c>
      <c r="I605">
        <v>3.4250000000000001E-3</v>
      </c>
      <c r="J605" t="s">
        <v>3</v>
      </c>
      <c r="K605">
        <v>12.935019</v>
      </c>
      <c r="L605">
        <v>8.9499999999999996E-4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37.277616999999999</v>
      </c>
      <c r="I606">
        <v>4.6639999999999997E-3</v>
      </c>
      <c r="J606" t="s">
        <v>3</v>
      </c>
      <c r="K606">
        <v>16.183799</v>
      </c>
      <c r="L606">
        <v>1.3060000000000001E-3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44.706612</v>
      </c>
      <c r="I607">
        <v>6.1460000000000004E-3</v>
      </c>
      <c r="J607" t="s">
        <v>3</v>
      </c>
      <c r="K607">
        <v>19.433655999999999</v>
      </c>
      <c r="L607">
        <v>1.7420000000000001E-3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52.134357000000001</v>
      </c>
      <c r="I608">
        <v>7.8670000000000007E-3</v>
      </c>
      <c r="J608" t="s">
        <v>3</v>
      </c>
      <c r="K608">
        <v>22.682593000000001</v>
      </c>
      <c r="L608">
        <v>2.2070000000000002E-3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59.563308999999997</v>
      </c>
      <c r="I609">
        <v>1.0064999999999999E-2</v>
      </c>
      <c r="J609" t="s">
        <v>3</v>
      </c>
      <c r="K609">
        <v>25.932922999999999</v>
      </c>
      <c r="L609">
        <v>2.8389999999999999E-3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66.993213999999995</v>
      </c>
      <c r="I610">
        <v>1.2505E-2</v>
      </c>
      <c r="J610" t="s">
        <v>3</v>
      </c>
      <c r="K610">
        <v>29.183724000000002</v>
      </c>
      <c r="L610">
        <v>3.5300000000000002E-3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74.426136</v>
      </c>
      <c r="I611">
        <v>1.5266999999999999E-2</v>
      </c>
      <c r="J611" t="s">
        <v>3</v>
      </c>
      <c r="K611">
        <v>32.437694999999998</v>
      </c>
      <c r="L611">
        <v>4.3920000000000001E-3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81.860939999999999</v>
      </c>
      <c r="I612">
        <v>1.8440000000000002E-2</v>
      </c>
      <c r="J612" t="s">
        <v>3</v>
      </c>
      <c r="K612">
        <v>35.693492999999997</v>
      </c>
      <c r="L612">
        <v>5.3550000000000004E-3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89.296974000000006</v>
      </c>
      <c r="I613">
        <v>2.1748E-2</v>
      </c>
      <c r="J613" t="s">
        <v>3</v>
      </c>
      <c r="K613">
        <v>38.951196000000003</v>
      </c>
      <c r="L613">
        <v>6.3619999999999996E-3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96.736346999999995</v>
      </c>
      <c r="I614">
        <v>2.5558000000000001E-2</v>
      </c>
      <c r="J614" t="s">
        <v>3</v>
      </c>
      <c r="K614">
        <v>42.212012000000001</v>
      </c>
      <c r="L614">
        <v>7.4949999999999999E-3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104.17916</v>
      </c>
      <c r="I615">
        <v>2.9704999999999999E-2</v>
      </c>
      <c r="J615" t="s">
        <v>3</v>
      </c>
      <c r="K615">
        <v>45.476250999999998</v>
      </c>
      <c r="L615">
        <v>8.914E-3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111.625721</v>
      </c>
      <c r="I616">
        <v>3.4231999999999999E-2</v>
      </c>
      <c r="J616" t="s">
        <v>3</v>
      </c>
      <c r="K616">
        <v>48.744338999999997</v>
      </c>
      <c r="L616">
        <v>1.0182E-2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119.07383900000001</v>
      </c>
      <c r="I617">
        <v>3.8424E-2</v>
      </c>
      <c r="J617" t="s">
        <v>3</v>
      </c>
      <c r="K617">
        <v>52.014436000000003</v>
      </c>
      <c r="L617">
        <v>1.1358E-2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126.527756</v>
      </c>
      <c r="I618">
        <v>4.3984000000000002E-2</v>
      </c>
      <c r="J618" t="s">
        <v>3</v>
      </c>
      <c r="K618">
        <v>55.289755</v>
      </c>
      <c r="L618">
        <v>1.3169E-2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133.98287300000001</v>
      </c>
      <c r="I619">
        <v>5.0099999999999999E-2</v>
      </c>
      <c r="J619" t="s">
        <v>3</v>
      </c>
      <c r="K619">
        <v>58.566181999999998</v>
      </c>
      <c r="L619">
        <v>1.5188E-2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141.44253499999999</v>
      </c>
      <c r="I620">
        <v>5.5433999999999997E-2</v>
      </c>
      <c r="J620" t="s">
        <v>3</v>
      </c>
      <c r="K620">
        <v>61.847444000000003</v>
      </c>
      <c r="L620">
        <v>1.6823000000000001E-2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148.90716900000001</v>
      </c>
      <c r="I621">
        <v>6.1307E-2</v>
      </c>
      <c r="J621" t="s">
        <v>3</v>
      </c>
      <c r="K621">
        <v>65.134021000000004</v>
      </c>
      <c r="L621">
        <v>1.8599999999999998E-2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8.3200199999999995</v>
      </c>
      <c r="I622">
        <v>1.859E-3</v>
      </c>
      <c r="J622" t="s">
        <v>3</v>
      </c>
      <c r="K622">
        <v>3.2118579999999999</v>
      </c>
      <c r="L622">
        <v>1.11E-4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16.346049000000001</v>
      </c>
      <c r="I623">
        <v>1.9090000000000001E-3</v>
      </c>
      <c r="J623" t="s">
        <v>3</v>
      </c>
      <c r="K623">
        <v>6.4388699999999996</v>
      </c>
      <c r="L623">
        <v>2.4800000000000001E-4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24.386019000000001</v>
      </c>
      <c r="I624">
        <v>2.8860000000000001E-3</v>
      </c>
      <c r="J624" t="s">
        <v>3</v>
      </c>
      <c r="K624">
        <v>9.6793370000000003</v>
      </c>
      <c r="L624">
        <v>4.64E-4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32.430472999999999</v>
      </c>
      <c r="I625">
        <v>4.8300000000000001E-3</v>
      </c>
      <c r="J625" t="s">
        <v>3</v>
      </c>
      <c r="K625">
        <v>12.925884999999999</v>
      </c>
      <c r="L625">
        <v>7.7399999999999995E-4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40.478541999999997</v>
      </c>
      <c r="I626">
        <v>7.5240000000000003E-3</v>
      </c>
      <c r="J626" t="s">
        <v>3</v>
      </c>
      <c r="K626">
        <v>16.175073999999999</v>
      </c>
      <c r="L626">
        <v>1.111E-3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48.526076000000003</v>
      </c>
      <c r="I627">
        <v>1.0943E-2</v>
      </c>
      <c r="J627" t="s">
        <v>3</v>
      </c>
      <c r="K627">
        <v>19.424786999999998</v>
      </c>
      <c r="L627">
        <v>1.6249999999999999E-3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56.573039000000001</v>
      </c>
      <c r="I628">
        <v>1.4938E-2</v>
      </c>
      <c r="J628" t="s">
        <v>3</v>
      </c>
      <c r="K628">
        <v>22.673929000000001</v>
      </c>
      <c r="L628">
        <v>2.1320000000000002E-3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64.622131999999993</v>
      </c>
      <c r="I629">
        <v>1.9692000000000001E-2</v>
      </c>
      <c r="J629" t="s">
        <v>3</v>
      </c>
      <c r="K629">
        <v>25.925630000000002</v>
      </c>
      <c r="L629">
        <v>2.7330000000000002E-3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72.670340999999993</v>
      </c>
      <c r="I630">
        <v>2.4965999999999999E-2</v>
      </c>
      <c r="J630" t="s">
        <v>3</v>
      </c>
      <c r="K630">
        <v>29.1768</v>
      </c>
      <c r="L630">
        <v>3.372E-3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80.720273000000006</v>
      </c>
      <c r="I631">
        <v>3.0706000000000001E-2</v>
      </c>
      <c r="J631" t="s">
        <v>3</v>
      </c>
      <c r="K631">
        <v>32.429769</v>
      </c>
      <c r="L631">
        <v>4.0740000000000004E-3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88.772619000000006</v>
      </c>
      <c r="I632">
        <v>3.7393000000000003E-2</v>
      </c>
      <c r="J632" t="s">
        <v>3</v>
      </c>
      <c r="K632">
        <v>35.685442000000002</v>
      </c>
      <c r="L632">
        <v>4.9030000000000002E-3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96.828263000000007</v>
      </c>
      <c r="I633">
        <v>4.4776999999999997E-2</v>
      </c>
      <c r="J633" t="s">
        <v>3</v>
      </c>
      <c r="K633">
        <v>38.944394000000003</v>
      </c>
      <c r="L633">
        <v>6.1069999999999996E-3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104.887557</v>
      </c>
      <c r="I634">
        <v>5.2534999999999998E-2</v>
      </c>
      <c r="J634" t="s">
        <v>3</v>
      </c>
      <c r="K634">
        <v>42.206643</v>
      </c>
      <c r="L634">
        <v>7.3140000000000002E-3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112.949636</v>
      </c>
      <c r="I635">
        <v>6.0885000000000002E-2</v>
      </c>
      <c r="J635" t="s">
        <v>3</v>
      </c>
      <c r="K635">
        <v>45.471412999999998</v>
      </c>
      <c r="L635">
        <v>8.7189999999999993E-3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121.015199</v>
      </c>
      <c r="I636">
        <v>6.8291000000000004E-2</v>
      </c>
      <c r="J636" t="s">
        <v>3</v>
      </c>
      <c r="K636">
        <v>48.738702000000004</v>
      </c>
      <c r="L636">
        <v>9.5619999999999993E-3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129.08270099999999</v>
      </c>
      <c r="I637">
        <v>7.6344999999999996E-2</v>
      </c>
      <c r="J637" t="s">
        <v>3</v>
      </c>
      <c r="K637">
        <v>52.009045</v>
      </c>
      <c r="L637">
        <v>1.0579E-2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137.15423899999999</v>
      </c>
      <c r="I638">
        <v>8.6076E-2</v>
      </c>
      <c r="J638" t="s">
        <v>3</v>
      </c>
      <c r="K638">
        <v>55.283197000000001</v>
      </c>
      <c r="L638">
        <v>1.2064E-2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145.22837899999999</v>
      </c>
      <c r="I639">
        <v>9.4806000000000001E-2</v>
      </c>
      <c r="J639" t="s">
        <v>3</v>
      </c>
      <c r="K639">
        <v>58.561202000000002</v>
      </c>
      <c r="L639">
        <v>1.3051E-2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153.30655400000001</v>
      </c>
      <c r="I640">
        <v>0.105839</v>
      </c>
      <c r="J640" t="s">
        <v>3</v>
      </c>
      <c r="K640">
        <v>61.842258000000001</v>
      </c>
      <c r="L640">
        <v>1.4647E-2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161.388036</v>
      </c>
      <c r="I641">
        <v>0.116373</v>
      </c>
      <c r="J641" t="s">
        <v>3</v>
      </c>
      <c r="K641">
        <v>65.127319999999997</v>
      </c>
      <c r="L641">
        <v>1.6063999999999998E-2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72"/>
  <sheetViews>
    <sheetView topLeftCell="A1388" zoomScale="80" zoomScaleNormal="55" workbookViewId="0">
      <selection activeCell="A1402" sqref="A1402:L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71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1374.55</v>
      </c>
      <c r="C2">
        <v>198.70599999999999</v>
      </c>
      <c r="D2">
        <v>176.20400000000001</v>
      </c>
      <c r="E2">
        <v>172.142</v>
      </c>
      <c r="F2">
        <v>134.58699999999999</v>
      </c>
      <c r="G2">
        <v>0</v>
      </c>
      <c r="H2">
        <v>134.58699999999999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191.09800000000001</v>
      </c>
      <c r="C3">
        <v>189.554</v>
      </c>
      <c r="D3">
        <v>167.46199999999999</v>
      </c>
      <c r="E3">
        <v>163.69399999999999</v>
      </c>
      <c r="F3">
        <v>126.295</v>
      </c>
      <c r="G3">
        <v>0</v>
      </c>
      <c r="H3">
        <v>126.295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187.095</v>
      </c>
      <c r="C4">
        <v>185.636</v>
      </c>
      <c r="D4">
        <v>164.02099999999999</v>
      </c>
      <c r="E4">
        <v>160.34</v>
      </c>
      <c r="F4">
        <v>123.29900000000001</v>
      </c>
      <c r="G4">
        <v>0</v>
      </c>
      <c r="H4">
        <v>123.29900000000001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187.34800000000001</v>
      </c>
      <c r="C5">
        <v>185.75899999999999</v>
      </c>
      <c r="D5">
        <v>163.84700000000001</v>
      </c>
      <c r="E5">
        <v>160.16399999999999</v>
      </c>
      <c r="F5">
        <v>123.47499999999999</v>
      </c>
      <c r="G5">
        <v>0</v>
      </c>
      <c r="H5">
        <v>123.47499999999999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186.601</v>
      </c>
      <c r="C6">
        <v>185.143</v>
      </c>
      <c r="D6">
        <v>163.905</v>
      </c>
      <c r="E6">
        <v>160.23599999999999</v>
      </c>
      <c r="F6">
        <v>123.34399999999999</v>
      </c>
      <c r="G6">
        <v>0</v>
      </c>
      <c r="H6">
        <v>123.34399999999999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186.94900000000001</v>
      </c>
      <c r="C7">
        <v>185.542</v>
      </c>
      <c r="D7">
        <v>164.34200000000001</v>
      </c>
      <c r="E7">
        <v>160.66800000000001</v>
      </c>
      <c r="F7">
        <v>123.505</v>
      </c>
      <c r="G7">
        <v>0</v>
      </c>
      <c r="H7">
        <v>123.505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186.417</v>
      </c>
      <c r="C8">
        <v>185.00899999999999</v>
      </c>
      <c r="D8">
        <v>163.95699999999999</v>
      </c>
      <c r="E8">
        <v>160.29300000000001</v>
      </c>
      <c r="F8">
        <v>123.303</v>
      </c>
      <c r="G8">
        <v>0</v>
      </c>
      <c r="H8">
        <v>123.303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186.851</v>
      </c>
      <c r="C9">
        <v>185.43</v>
      </c>
      <c r="D9">
        <v>164.304</v>
      </c>
      <c r="E9">
        <v>160.63499999999999</v>
      </c>
      <c r="F9">
        <v>123.46599999999999</v>
      </c>
      <c r="G9">
        <v>0</v>
      </c>
      <c r="H9">
        <v>123.46599999999999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186.56399999999999</v>
      </c>
      <c r="C10">
        <v>185.16800000000001</v>
      </c>
      <c r="D10">
        <v>164.06399999999999</v>
      </c>
      <c r="E10">
        <v>160.41399999999999</v>
      </c>
      <c r="F10">
        <v>123.265</v>
      </c>
      <c r="G10">
        <v>0</v>
      </c>
      <c r="H10">
        <v>123.265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186.35599999999999</v>
      </c>
      <c r="C11">
        <v>184.94300000000001</v>
      </c>
      <c r="D11">
        <v>163.87299999999999</v>
      </c>
      <c r="E11">
        <v>160.196</v>
      </c>
      <c r="F11">
        <v>123.502</v>
      </c>
      <c r="G11">
        <v>0</v>
      </c>
      <c r="H11">
        <v>123.502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186.404</v>
      </c>
      <c r="C12">
        <v>185</v>
      </c>
      <c r="D12">
        <v>163.88300000000001</v>
      </c>
      <c r="E12">
        <v>160.23099999999999</v>
      </c>
      <c r="F12">
        <v>123.327</v>
      </c>
      <c r="G12">
        <v>0</v>
      </c>
      <c r="H12">
        <v>123.327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186.577</v>
      </c>
      <c r="C13">
        <v>185.16399999999999</v>
      </c>
      <c r="D13">
        <v>164.01300000000001</v>
      </c>
      <c r="E13">
        <v>160.351</v>
      </c>
      <c r="F13">
        <v>123.476</v>
      </c>
      <c r="G13">
        <v>0</v>
      </c>
      <c r="H13">
        <v>123.476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186.59800000000001</v>
      </c>
      <c r="C14">
        <v>185.19900000000001</v>
      </c>
      <c r="D14">
        <v>163.89400000000001</v>
      </c>
      <c r="E14">
        <v>160.22300000000001</v>
      </c>
      <c r="F14">
        <v>123.208</v>
      </c>
      <c r="G14">
        <v>0</v>
      </c>
      <c r="H14">
        <v>123.208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186.53299999999999</v>
      </c>
      <c r="C15">
        <v>185.12</v>
      </c>
      <c r="D15">
        <v>163.68199999999999</v>
      </c>
      <c r="E15">
        <v>160.012</v>
      </c>
      <c r="F15">
        <v>123.495</v>
      </c>
      <c r="G15">
        <v>0</v>
      </c>
      <c r="H15">
        <v>123.495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186.45400000000001</v>
      </c>
      <c r="C16">
        <v>185.05099999999999</v>
      </c>
      <c r="D16">
        <v>163.94300000000001</v>
      </c>
      <c r="E16">
        <v>160.27699999999999</v>
      </c>
      <c r="F16">
        <v>123.27500000000001</v>
      </c>
      <c r="G16">
        <v>0</v>
      </c>
      <c r="H16">
        <v>123.27500000000001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186.90700000000001</v>
      </c>
      <c r="C17">
        <v>185.494</v>
      </c>
      <c r="D17">
        <v>164.34</v>
      </c>
      <c r="E17">
        <v>160.673</v>
      </c>
      <c r="F17">
        <v>123.44499999999999</v>
      </c>
      <c r="G17">
        <v>0</v>
      </c>
      <c r="H17">
        <v>123.44499999999999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186.489</v>
      </c>
      <c r="C18">
        <v>185.08500000000001</v>
      </c>
      <c r="D18">
        <v>163.94499999999999</v>
      </c>
      <c r="E18">
        <v>160.286</v>
      </c>
      <c r="F18">
        <v>123.313</v>
      </c>
      <c r="G18">
        <v>0</v>
      </c>
      <c r="H18">
        <v>123.313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187.047</v>
      </c>
      <c r="C19">
        <v>185.64</v>
      </c>
      <c r="D19">
        <v>164.488</v>
      </c>
      <c r="E19">
        <v>160.83199999999999</v>
      </c>
      <c r="F19">
        <v>123.515</v>
      </c>
      <c r="G19">
        <v>0</v>
      </c>
      <c r="H19">
        <v>123.515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186.352</v>
      </c>
      <c r="C20">
        <v>184.946</v>
      </c>
      <c r="D20">
        <v>163.773</v>
      </c>
      <c r="E20">
        <v>160.12700000000001</v>
      </c>
      <c r="F20">
        <v>123.28700000000001</v>
      </c>
      <c r="G20">
        <v>0</v>
      </c>
      <c r="H20">
        <v>123.28700000000001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186.69200000000001</v>
      </c>
      <c r="C21">
        <v>185.28</v>
      </c>
      <c r="D21">
        <v>164.179</v>
      </c>
      <c r="E21">
        <v>160.517</v>
      </c>
      <c r="F21">
        <v>123.47799999999999</v>
      </c>
      <c r="G21">
        <v>0</v>
      </c>
      <c r="H21">
        <v>123.47799999999999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186.59700000000001</v>
      </c>
      <c r="C22">
        <v>185.18700000000001</v>
      </c>
      <c r="D22">
        <v>164.005</v>
      </c>
      <c r="E22">
        <v>160.33799999999999</v>
      </c>
      <c r="F22">
        <v>123.238</v>
      </c>
      <c r="G22">
        <v>0</v>
      </c>
      <c r="H22">
        <v>123.238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186.40299999999999</v>
      </c>
      <c r="C23">
        <v>184.999</v>
      </c>
      <c r="D23">
        <v>163.88499999999999</v>
      </c>
      <c r="E23">
        <v>160.22399999999999</v>
      </c>
      <c r="F23">
        <v>123.514</v>
      </c>
      <c r="G23">
        <v>0</v>
      </c>
      <c r="H23">
        <v>123.514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186.38200000000001</v>
      </c>
      <c r="C24">
        <v>184.965</v>
      </c>
      <c r="D24">
        <v>163.715</v>
      </c>
      <c r="E24">
        <v>160.02099999999999</v>
      </c>
      <c r="F24">
        <v>123.295</v>
      </c>
      <c r="G24">
        <v>0</v>
      </c>
      <c r="H24">
        <v>123.295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187.126</v>
      </c>
      <c r="C25">
        <v>185.66800000000001</v>
      </c>
      <c r="D25">
        <v>164.261</v>
      </c>
      <c r="E25">
        <v>160.55500000000001</v>
      </c>
      <c r="F25">
        <v>123.52500000000001</v>
      </c>
      <c r="G25">
        <v>0</v>
      </c>
      <c r="H25">
        <v>123.52500000000001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186.41300000000001</v>
      </c>
      <c r="C26">
        <v>184.989</v>
      </c>
      <c r="D26">
        <v>163.809</v>
      </c>
      <c r="E26">
        <v>160.167</v>
      </c>
      <c r="F26">
        <v>123.22499999999999</v>
      </c>
      <c r="G26">
        <v>0</v>
      </c>
      <c r="H26">
        <v>123.22499999999999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187.34</v>
      </c>
      <c r="C27">
        <v>185.81200000000001</v>
      </c>
      <c r="D27">
        <v>164.114</v>
      </c>
      <c r="E27">
        <v>160.42500000000001</v>
      </c>
      <c r="F27">
        <v>123.48099999999999</v>
      </c>
      <c r="G27">
        <v>0</v>
      </c>
      <c r="H27">
        <v>123.48099999999999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186.72800000000001</v>
      </c>
      <c r="C28">
        <v>185.303</v>
      </c>
      <c r="D28">
        <v>164.226</v>
      </c>
      <c r="E28">
        <v>160.57499999999999</v>
      </c>
      <c r="F28">
        <v>123.31699999999999</v>
      </c>
      <c r="G28">
        <v>0</v>
      </c>
      <c r="H28">
        <v>123.31699999999999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186.834</v>
      </c>
      <c r="C29">
        <v>185.429</v>
      </c>
      <c r="D29">
        <v>164.37100000000001</v>
      </c>
      <c r="E29">
        <v>160.70599999999999</v>
      </c>
      <c r="F29">
        <v>123.46</v>
      </c>
      <c r="G29">
        <v>0</v>
      </c>
      <c r="H29">
        <v>123.46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186.49299999999999</v>
      </c>
      <c r="C30">
        <v>185.083</v>
      </c>
      <c r="D30">
        <v>163.87</v>
      </c>
      <c r="E30">
        <v>160.196</v>
      </c>
      <c r="F30">
        <v>123.26</v>
      </c>
      <c r="G30">
        <v>0</v>
      </c>
      <c r="H30">
        <v>123.26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186.37</v>
      </c>
      <c r="C31">
        <v>184.95400000000001</v>
      </c>
      <c r="D31">
        <v>163.833</v>
      </c>
      <c r="E31">
        <v>160.16</v>
      </c>
      <c r="F31">
        <v>123.485</v>
      </c>
      <c r="G31">
        <v>0</v>
      </c>
      <c r="H31">
        <v>123.485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186.233</v>
      </c>
      <c r="C32">
        <v>184.83799999999999</v>
      </c>
      <c r="D32">
        <v>163.679</v>
      </c>
      <c r="E32">
        <v>160.023</v>
      </c>
      <c r="F32">
        <v>123.283</v>
      </c>
      <c r="G32">
        <v>0</v>
      </c>
      <c r="H32">
        <v>123.283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186.49199999999999</v>
      </c>
      <c r="C33">
        <v>185.08099999999999</v>
      </c>
      <c r="D33">
        <v>164.00299999999999</v>
      </c>
      <c r="E33">
        <v>160.33799999999999</v>
      </c>
      <c r="F33">
        <v>123.526</v>
      </c>
      <c r="G33">
        <v>0</v>
      </c>
      <c r="H33">
        <v>123.526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186.97</v>
      </c>
      <c r="C34">
        <v>185.571</v>
      </c>
      <c r="D34">
        <v>164.471</v>
      </c>
      <c r="E34">
        <v>160.80099999999999</v>
      </c>
      <c r="F34">
        <v>123.32299999999999</v>
      </c>
      <c r="G34">
        <v>0</v>
      </c>
      <c r="H34">
        <v>123.32299999999999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186.60900000000001</v>
      </c>
      <c r="C35">
        <v>185.20500000000001</v>
      </c>
      <c r="D35">
        <v>164.09700000000001</v>
      </c>
      <c r="E35">
        <v>160.41399999999999</v>
      </c>
      <c r="F35">
        <v>123.518</v>
      </c>
      <c r="G35">
        <v>0</v>
      </c>
      <c r="H35">
        <v>123.518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186.1</v>
      </c>
      <c r="C36">
        <v>184.68899999999999</v>
      </c>
      <c r="D36">
        <v>163.53200000000001</v>
      </c>
      <c r="E36">
        <v>159.87899999999999</v>
      </c>
      <c r="F36">
        <v>123.235</v>
      </c>
      <c r="G36">
        <v>0</v>
      </c>
      <c r="H36">
        <v>123.235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186.41</v>
      </c>
      <c r="C37">
        <v>185.02</v>
      </c>
      <c r="D37">
        <v>163.96199999999999</v>
      </c>
      <c r="E37">
        <v>160.303</v>
      </c>
      <c r="F37">
        <v>123.523</v>
      </c>
      <c r="G37">
        <v>0</v>
      </c>
      <c r="H37">
        <v>123.523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186.71199999999999</v>
      </c>
      <c r="C38">
        <v>185.3</v>
      </c>
      <c r="D38">
        <v>164.14</v>
      </c>
      <c r="E38">
        <v>160.46899999999999</v>
      </c>
      <c r="F38">
        <v>123.28400000000001</v>
      </c>
      <c r="G38">
        <v>0</v>
      </c>
      <c r="H38">
        <v>123.28400000000001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186.40199999999999</v>
      </c>
      <c r="C39">
        <v>184.999</v>
      </c>
      <c r="D39">
        <v>163.851</v>
      </c>
      <c r="E39">
        <v>160.20099999999999</v>
      </c>
      <c r="F39">
        <v>123.40600000000001</v>
      </c>
      <c r="G39">
        <v>0</v>
      </c>
      <c r="H39">
        <v>123.40600000000001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186.24299999999999</v>
      </c>
      <c r="C40">
        <v>184.82900000000001</v>
      </c>
      <c r="D40">
        <v>163.66900000000001</v>
      </c>
      <c r="E40">
        <v>160.02799999999999</v>
      </c>
      <c r="F40">
        <v>123.259</v>
      </c>
      <c r="G40">
        <v>0</v>
      </c>
      <c r="H40">
        <v>123.259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186.38200000000001</v>
      </c>
      <c r="C41">
        <v>184.97499999999999</v>
      </c>
      <c r="D41">
        <v>163.85599999999999</v>
      </c>
      <c r="E41">
        <v>160.18600000000001</v>
      </c>
      <c r="F41">
        <v>123.443</v>
      </c>
      <c r="G41">
        <v>0</v>
      </c>
      <c r="H41">
        <v>123.443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187.68</v>
      </c>
      <c r="C42">
        <v>186.26599999999999</v>
      </c>
      <c r="D42">
        <v>165.10900000000001</v>
      </c>
      <c r="E42">
        <v>161.44</v>
      </c>
      <c r="F42">
        <v>123.294</v>
      </c>
      <c r="G42">
        <v>0</v>
      </c>
      <c r="H42">
        <v>123.294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186.34700000000001</v>
      </c>
      <c r="C43">
        <v>184.947</v>
      </c>
      <c r="D43">
        <v>163.887</v>
      </c>
      <c r="E43">
        <v>160.232</v>
      </c>
      <c r="F43">
        <v>123.532</v>
      </c>
      <c r="G43">
        <v>0</v>
      </c>
      <c r="H43">
        <v>123.532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1641.72</v>
      </c>
      <c r="C44">
        <v>185.804</v>
      </c>
      <c r="D44">
        <v>163.81</v>
      </c>
      <c r="E44">
        <v>160.142</v>
      </c>
      <c r="F44">
        <v>123.322</v>
      </c>
      <c r="G44">
        <v>0</v>
      </c>
      <c r="H44">
        <v>123.322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196.01900000000001</v>
      </c>
      <c r="C45">
        <v>187.49</v>
      </c>
      <c r="D45">
        <v>164.44900000000001</v>
      </c>
      <c r="E45">
        <v>160.68700000000001</v>
      </c>
      <c r="F45">
        <v>123.206</v>
      </c>
      <c r="G45">
        <v>0</v>
      </c>
      <c r="H45">
        <v>123.206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186.59899999999999</v>
      </c>
      <c r="C46">
        <v>185.08199999999999</v>
      </c>
      <c r="D46">
        <v>163.93199999999999</v>
      </c>
      <c r="E46">
        <v>160.27000000000001</v>
      </c>
      <c r="F46">
        <v>123.5</v>
      </c>
      <c r="G46">
        <v>0</v>
      </c>
      <c r="H46">
        <v>123.5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187.06700000000001</v>
      </c>
      <c r="C47">
        <v>185.57400000000001</v>
      </c>
      <c r="D47">
        <v>164.202</v>
      </c>
      <c r="E47">
        <v>160.54400000000001</v>
      </c>
      <c r="F47">
        <v>123.229</v>
      </c>
      <c r="G47">
        <v>0</v>
      </c>
      <c r="H47">
        <v>123.229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186.934</v>
      </c>
      <c r="C48">
        <v>185.3</v>
      </c>
      <c r="D48">
        <v>164.005</v>
      </c>
      <c r="E48">
        <v>160.346</v>
      </c>
      <c r="F48">
        <v>123.485</v>
      </c>
      <c r="G48">
        <v>0</v>
      </c>
      <c r="H48">
        <v>123.485</v>
      </c>
      <c r="I48">
        <v>1</v>
      </c>
      <c r="J48">
        <v>1</v>
      </c>
      <c r="K48">
        <v>0</v>
      </c>
    </row>
    <row r="49" spans="1:30" x14ac:dyDescent="0.25">
      <c r="A49" t="s">
        <v>35</v>
      </c>
      <c r="B49">
        <v>520.07799999999997</v>
      </c>
      <c r="C49">
        <v>185.81700000000001</v>
      </c>
      <c r="D49">
        <v>164.44200000000001</v>
      </c>
      <c r="E49">
        <v>160.78700000000001</v>
      </c>
      <c r="F49">
        <v>123.279</v>
      </c>
      <c r="G49">
        <v>0</v>
      </c>
      <c r="H49">
        <v>123.279</v>
      </c>
      <c r="I49">
        <v>1</v>
      </c>
      <c r="J49">
        <v>1</v>
      </c>
      <c r="K49">
        <v>0</v>
      </c>
    </row>
    <row r="50" spans="1:30" x14ac:dyDescent="0.25">
      <c r="A50" t="s">
        <v>35</v>
      </c>
      <c r="B50">
        <v>206.5</v>
      </c>
      <c r="C50">
        <v>185.023</v>
      </c>
      <c r="D50">
        <v>163.482</v>
      </c>
      <c r="E50">
        <v>159.79599999999999</v>
      </c>
      <c r="F50">
        <v>123.143</v>
      </c>
      <c r="G50">
        <v>0</v>
      </c>
      <c r="H50">
        <v>123.143</v>
      </c>
      <c r="I50">
        <v>1</v>
      </c>
      <c r="J50">
        <v>1</v>
      </c>
      <c r="K50">
        <v>0</v>
      </c>
    </row>
    <row r="51" spans="1:30" x14ac:dyDescent="0.25">
      <c r="A51" t="s">
        <v>35</v>
      </c>
      <c r="B51">
        <v>186.93199999999999</v>
      </c>
      <c r="C51">
        <v>185.47900000000001</v>
      </c>
      <c r="D51">
        <v>164.11799999999999</v>
      </c>
      <c r="E51">
        <v>160.45599999999999</v>
      </c>
      <c r="F51">
        <v>123.491</v>
      </c>
      <c r="G51">
        <v>0</v>
      </c>
      <c r="H51">
        <v>123.491</v>
      </c>
      <c r="I51">
        <v>1</v>
      </c>
      <c r="J51">
        <v>1</v>
      </c>
      <c r="K51">
        <v>0</v>
      </c>
    </row>
    <row r="52" spans="1:30" x14ac:dyDescent="0.25">
      <c r="A52" t="s">
        <v>35</v>
      </c>
      <c r="B52">
        <v>186.69800000000001</v>
      </c>
      <c r="C52">
        <v>185.292</v>
      </c>
      <c r="D52">
        <v>163.959</v>
      </c>
      <c r="E52">
        <v>160.286</v>
      </c>
      <c r="F52">
        <v>123.319</v>
      </c>
      <c r="G52">
        <v>0</v>
      </c>
      <c r="H52">
        <v>123.319</v>
      </c>
      <c r="I52">
        <v>1</v>
      </c>
      <c r="J52">
        <v>1</v>
      </c>
      <c r="K52">
        <v>0</v>
      </c>
    </row>
    <row r="53" spans="1:30" x14ac:dyDescent="0.25">
      <c r="A53" t="s">
        <v>35</v>
      </c>
      <c r="B53">
        <v>186.815</v>
      </c>
      <c r="C53">
        <v>185.40700000000001</v>
      </c>
      <c r="D53">
        <v>163.99199999999999</v>
      </c>
      <c r="E53">
        <v>160.327</v>
      </c>
      <c r="F53">
        <v>123.48</v>
      </c>
      <c r="G53">
        <v>0</v>
      </c>
      <c r="H53">
        <v>123.48</v>
      </c>
      <c r="I53">
        <v>1</v>
      </c>
      <c r="J53">
        <v>1</v>
      </c>
      <c r="K53">
        <v>0</v>
      </c>
    </row>
    <row r="54" spans="1:30" x14ac:dyDescent="0.25">
      <c r="A54" t="s">
        <v>35</v>
      </c>
      <c r="B54">
        <v>186.43799999999999</v>
      </c>
      <c r="C54">
        <v>185.02699999999999</v>
      </c>
      <c r="D54">
        <v>163.69499999999999</v>
      </c>
      <c r="E54">
        <v>160.03399999999999</v>
      </c>
      <c r="F54">
        <v>123.29</v>
      </c>
      <c r="G54">
        <v>0</v>
      </c>
      <c r="H54">
        <v>123.29</v>
      </c>
      <c r="I54">
        <v>1</v>
      </c>
      <c r="J54">
        <v>1</v>
      </c>
      <c r="K54">
        <v>0</v>
      </c>
    </row>
    <row r="55" spans="1:30" x14ac:dyDescent="0.25">
      <c r="A55" t="s">
        <v>35</v>
      </c>
      <c r="B55">
        <v>187.13</v>
      </c>
      <c r="C55">
        <v>185.70400000000001</v>
      </c>
      <c r="D55">
        <v>164.298</v>
      </c>
      <c r="E55">
        <v>160.63499999999999</v>
      </c>
      <c r="F55">
        <v>123.399</v>
      </c>
      <c r="G55">
        <v>0</v>
      </c>
      <c r="H55">
        <v>123.399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30" x14ac:dyDescent="0.25">
      <c r="A56" t="s">
        <v>35</v>
      </c>
      <c r="B56">
        <v>186.55600000000001</v>
      </c>
      <c r="C56">
        <v>185.16399999999999</v>
      </c>
      <c r="D56">
        <v>163.809</v>
      </c>
      <c r="E56">
        <v>160.14099999999999</v>
      </c>
      <c r="F56">
        <v>123.245</v>
      </c>
      <c r="G56">
        <v>0</v>
      </c>
      <c r="H56">
        <v>123.245</v>
      </c>
      <c r="I56">
        <v>1</v>
      </c>
      <c r="J56">
        <v>1</v>
      </c>
      <c r="K56">
        <v>0</v>
      </c>
      <c r="R56">
        <f>AVERAGE(B7:B56)</f>
        <v>222.99884000000003</v>
      </c>
      <c r="S56">
        <f>AVERAGE(C7:C56)</f>
        <v>185.28685999999999</v>
      </c>
      <c r="U56">
        <f>_xlfn.VAR.P(B7:B56)</f>
        <v>43256.547468414392</v>
      </c>
      <c r="V56">
        <f>_xlfn.VAR.P(C7:C56)</f>
        <v>0.19631904040000159</v>
      </c>
      <c r="X56">
        <f>1.96*SQRT(U56)/50</f>
        <v>8.1528977119711428</v>
      </c>
      <c r="Y56">
        <f>1.96*SQRT(V56)/50</f>
        <v>1.7368698576469638E-2</v>
      </c>
      <c r="Z56" s="3"/>
      <c r="AA56" s="3"/>
      <c r="AB56" s="3"/>
      <c r="AC56" s="3"/>
      <c r="AD56" s="3"/>
    </row>
    <row r="57" spans="1:30" x14ac:dyDescent="0.25">
      <c r="A57" t="s">
        <v>107</v>
      </c>
      <c r="B57">
        <v>11152.087759</v>
      </c>
      <c r="C57" t="s">
        <v>37</v>
      </c>
    </row>
    <row r="58" spans="1:30" x14ac:dyDescent="0.25">
      <c r="A58" t="s">
        <v>36</v>
      </c>
      <c r="B58">
        <v>177.417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36</v>
      </c>
      <c r="B59">
        <v>177.441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36</v>
      </c>
      <c r="B60">
        <v>177.38800000000001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36</v>
      </c>
      <c r="B61">
        <v>177.125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36</v>
      </c>
      <c r="B62">
        <v>177.215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36</v>
      </c>
      <c r="B63">
        <v>176.881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36</v>
      </c>
      <c r="B64">
        <v>177.23599999999999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177.38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177.374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177.09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178.36699999999999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177.197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177.38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177.43100000000001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177.30500000000001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177.15299999999999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177.196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177.102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177.489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177.04300000000001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177.32900000000001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177.25899999999999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177.1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177.238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177.387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177.72300000000001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177.18799999999999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177.083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177.857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177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177.392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177.517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1719.58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186.928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177.405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177.244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675.40099999999995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197.87100000000001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177.21600000000001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177.27099999999999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177.202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177.28299999999999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177.328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177.01300000000001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177.96600000000001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177.233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177.33199999999999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177.875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177.279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177.09100000000001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177.19200000000001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177.107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177.35499999999999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177.14599999999999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177.33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218.7269</v>
      </c>
      <c r="S112">
        <f>AVERAGE(C63:C112)</f>
        <v>0</v>
      </c>
      <c r="U112">
        <f>_xlfn.VAR.P(B63:B112)</f>
        <v>50828.840246689979</v>
      </c>
      <c r="V112">
        <f>_xlfn.VAR.P(C63:C112)</f>
        <v>0</v>
      </c>
      <c r="X112">
        <f>1.96*SQRT(U112)/50</f>
        <v>8.8377389119997023</v>
      </c>
      <c r="Y112">
        <f>1.96*SQRT(V112)/50</f>
        <v>0</v>
      </c>
    </row>
    <row r="113" spans="1:9" x14ac:dyDescent="0.25">
      <c r="A113" t="s">
        <v>36</v>
      </c>
      <c r="B113">
        <v>10938.387809</v>
      </c>
      <c r="C113" t="s">
        <v>37</v>
      </c>
    </row>
    <row r="114" spans="1:9" x14ac:dyDescent="0.25">
      <c r="A114" t="s">
        <v>38</v>
      </c>
      <c r="B114">
        <v>2963.37</v>
      </c>
      <c r="C114">
        <v>2962.82</v>
      </c>
      <c r="D114">
        <v>2941.59</v>
      </c>
      <c r="E114">
        <v>2937.96</v>
      </c>
      <c r="F114">
        <v>124.98399999999999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3018.96</v>
      </c>
      <c r="C115">
        <v>3018.42</v>
      </c>
      <c r="D115">
        <v>2996.69</v>
      </c>
      <c r="E115">
        <v>2992.61</v>
      </c>
      <c r="F115">
        <v>139.453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3012.53</v>
      </c>
      <c r="C116">
        <v>3011.98</v>
      </c>
      <c r="D116">
        <v>2990.18</v>
      </c>
      <c r="E116">
        <v>2986.1</v>
      </c>
      <c r="F116">
        <v>139.47800000000001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2980.67</v>
      </c>
      <c r="C117">
        <v>2980.07</v>
      </c>
      <c r="D117">
        <v>2958.33</v>
      </c>
      <c r="E117">
        <v>2954.27</v>
      </c>
      <c r="F117">
        <v>139.422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3596.23</v>
      </c>
      <c r="C118">
        <v>3024.11</v>
      </c>
      <c r="D118">
        <v>3002.23</v>
      </c>
      <c r="E118">
        <v>2998.14</v>
      </c>
      <c r="F118">
        <v>139.48400000000001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3121.13</v>
      </c>
      <c r="C119">
        <v>3113.68</v>
      </c>
      <c r="D119">
        <v>3091.68</v>
      </c>
      <c r="E119">
        <v>3087.58</v>
      </c>
      <c r="F119">
        <v>139.46199999999999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2973.36</v>
      </c>
      <c r="C120">
        <v>2972.84</v>
      </c>
      <c r="D120">
        <v>2951.17</v>
      </c>
      <c r="E120">
        <v>2947.1</v>
      </c>
      <c r="F120">
        <v>139.46100000000001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3313.77</v>
      </c>
      <c r="C121">
        <v>3002.44</v>
      </c>
      <c r="D121">
        <v>2980.62</v>
      </c>
      <c r="E121">
        <v>2976.54</v>
      </c>
      <c r="F121">
        <v>139.465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3862.96</v>
      </c>
      <c r="C122">
        <v>3269.2</v>
      </c>
      <c r="D122">
        <v>3246.66</v>
      </c>
      <c r="E122">
        <v>3242.57</v>
      </c>
      <c r="F122">
        <v>139.49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3001.37</v>
      </c>
      <c r="C123">
        <v>3000.82</v>
      </c>
      <c r="D123">
        <v>2978.98</v>
      </c>
      <c r="E123">
        <v>2974.9</v>
      </c>
      <c r="F123">
        <v>139.483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3750.95</v>
      </c>
      <c r="C124">
        <v>3021.87</v>
      </c>
      <c r="D124">
        <v>3000.04</v>
      </c>
      <c r="E124">
        <v>2995.97</v>
      </c>
      <c r="F124">
        <v>139.44800000000001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3077.32</v>
      </c>
      <c r="C125">
        <v>3070.28</v>
      </c>
      <c r="D125">
        <v>3048.37</v>
      </c>
      <c r="E125">
        <v>3044.28</v>
      </c>
      <c r="F125">
        <v>139.34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2988.94</v>
      </c>
      <c r="C126">
        <v>2988.41</v>
      </c>
      <c r="D126">
        <v>2966.69</v>
      </c>
      <c r="E126">
        <v>2962.61</v>
      </c>
      <c r="F126">
        <v>139.33799999999999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3348.48</v>
      </c>
      <c r="C127">
        <v>3015.86</v>
      </c>
      <c r="D127">
        <v>2994</v>
      </c>
      <c r="E127">
        <v>2989.93</v>
      </c>
      <c r="F127">
        <v>139.363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3767.22</v>
      </c>
      <c r="C128">
        <v>3160.92</v>
      </c>
      <c r="D128">
        <v>3138.75</v>
      </c>
      <c r="E128">
        <v>3134.63</v>
      </c>
      <c r="F128">
        <v>139.364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2976.81</v>
      </c>
      <c r="C129">
        <v>2976.28</v>
      </c>
      <c r="D129">
        <v>2954.55</v>
      </c>
      <c r="E129">
        <v>2950.47</v>
      </c>
      <c r="F129">
        <v>139.422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3265.63</v>
      </c>
      <c r="C130">
        <v>3017.15</v>
      </c>
      <c r="D130">
        <v>2995.25</v>
      </c>
      <c r="E130">
        <v>2991.18</v>
      </c>
      <c r="F130">
        <v>139.39099999999999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3681.15</v>
      </c>
      <c r="C131">
        <v>3090.34</v>
      </c>
      <c r="D131">
        <v>3068.35</v>
      </c>
      <c r="E131">
        <v>3064.25</v>
      </c>
      <c r="F131">
        <v>139.36199999999999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2979.26</v>
      </c>
      <c r="C132">
        <v>2978.73</v>
      </c>
      <c r="D132">
        <v>2957.03</v>
      </c>
      <c r="E132">
        <v>2952.95</v>
      </c>
      <c r="F132">
        <v>139.39599999999999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3330.18</v>
      </c>
      <c r="C133">
        <v>2990.05</v>
      </c>
      <c r="D133">
        <v>2968.28</v>
      </c>
      <c r="E133">
        <v>2964.19</v>
      </c>
      <c r="F133">
        <v>139.40899999999999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3700.53</v>
      </c>
      <c r="C134">
        <v>3106.72</v>
      </c>
      <c r="D134">
        <v>3084.59</v>
      </c>
      <c r="E134">
        <v>3080.51</v>
      </c>
      <c r="F134">
        <v>139.38300000000001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2980.8</v>
      </c>
      <c r="C135">
        <v>2980.17</v>
      </c>
      <c r="D135">
        <v>2958.33</v>
      </c>
      <c r="E135">
        <v>2954.26</v>
      </c>
      <c r="F135">
        <v>139.37299999999999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3280.71</v>
      </c>
      <c r="C136">
        <v>2993.25</v>
      </c>
      <c r="D136">
        <v>2971.47</v>
      </c>
      <c r="E136">
        <v>2967.4</v>
      </c>
      <c r="F136">
        <v>139.39599999999999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3706.57</v>
      </c>
      <c r="C137">
        <v>3111.92</v>
      </c>
      <c r="D137">
        <v>3089.92</v>
      </c>
      <c r="E137">
        <v>3085.8</v>
      </c>
      <c r="F137">
        <v>139.374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2974.02</v>
      </c>
      <c r="C138">
        <v>2973.46</v>
      </c>
      <c r="D138">
        <v>2951.76</v>
      </c>
      <c r="E138">
        <v>2947.69</v>
      </c>
      <c r="F138">
        <v>139.393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3335.89</v>
      </c>
      <c r="C139">
        <v>2995.59</v>
      </c>
      <c r="D139">
        <v>2973.85</v>
      </c>
      <c r="E139">
        <v>2969.78</v>
      </c>
      <c r="F139">
        <v>139.398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3948.79</v>
      </c>
      <c r="C140">
        <v>3354.95</v>
      </c>
      <c r="D140">
        <v>3332.54</v>
      </c>
      <c r="E140">
        <v>3328.45</v>
      </c>
      <c r="F140">
        <v>139.46199999999999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3026.43</v>
      </c>
      <c r="C141">
        <v>3025.88</v>
      </c>
      <c r="D141">
        <v>3004.08</v>
      </c>
      <c r="E141">
        <v>3000</v>
      </c>
      <c r="F141">
        <v>139.39699999999999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3052.88</v>
      </c>
      <c r="C142">
        <v>3008.68</v>
      </c>
      <c r="D142">
        <v>2986.81</v>
      </c>
      <c r="E142">
        <v>2982.74</v>
      </c>
      <c r="F142">
        <v>139.351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3661.52</v>
      </c>
      <c r="C143">
        <v>3069.28</v>
      </c>
      <c r="D143">
        <v>3047.32</v>
      </c>
      <c r="E143">
        <v>3043.24</v>
      </c>
      <c r="F143">
        <v>139.41499999999999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2978.77</v>
      </c>
      <c r="C144">
        <v>2978.24</v>
      </c>
      <c r="D144">
        <v>2956.51</v>
      </c>
      <c r="E144">
        <v>2952.45</v>
      </c>
      <c r="F144">
        <v>139.41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3320.21</v>
      </c>
      <c r="C145">
        <v>2994.27</v>
      </c>
      <c r="D145">
        <v>2972.49</v>
      </c>
      <c r="E145">
        <v>2968.41</v>
      </c>
      <c r="F145">
        <v>139.39500000000001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3148.87</v>
      </c>
      <c r="C146">
        <v>3147.71</v>
      </c>
      <c r="D146">
        <v>3125.6</v>
      </c>
      <c r="E146">
        <v>3121.49</v>
      </c>
      <c r="F146">
        <v>139.35300000000001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2980.37</v>
      </c>
      <c r="C147">
        <v>2979.83</v>
      </c>
      <c r="D147">
        <v>2958.11</v>
      </c>
      <c r="E147">
        <v>2954.03</v>
      </c>
      <c r="F147">
        <v>139.42099999999999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3888.77</v>
      </c>
      <c r="C148">
        <v>2978.8</v>
      </c>
      <c r="D148">
        <v>2957.11</v>
      </c>
      <c r="E148">
        <v>2953.03</v>
      </c>
      <c r="F148">
        <v>139.358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3116.57</v>
      </c>
      <c r="C149">
        <v>3115.75</v>
      </c>
      <c r="D149">
        <v>3093.68</v>
      </c>
      <c r="E149">
        <v>3089.58</v>
      </c>
      <c r="F149">
        <v>139.351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2989.99</v>
      </c>
      <c r="C150">
        <v>2989.45</v>
      </c>
      <c r="D150">
        <v>2967.7</v>
      </c>
      <c r="E150">
        <v>2963.62</v>
      </c>
      <c r="F150">
        <v>139.39400000000001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3909.63</v>
      </c>
      <c r="C151">
        <v>2989.26</v>
      </c>
      <c r="D151">
        <v>2967.53</v>
      </c>
      <c r="E151">
        <v>2963.47</v>
      </c>
      <c r="F151">
        <v>139.40199999999999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3730.18</v>
      </c>
      <c r="C152">
        <v>3136.61</v>
      </c>
      <c r="D152">
        <v>3114.35</v>
      </c>
      <c r="E152">
        <v>3110.24</v>
      </c>
      <c r="F152">
        <v>139.39500000000001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2974.09</v>
      </c>
      <c r="C153">
        <v>2973.59</v>
      </c>
      <c r="D153">
        <v>2951.94</v>
      </c>
      <c r="E153">
        <v>2947.86</v>
      </c>
      <c r="F153">
        <v>139.42400000000001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3252.26</v>
      </c>
      <c r="C154">
        <v>2985.95</v>
      </c>
      <c r="D154">
        <v>2964.23</v>
      </c>
      <c r="E154">
        <v>2960.18</v>
      </c>
      <c r="F154">
        <v>139.422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3677.28</v>
      </c>
      <c r="C155">
        <v>3073.39</v>
      </c>
      <c r="D155">
        <v>3051.5</v>
      </c>
      <c r="E155">
        <v>3047.41</v>
      </c>
      <c r="F155">
        <v>139.36600000000001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2980.81</v>
      </c>
      <c r="C156">
        <v>2980.28</v>
      </c>
      <c r="D156">
        <v>2958.59</v>
      </c>
      <c r="E156">
        <v>2954.52</v>
      </c>
      <c r="F156">
        <v>139.37299999999999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3354.71</v>
      </c>
      <c r="C157">
        <v>2991.18</v>
      </c>
      <c r="D157">
        <v>2969.45</v>
      </c>
      <c r="E157">
        <v>2965.37</v>
      </c>
      <c r="F157">
        <v>139.376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3723.47</v>
      </c>
      <c r="C158">
        <v>3124.39</v>
      </c>
      <c r="D158">
        <v>3102.36</v>
      </c>
      <c r="E158">
        <v>3098.27</v>
      </c>
      <c r="F158">
        <v>139.36600000000001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2981.52</v>
      </c>
      <c r="C159">
        <v>2981</v>
      </c>
      <c r="D159">
        <v>2959.22</v>
      </c>
      <c r="E159">
        <v>2955.14</v>
      </c>
      <c r="F159">
        <v>139.428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3279.47</v>
      </c>
      <c r="C160">
        <v>2993.12</v>
      </c>
      <c r="D160">
        <v>2971.38</v>
      </c>
      <c r="E160">
        <v>2967.31</v>
      </c>
      <c r="F160">
        <v>139.40100000000001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3686.15</v>
      </c>
      <c r="C161">
        <v>3091.01</v>
      </c>
      <c r="D161">
        <v>3069.13</v>
      </c>
      <c r="E161">
        <v>3065.04</v>
      </c>
      <c r="F161">
        <v>139.386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2980.32</v>
      </c>
      <c r="C162">
        <v>2979.82</v>
      </c>
      <c r="D162">
        <v>2958.13</v>
      </c>
      <c r="E162">
        <v>2954.05</v>
      </c>
      <c r="F162">
        <v>139.43700000000001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3375.23</v>
      </c>
      <c r="C163">
        <v>2988.31</v>
      </c>
      <c r="D163">
        <v>2966.59</v>
      </c>
      <c r="E163">
        <v>2962.51</v>
      </c>
      <c r="F163">
        <v>139.37200000000001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3783.82</v>
      </c>
      <c r="C164">
        <v>3182.68</v>
      </c>
      <c r="D164">
        <v>3160.51</v>
      </c>
      <c r="E164">
        <v>3156.41</v>
      </c>
      <c r="F164">
        <v>139.40700000000001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2985.6</v>
      </c>
      <c r="C165">
        <v>2985.07</v>
      </c>
      <c r="D165">
        <v>2963.38</v>
      </c>
      <c r="E165">
        <v>2959.32</v>
      </c>
      <c r="F165">
        <v>139.43299999999999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3190.72</v>
      </c>
      <c r="C166">
        <v>2992.86</v>
      </c>
      <c r="D166">
        <v>2971.12</v>
      </c>
      <c r="E166">
        <v>2967.04</v>
      </c>
      <c r="F166">
        <v>139.40799999999999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3673.16</v>
      </c>
      <c r="C167">
        <v>3078.96</v>
      </c>
      <c r="D167">
        <v>3057.01</v>
      </c>
      <c r="E167">
        <v>3052.89</v>
      </c>
      <c r="F167">
        <v>139.41200000000001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2980.4</v>
      </c>
      <c r="C168">
        <v>2979.9</v>
      </c>
      <c r="D168">
        <v>2958.14</v>
      </c>
      <c r="E168">
        <v>2954.04</v>
      </c>
      <c r="F168">
        <v>139.37899999999999</v>
      </c>
      <c r="G168">
        <v>1</v>
      </c>
      <c r="H168">
        <v>1</v>
      </c>
      <c r="I168">
        <v>0</v>
      </c>
      <c r="R168">
        <f>AVERAGE(B119:B168)</f>
        <v>3320.9808000000003</v>
      </c>
      <c r="S168">
        <f>AVERAGE(C119:C168)</f>
        <v>3039.6039999999989</v>
      </c>
      <c r="U168">
        <f>_xlfn.VAR.P(B119:B168)</f>
        <v>108258.15234335998</v>
      </c>
      <c r="V168">
        <f>_xlfn.VAR.P(C119:C168)</f>
        <v>6656.0116679999946</v>
      </c>
      <c r="X168">
        <f>1.96*SQRT(U168)/50</f>
        <v>12.89782180125391</v>
      </c>
      <c r="Y168">
        <f>1.96*SQRT(V168)/50</f>
        <v>3.1981078420709195</v>
      </c>
    </row>
    <row r="169" spans="1:25" x14ac:dyDescent="0.25">
      <c r="A169" t="s">
        <v>38</v>
      </c>
      <c r="B169">
        <v>166052.08498399999</v>
      </c>
      <c r="C169" t="s">
        <v>37</v>
      </c>
    </row>
    <row r="170" spans="1:25" x14ac:dyDescent="0.25">
      <c r="A170" t="s">
        <v>93</v>
      </c>
      <c r="B170">
        <v>211.43199999999999</v>
      </c>
      <c r="C170">
        <v>210.11099999999999</v>
      </c>
      <c r="D170">
        <v>188.935</v>
      </c>
      <c r="E170">
        <v>185.05099999999999</v>
      </c>
      <c r="F170">
        <v>99.010300000000001</v>
      </c>
      <c r="G170">
        <v>1.2300499999999999E-3</v>
      </c>
      <c r="H170">
        <v>0.995116</v>
      </c>
      <c r="I170">
        <v>0</v>
      </c>
    </row>
    <row r="171" spans="1:25" x14ac:dyDescent="0.25">
      <c r="A171" t="s">
        <v>93</v>
      </c>
      <c r="B171">
        <v>192.988</v>
      </c>
      <c r="C171">
        <v>191.58199999999999</v>
      </c>
      <c r="D171">
        <v>170.57</v>
      </c>
      <c r="E171">
        <v>167.053</v>
      </c>
      <c r="F171">
        <v>89.794600000000003</v>
      </c>
      <c r="G171">
        <v>1.25125E-3</v>
      </c>
      <c r="H171">
        <v>0.995116</v>
      </c>
      <c r="I171">
        <v>0</v>
      </c>
    </row>
    <row r="172" spans="1:25" x14ac:dyDescent="0.25">
      <c r="A172" t="s">
        <v>93</v>
      </c>
      <c r="B172">
        <v>185.386</v>
      </c>
      <c r="C172">
        <v>183.977</v>
      </c>
      <c r="D172">
        <v>162.976</v>
      </c>
      <c r="E172">
        <v>159.59899999999999</v>
      </c>
      <c r="F172">
        <v>85.680899999999994</v>
      </c>
      <c r="G172">
        <v>1.2398800000000001E-3</v>
      </c>
      <c r="H172">
        <v>0.995116</v>
      </c>
      <c r="I172">
        <v>0</v>
      </c>
    </row>
    <row r="173" spans="1:25" x14ac:dyDescent="0.25">
      <c r="A173" t="s">
        <v>93</v>
      </c>
      <c r="B173">
        <v>185.477</v>
      </c>
      <c r="C173">
        <v>184.05799999999999</v>
      </c>
      <c r="D173">
        <v>162.97200000000001</v>
      </c>
      <c r="E173">
        <v>159.56</v>
      </c>
      <c r="F173">
        <v>85.838800000000006</v>
      </c>
      <c r="G173">
        <v>1.27699E-3</v>
      </c>
      <c r="H173">
        <v>0.99511099999999997</v>
      </c>
      <c r="I173">
        <v>0</v>
      </c>
    </row>
    <row r="174" spans="1:25" x14ac:dyDescent="0.25">
      <c r="A174" t="s">
        <v>93</v>
      </c>
      <c r="B174">
        <v>185.42500000000001</v>
      </c>
      <c r="C174">
        <v>184.03100000000001</v>
      </c>
      <c r="D174">
        <v>162.946</v>
      </c>
      <c r="E174">
        <v>159.57400000000001</v>
      </c>
      <c r="F174">
        <v>85.689099999999996</v>
      </c>
      <c r="G174">
        <v>1.2319399999999999E-3</v>
      </c>
      <c r="H174">
        <v>0.99511499999999997</v>
      </c>
      <c r="I174">
        <v>0</v>
      </c>
    </row>
    <row r="175" spans="1:25" x14ac:dyDescent="0.25">
      <c r="A175" t="s">
        <v>93</v>
      </c>
      <c r="B175">
        <v>185.55199999999999</v>
      </c>
      <c r="C175">
        <v>184.12700000000001</v>
      </c>
      <c r="D175">
        <v>163.00200000000001</v>
      </c>
      <c r="E175">
        <v>159.61699999999999</v>
      </c>
      <c r="F175">
        <v>85.859300000000005</v>
      </c>
      <c r="G175">
        <v>1.23369E-3</v>
      </c>
      <c r="H175">
        <v>0.995116</v>
      </c>
      <c r="I175">
        <v>0</v>
      </c>
    </row>
    <row r="176" spans="1:25" x14ac:dyDescent="0.25">
      <c r="A176" t="s">
        <v>93</v>
      </c>
      <c r="B176">
        <v>185.45400000000001</v>
      </c>
      <c r="C176">
        <v>184.05199999999999</v>
      </c>
      <c r="D176">
        <v>162.964</v>
      </c>
      <c r="E176">
        <v>159.577</v>
      </c>
      <c r="F176">
        <v>85.668599999999998</v>
      </c>
      <c r="G176">
        <v>1.2530200000000001E-3</v>
      </c>
      <c r="H176">
        <v>0.99511499999999997</v>
      </c>
      <c r="I176">
        <v>0</v>
      </c>
    </row>
    <row r="177" spans="1:9" x14ac:dyDescent="0.25">
      <c r="A177" t="s">
        <v>93</v>
      </c>
      <c r="B177">
        <v>185.446</v>
      </c>
      <c r="C177">
        <v>184.03200000000001</v>
      </c>
      <c r="D177">
        <v>162.922</v>
      </c>
      <c r="E177">
        <v>159.53399999999999</v>
      </c>
      <c r="F177">
        <v>85.832599999999999</v>
      </c>
      <c r="G177">
        <v>1.2463800000000001E-3</v>
      </c>
      <c r="H177">
        <v>0.995116</v>
      </c>
      <c r="I177">
        <v>0</v>
      </c>
    </row>
    <row r="178" spans="1:9" x14ac:dyDescent="0.25">
      <c r="A178" t="s">
        <v>93</v>
      </c>
      <c r="B178">
        <v>185.55500000000001</v>
      </c>
      <c r="C178">
        <v>184.14699999999999</v>
      </c>
      <c r="D178">
        <v>163.13200000000001</v>
      </c>
      <c r="E178">
        <v>159.72499999999999</v>
      </c>
      <c r="F178">
        <v>85.695300000000003</v>
      </c>
      <c r="G178">
        <v>1.2475299999999999E-3</v>
      </c>
      <c r="H178">
        <v>0.99511499999999997</v>
      </c>
      <c r="I178">
        <v>0</v>
      </c>
    </row>
    <row r="179" spans="1:9" x14ac:dyDescent="0.25">
      <c r="A179" t="s">
        <v>93</v>
      </c>
      <c r="B179">
        <v>185.429</v>
      </c>
      <c r="C179">
        <v>184.012</v>
      </c>
      <c r="D179">
        <v>162.941</v>
      </c>
      <c r="E179">
        <v>159.55799999999999</v>
      </c>
      <c r="F179">
        <v>85.85</v>
      </c>
      <c r="G179">
        <v>1.23128E-3</v>
      </c>
      <c r="H179">
        <v>0.99511499999999997</v>
      </c>
      <c r="I179">
        <v>0</v>
      </c>
    </row>
    <row r="180" spans="1:9" x14ac:dyDescent="0.25">
      <c r="A180" t="s">
        <v>93</v>
      </c>
      <c r="B180">
        <v>185.10499999999999</v>
      </c>
      <c r="C180">
        <v>183.69800000000001</v>
      </c>
      <c r="D180">
        <v>162.72</v>
      </c>
      <c r="E180">
        <v>159.351</v>
      </c>
      <c r="F180">
        <v>85.558199999999999</v>
      </c>
      <c r="G180">
        <v>1.36553E-3</v>
      </c>
      <c r="H180">
        <v>0.995116</v>
      </c>
      <c r="I180">
        <v>0</v>
      </c>
    </row>
    <row r="181" spans="1:9" x14ac:dyDescent="0.25">
      <c r="A181" t="s">
        <v>93</v>
      </c>
      <c r="B181">
        <v>184.60599999999999</v>
      </c>
      <c r="C181">
        <v>183.197</v>
      </c>
      <c r="D181">
        <v>162.24199999999999</v>
      </c>
      <c r="E181">
        <v>158.84299999999999</v>
      </c>
      <c r="F181">
        <v>85.372699999999995</v>
      </c>
      <c r="G181">
        <v>1.2320199999999999E-3</v>
      </c>
      <c r="H181">
        <v>0.99511499999999997</v>
      </c>
      <c r="I181">
        <v>0</v>
      </c>
    </row>
    <row r="182" spans="1:9" x14ac:dyDescent="0.25">
      <c r="A182" t="s">
        <v>93</v>
      </c>
      <c r="B182">
        <v>1726.61</v>
      </c>
      <c r="C182">
        <v>183.38499999999999</v>
      </c>
      <c r="D182">
        <v>162.22800000000001</v>
      </c>
      <c r="E182">
        <v>158.839</v>
      </c>
      <c r="F182">
        <v>85.220100000000002</v>
      </c>
      <c r="G182">
        <v>1.23514E-3</v>
      </c>
      <c r="H182">
        <v>0.995116</v>
      </c>
      <c r="I182">
        <v>0</v>
      </c>
    </row>
    <row r="183" spans="1:9" x14ac:dyDescent="0.25">
      <c r="A183" t="s">
        <v>93</v>
      </c>
      <c r="B183">
        <v>191.61799999999999</v>
      </c>
      <c r="C183">
        <v>188.971</v>
      </c>
      <c r="D183">
        <v>162.43299999999999</v>
      </c>
      <c r="E183">
        <v>158.619</v>
      </c>
      <c r="F183">
        <v>85.046999999999997</v>
      </c>
      <c r="G183">
        <v>1.2314299999999999E-3</v>
      </c>
      <c r="H183">
        <v>0.99511499999999997</v>
      </c>
      <c r="I183">
        <v>0</v>
      </c>
    </row>
    <row r="184" spans="1:9" x14ac:dyDescent="0.25">
      <c r="A184" t="s">
        <v>93</v>
      </c>
      <c r="B184">
        <v>185.19900000000001</v>
      </c>
      <c r="C184">
        <v>183.607</v>
      </c>
      <c r="D184">
        <v>162.11600000000001</v>
      </c>
      <c r="E184">
        <v>158.744</v>
      </c>
      <c r="F184">
        <v>85.349199999999996</v>
      </c>
      <c r="G184">
        <v>1.2302700000000001E-3</v>
      </c>
      <c r="H184">
        <v>0.99511499999999997</v>
      </c>
      <c r="I184">
        <v>0</v>
      </c>
    </row>
    <row r="185" spans="1:9" x14ac:dyDescent="0.25">
      <c r="A185" t="s">
        <v>93</v>
      </c>
      <c r="B185">
        <v>184.874</v>
      </c>
      <c r="C185">
        <v>183.37700000000001</v>
      </c>
      <c r="D185">
        <v>162.202</v>
      </c>
      <c r="E185">
        <v>158.816</v>
      </c>
      <c r="F185">
        <v>85.221100000000007</v>
      </c>
      <c r="G185">
        <v>1.23802E-3</v>
      </c>
      <c r="H185">
        <v>0.995116</v>
      </c>
      <c r="I185">
        <v>0</v>
      </c>
    </row>
    <row r="186" spans="1:9" x14ac:dyDescent="0.25">
      <c r="A186" t="s">
        <v>93</v>
      </c>
      <c r="B186">
        <v>556.60400000000004</v>
      </c>
      <c r="C186">
        <v>183.32499999999999</v>
      </c>
      <c r="D186">
        <v>162.19399999999999</v>
      </c>
      <c r="E186">
        <v>158.79499999999999</v>
      </c>
      <c r="F186">
        <v>85.344999999999999</v>
      </c>
      <c r="G186">
        <v>1.23766E-3</v>
      </c>
      <c r="H186">
        <v>0.995116</v>
      </c>
      <c r="I186">
        <v>0</v>
      </c>
    </row>
    <row r="187" spans="1:9" x14ac:dyDescent="0.25">
      <c r="A187" t="s">
        <v>93</v>
      </c>
      <c r="B187">
        <v>206.16200000000001</v>
      </c>
      <c r="C187">
        <v>183.44200000000001</v>
      </c>
      <c r="D187">
        <v>161.96199999999999</v>
      </c>
      <c r="E187">
        <v>158.626</v>
      </c>
      <c r="F187">
        <v>85.046000000000006</v>
      </c>
      <c r="G187">
        <v>1.2310699999999999E-3</v>
      </c>
      <c r="H187">
        <v>0.995116</v>
      </c>
      <c r="I187">
        <v>0</v>
      </c>
    </row>
    <row r="188" spans="1:9" x14ac:dyDescent="0.25">
      <c r="A188" t="s">
        <v>93</v>
      </c>
      <c r="B188">
        <v>184.946</v>
      </c>
      <c r="C188">
        <v>183.45699999999999</v>
      </c>
      <c r="D188">
        <v>162.17400000000001</v>
      </c>
      <c r="E188">
        <v>158.816</v>
      </c>
      <c r="F188">
        <v>85.332700000000003</v>
      </c>
      <c r="G188">
        <v>1.28425E-3</v>
      </c>
      <c r="H188">
        <v>0.99511499999999997</v>
      </c>
      <c r="I188">
        <v>0</v>
      </c>
    </row>
    <row r="189" spans="1:9" x14ac:dyDescent="0.25">
      <c r="A189" t="s">
        <v>93</v>
      </c>
      <c r="B189">
        <v>184.87299999999999</v>
      </c>
      <c r="C189">
        <v>183.40100000000001</v>
      </c>
      <c r="D189">
        <v>162.13999999999999</v>
      </c>
      <c r="E189">
        <v>158.76499999999999</v>
      </c>
      <c r="F189">
        <v>85.223200000000006</v>
      </c>
      <c r="G189">
        <v>1.23022E-3</v>
      </c>
      <c r="H189">
        <v>0.99511499999999997</v>
      </c>
      <c r="I189">
        <v>0</v>
      </c>
    </row>
    <row r="190" spans="1:9" x14ac:dyDescent="0.25">
      <c r="A190" t="s">
        <v>93</v>
      </c>
      <c r="B190">
        <v>184.864</v>
      </c>
      <c r="C190">
        <v>183.38399999999999</v>
      </c>
      <c r="D190">
        <v>162.13499999999999</v>
      </c>
      <c r="E190">
        <v>158.77799999999999</v>
      </c>
      <c r="F190">
        <v>85.336799999999997</v>
      </c>
      <c r="G190">
        <v>1.2311799999999999E-3</v>
      </c>
      <c r="H190">
        <v>0.99510399999999999</v>
      </c>
      <c r="I190">
        <v>0</v>
      </c>
    </row>
    <row r="191" spans="1:9" x14ac:dyDescent="0.25">
      <c r="A191" t="s">
        <v>93</v>
      </c>
      <c r="B191">
        <v>184.768</v>
      </c>
      <c r="C191">
        <v>183.32499999999999</v>
      </c>
      <c r="D191">
        <v>162.239</v>
      </c>
      <c r="E191">
        <v>158.845</v>
      </c>
      <c r="F191">
        <v>85.2273</v>
      </c>
      <c r="G191">
        <v>1.2378599999999999E-3</v>
      </c>
      <c r="H191">
        <v>0.995116</v>
      </c>
      <c r="I191">
        <v>0</v>
      </c>
    </row>
    <row r="192" spans="1:9" x14ac:dyDescent="0.25">
      <c r="A192" t="s">
        <v>93</v>
      </c>
      <c r="B192">
        <v>184.54</v>
      </c>
      <c r="C192">
        <v>183.16</v>
      </c>
      <c r="D192">
        <v>162.10499999999999</v>
      </c>
      <c r="E192">
        <v>158.709</v>
      </c>
      <c r="F192">
        <v>85.344999999999999</v>
      </c>
      <c r="G192">
        <v>1.26702E-3</v>
      </c>
      <c r="H192">
        <v>0.99511499999999997</v>
      </c>
      <c r="I192">
        <v>0</v>
      </c>
    </row>
    <row r="193" spans="1:9" x14ac:dyDescent="0.25">
      <c r="A193" t="s">
        <v>93</v>
      </c>
      <c r="B193">
        <v>184.553</v>
      </c>
      <c r="C193">
        <v>183.15</v>
      </c>
      <c r="D193">
        <v>162.20599999999999</v>
      </c>
      <c r="E193">
        <v>158.82300000000001</v>
      </c>
      <c r="F193">
        <v>85.225200000000001</v>
      </c>
      <c r="G193">
        <v>1.3465700000000001E-3</v>
      </c>
      <c r="H193">
        <v>0.995116</v>
      </c>
      <c r="I193">
        <v>0</v>
      </c>
    </row>
    <row r="194" spans="1:9" x14ac:dyDescent="0.25">
      <c r="A194" t="s">
        <v>93</v>
      </c>
      <c r="B194">
        <v>184.61500000000001</v>
      </c>
      <c r="C194">
        <v>183.191</v>
      </c>
      <c r="D194">
        <v>162.16499999999999</v>
      </c>
      <c r="E194">
        <v>158.78200000000001</v>
      </c>
      <c r="F194">
        <v>85.3245</v>
      </c>
      <c r="G194">
        <v>1.2975899999999999E-3</v>
      </c>
      <c r="H194">
        <v>0.99511499999999997</v>
      </c>
      <c r="I194">
        <v>0</v>
      </c>
    </row>
    <row r="195" spans="1:9" x14ac:dyDescent="0.25">
      <c r="A195" t="s">
        <v>93</v>
      </c>
      <c r="B195">
        <v>184.58799999999999</v>
      </c>
      <c r="C195">
        <v>183.203</v>
      </c>
      <c r="D195">
        <v>162.15</v>
      </c>
      <c r="E195">
        <v>158.77699999999999</v>
      </c>
      <c r="F195">
        <v>85.228300000000004</v>
      </c>
      <c r="G195">
        <v>1.23025E-3</v>
      </c>
      <c r="H195">
        <v>0.995116</v>
      </c>
      <c r="I195">
        <v>0</v>
      </c>
    </row>
    <row r="196" spans="1:9" x14ac:dyDescent="0.25">
      <c r="A196" t="s">
        <v>93</v>
      </c>
      <c r="B196">
        <v>184.619</v>
      </c>
      <c r="C196">
        <v>183.185</v>
      </c>
      <c r="D196">
        <v>162.13999999999999</v>
      </c>
      <c r="E196">
        <v>158.75899999999999</v>
      </c>
      <c r="F196">
        <v>85.323499999999996</v>
      </c>
      <c r="G196">
        <v>1.23533E-3</v>
      </c>
      <c r="H196">
        <v>0.995116</v>
      </c>
      <c r="I196">
        <v>0</v>
      </c>
    </row>
    <row r="197" spans="1:9" x14ac:dyDescent="0.25">
      <c r="A197" t="s">
        <v>93</v>
      </c>
      <c r="B197">
        <v>184.67400000000001</v>
      </c>
      <c r="C197">
        <v>183.291</v>
      </c>
      <c r="D197">
        <v>162.21799999999999</v>
      </c>
      <c r="E197">
        <v>158.81899999999999</v>
      </c>
      <c r="F197">
        <v>85.219099999999997</v>
      </c>
      <c r="G197">
        <v>1.23007E-3</v>
      </c>
      <c r="H197">
        <v>0.995116</v>
      </c>
      <c r="I197">
        <v>0</v>
      </c>
    </row>
    <row r="198" spans="1:9" x14ac:dyDescent="0.25">
      <c r="A198" t="s">
        <v>93</v>
      </c>
      <c r="B198">
        <v>184.52</v>
      </c>
      <c r="C198">
        <v>183.11699999999999</v>
      </c>
      <c r="D198">
        <v>162.1</v>
      </c>
      <c r="E198">
        <v>158.71600000000001</v>
      </c>
      <c r="F198">
        <v>85.333699999999993</v>
      </c>
      <c r="G198">
        <v>1.3664E-3</v>
      </c>
      <c r="H198">
        <v>0.995116</v>
      </c>
      <c r="I198">
        <v>0</v>
      </c>
    </row>
    <row r="199" spans="1:9" x14ac:dyDescent="0.25">
      <c r="A199" t="s">
        <v>93</v>
      </c>
      <c r="B199">
        <v>184.732</v>
      </c>
      <c r="C199">
        <v>183.30500000000001</v>
      </c>
      <c r="D199">
        <v>162.13499999999999</v>
      </c>
      <c r="E199">
        <v>158.75299999999999</v>
      </c>
      <c r="F199">
        <v>85.234399999999994</v>
      </c>
      <c r="G199">
        <v>1.33004E-3</v>
      </c>
      <c r="H199">
        <v>0.995116</v>
      </c>
      <c r="I199">
        <v>0</v>
      </c>
    </row>
    <row r="200" spans="1:9" x14ac:dyDescent="0.25">
      <c r="A200" t="s">
        <v>93</v>
      </c>
      <c r="B200">
        <v>184.52600000000001</v>
      </c>
      <c r="C200">
        <v>183.13399999999999</v>
      </c>
      <c r="D200">
        <v>162.113</v>
      </c>
      <c r="E200">
        <v>158.72300000000001</v>
      </c>
      <c r="F200">
        <v>85.326599999999999</v>
      </c>
      <c r="G200">
        <v>1.23156E-3</v>
      </c>
      <c r="H200">
        <v>0.99511499999999997</v>
      </c>
      <c r="I200">
        <v>0</v>
      </c>
    </row>
    <row r="201" spans="1:9" x14ac:dyDescent="0.25">
      <c r="A201" t="s">
        <v>93</v>
      </c>
      <c r="B201">
        <v>184.66399999999999</v>
      </c>
      <c r="C201">
        <v>183.25399999999999</v>
      </c>
      <c r="D201">
        <v>162.191</v>
      </c>
      <c r="E201">
        <v>158.81299999999999</v>
      </c>
      <c r="F201">
        <v>85.210899999999995</v>
      </c>
      <c r="G201">
        <v>1.2505699999999999E-3</v>
      </c>
      <c r="H201">
        <v>0.99510200000000004</v>
      </c>
      <c r="I201">
        <v>0</v>
      </c>
    </row>
    <row r="202" spans="1:9" x14ac:dyDescent="0.25">
      <c r="A202" t="s">
        <v>93</v>
      </c>
      <c r="B202">
        <v>184.46299999999999</v>
      </c>
      <c r="C202">
        <v>183.05</v>
      </c>
      <c r="D202">
        <v>162.11600000000001</v>
      </c>
      <c r="E202">
        <v>158.74299999999999</v>
      </c>
      <c r="F202">
        <v>85.3369</v>
      </c>
      <c r="G202">
        <v>1.25953E-3</v>
      </c>
      <c r="H202">
        <v>0.995116</v>
      </c>
      <c r="I202">
        <v>0</v>
      </c>
    </row>
    <row r="203" spans="1:9" x14ac:dyDescent="0.25">
      <c r="A203" t="s">
        <v>93</v>
      </c>
      <c r="B203">
        <v>184.6</v>
      </c>
      <c r="C203">
        <v>183.227</v>
      </c>
      <c r="D203">
        <v>162.19200000000001</v>
      </c>
      <c r="E203">
        <v>158.81399999999999</v>
      </c>
      <c r="F203">
        <v>85.201599999999999</v>
      </c>
      <c r="G203">
        <v>1.2967300000000001E-3</v>
      </c>
      <c r="H203">
        <v>0.99511499999999997</v>
      </c>
      <c r="I203">
        <v>0</v>
      </c>
    </row>
    <row r="204" spans="1:9" x14ac:dyDescent="0.25">
      <c r="A204" t="s">
        <v>93</v>
      </c>
      <c r="B204">
        <v>184.523</v>
      </c>
      <c r="C204">
        <v>183.114</v>
      </c>
      <c r="D204">
        <v>162.10599999999999</v>
      </c>
      <c r="E204">
        <v>158.73599999999999</v>
      </c>
      <c r="F204">
        <v>85.326599999999999</v>
      </c>
      <c r="G204">
        <v>1.2597000000000001E-3</v>
      </c>
      <c r="H204">
        <v>0.99511499999999997</v>
      </c>
      <c r="I204">
        <v>0</v>
      </c>
    </row>
    <row r="205" spans="1:9" x14ac:dyDescent="0.25">
      <c r="A205" t="s">
        <v>93</v>
      </c>
      <c r="B205">
        <v>184.685</v>
      </c>
      <c r="C205">
        <v>183.267</v>
      </c>
      <c r="D205">
        <v>162.18100000000001</v>
      </c>
      <c r="E205">
        <v>158.79300000000001</v>
      </c>
      <c r="F205">
        <v>85.207800000000006</v>
      </c>
      <c r="G205">
        <v>1.23241E-3</v>
      </c>
      <c r="H205">
        <v>0.995116</v>
      </c>
      <c r="I205">
        <v>0</v>
      </c>
    </row>
    <row r="206" spans="1:9" x14ac:dyDescent="0.25">
      <c r="A206" t="s">
        <v>93</v>
      </c>
      <c r="B206">
        <v>184.63399999999999</v>
      </c>
      <c r="C206">
        <v>183.22499999999999</v>
      </c>
      <c r="D206">
        <v>162.13300000000001</v>
      </c>
      <c r="E206">
        <v>158.749</v>
      </c>
      <c r="F206">
        <v>85.337900000000005</v>
      </c>
      <c r="G206">
        <v>1.23245E-3</v>
      </c>
      <c r="H206">
        <v>0.99511499999999997</v>
      </c>
      <c r="I206">
        <v>0</v>
      </c>
    </row>
    <row r="207" spans="1:9" x14ac:dyDescent="0.25">
      <c r="A207" t="s">
        <v>93</v>
      </c>
      <c r="B207">
        <v>184.56100000000001</v>
      </c>
      <c r="C207">
        <v>183.14400000000001</v>
      </c>
      <c r="D207">
        <v>162.13900000000001</v>
      </c>
      <c r="E207">
        <v>158.76400000000001</v>
      </c>
      <c r="F207">
        <v>85.208799999999997</v>
      </c>
      <c r="G207">
        <v>1.25742E-3</v>
      </c>
      <c r="H207">
        <v>0.99511400000000005</v>
      </c>
      <c r="I207">
        <v>0</v>
      </c>
    </row>
    <row r="208" spans="1:9" x14ac:dyDescent="0.25">
      <c r="A208" t="s">
        <v>93</v>
      </c>
      <c r="B208">
        <v>185.46199999999999</v>
      </c>
      <c r="C208">
        <v>183.947</v>
      </c>
      <c r="D208">
        <v>162.15700000000001</v>
      </c>
      <c r="E208">
        <v>158.745</v>
      </c>
      <c r="F208">
        <v>85.329700000000003</v>
      </c>
      <c r="G208">
        <v>1.2307900000000001E-3</v>
      </c>
      <c r="H208">
        <v>0.995116</v>
      </c>
      <c r="I208">
        <v>0</v>
      </c>
    </row>
    <row r="209" spans="1:25" x14ac:dyDescent="0.25">
      <c r="A209" t="s">
        <v>93</v>
      </c>
      <c r="B209">
        <v>184.68299999999999</v>
      </c>
      <c r="C209">
        <v>183.28299999999999</v>
      </c>
      <c r="D209">
        <v>162.28200000000001</v>
      </c>
      <c r="E209">
        <v>158.874</v>
      </c>
      <c r="F209">
        <v>85.219099999999997</v>
      </c>
      <c r="G209">
        <v>1.23218E-3</v>
      </c>
      <c r="H209">
        <v>0.995116</v>
      </c>
      <c r="I209">
        <v>0</v>
      </c>
    </row>
    <row r="210" spans="1:25" x14ac:dyDescent="0.25">
      <c r="A210" t="s">
        <v>93</v>
      </c>
      <c r="B210">
        <v>184.524</v>
      </c>
      <c r="C210">
        <v>183.108</v>
      </c>
      <c r="D210">
        <v>162.107</v>
      </c>
      <c r="E210">
        <v>158.73099999999999</v>
      </c>
      <c r="F210">
        <v>85.349100000000007</v>
      </c>
      <c r="G210">
        <v>1.4139599999999999E-3</v>
      </c>
      <c r="H210">
        <v>0.99511499999999997</v>
      </c>
      <c r="I210">
        <v>0</v>
      </c>
    </row>
    <row r="211" spans="1:25" x14ac:dyDescent="0.25">
      <c r="A211" t="s">
        <v>93</v>
      </c>
      <c r="B211">
        <v>184.625</v>
      </c>
      <c r="C211">
        <v>183.21199999999999</v>
      </c>
      <c r="D211">
        <v>162.17599999999999</v>
      </c>
      <c r="E211">
        <v>158.78200000000001</v>
      </c>
      <c r="F211">
        <v>85.229299999999995</v>
      </c>
      <c r="G211">
        <v>1.2392099999999999E-3</v>
      </c>
      <c r="H211">
        <v>0.99511499999999997</v>
      </c>
      <c r="I211">
        <v>0</v>
      </c>
    </row>
    <row r="212" spans="1:25" x14ac:dyDescent="0.25">
      <c r="A212" t="s">
        <v>93</v>
      </c>
      <c r="B212">
        <v>184.614</v>
      </c>
      <c r="C212">
        <v>183.22399999999999</v>
      </c>
      <c r="D212">
        <v>162.131</v>
      </c>
      <c r="E212">
        <v>158.72800000000001</v>
      </c>
      <c r="F212">
        <v>85.313299999999998</v>
      </c>
      <c r="G212">
        <v>1.2300600000000001E-3</v>
      </c>
      <c r="H212">
        <v>0.99511499999999997</v>
      </c>
      <c r="I212">
        <v>0</v>
      </c>
    </row>
    <row r="213" spans="1:25" x14ac:dyDescent="0.25">
      <c r="A213" t="s">
        <v>93</v>
      </c>
      <c r="B213">
        <v>184.65299999999999</v>
      </c>
      <c r="C213">
        <v>183.232</v>
      </c>
      <c r="D213">
        <v>162.167</v>
      </c>
      <c r="E213">
        <v>158.804</v>
      </c>
      <c r="F213">
        <v>85.231399999999994</v>
      </c>
      <c r="G213">
        <v>1.4082299999999999E-3</v>
      </c>
      <c r="H213">
        <v>0.995116</v>
      </c>
      <c r="I213">
        <v>0</v>
      </c>
    </row>
    <row r="214" spans="1:25" x14ac:dyDescent="0.25">
      <c r="A214" t="s">
        <v>93</v>
      </c>
      <c r="B214">
        <v>184.518</v>
      </c>
      <c r="C214">
        <v>183.10900000000001</v>
      </c>
      <c r="D214">
        <v>162.131</v>
      </c>
      <c r="E214">
        <v>158.733</v>
      </c>
      <c r="F214">
        <v>85.356300000000005</v>
      </c>
      <c r="G214">
        <v>1.2300900000000001E-3</v>
      </c>
      <c r="H214">
        <v>0.995116</v>
      </c>
      <c r="I214">
        <v>0</v>
      </c>
    </row>
    <row r="215" spans="1:25" x14ac:dyDescent="0.25">
      <c r="A215" t="s">
        <v>93</v>
      </c>
      <c r="B215">
        <v>184.74199999999999</v>
      </c>
      <c r="C215">
        <v>183.33199999999999</v>
      </c>
      <c r="D215">
        <v>162.26400000000001</v>
      </c>
      <c r="E215">
        <v>158.86000000000001</v>
      </c>
      <c r="F215">
        <v>85.223200000000006</v>
      </c>
      <c r="G215">
        <v>1.23391E-3</v>
      </c>
      <c r="H215">
        <v>0.995116</v>
      </c>
      <c r="I215">
        <v>0</v>
      </c>
    </row>
    <row r="216" spans="1:25" x14ac:dyDescent="0.25">
      <c r="A216" t="s">
        <v>93</v>
      </c>
      <c r="B216">
        <v>184.477</v>
      </c>
      <c r="C216">
        <v>183.05199999999999</v>
      </c>
      <c r="D216">
        <v>162.071</v>
      </c>
      <c r="E216">
        <v>158.703</v>
      </c>
      <c r="F216">
        <v>85.3399</v>
      </c>
      <c r="G216">
        <v>1.23088E-3</v>
      </c>
      <c r="H216">
        <v>0.995116</v>
      </c>
      <c r="I216">
        <v>0</v>
      </c>
    </row>
    <row r="217" spans="1:25" x14ac:dyDescent="0.25">
      <c r="A217" t="s">
        <v>93</v>
      </c>
      <c r="B217">
        <v>184.63300000000001</v>
      </c>
      <c r="C217">
        <v>183.23</v>
      </c>
      <c r="D217">
        <v>162.21600000000001</v>
      </c>
      <c r="E217">
        <v>158.827</v>
      </c>
      <c r="F217">
        <v>85.220100000000002</v>
      </c>
      <c r="G217">
        <v>1.2378199999999999E-3</v>
      </c>
      <c r="H217">
        <v>0.99511499999999997</v>
      </c>
      <c r="I217">
        <v>0</v>
      </c>
    </row>
    <row r="218" spans="1:25" x14ac:dyDescent="0.25">
      <c r="A218" t="s">
        <v>93</v>
      </c>
      <c r="B218">
        <v>184.64099999999999</v>
      </c>
      <c r="C218">
        <v>183.226</v>
      </c>
      <c r="D218">
        <v>162.107</v>
      </c>
      <c r="E218">
        <v>158.71799999999999</v>
      </c>
      <c r="F218">
        <v>85.343000000000004</v>
      </c>
      <c r="G218">
        <v>1.23547E-3</v>
      </c>
      <c r="H218">
        <v>0.995116</v>
      </c>
      <c r="I218">
        <v>0</v>
      </c>
    </row>
    <row r="219" spans="1:25" x14ac:dyDescent="0.25">
      <c r="A219" t="s">
        <v>93</v>
      </c>
      <c r="B219">
        <v>184.70099999999999</v>
      </c>
      <c r="C219">
        <v>183.29499999999999</v>
      </c>
      <c r="D219">
        <v>162.215</v>
      </c>
      <c r="E219">
        <v>158.83600000000001</v>
      </c>
      <c r="F219">
        <v>85.246700000000004</v>
      </c>
      <c r="G219">
        <v>1.23365E-3</v>
      </c>
      <c r="H219">
        <v>0.99511499999999997</v>
      </c>
      <c r="I219">
        <v>0</v>
      </c>
    </row>
    <row r="220" spans="1:25" x14ac:dyDescent="0.25">
      <c r="A220" t="s">
        <v>93</v>
      </c>
      <c r="B220">
        <v>184.583</v>
      </c>
      <c r="C220">
        <v>183.179</v>
      </c>
      <c r="D220">
        <v>162.15799999999999</v>
      </c>
      <c r="E220">
        <v>158.756</v>
      </c>
      <c r="F220">
        <v>85.322500000000005</v>
      </c>
      <c r="G220">
        <v>1.2895599999999999E-3</v>
      </c>
      <c r="H220">
        <v>0.99511400000000005</v>
      </c>
      <c r="I220">
        <v>0</v>
      </c>
    </row>
    <row r="221" spans="1:25" x14ac:dyDescent="0.25">
      <c r="A221" t="s">
        <v>93</v>
      </c>
      <c r="B221">
        <v>184.68299999999999</v>
      </c>
      <c r="C221">
        <v>183.27</v>
      </c>
      <c r="D221">
        <v>162.19900000000001</v>
      </c>
      <c r="E221">
        <v>158.81299999999999</v>
      </c>
      <c r="F221">
        <v>85.212999999999994</v>
      </c>
      <c r="G221">
        <v>1.2324300000000001E-3</v>
      </c>
      <c r="H221">
        <v>0.995116</v>
      </c>
      <c r="I221">
        <v>0</v>
      </c>
    </row>
    <row r="222" spans="1:25" x14ac:dyDescent="0.25">
      <c r="A222" t="s">
        <v>93</v>
      </c>
      <c r="B222">
        <v>184.536</v>
      </c>
      <c r="C222">
        <v>183.12700000000001</v>
      </c>
      <c r="D222">
        <v>162.09800000000001</v>
      </c>
      <c r="E222">
        <v>158.71199999999999</v>
      </c>
      <c r="F222">
        <v>85.346100000000007</v>
      </c>
      <c r="G222">
        <v>1.28264E-3</v>
      </c>
      <c r="H222">
        <v>0.99511400000000005</v>
      </c>
      <c r="I222">
        <v>0</v>
      </c>
    </row>
    <row r="223" spans="1:25" x14ac:dyDescent="0.25">
      <c r="A223" t="s">
        <v>93</v>
      </c>
      <c r="B223">
        <v>184.57599999999999</v>
      </c>
      <c r="C223">
        <v>183.179</v>
      </c>
      <c r="D223">
        <v>162.214</v>
      </c>
      <c r="E223">
        <v>158.83099999999999</v>
      </c>
      <c r="F223">
        <v>85.243600000000001</v>
      </c>
      <c r="G223">
        <v>1.2310299999999999E-3</v>
      </c>
      <c r="H223">
        <v>0.995116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184.477</v>
      </c>
      <c r="C224">
        <v>183.059</v>
      </c>
      <c r="D224">
        <v>162.09800000000001</v>
      </c>
      <c r="E224">
        <v>158.714</v>
      </c>
      <c r="F224">
        <v>85.3553</v>
      </c>
      <c r="G224">
        <v>1.2525500000000001E-3</v>
      </c>
      <c r="H224">
        <v>0.99511499999999997</v>
      </c>
      <c r="I224">
        <v>0</v>
      </c>
      <c r="R224">
        <f>AVERAGE(B175:B224)</f>
        <v>223.60579999999993</v>
      </c>
      <c r="S224">
        <f>AVERAGE(C175:C224)</f>
        <v>183.46039999999996</v>
      </c>
      <c r="U224">
        <f>_xlfn.VAR.P(B175:B224)</f>
        <v>48812.584392480021</v>
      </c>
      <c r="V224">
        <f>_xlfn.VAR.P(C175:C224)</f>
        <v>0.70396088000000068</v>
      </c>
      <c r="X224">
        <f>1.96*SQRT(U224)/50</f>
        <v>8.660679516115378</v>
      </c>
      <c r="Y224">
        <f>1.96*SQRT(V224)/50</f>
        <v>3.2889731629236515E-2</v>
      </c>
    </row>
    <row r="225" spans="1:9" x14ac:dyDescent="0.25">
      <c r="A225" t="s">
        <v>93</v>
      </c>
      <c r="B225">
        <v>11182.414333000001</v>
      </c>
      <c r="C225" t="s">
        <v>37</v>
      </c>
    </row>
    <row r="226" spans="1:9" x14ac:dyDescent="0.25">
      <c r="A226" t="s">
        <v>108</v>
      </c>
      <c r="B226">
        <v>198.46799999999999</v>
      </c>
      <c r="C226">
        <v>197.08</v>
      </c>
      <c r="D226">
        <v>176.17</v>
      </c>
      <c r="E226">
        <v>172.46700000000001</v>
      </c>
      <c r="F226">
        <v>98.865399999999994</v>
      </c>
      <c r="G226">
        <v>1.23036E-3</v>
      </c>
      <c r="H226">
        <v>0.99511400000000005</v>
      </c>
      <c r="I226">
        <v>0</v>
      </c>
    </row>
    <row r="227" spans="1:9" x14ac:dyDescent="0.25">
      <c r="A227" t="s">
        <v>108</v>
      </c>
      <c r="B227">
        <v>1612.36</v>
      </c>
      <c r="C227">
        <v>197.614</v>
      </c>
      <c r="D227">
        <v>176.251</v>
      </c>
      <c r="E227">
        <v>172.636</v>
      </c>
      <c r="F227">
        <v>99.260300000000001</v>
      </c>
      <c r="G227">
        <v>1.23025E-3</v>
      </c>
      <c r="H227">
        <v>0.99511499999999997</v>
      </c>
      <c r="I227">
        <v>0</v>
      </c>
    </row>
    <row r="228" spans="1:9" x14ac:dyDescent="0.25">
      <c r="A228" t="s">
        <v>108</v>
      </c>
      <c r="B228">
        <v>207.83600000000001</v>
      </c>
      <c r="C228">
        <v>199.14500000000001</v>
      </c>
      <c r="D228">
        <v>175.79900000000001</v>
      </c>
      <c r="E228">
        <v>172.08199999999999</v>
      </c>
      <c r="F228">
        <v>98.526399999999995</v>
      </c>
      <c r="G228">
        <v>1.4032700000000001E-3</v>
      </c>
      <c r="H228">
        <v>0.99511400000000005</v>
      </c>
      <c r="I228">
        <v>0</v>
      </c>
    </row>
    <row r="229" spans="1:9" x14ac:dyDescent="0.25">
      <c r="A229" t="s">
        <v>108</v>
      </c>
      <c r="B229">
        <v>199.10300000000001</v>
      </c>
      <c r="C229">
        <v>197.56700000000001</v>
      </c>
      <c r="D229">
        <v>176.291</v>
      </c>
      <c r="E229">
        <v>172.66399999999999</v>
      </c>
      <c r="F229">
        <v>99.286799999999999</v>
      </c>
      <c r="G229">
        <v>1.26162E-3</v>
      </c>
      <c r="H229">
        <v>0.995116</v>
      </c>
      <c r="I229">
        <v>0</v>
      </c>
    </row>
    <row r="230" spans="1:9" x14ac:dyDescent="0.25">
      <c r="A230" t="s">
        <v>108</v>
      </c>
      <c r="B230">
        <v>198.82400000000001</v>
      </c>
      <c r="C230">
        <v>197.33199999999999</v>
      </c>
      <c r="D230">
        <v>176.09100000000001</v>
      </c>
      <c r="E230">
        <v>172.47399999999999</v>
      </c>
      <c r="F230">
        <v>98.858199999999997</v>
      </c>
      <c r="G230">
        <v>1.2954799999999999E-3</v>
      </c>
      <c r="H230">
        <v>0.99511499999999997</v>
      </c>
      <c r="I230">
        <v>0</v>
      </c>
    </row>
    <row r="231" spans="1:9" x14ac:dyDescent="0.25">
      <c r="A231" t="s">
        <v>108</v>
      </c>
      <c r="B231">
        <v>561.11</v>
      </c>
      <c r="C231">
        <v>197.54599999999999</v>
      </c>
      <c r="D231">
        <v>176.29</v>
      </c>
      <c r="E231">
        <v>172.673</v>
      </c>
      <c r="F231">
        <v>99.259200000000007</v>
      </c>
      <c r="G231">
        <v>1.2948300000000001E-3</v>
      </c>
      <c r="H231">
        <v>0.995116</v>
      </c>
      <c r="I231">
        <v>0</v>
      </c>
    </row>
    <row r="232" spans="1:9" x14ac:dyDescent="0.25">
      <c r="A232" t="s">
        <v>108</v>
      </c>
      <c r="B232">
        <v>220.58600000000001</v>
      </c>
      <c r="C232">
        <v>197.76</v>
      </c>
      <c r="D232">
        <v>175.63499999999999</v>
      </c>
      <c r="E232">
        <v>172.03100000000001</v>
      </c>
      <c r="F232">
        <v>98.502899999999997</v>
      </c>
      <c r="G232">
        <v>1.2313999999999999E-3</v>
      </c>
      <c r="H232">
        <v>0.99511499999999997</v>
      </c>
      <c r="I232">
        <v>0</v>
      </c>
    </row>
    <row r="233" spans="1:9" x14ac:dyDescent="0.25">
      <c r="A233" t="s">
        <v>108</v>
      </c>
      <c r="B233">
        <v>199.71299999999999</v>
      </c>
      <c r="C233">
        <v>198.173</v>
      </c>
      <c r="D233">
        <v>176.15100000000001</v>
      </c>
      <c r="E233">
        <v>172.54499999999999</v>
      </c>
      <c r="F233">
        <v>99.256200000000007</v>
      </c>
      <c r="G233">
        <v>1.23014E-3</v>
      </c>
      <c r="H233">
        <v>0.995116</v>
      </c>
      <c r="I233">
        <v>0</v>
      </c>
    </row>
    <row r="234" spans="1:9" x14ac:dyDescent="0.25">
      <c r="A234" t="s">
        <v>108</v>
      </c>
      <c r="B234">
        <v>198.774</v>
      </c>
      <c r="C234">
        <v>197.29400000000001</v>
      </c>
      <c r="D234">
        <v>176.1</v>
      </c>
      <c r="E234">
        <v>172.46299999999999</v>
      </c>
      <c r="F234">
        <v>98.8245</v>
      </c>
      <c r="G234">
        <v>1.3209300000000001E-3</v>
      </c>
      <c r="H234">
        <v>0.995116</v>
      </c>
      <c r="I234">
        <v>0</v>
      </c>
    </row>
    <row r="235" spans="1:9" x14ac:dyDescent="0.25">
      <c r="A235" t="s">
        <v>108</v>
      </c>
      <c r="B235">
        <v>199.184</v>
      </c>
      <c r="C235">
        <v>197.73400000000001</v>
      </c>
      <c r="D235">
        <v>176.41200000000001</v>
      </c>
      <c r="E235">
        <v>172.78100000000001</v>
      </c>
      <c r="F235">
        <v>99.313400000000001</v>
      </c>
      <c r="G235">
        <v>1.2967600000000001E-3</v>
      </c>
      <c r="H235">
        <v>0.995116</v>
      </c>
      <c r="I235">
        <v>0</v>
      </c>
    </row>
    <row r="236" spans="1:9" x14ac:dyDescent="0.25">
      <c r="A236" t="s">
        <v>108</v>
      </c>
      <c r="B236">
        <v>198.48400000000001</v>
      </c>
      <c r="C236">
        <v>197.096</v>
      </c>
      <c r="D236">
        <v>176.12200000000001</v>
      </c>
      <c r="E236">
        <v>172.517</v>
      </c>
      <c r="F236">
        <v>98.873599999999996</v>
      </c>
      <c r="G236">
        <v>1.23065E-3</v>
      </c>
      <c r="H236">
        <v>0.99511499999999997</v>
      </c>
      <c r="I236">
        <v>0</v>
      </c>
    </row>
    <row r="237" spans="1:9" x14ac:dyDescent="0.25">
      <c r="A237" t="s">
        <v>108</v>
      </c>
      <c r="B237">
        <v>198.62700000000001</v>
      </c>
      <c r="C237">
        <v>197.249</v>
      </c>
      <c r="D237">
        <v>176.286</v>
      </c>
      <c r="E237">
        <v>172.69</v>
      </c>
      <c r="F237">
        <v>99.316599999999994</v>
      </c>
      <c r="G237">
        <v>1.2312200000000001E-3</v>
      </c>
      <c r="H237">
        <v>0.995116</v>
      </c>
      <c r="I237">
        <v>0</v>
      </c>
    </row>
    <row r="238" spans="1:9" x14ac:dyDescent="0.25">
      <c r="A238" t="s">
        <v>108</v>
      </c>
      <c r="B238">
        <v>198.45400000000001</v>
      </c>
      <c r="C238">
        <v>197.07400000000001</v>
      </c>
      <c r="D238">
        <v>176.083</v>
      </c>
      <c r="E238">
        <v>172.47800000000001</v>
      </c>
      <c r="F238">
        <v>98.9084</v>
      </c>
      <c r="G238">
        <v>2.2691500000000002E-3</v>
      </c>
      <c r="H238">
        <v>0.995116</v>
      </c>
      <c r="I238">
        <v>0</v>
      </c>
    </row>
    <row r="239" spans="1:9" x14ac:dyDescent="0.25">
      <c r="A239" t="s">
        <v>108</v>
      </c>
      <c r="B239">
        <v>198.565</v>
      </c>
      <c r="C239">
        <v>197.161</v>
      </c>
      <c r="D239">
        <v>176.238</v>
      </c>
      <c r="E239">
        <v>172.63</v>
      </c>
      <c r="F239">
        <v>99.201899999999995</v>
      </c>
      <c r="G239">
        <v>1.2733899999999999E-3</v>
      </c>
      <c r="H239">
        <v>0.99511400000000005</v>
      </c>
      <c r="I239">
        <v>0</v>
      </c>
    </row>
    <row r="240" spans="1:9" x14ac:dyDescent="0.25">
      <c r="A240" t="s">
        <v>108</v>
      </c>
      <c r="B240">
        <v>198.458</v>
      </c>
      <c r="C240">
        <v>197.08</v>
      </c>
      <c r="D240">
        <v>176.05099999999999</v>
      </c>
      <c r="E240">
        <v>172.44200000000001</v>
      </c>
      <c r="F240">
        <v>98.883899999999997</v>
      </c>
      <c r="G240">
        <v>1.3876800000000001E-3</v>
      </c>
      <c r="H240">
        <v>0.995116</v>
      </c>
      <c r="I240">
        <v>0</v>
      </c>
    </row>
    <row r="241" spans="1:9" x14ac:dyDescent="0.25">
      <c r="A241" t="s">
        <v>108</v>
      </c>
      <c r="B241">
        <v>198.58600000000001</v>
      </c>
      <c r="C241">
        <v>197.16499999999999</v>
      </c>
      <c r="D241">
        <v>176.18199999999999</v>
      </c>
      <c r="E241">
        <v>172.57900000000001</v>
      </c>
      <c r="F241">
        <v>99.210099999999997</v>
      </c>
      <c r="G241">
        <v>1.24296E-3</v>
      </c>
      <c r="H241">
        <v>0.99511400000000005</v>
      </c>
      <c r="I241">
        <v>0</v>
      </c>
    </row>
    <row r="242" spans="1:9" x14ac:dyDescent="0.25">
      <c r="A242" t="s">
        <v>108</v>
      </c>
      <c r="B242">
        <v>198.523</v>
      </c>
      <c r="C242">
        <v>197.12700000000001</v>
      </c>
      <c r="D242">
        <v>176.16800000000001</v>
      </c>
      <c r="E242">
        <v>172.55</v>
      </c>
      <c r="F242">
        <v>98.905299999999997</v>
      </c>
      <c r="G242">
        <v>1.2300499999999999E-3</v>
      </c>
      <c r="H242">
        <v>0.995116</v>
      </c>
      <c r="I242">
        <v>0</v>
      </c>
    </row>
    <row r="243" spans="1:9" x14ac:dyDescent="0.25">
      <c r="A243" t="s">
        <v>108</v>
      </c>
      <c r="B243">
        <v>198.72499999999999</v>
      </c>
      <c r="C243">
        <v>197.30799999999999</v>
      </c>
      <c r="D243">
        <v>176.25700000000001</v>
      </c>
      <c r="E243">
        <v>172.63</v>
      </c>
      <c r="F243">
        <v>99.257199999999997</v>
      </c>
      <c r="G243">
        <v>1.2336599999999999E-3</v>
      </c>
      <c r="H243">
        <v>0.995116</v>
      </c>
      <c r="I243">
        <v>0</v>
      </c>
    </row>
    <row r="244" spans="1:9" x14ac:dyDescent="0.25">
      <c r="A244" t="s">
        <v>108</v>
      </c>
      <c r="B244">
        <v>198.529</v>
      </c>
      <c r="C244">
        <v>197.11099999999999</v>
      </c>
      <c r="D244">
        <v>176.1</v>
      </c>
      <c r="E244">
        <v>172.49</v>
      </c>
      <c r="F244">
        <v>98.909400000000005</v>
      </c>
      <c r="G244">
        <v>1.2346799999999999E-3</v>
      </c>
      <c r="H244">
        <v>0.99511300000000003</v>
      </c>
      <c r="I244">
        <v>0</v>
      </c>
    </row>
    <row r="245" spans="1:9" x14ac:dyDescent="0.25">
      <c r="A245" t="s">
        <v>108</v>
      </c>
      <c r="B245">
        <v>198.678</v>
      </c>
      <c r="C245">
        <v>197.26499999999999</v>
      </c>
      <c r="D245">
        <v>176.25</v>
      </c>
      <c r="E245">
        <v>172.63800000000001</v>
      </c>
      <c r="F245">
        <v>99.247</v>
      </c>
      <c r="G245">
        <v>1.2424199999999999E-3</v>
      </c>
      <c r="H245">
        <v>0.995116</v>
      </c>
      <c r="I245">
        <v>0</v>
      </c>
    </row>
    <row r="246" spans="1:9" x14ac:dyDescent="0.25">
      <c r="A246" t="s">
        <v>108</v>
      </c>
      <c r="B246">
        <v>198.42599999999999</v>
      </c>
      <c r="C246">
        <v>197.036</v>
      </c>
      <c r="D246">
        <v>176.12200000000001</v>
      </c>
      <c r="E246">
        <v>172.517</v>
      </c>
      <c r="F246">
        <v>98.951300000000003</v>
      </c>
      <c r="G246">
        <v>1.2302299999999999E-3</v>
      </c>
      <c r="H246">
        <v>0.99511499999999997</v>
      </c>
      <c r="I246">
        <v>0</v>
      </c>
    </row>
    <row r="247" spans="1:9" x14ac:dyDescent="0.25">
      <c r="A247" t="s">
        <v>108</v>
      </c>
      <c r="B247">
        <v>198.61600000000001</v>
      </c>
      <c r="C247">
        <v>197.22900000000001</v>
      </c>
      <c r="D247">
        <v>176.34299999999999</v>
      </c>
      <c r="E247">
        <v>172.739</v>
      </c>
      <c r="F247">
        <v>99.377899999999997</v>
      </c>
      <c r="G247">
        <v>1.23083E-3</v>
      </c>
      <c r="H247">
        <v>0.995116</v>
      </c>
      <c r="I247">
        <v>0</v>
      </c>
    </row>
    <row r="248" spans="1:9" x14ac:dyDescent="0.25">
      <c r="A248" t="s">
        <v>108</v>
      </c>
      <c r="B248">
        <v>198.4</v>
      </c>
      <c r="C248">
        <v>197.024</v>
      </c>
      <c r="D248">
        <v>176.059</v>
      </c>
      <c r="E248">
        <v>172.459</v>
      </c>
      <c r="F248">
        <v>98.910399999999996</v>
      </c>
      <c r="G248">
        <v>1.2383400000000001E-3</v>
      </c>
      <c r="H248">
        <v>0.995116</v>
      </c>
      <c r="I248">
        <v>0</v>
      </c>
    </row>
    <row r="249" spans="1:9" x14ac:dyDescent="0.25">
      <c r="A249" t="s">
        <v>108</v>
      </c>
      <c r="B249">
        <v>198.66499999999999</v>
      </c>
      <c r="C249">
        <v>197.28</v>
      </c>
      <c r="D249">
        <v>176.31800000000001</v>
      </c>
      <c r="E249">
        <v>172.72900000000001</v>
      </c>
      <c r="F249">
        <v>99.299199999999999</v>
      </c>
      <c r="G249">
        <v>1.2510500000000001E-3</v>
      </c>
      <c r="H249">
        <v>0.995116</v>
      </c>
      <c r="I249">
        <v>0</v>
      </c>
    </row>
    <row r="250" spans="1:9" x14ac:dyDescent="0.25">
      <c r="A250" t="s">
        <v>108</v>
      </c>
      <c r="B250">
        <v>198.53100000000001</v>
      </c>
      <c r="C250">
        <v>197.155</v>
      </c>
      <c r="D250">
        <v>176.137</v>
      </c>
      <c r="E250">
        <v>172.52699999999999</v>
      </c>
      <c r="F250">
        <v>98.928899999999999</v>
      </c>
      <c r="G250">
        <v>1.44926E-3</v>
      </c>
      <c r="H250">
        <v>0.995116</v>
      </c>
      <c r="I250">
        <v>0</v>
      </c>
    </row>
    <row r="251" spans="1:9" x14ac:dyDescent="0.25">
      <c r="A251" t="s">
        <v>108</v>
      </c>
      <c r="B251">
        <v>198.63900000000001</v>
      </c>
      <c r="C251">
        <v>197.24100000000001</v>
      </c>
      <c r="D251">
        <v>176.25200000000001</v>
      </c>
      <c r="E251">
        <v>172.65299999999999</v>
      </c>
      <c r="F251">
        <v>99.259200000000007</v>
      </c>
      <c r="G251">
        <v>1.2449799999999999E-3</v>
      </c>
      <c r="H251">
        <v>0.995116</v>
      </c>
      <c r="I251">
        <v>0</v>
      </c>
    </row>
    <row r="252" spans="1:9" x14ac:dyDescent="0.25">
      <c r="A252" t="s">
        <v>108</v>
      </c>
      <c r="B252">
        <v>198.499</v>
      </c>
      <c r="C252">
        <v>197.084</v>
      </c>
      <c r="D252">
        <v>176.09100000000001</v>
      </c>
      <c r="E252">
        <v>172.49</v>
      </c>
      <c r="F252">
        <v>98.865399999999994</v>
      </c>
      <c r="G252">
        <v>1.4300599999999999E-3</v>
      </c>
      <c r="H252">
        <v>0.995116</v>
      </c>
      <c r="I252">
        <v>0</v>
      </c>
    </row>
    <row r="253" spans="1:9" x14ac:dyDescent="0.25">
      <c r="A253" t="s">
        <v>108</v>
      </c>
      <c r="B253">
        <v>198.727</v>
      </c>
      <c r="C253">
        <v>197.33099999999999</v>
      </c>
      <c r="D253">
        <v>176.27799999999999</v>
      </c>
      <c r="E253">
        <v>172.67</v>
      </c>
      <c r="F253">
        <v>99.275599999999997</v>
      </c>
      <c r="G253">
        <v>1.3289700000000001E-3</v>
      </c>
      <c r="H253">
        <v>0.99511499999999997</v>
      </c>
      <c r="I253">
        <v>0</v>
      </c>
    </row>
    <row r="254" spans="1:9" x14ac:dyDescent="0.25">
      <c r="A254" t="s">
        <v>108</v>
      </c>
      <c r="B254">
        <v>198.41800000000001</v>
      </c>
      <c r="C254">
        <v>197.02600000000001</v>
      </c>
      <c r="D254">
        <v>176.09299999999999</v>
      </c>
      <c r="E254">
        <v>172.48500000000001</v>
      </c>
      <c r="F254">
        <v>98.894099999999995</v>
      </c>
      <c r="G254">
        <v>1.34446E-3</v>
      </c>
      <c r="H254">
        <v>0.995116</v>
      </c>
      <c r="I254">
        <v>0</v>
      </c>
    </row>
    <row r="255" spans="1:9" x14ac:dyDescent="0.25">
      <c r="A255" t="s">
        <v>108</v>
      </c>
      <c r="B255">
        <v>198.73</v>
      </c>
      <c r="C255">
        <v>197.315</v>
      </c>
      <c r="D255">
        <v>176.28800000000001</v>
      </c>
      <c r="E255">
        <v>172.67599999999999</v>
      </c>
      <c r="F255">
        <v>99.258200000000002</v>
      </c>
      <c r="G255">
        <v>1.98949E-3</v>
      </c>
      <c r="H255">
        <v>0.99511400000000005</v>
      </c>
      <c r="I255">
        <v>0</v>
      </c>
    </row>
    <row r="256" spans="1:9" x14ac:dyDescent="0.25">
      <c r="A256" t="s">
        <v>108</v>
      </c>
      <c r="B256">
        <v>198.59299999999999</v>
      </c>
      <c r="C256">
        <v>197.172</v>
      </c>
      <c r="D256">
        <v>176.08</v>
      </c>
      <c r="E256">
        <v>172.46199999999999</v>
      </c>
      <c r="F256">
        <v>98.884799999999998</v>
      </c>
      <c r="G256">
        <v>1.2635999999999999E-3</v>
      </c>
      <c r="H256">
        <v>0.99511499999999997</v>
      </c>
      <c r="I256">
        <v>0</v>
      </c>
    </row>
    <row r="257" spans="1:9" x14ac:dyDescent="0.25">
      <c r="A257" t="s">
        <v>108</v>
      </c>
      <c r="B257">
        <v>198.72</v>
      </c>
      <c r="C257">
        <v>197.31899999999999</v>
      </c>
      <c r="D257">
        <v>176.322</v>
      </c>
      <c r="E257">
        <v>172.71899999999999</v>
      </c>
      <c r="F257">
        <v>99.311400000000006</v>
      </c>
      <c r="G257">
        <v>1.2314100000000001E-3</v>
      </c>
      <c r="H257">
        <v>0.995116</v>
      </c>
      <c r="I257">
        <v>0</v>
      </c>
    </row>
    <row r="258" spans="1:9" x14ac:dyDescent="0.25">
      <c r="A258" t="s">
        <v>108</v>
      </c>
      <c r="B258">
        <v>198.572</v>
      </c>
      <c r="C258">
        <v>197.167</v>
      </c>
      <c r="D258">
        <v>176.148</v>
      </c>
      <c r="E258">
        <v>172.53700000000001</v>
      </c>
      <c r="F258">
        <v>98.920699999999997</v>
      </c>
      <c r="G258">
        <v>1.2313000000000001E-3</v>
      </c>
      <c r="H258">
        <v>0.99511400000000005</v>
      </c>
      <c r="I258">
        <v>0</v>
      </c>
    </row>
    <row r="259" spans="1:9" x14ac:dyDescent="0.25">
      <c r="A259" t="s">
        <v>108</v>
      </c>
      <c r="B259">
        <v>198.76</v>
      </c>
      <c r="C259">
        <v>197.34399999999999</v>
      </c>
      <c r="D259">
        <v>176.30099999999999</v>
      </c>
      <c r="E259">
        <v>172.67699999999999</v>
      </c>
      <c r="F259">
        <v>99.256200000000007</v>
      </c>
      <c r="G259">
        <v>1.2301899999999999E-3</v>
      </c>
      <c r="H259">
        <v>0.995116</v>
      </c>
      <c r="I259">
        <v>0</v>
      </c>
    </row>
    <row r="260" spans="1:9" x14ac:dyDescent="0.25">
      <c r="A260" t="s">
        <v>108</v>
      </c>
      <c r="B260">
        <v>198.35300000000001</v>
      </c>
      <c r="C260">
        <v>196.94300000000001</v>
      </c>
      <c r="D260">
        <v>175.97399999999999</v>
      </c>
      <c r="E260">
        <v>172.35300000000001</v>
      </c>
      <c r="F260">
        <v>98.846000000000004</v>
      </c>
      <c r="G260">
        <v>1.23189E-3</v>
      </c>
      <c r="H260">
        <v>0.99511499999999997</v>
      </c>
      <c r="I260">
        <v>0</v>
      </c>
    </row>
    <row r="261" spans="1:9" x14ac:dyDescent="0.25">
      <c r="A261" t="s">
        <v>108</v>
      </c>
      <c r="B261">
        <v>198.733</v>
      </c>
      <c r="C261">
        <v>197.34200000000001</v>
      </c>
      <c r="D261">
        <v>176.33799999999999</v>
      </c>
      <c r="E261">
        <v>172.715</v>
      </c>
      <c r="F261">
        <v>99.327799999999996</v>
      </c>
      <c r="G261">
        <v>1.3577299999999999E-3</v>
      </c>
      <c r="H261">
        <v>0.995116</v>
      </c>
      <c r="I261">
        <v>0</v>
      </c>
    </row>
    <row r="262" spans="1:9" x14ac:dyDescent="0.25">
      <c r="A262" t="s">
        <v>108</v>
      </c>
      <c r="B262">
        <v>198.364</v>
      </c>
      <c r="C262">
        <v>196.965</v>
      </c>
      <c r="D262">
        <v>176.1</v>
      </c>
      <c r="E262">
        <v>172.49700000000001</v>
      </c>
      <c r="F262">
        <v>98.924700000000001</v>
      </c>
      <c r="G262">
        <v>1.28846E-3</v>
      </c>
      <c r="H262">
        <v>0.995116</v>
      </c>
      <c r="I262">
        <v>0</v>
      </c>
    </row>
    <row r="263" spans="1:9" x14ac:dyDescent="0.25">
      <c r="A263" t="s">
        <v>108</v>
      </c>
      <c r="B263">
        <v>198.642</v>
      </c>
      <c r="C263">
        <v>197.256</v>
      </c>
      <c r="D263">
        <v>176.36600000000001</v>
      </c>
      <c r="E263">
        <v>172.762</v>
      </c>
      <c r="F263">
        <v>99.354399999999998</v>
      </c>
      <c r="G263">
        <v>1.26022E-3</v>
      </c>
      <c r="H263">
        <v>0.99511499999999997</v>
      </c>
      <c r="I263">
        <v>0</v>
      </c>
    </row>
    <row r="264" spans="1:9" x14ac:dyDescent="0.25">
      <c r="A264" t="s">
        <v>108</v>
      </c>
      <c r="B264">
        <v>198.49299999999999</v>
      </c>
      <c r="C264">
        <v>197.12100000000001</v>
      </c>
      <c r="D264">
        <v>176.14</v>
      </c>
      <c r="E264">
        <v>172.54300000000001</v>
      </c>
      <c r="F264">
        <v>98.9452</v>
      </c>
      <c r="G264">
        <v>1.45196E-3</v>
      </c>
      <c r="H264">
        <v>0.995116</v>
      </c>
      <c r="I264">
        <v>0</v>
      </c>
    </row>
    <row r="265" spans="1:9" x14ac:dyDescent="0.25">
      <c r="A265" t="s">
        <v>108</v>
      </c>
      <c r="B265">
        <v>198.63200000000001</v>
      </c>
      <c r="C265">
        <v>197.23</v>
      </c>
      <c r="D265">
        <v>176.28</v>
      </c>
      <c r="E265">
        <v>172.68899999999999</v>
      </c>
      <c r="F265">
        <v>99.299099999999996</v>
      </c>
      <c r="G265">
        <v>1.23234E-3</v>
      </c>
      <c r="H265">
        <v>0.995116</v>
      </c>
      <c r="I265">
        <v>0</v>
      </c>
    </row>
    <row r="266" spans="1:9" x14ac:dyDescent="0.25">
      <c r="A266" t="s">
        <v>108</v>
      </c>
      <c r="B266">
        <v>198.48599999999999</v>
      </c>
      <c r="C266">
        <v>197.083</v>
      </c>
      <c r="D266">
        <v>176.11699999999999</v>
      </c>
      <c r="E266">
        <v>172.50800000000001</v>
      </c>
      <c r="F266">
        <v>98.933000000000007</v>
      </c>
      <c r="G266">
        <v>1.24603E-3</v>
      </c>
      <c r="H266">
        <v>0.995116</v>
      </c>
      <c r="I266">
        <v>0</v>
      </c>
    </row>
    <row r="267" spans="1:9" x14ac:dyDescent="0.25">
      <c r="A267" t="s">
        <v>108</v>
      </c>
      <c r="B267">
        <v>198.785</v>
      </c>
      <c r="C267">
        <v>197.39</v>
      </c>
      <c r="D267">
        <v>176.36799999999999</v>
      </c>
      <c r="E267">
        <v>172.75800000000001</v>
      </c>
      <c r="F267">
        <v>99.3125</v>
      </c>
      <c r="G267">
        <v>1.2403500000000001E-3</v>
      </c>
      <c r="H267">
        <v>0.99511499999999997</v>
      </c>
      <c r="I267">
        <v>0</v>
      </c>
    </row>
    <row r="268" spans="1:9" x14ac:dyDescent="0.25">
      <c r="A268" t="s">
        <v>108</v>
      </c>
      <c r="B268">
        <v>1651.81</v>
      </c>
      <c r="C268">
        <v>197.32599999999999</v>
      </c>
      <c r="D268">
        <v>176.096</v>
      </c>
      <c r="E268">
        <v>172.47399999999999</v>
      </c>
      <c r="F268">
        <v>98.875600000000006</v>
      </c>
      <c r="G268">
        <v>1.2925499999999999E-3</v>
      </c>
      <c r="H268">
        <v>0.995116</v>
      </c>
      <c r="I268">
        <v>0</v>
      </c>
    </row>
    <row r="269" spans="1:9" x14ac:dyDescent="0.25">
      <c r="A269" t="s">
        <v>108</v>
      </c>
      <c r="B269">
        <v>201.27</v>
      </c>
      <c r="C269">
        <v>199.197</v>
      </c>
      <c r="D269">
        <v>175.774</v>
      </c>
      <c r="E269">
        <v>172.04900000000001</v>
      </c>
      <c r="F269">
        <v>98.523300000000006</v>
      </c>
      <c r="G269">
        <v>1.27687E-3</v>
      </c>
      <c r="H269">
        <v>0.995116</v>
      </c>
      <c r="I269">
        <v>0</v>
      </c>
    </row>
    <row r="270" spans="1:9" x14ac:dyDescent="0.25">
      <c r="A270" t="s">
        <v>108</v>
      </c>
      <c r="B270">
        <v>198.87100000000001</v>
      </c>
      <c r="C270">
        <v>197.286</v>
      </c>
      <c r="D270">
        <v>176.30699999999999</v>
      </c>
      <c r="E270">
        <v>172.702</v>
      </c>
      <c r="F270">
        <v>99.347200000000001</v>
      </c>
      <c r="G270">
        <v>1.23032E-3</v>
      </c>
      <c r="H270">
        <v>0.99511499999999997</v>
      </c>
      <c r="I270">
        <v>0</v>
      </c>
    </row>
    <row r="271" spans="1:9" x14ac:dyDescent="0.25">
      <c r="A271" t="s">
        <v>108</v>
      </c>
      <c r="B271">
        <v>198.87</v>
      </c>
      <c r="C271">
        <v>196.99</v>
      </c>
      <c r="D271">
        <v>176.00899999999999</v>
      </c>
      <c r="E271">
        <v>172.38200000000001</v>
      </c>
      <c r="F271">
        <v>98.816199999999995</v>
      </c>
      <c r="G271">
        <v>1.23274E-3</v>
      </c>
      <c r="H271">
        <v>0.995116</v>
      </c>
      <c r="I271">
        <v>0</v>
      </c>
    </row>
    <row r="272" spans="1:9" x14ac:dyDescent="0.25">
      <c r="A272" t="s">
        <v>108</v>
      </c>
      <c r="B272">
        <v>650.77700000000004</v>
      </c>
      <c r="C272">
        <v>197.35300000000001</v>
      </c>
      <c r="D272">
        <v>176.297</v>
      </c>
      <c r="E272">
        <v>172.67500000000001</v>
      </c>
      <c r="F272">
        <v>99.248000000000005</v>
      </c>
      <c r="G272">
        <v>1.2352699999999999E-3</v>
      </c>
      <c r="H272">
        <v>0.99511499999999997</v>
      </c>
      <c r="I272">
        <v>0</v>
      </c>
    </row>
    <row r="273" spans="1:25" x14ac:dyDescent="0.25">
      <c r="A273" t="s">
        <v>108</v>
      </c>
      <c r="B273">
        <v>219.24299999999999</v>
      </c>
      <c r="C273">
        <v>197.75899999999999</v>
      </c>
      <c r="D273">
        <v>175.60400000000001</v>
      </c>
      <c r="E273">
        <v>171.99700000000001</v>
      </c>
      <c r="F273">
        <v>98.486500000000007</v>
      </c>
      <c r="G273">
        <v>1.35549E-3</v>
      </c>
      <c r="H273">
        <v>0.995116</v>
      </c>
      <c r="I273">
        <v>0</v>
      </c>
    </row>
    <row r="274" spans="1:25" x14ac:dyDescent="0.25">
      <c r="A274" t="s">
        <v>108</v>
      </c>
      <c r="B274">
        <v>200.04400000000001</v>
      </c>
      <c r="C274">
        <v>198.46199999999999</v>
      </c>
      <c r="D274">
        <v>176.32599999999999</v>
      </c>
      <c r="E274">
        <v>172.714</v>
      </c>
      <c r="F274">
        <v>99.293999999999997</v>
      </c>
      <c r="G274">
        <v>1.2439700000000001E-3</v>
      </c>
      <c r="H274">
        <v>0.995116</v>
      </c>
      <c r="I274">
        <v>0</v>
      </c>
    </row>
    <row r="275" spans="1:25" x14ac:dyDescent="0.25">
      <c r="A275" t="s">
        <v>108</v>
      </c>
      <c r="B275">
        <v>199.33799999999999</v>
      </c>
      <c r="C275">
        <v>197.81100000000001</v>
      </c>
      <c r="D275">
        <v>176.09700000000001</v>
      </c>
      <c r="E275">
        <v>172.483</v>
      </c>
      <c r="F275">
        <v>98.896100000000004</v>
      </c>
      <c r="G275">
        <v>1.2302700000000001E-3</v>
      </c>
      <c r="H275">
        <v>0.995112</v>
      </c>
      <c r="I275">
        <v>0</v>
      </c>
    </row>
    <row r="276" spans="1:25" x14ac:dyDescent="0.25">
      <c r="A276" t="s">
        <v>108</v>
      </c>
      <c r="B276">
        <v>198.92500000000001</v>
      </c>
      <c r="C276">
        <v>197.488</v>
      </c>
      <c r="D276">
        <v>176.22800000000001</v>
      </c>
      <c r="E276">
        <v>172.595</v>
      </c>
      <c r="F276">
        <v>99.293999999999997</v>
      </c>
      <c r="G276">
        <v>1.2409400000000001E-3</v>
      </c>
      <c r="H276">
        <v>0.995116</v>
      </c>
      <c r="I276">
        <v>0</v>
      </c>
    </row>
    <row r="277" spans="1:25" x14ac:dyDescent="0.25">
      <c r="A277" t="s">
        <v>108</v>
      </c>
      <c r="B277">
        <v>198.40199999999999</v>
      </c>
      <c r="C277">
        <v>197.02600000000001</v>
      </c>
      <c r="D277">
        <v>176.05799999999999</v>
      </c>
      <c r="E277">
        <v>172.45699999999999</v>
      </c>
      <c r="F277">
        <v>98.862399999999994</v>
      </c>
      <c r="G277">
        <v>1.4624600000000001E-3</v>
      </c>
      <c r="H277">
        <v>0.995116</v>
      </c>
      <c r="I277">
        <v>0</v>
      </c>
    </row>
    <row r="278" spans="1:25" x14ac:dyDescent="0.25">
      <c r="A278" t="s">
        <v>108</v>
      </c>
      <c r="B278">
        <v>198.58600000000001</v>
      </c>
      <c r="C278">
        <v>197.16499999999999</v>
      </c>
      <c r="D278">
        <v>176.22499999999999</v>
      </c>
      <c r="E278">
        <v>172.62100000000001</v>
      </c>
      <c r="F278">
        <v>99.248000000000005</v>
      </c>
      <c r="G278">
        <v>1.2713100000000001E-3</v>
      </c>
      <c r="H278">
        <v>0.995116</v>
      </c>
      <c r="I278">
        <v>0</v>
      </c>
    </row>
    <row r="279" spans="1:25" x14ac:dyDescent="0.25">
      <c r="A279" t="s">
        <v>108</v>
      </c>
      <c r="B279">
        <v>198.37100000000001</v>
      </c>
      <c r="C279">
        <v>196.96899999999999</v>
      </c>
      <c r="D279">
        <v>176.054</v>
      </c>
      <c r="E279">
        <v>172.446</v>
      </c>
      <c r="F279">
        <v>98.866399999999999</v>
      </c>
      <c r="G279">
        <v>1.23029E-3</v>
      </c>
      <c r="H279">
        <v>0.995116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198.6</v>
      </c>
      <c r="C280">
        <v>197.19900000000001</v>
      </c>
      <c r="D280">
        <v>176.21299999999999</v>
      </c>
      <c r="E280">
        <v>172.614</v>
      </c>
      <c r="F280">
        <v>99.2654</v>
      </c>
      <c r="G280">
        <v>1.23219E-3</v>
      </c>
      <c r="H280">
        <v>0.995116</v>
      </c>
      <c r="I280">
        <v>0</v>
      </c>
      <c r="R280">
        <f>AVERAGE(B231:B280)</f>
        <v>244.93773999999993</v>
      </c>
      <c r="S280">
        <f>AVERAGE(C231:C280)</f>
        <v>197.32453999999998</v>
      </c>
      <c r="U280">
        <f>_xlfn.VAR.P(B231:B280)</f>
        <v>46825.185003792452</v>
      </c>
      <c r="V280">
        <f>_xlfn.VAR.P(C231:C280)</f>
        <v>0.15760316839999872</v>
      </c>
      <c r="X280">
        <f>1.96*SQRT(U280)/50</f>
        <v>8.4825380803287675</v>
      </c>
      <c r="Y280">
        <f>1.96*SQRT(V280)/50</f>
        <v>1.5562112089628901E-2</v>
      </c>
    </row>
    <row r="281" spans="1:25" x14ac:dyDescent="0.25">
      <c r="A281" t="s">
        <v>108</v>
      </c>
      <c r="B281">
        <v>12248.962498000001</v>
      </c>
      <c r="C281" t="s">
        <v>37</v>
      </c>
    </row>
    <row r="282" spans="1:25" x14ac:dyDescent="0.25">
      <c r="A282" t="s">
        <v>94</v>
      </c>
      <c r="B282">
        <v>162.483</v>
      </c>
      <c r="C282">
        <v>161.072</v>
      </c>
      <c r="D282">
        <v>140.14500000000001</v>
      </c>
      <c r="E282">
        <v>136.77799999999999</v>
      </c>
      <c r="F282">
        <v>85.216999999999999</v>
      </c>
      <c r="G282">
        <v>1.2314100000000001E-3</v>
      </c>
      <c r="H282">
        <v>0.995116</v>
      </c>
      <c r="I282">
        <v>0</v>
      </c>
    </row>
    <row r="283" spans="1:25" x14ac:dyDescent="0.25">
      <c r="A283" t="s">
        <v>94</v>
      </c>
      <c r="B283">
        <v>162.40299999999999</v>
      </c>
      <c r="C283">
        <v>161.00800000000001</v>
      </c>
      <c r="D283">
        <v>140.001</v>
      </c>
      <c r="E283">
        <v>136.636</v>
      </c>
      <c r="F283">
        <v>85.3399</v>
      </c>
      <c r="G283">
        <v>1.2390599999999999E-3</v>
      </c>
      <c r="H283">
        <v>0.99511499999999997</v>
      </c>
      <c r="I283">
        <v>0</v>
      </c>
    </row>
    <row r="284" spans="1:25" x14ac:dyDescent="0.25">
      <c r="A284" t="s">
        <v>94</v>
      </c>
      <c r="B284">
        <v>162.45699999999999</v>
      </c>
      <c r="C284">
        <v>161.06299999999999</v>
      </c>
      <c r="D284">
        <v>140.131</v>
      </c>
      <c r="E284">
        <v>136.75800000000001</v>
      </c>
      <c r="F284">
        <v>85.229299999999995</v>
      </c>
      <c r="G284">
        <v>1.23438E-3</v>
      </c>
      <c r="H284">
        <v>0.99511400000000005</v>
      </c>
      <c r="I284">
        <v>0</v>
      </c>
    </row>
    <row r="285" spans="1:25" x14ac:dyDescent="0.25">
      <c r="A285" t="s">
        <v>94</v>
      </c>
      <c r="B285">
        <v>162.32900000000001</v>
      </c>
      <c r="C285">
        <v>160.92599999999999</v>
      </c>
      <c r="D285">
        <v>139.977</v>
      </c>
      <c r="E285">
        <v>136.595</v>
      </c>
      <c r="F285">
        <v>85.318399999999997</v>
      </c>
      <c r="G285">
        <v>1.3053800000000001E-3</v>
      </c>
      <c r="H285">
        <v>0.99511499999999997</v>
      </c>
      <c r="I285">
        <v>0</v>
      </c>
    </row>
    <row r="286" spans="1:25" x14ac:dyDescent="0.25">
      <c r="A286" t="s">
        <v>94</v>
      </c>
      <c r="B286">
        <v>162.393</v>
      </c>
      <c r="C286">
        <v>161.01599999999999</v>
      </c>
      <c r="D286">
        <v>140.09399999999999</v>
      </c>
      <c r="E286">
        <v>136.73699999999999</v>
      </c>
      <c r="F286">
        <v>85.2273</v>
      </c>
      <c r="G286">
        <v>1.2767099999999999E-3</v>
      </c>
      <c r="H286">
        <v>0.99511400000000005</v>
      </c>
      <c r="I286">
        <v>0</v>
      </c>
    </row>
    <row r="287" spans="1:25" x14ac:dyDescent="0.25">
      <c r="A287" t="s">
        <v>94</v>
      </c>
      <c r="B287">
        <v>162.386</v>
      </c>
      <c r="C287">
        <v>160.98599999999999</v>
      </c>
      <c r="D287">
        <v>140.01599999999999</v>
      </c>
      <c r="E287">
        <v>136.62700000000001</v>
      </c>
      <c r="F287">
        <v>85.350200000000001</v>
      </c>
      <c r="G287">
        <v>1.3171999999999999E-3</v>
      </c>
      <c r="H287">
        <v>0.995116</v>
      </c>
      <c r="I287">
        <v>0</v>
      </c>
    </row>
    <row r="288" spans="1:25" x14ac:dyDescent="0.25">
      <c r="A288" t="s">
        <v>94</v>
      </c>
      <c r="B288">
        <v>162.506</v>
      </c>
      <c r="C288">
        <v>161.12700000000001</v>
      </c>
      <c r="D288">
        <v>140.102</v>
      </c>
      <c r="E288">
        <v>136.73699999999999</v>
      </c>
      <c r="F288">
        <v>85.226200000000006</v>
      </c>
      <c r="G288">
        <v>1.2331099999999999E-3</v>
      </c>
      <c r="H288">
        <v>0.995116</v>
      </c>
      <c r="I288">
        <v>0</v>
      </c>
    </row>
    <row r="289" spans="1:9" x14ac:dyDescent="0.25">
      <c r="A289" t="s">
        <v>94</v>
      </c>
      <c r="B289">
        <v>162.32599999999999</v>
      </c>
      <c r="C289">
        <v>160.94399999999999</v>
      </c>
      <c r="D289">
        <v>139.999</v>
      </c>
      <c r="E289">
        <v>136.624</v>
      </c>
      <c r="F289">
        <v>85.347099999999998</v>
      </c>
      <c r="G289">
        <v>1.2336599999999999E-3</v>
      </c>
      <c r="H289">
        <v>0.99511400000000005</v>
      </c>
      <c r="I289">
        <v>0</v>
      </c>
    </row>
    <row r="290" spans="1:9" x14ac:dyDescent="0.25">
      <c r="A290" t="s">
        <v>94</v>
      </c>
      <c r="B290">
        <v>162.41200000000001</v>
      </c>
      <c r="C290">
        <v>161.011</v>
      </c>
      <c r="D290">
        <v>140.09899999999999</v>
      </c>
      <c r="E290">
        <v>136.72200000000001</v>
      </c>
      <c r="F290">
        <v>85.225200000000001</v>
      </c>
      <c r="G290">
        <v>1.23247E-3</v>
      </c>
      <c r="H290">
        <v>0.995116</v>
      </c>
      <c r="I290">
        <v>0</v>
      </c>
    </row>
    <row r="291" spans="1:9" x14ac:dyDescent="0.25">
      <c r="A291" t="s">
        <v>94</v>
      </c>
      <c r="B291">
        <v>162.41200000000001</v>
      </c>
      <c r="C291">
        <v>161.00700000000001</v>
      </c>
      <c r="D291">
        <v>140.00800000000001</v>
      </c>
      <c r="E291">
        <v>136.63200000000001</v>
      </c>
      <c r="F291">
        <v>85.333799999999997</v>
      </c>
      <c r="G291">
        <v>1.23072E-3</v>
      </c>
      <c r="H291">
        <v>0.995116</v>
      </c>
      <c r="I291">
        <v>0</v>
      </c>
    </row>
    <row r="292" spans="1:9" x14ac:dyDescent="0.25">
      <c r="A292" t="s">
        <v>94</v>
      </c>
      <c r="B292">
        <v>162.364</v>
      </c>
      <c r="C292">
        <v>160.97399999999999</v>
      </c>
      <c r="D292">
        <v>140.059</v>
      </c>
      <c r="E292">
        <v>136.68600000000001</v>
      </c>
      <c r="F292">
        <v>85.226200000000006</v>
      </c>
      <c r="G292">
        <v>1.26009E-3</v>
      </c>
      <c r="H292">
        <v>0.995116</v>
      </c>
      <c r="I292">
        <v>0</v>
      </c>
    </row>
    <row r="293" spans="1:9" x14ac:dyDescent="0.25">
      <c r="A293" t="s">
        <v>94</v>
      </c>
      <c r="B293">
        <v>162.41</v>
      </c>
      <c r="C293">
        <v>161.00800000000001</v>
      </c>
      <c r="D293">
        <v>140.04300000000001</v>
      </c>
      <c r="E293">
        <v>136.63399999999999</v>
      </c>
      <c r="F293">
        <v>85.347099999999998</v>
      </c>
      <c r="G293">
        <v>1.23865E-3</v>
      </c>
      <c r="H293">
        <v>0.995116</v>
      </c>
      <c r="I293">
        <v>0</v>
      </c>
    </row>
    <row r="294" spans="1:9" x14ac:dyDescent="0.25">
      <c r="A294" t="s">
        <v>94</v>
      </c>
      <c r="B294">
        <v>162.51</v>
      </c>
      <c r="C294">
        <v>161.13</v>
      </c>
      <c r="D294">
        <v>140.124</v>
      </c>
      <c r="E294">
        <v>136.75399999999999</v>
      </c>
      <c r="F294">
        <v>85.234399999999994</v>
      </c>
      <c r="G294">
        <v>2.5123599999999999E-3</v>
      </c>
      <c r="H294">
        <v>0.99511400000000005</v>
      </c>
      <c r="I294">
        <v>0</v>
      </c>
    </row>
    <row r="295" spans="1:9" x14ac:dyDescent="0.25">
      <c r="A295" t="s">
        <v>94</v>
      </c>
      <c r="B295">
        <v>162.35300000000001</v>
      </c>
      <c r="C295">
        <v>160.976</v>
      </c>
      <c r="D295">
        <v>140.02000000000001</v>
      </c>
      <c r="E295">
        <v>136.655</v>
      </c>
      <c r="F295">
        <v>85.376800000000003</v>
      </c>
      <c r="G295">
        <v>1.32059E-3</v>
      </c>
      <c r="H295">
        <v>0.995116</v>
      </c>
      <c r="I295">
        <v>0</v>
      </c>
    </row>
    <row r="296" spans="1:9" x14ac:dyDescent="0.25">
      <c r="A296" t="s">
        <v>94</v>
      </c>
      <c r="B296">
        <v>162.35900000000001</v>
      </c>
      <c r="C296">
        <v>160.97499999999999</v>
      </c>
      <c r="D296">
        <v>140.078</v>
      </c>
      <c r="E296">
        <v>136.73099999999999</v>
      </c>
      <c r="F296">
        <v>85.220100000000002</v>
      </c>
      <c r="G296">
        <v>1.2393599999999999E-3</v>
      </c>
      <c r="H296">
        <v>0.995116</v>
      </c>
      <c r="I296">
        <v>0</v>
      </c>
    </row>
    <row r="297" spans="1:9" x14ac:dyDescent="0.25">
      <c r="A297" t="s">
        <v>94</v>
      </c>
      <c r="B297">
        <v>162.31299999999999</v>
      </c>
      <c r="C297">
        <v>160.93100000000001</v>
      </c>
      <c r="D297">
        <v>139.99299999999999</v>
      </c>
      <c r="E297">
        <v>136.625</v>
      </c>
      <c r="F297">
        <v>85.360399999999998</v>
      </c>
      <c r="G297">
        <v>1.23182E-3</v>
      </c>
      <c r="H297">
        <v>0.995116</v>
      </c>
      <c r="I297">
        <v>0</v>
      </c>
    </row>
    <row r="298" spans="1:9" x14ac:dyDescent="0.25">
      <c r="A298" t="s">
        <v>94</v>
      </c>
      <c r="B298">
        <v>162.40600000000001</v>
      </c>
      <c r="C298">
        <v>161</v>
      </c>
      <c r="D298">
        <v>140.084</v>
      </c>
      <c r="E298">
        <v>136.72499999999999</v>
      </c>
      <c r="F298">
        <v>85.219099999999997</v>
      </c>
      <c r="G298">
        <v>1.3590099999999999E-3</v>
      </c>
      <c r="H298">
        <v>0.995116</v>
      </c>
      <c r="I298">
        <v>0</v>
      </c>
    </row>
    <row r="299" spans="1:9" x14ac:dyDescent="0.25">
      <c r="A299" t="s">
        <v>94</v>
      </c>
      <c r="B299">
        <v>162.36799999999999</v>
      </c>
      <c r="C299">
        <v>160.97300000000001</v>
      </c>
      <c r="D299">
        <v>140.03399999999999</v>
      </c>
      <c r="E299">
        <v>136.64599999999999</v>
      </c>
      <c r="F299">
        <v>85.363500000000002</v>
      </c>
      <c r="G299">
        <v>1.28641E-3</v>
      </c>
      <c r="H299">
        <v>0.995116</v>
      </c>
      <c r="I299">
        <v>0</v>
      </c>
    </row>
    <row r="300" spans="1:9" x14ac:dyDescent="0.25">
      <c r="A300" t="s">
        <v>94</v>
      </c>
      <c r="B300">
        <v>162.46199999999999</v>
      </c>
      <c r="C300">
        <v>161.09700000000001</v>
      </c>
      <c r="D300">
        <v>140.09</v>
      </c>
      <c r="E300">
        <v>136.71700000000001</v>
      </c>
      <c r="F300">
        <v>85.236500000000007</v>
      </c>
      <c r="G300">
        <v>1.28035E-3</v>
      </c>
      <c r="H300">
        <v>0.99511499999999997</v>
      </c>
      <c r="I300">
        <v>0</v>
      </c>
    </row>
    <row r="301" spans="1:9" x14ac:dyDescent="0.25">
      <c r="A301" t="s">
        <v>94</v>
      </c>
      <c r="B301">
        <v>162.399</v>
      </c>
      <c r="C301">
        <v>161.01400000000001</v>
      </c>
      <c r="D301">
        <v>140.017</v>
      </c>
      <c r="E301">
        <v>136.63</v>
      </c>
      <c r="F301">
        <v>85.363500000000002</v>
      </c>
      <c r="G301">
        <v>1.2315E-3</v>
      </c>
      <c r="H301">
        <v>0.99511499999999997</v>
      </c>
      <c r="I301">
        <v>0</v>
      </c>
    </row>
    <row r="302" spans="1:9" x14ac:dyDescent="0.25">
      <c r="A302" t="s">
        <v>94</v>
      </c>
      <c r="B302">
        <v>162.495</v>
      </c>
      <c r="C302">
        <v>161.11799999999999</v>
      </c>
      <c r="D302">
        <v>140.12</v>
      </c>
      <c r="E302">
        <v>136.732</v>
      </c>
      <c r="F302">
        <v>85.243700000000004</v>
      </c>
      <c r="G302">
        <v>1.24687E-3</v>
      </c>
      <c r="H302">
        <v>0.995116</v>
      </c>
      <c r="I302">
        <v>0</v>
      </c>
    </row>
    <row r="303" spans="1:9" x14ac:dyDescent="0.25">
      <c r="A303" t="s">
        <v>94</v>
      </c>
      <c r="B303">
        <v>162.40799999999999</v>
      </c>
      <c r="C303">
        <v>161.02000000000001</v>
      </c>
      <c r="D303">
        <v>140.02000000000001</v>
      </c>
      <c r="E303">
        <v>136.62799999999999</v>
      </c>
      <c r="F303">
        <v>85.376800000000003</v>
      </c>
      <c r="G303">
        <v>1.2324899999999999E-3</v>
      </c>
      <c r="H303">
        <v>0.995112</v>
      </c>
      <c r="I303">
        <v>0</v>
      </c>
    </row>
    <row r="304" spans="1:9" x14ac:dyDescent="0.25">
      <c r="A304" t="s">
        <v>94</v>
      </c>
      <c r="B304">
        <v>162.441</v>
      </c>
      <c r="C304">
        <v>161.08099999999999</v>
      </c>
      <c r="D304">
        <v>140.10300000000001</v>
      </c>
      <c r="E304">
        <v>136.73599999999999</v>
      </c>
      <c r="F304">
        <v>85.234399999999994</v>
      </c>
      <c r="G304">
        <v>1.2310999999999999E-3</v>
      </c>
      <c r="H304">
        <v>0.99511300000000003</v>
      </c>
      <c r="I304">
        <v>0</v>
      </c>
    </row>
    <row r="305" spans="1:9" x14ac:dyDescent="0.25">
      <c r="A305" t="s">
        <v>94</v>
      </c>
      <c r="B305">
        <v>162.41399999999999</v>
      </c>
      <c r="C305">
        <v>161.01900000000001</v>
      </c>
      <c r="D305">
        <v>140.017</v>
      </c>
      <c r="E305">
        <v>136.63499999999999</v>
      </c>
      <c r="F305">
        <v>85.341899999999995</v>
      </c>
      <c r="G305">
        <v>1.23186E-3</v>
      </c>
      <c r="H305">
        <v>0.99511099999999997</v>
      </c>
      <c r="I305">
        <v>0</v>
      </c>
    </row>
    <row r="306" spans="1:9" x14ac:dyDescent="0.25">
      <c r="A306" t="s">
        <v>94</v>
      </c>
      <c r="B306">
        <v>162.46100000000001</v>
      </c>
      <c r="C306">
        <v>161.083</v>
      </c>
      <c r="D306">
        <v>140.09200000000001</v>
      </c>
      <c r="E306">
        <v>136.73400000000001</v>
      </c>
      <c r="F306">
        <v>85.231399999999994</v>
      </c>
      <c r="G306">
        <v>1.26304E-3</v>
      </c>
      <c r="H306">
        <v>0.99511499999999997</v>
      </c>
      <c r="I306">
        <v>0</v>
      </c>
    </row>
    <row r="307" spans="1:9" x14ac:dyDescent="0.25">
      <c r="A307" t="s">
        <v>94</v>
      </c>
      <c r="B307">
        <v>162.447</v>
      </c>
      <c r="C307">
        <v>161.06100000000001</v>
      </c>
      <c r="D307">
        <v>140.03</v>
      </c>
      <c r="E307">
        <v>136.65</v>
      </c>
      <c r="F307">
        <v>85.3553</v>
      </c>
      <c r="G307">
        <v>1.2874399999999999E-3</v>
      </c>
      <c r="H307">
        <v>0.995116</v>
      </c>
      <c r="I307">
        <v>0</v>
      </c>
    </row>
    <row r="308" spans="1:9" x14ac:dyDescent="0.25">
      <c r="A308" t="s">
        <v>94</v>
      </c>
      <c r="B308">
        <v>162.423</v>
      </c>
      <c r="C308">
        <v>161.04599999999999</v>
      </c>
      <c r="D308">
        <v>140.09700000000001</v>
      </c>
      <c r="E308">
        <v>136.72499999999999</v>
      </c>
      <c r="F308">
        <v>85.219099999999997</v>
      </c>
      <c r="G308">
        <v>1.2720100000000001E-3</v>
      </c>
      <c r="H308">
        <v>0.99511400000000005</v>
      </c>
      <c r="I308">
        <v>0</v>
      </c>
    </row>
    <row r="309" spans="1:9" x14ac:dyDescent="0.25">
      <c r="A309" t="s">
        <v>94</v>
      </c>
      <c r="B309">
        <v>162.41800000000001</v>
      </c>
      <c r="C309">
        <v>161.03200000000001</v>
      </c>
      <c r="D309">
        <v>140.04499999999999</v>
      </c>
      <c r="E309">
        <v>136.65299999999999</v>
      </c>
      <c r="F309">
        <v>85.347099999999998</v>
      </c>
      <c r="G309">
        <v>1.7535999999999999E-3</v>
      </c>
      <c r="H309">
        <v>0.995116</v>
      </c>
      <c r="I309">
        <v>0</v>
      </c>
    </row>
    <row r="310" spans="1:9" x14ac:dyDescent="0.25">
      <c r="A310" t="s">
        <v>94</v>
      </c>
      <c r="B310">
        <v>162.458</v>
      </c>
      <c r="C310">
        <v>161.07900000000001</v>
      </c>
      <c r="D310">
        <v>140.13300000000001</v>
      </c>
      <c r="E310">
        <v>136.773</v>
      </c>
      <c r="F310">
        <v>85.232399999999998</v>
      </c>
      <c r="G310">
        <v>1.2303100000000001E-3</v>
      </c>
      <c r="H310">
        <v>0.995116</v>
      </c>
      <c r="I310">
        <v>0</v>
      </c>
    </row>
    <row r="311" spans="1:9" x14ac:dyDescent="0.25">
      <c r="A311" t="s">
        <v>94</v>
      </c>
      <c r="B311">
        <v>162.43700000000001</v>
      </c>
      <c r="C311">
        <v>161.03899999999999</v>
      </c>
      <c r="D311">
        <v>140.03700000000001</v>
      </c>
      <c r="E311">
        <v>136.63999999999999</v>
      </c>
      <c r="F311">
        <v>85.368600000000001</v>
      </c>
      <c r="G311">
        <v>1.2668600000000001E-3</v>
      </c>
      <c r="H311">
        <v>0.995116</v>
      </c>
      <c r="I311">
        <v>0</v>
      </c>
    </row>
    <row r="312" spans="1:9" x14ac:dyDescent="0.25">
      <c r="A312" t="s">
        <v>94</v>
      </c>
      <c r="B312">
        <v>162.43</v>
      </c>
      <c r="C312">
        <v>161.06200000000001</v>
      </c>
      <c r="D312">
        <v>140.08000000000001</v>
      </c>
      <c r="E312">
        <v>136.71</v>
      </c>
      <c r="F312">
        <v>85.223200000000006</v>
      </c>
      <c r="G312">
        <v>1.2454899999999999E-3</v>
      </c>
      <c r="H312">
        <v>0.995116</v>
      </c>
      <c r="I312">
        <v>0</v>
      </c>
    </row>
    <row r="313" spans="1:9" x14ac:dyDescent="0.25">
      <c r="A313" t="s">
        <v>94</v>
      </c>
      <c r="B313">
        <v>162.40899999999999</v>
      </c>
      <c r="C313">
        <v>160.982</v>
      </c>
      <c r="D313">
        <v>139.98599999999999</v>
      </c>
      <c r="E313">
        <v>136.596</v>
      </c>
      <c r="F313">
        <v>85.335800000000006</v>
      </c>
      <c r="G313">
        <v>1.3534899999999999E-3</v>
      </c>
      <c r="H313">
        <v>0.995116</v>
      </c>
      <c r="I313">
        <v>0</v>
      </c>
    </row>
    <row r="314" spans="1:9" x14ac:dyDescent="0.25">
      <c r="A314" t="s">
        <v>94</v>
      </c>
      <c r="B314">
        <v>162.36099999999999</v>
      </c>
      <c r="C314">
        <v>160.97300000000001</v>
      </c>
      <c r="D314">
        <v>140.078</v>
      </c>
      <c r="E314">
        <v>136.70400000000001</v>
      </c>
      <c r="F314">
        <v>85.207800000000006</v>
      </c>
      <c r="G314">
        <v>1.2344999999999999E-3</v>
      </c>
      <c r="H314">
        <v>0.995116</v>
      </c>
      <c r="I314">
        <v>0</v>
      </c>
    </row>
    <row r="315" spans="1:9" x14ac:dyDescent="0.25">
      <c r="A315" t="s">
        <v>94</v>
      </c>
      <c r="B315">
        <v>162.298</v>
      </c>
      <c r="C315">
        <v>160.91499999999999</v>
      </c>
      <c r="D315">
        <v>139.995</v>
      </c>
      <c r="E315">
        <v>136.626</v>
      </c>
      <c r="F315">
        <v>85.336799999999997</v>
      </c>
      <c r="G315">
        <v>1.2350099999999999E-3</v>
      </c>
      <c r="H315">
        <v>0.99511400000000005</v>
      </c>
      <c r="I315">
        <v>0</v>
      </c>
    </row>
    <row r="316" spans="1:9" x14ac:dyDescent="0.25">
      <c r="A316" t="s">
        <v>94</v>
      </c>
      <c r="B316">
        <v>1649.56</v>
      </c>
      <c r="C316">
        <v>161.273</v>
      </c>
      <c r="D316">
        <v>140.053</v>
      </c>
      <c r="E316">
        <v>136.68799999999999</v>
      </c>
      <c r="F316">
        <v>85.233400000000003</v>
      </c>
      <c r="G316">
        <v>1.23416E-3</v>
      </c>
      <c r="H316">
        <v>0.995116</v>
      </c>
      <c r="I316">
        <v>0</v>
      </c>
    </row>
    <row r="317" spans="1:9" x14ac:dyDescent="0.25">
      <c r="A317" t="s">
        <v>94</v>
      </c>
      <c r="B317">
        <v>176.62200000000001</v>
      </c>
      <c r="C317">
        <v>167.27099999999999</v>
      </c>
      <c r="D317">
        <v>140.38499999999999</v>
      </c>
      <c r="E317">
        <v>136.48400000000001</v>
      </c>
      <c r="F317">
        <v>85.028599999999997</v>
      </c>
      <c r="G317">
        <v>1.2971899999999999E-3</v>
      </c>
      <c r="H317">
        <v>0.995116</v>
      </c>
      <c r="I317">
        <v>0</v>
      </c>
    </row>
    <row r="318" spans="1:9" x14ac:dyDescent="0.25">
      <c r="A318" t="s">
        <v>94</v>
      </c>
      <c r="B318">
        <v>163.14099999999999</v>
      </c>
      <c r="C318">
        <v>161.49199999999999</v>
      </c>
      <c r="D318">
        <v>140.001</v>
      </c>
      <c r="E318">
        <v>136.624</v>
      </c>
      <c r="F318">
        <v>85.340900000000005</v>
      </c>
      <c r="G318">
        <v>1.2463699999999999E-3</v>
      </c>
      <c r="H318">
        <v>0.995116</v>
      </c>
      <c r="I318">
        <v>0</v>
      </c>
    </row>
    <row r="319" spans="1:9" x14ac:dyDescent="0.25">
      <c r="A319" t="s">
        <v>94</v>
      </c>
      <c r="B319">
        <v>162.589</v>
      </c>
      <c r="C319">
        <v>161.10300000000001</v>
      </c>
      <c r="D319">
        <v>140.07599999999999</v>
      </c>
      <c r="E319">
        <v>136.72</v>
      </c>
      <c r="F319">
        <v>85.213999999999999</v>
      </c>
      <c r="G319">
        <v>1.3548500000000001E-3</v>
      </c>
      <c r="H319">
        <v>0.99511400000000005</v>
      </c>
      <c r="I319">
        <v>0</v>
      </c>
    </row>
    <row r="320" spans="1:9" x14ac:dyDescent="0.25">
      <c r="A320" t="s">
        <v>94</v>
      </c>
      <c r="B320">
        <v>162.66200000000001</v>
      </c>
      <c r="C320">
        <v>161.04</v>
      </c>
      <c r="D320">
        <v>139.99600000000001</v>
      </c>
      <c r="E320">
        <v>136.59299999999999</v>
      </c>
      <c r="F320">
        <v>85.322500000000005</v>
      </c>
      <c r="G320">
        <v>1.2367999999999999E-3</v>
      </c>
      <c r="H320">
        <v>0.995116</v>
      </c>
      <c r="I320">
        <v>0</v>
      </c>
    </row>
    <row r="321" spans="1:25" x14ac:dyDescent="0.25">
      <c r="A321" t="s">
        <v>94</v>
      </c>
      <c r="B321">
        <v>544.73699999999997</v>
      </c>
      <c r="C321">
        <v>161.26300000000001</v>
      </c>
      <c r="D321">
        <v>140.06800000000001</v>
      </c>
      <c r="E321">
        <v>136.69800000000001</v>
      </c>
      <c r="F321">
        <v>85.221199999999996</v>
      </c>
      <c r="G321">
        <v>1.27035E-3</v>
      </c>
      <c r="H321">
        <v>0.99511400000000005</v>
      </c>
      <c r="I321">
        <v>0</v>
      </c>
    </row>
    <row r="322" spans="1:25" x14ac:dyDescent="0.25">
      <c r="A322" t="s">
        <v>94</v>
      </c>
      <c r="B322">
        <v>182.642</v>
      </c>
      <c r="C322">
        <v>160.99</v>
      </c>
      <c r="D322">
        <v>139.84700000000001</v>
      </c>
      <c r="E322">
        <v>136.46799999999999</v>
      </c>
      <c r="F322">
        <v>85.042900000000003</v>
      </c>
      <c r="G322">
        <v>1.2301E-3</v>
      </c>
      <c r="H322">
        <v>0.99511499999999997</v>
      </c>
      <c r="I322">
        <v>0</v>
      </c>
    </row>
    <row r="323" spans="1:25" x14ac:dyDescent="0.25">
      <c r="A323" t="s">
        <v>94</v>
      </c>
      <c r="B323">
        <v>162.62100000000001</v>
      </c>
      <c r="C323">
        <v>161.12899999999999</v>
      </c>
      <c r="D323">
        <v>139.958</v>
      </c>
      <c r="E323">
        <v>136.59899999999999</v>
      </c>
      <c r="F323">
        <v>85.314300000000003</v>
      </c>
      <c r="G323">
        <v>1.23117E-3</v>
      </c>
      <c r="H323">
        <v>0.99511499999999997</v>
      </c>
      <c r="I323">
        <v>0</v>
      </c>
    </row>
    <row r="324" spans="1:25" x14ac:dyDescent="0.25">
      <c r="A324" t="s">
        <v>94</v>
      </c>
      <c r="B324">
        <v>162.643</v>
      </c>
      <c r="C324">
        <v>161.166</v>
      </c>
      <c r="D324">
        <v>140.04</v>
      </c>
      <c r="E324">
        <v>136.69200000000001</v>
      </c>
      <c r="F324">
        <v>85.208799999999997</v>
      </c>
      <c r="G324">
        <v>1.2454300000000001E-3</v>
      </c>
      <c r="H324">
        <v>0.995116</v>
      </c>
      <c r="I324">
        <v>0</v>
      </c>
    </row>
    <row r="325" spans="1:25" x14ac:dyDescent="0.25">
      <c r="A325" t="s">
        <v>94</v>
      </c>
      <c r="B325">
        <v>162.58500000000001</v>
      </c>
      <c r="C325">
        <v>161.09899999999999</v>
      </c>
      <c r="D325">
        <v>139.96</v>
      </c>
      <c r="E325">
        <v>136.619</v>
      </c>
      <c r="F325">
        <v>85.340900000000005</v>
      </c>
      <c r="G325">
        <v>1.3255400000000001E-3</v>
      </c>
      <c r="H325">
        <v>0.995116</v>
      </c>
      <c r="I325">
        <v>0</v>
      </c>
    </row>
    <row r="326" spans="1:25" x14ac:dyDescent="0.25">
      <c r="A326" t="s">
        <v>94</v>
      </c>
      <c r="B326">
        <v>162.767</v>
      </c>
      <c r="C326">
        <v>161.33600000000001</v>
      </c>
      <c r="D326">
        <v>140.09100000000001</v>
      </c>
      <c r="E326">
        <v>136.732</v>
      </c>
      <c r="F326">
        <v>85.229299999999995</v>
      </c>
      <c r="G326">
        <v>1.25822E-3</v>
      </c>
      <c r="H326">
        <v>0.99511099999999997</v>
      </c>
      <c r="I326">
        <v>0</v>
      </c>
    </row>
    <row r="327" spans="1:25" x14ac:dyDescent="0.25">
      <c r="A327" t="s">
        <v>94</v>
      </c>
      <c r="B327">
        <v>162.35</v>
      </c>
      <c r="C327">
        <v>160.96899999999999</v>
      </c>
      <c r="D327">
        <v>139.97300000000001</v>
      </c>
      <c r="E327">
        <v>136.61000000000001</v>
      </c>
      <c r="F327">
        <v>85.348100000000002</v>
      </c>
      <c r="G327">
        <v>1.2354499999999999E-3</v>
      </c>
      <c r="H327">
        <v>0.99511499999999997</v>
      </c>
      <c r="I327">
        <v>0</v>
      </c>
    </row>
    <row r="328" spans="1:25" x14ac:dyDescent="0.25">
      <c r="A328" t="s">
        <v>94</v>
      </c>
      <c r="B328">
        <v>162.708</v>
      </c>
      <c r="C328">
        <v>161.309</v>
      </c>
      <c r="D328">
        <v>140.10599999999999</v>
      </c>
      <c r="E328">
        <v>136.721</v>
      </c>
      <c r="F328">
        <v>85.234399999999994</v>
      </c>
      <c r="G328">
        <v>1.23109E-3</v>
      </c>
      <c r="H328">
        <v>0.995116</v>
      </c>
      <c r="I328">
        <v>0</v>
      </c>
    </row>
    <row r="329" spans="1:25" x14ac:dyDescent="0.25">
      <c r="A329" t="s">
        <v>94</v>
      </c>
      <c r="B329">
        <v>162.64699999999999</v>
      </c>
      <c r="C329">
        <v>161.24700000000001</v>
      </c>
      <c r="D329">
        <v>140.012</v>
      </c>
      <c r="E329">
        <v>136.63300000000001</v>
      </c>
      <c r="F329">
        <v>85.347099999999998</v>
      </c>
      <c r="G329">
        <v>1.2328899999999999E-3</v>
      </c>
      <c r="H329">
        <v>0.99511499999999997</v>
      </c>
      <c r="I329">
        <v>0</v>
      </c>
    </row>
    <row r="330" spans="1:25" x14ac:dyDescent="0.25">
      <c r="A330" t="s">
        <v>94</v>
      </c>
      <c r="B330">
        <v>162.941</v>
      </c>
      <c r="C330">
        <v>161.28200000000001</v>
      </c>
      <c r="D330">
        <v>140.042</v>
      </c>
      <c r="E330">
        <v>136.661</v>
      </c>
      <c r="F330">
        <v>85.191400000000002</v>
      </c>
      <c r="G330">
        <v>1.23029E-3</v>
      </c>
      <c r="H330">
        <v>0.995116</v>
      </c>
      <c r="I330">
        <v>0</v>
      </c>
    </row>
    <row r="331" spans="1:25" x14ac:dyDescent="0.25">
      <c r="A331" t="s">
        <v>94</v>
      </c>
      <c r="B331">
        <v>162.619</v>
      </c>
      <c r="C331">
        <v>161.20400000000001</v>
      </c>
      <c r="D331">
        <v>139.96799999999999</v>
      </c>
      <c r="E331">
        <v>136.59399999999999</v>
      </c>
      <c r="F331">
        <v>85.340999999999994</v>
      </c>
      <c r="G331">
        <v>1.3056400000000001E-3</v>
      </c>
      <c r="H331">
        <v>0.995116</v>
      </c>
      <c r="I331">
        <v>0</v>
      </c>
    </row>
    <row r="332" spans="1:25" x14ac:dyDescent="0.25">
      <c r="A332" t="s">
        <v>94</v>
      </c>
      <c r="B332">
        <v>162.69499999999999</v>
      </c>
      <c r="C332">
        <v>161.29300000000001</v>
      </c>
      <c r="D332">
        <v>140.06800000000001</v>
      </c>
      <c r="E332">
        <v>136.715</v>
      </c>
      <c r="F332">
        <v>85.207800000000006</v>
      </c>
      <c r="G332">
        <v>1.23269E-3</v>
      </c>
      <c r="H332">
        <v>0.995116</v>
      </c>
      <c r="I332">
        <v>0</v>
      </c>
    </row>
    <row r="333" spans="1:25" x14ac:dyDescent="0.25">
      <c r="A333" t="s">
        <v>94</v>
      </c>
      <c r="B333">
        <v>162.571</v>
      </c>
      <c r="C333">
        <v>161.173</v>
      </c>
      <c r="D333">
        <v>139.97900000000001</v>
      </c>
      <c r="E333">
        <v>136.60599999999999</v>
      </c>
      <c r="F333">
        <v>85.343999999999994</v>
      </c>
      <c r="G333">
        <v>1.2301600000000001E-3</v>
      </c>
      <c r="H333">
        <v>0.99511400000000005</v>
      </c>
      <c r="I333">
        <v>0</v>
      </c>
    </row>
    <row r="334" spans="1:25" x14ac:dyDescent="0.25">
      <c r="A334" t="s">
        <v>94</v>
      </c>
      <c r="B334">
        <v>162.71299999999999</v>
      </c>
      <c r="C334">
        <v>161.31299999999999</v>
      </c>
      <c r="D334">
        <v>140.04499999999999</v>
      </c>
      <c r="E334">
        <v>136.68799999999999</v>
      </c>
      <c r="F334">
        <v>85.203699999999998</v>
      </c>
      <c r="G334">
        <v>1.2319E-3</v>
      </c>
      <c r="H334">
        <v>0.99511499999999997</v>
      </c>
      <c r="I334">
        <v>0</v>
      </c>
    </row>
    <row r="335" spans="1:25" x14ac:dyDescent="0.25">
      <c r="A335" t="s">
        <v>94</v>
      </c>
      <c r="B335">
        <v>162.65899999999999</v>
      </c>
      <c r="C335">
        <v>161.25200000000001</v>
      </c>
      <c r="D335">
        <v>140.01</v>
      </c>
      <c r="E335">
        <v>136.64099999999999</v>
      </c>
      <c r="F335">
        <v>85.338899999999995</v>
      </c>
      <c r="G335">
        <v>1.2300499999999999E-3</v>
      </c>
      <c r="H335">
        <v>0.99511499999999997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162.512</v>
      </c>
      <c r="C336">
        <v>161.12799999999999</v>
      </c>
      <c r="D336">
        <v>140.05600000000001</v>
      </c>
      <c r="E336">
        <v>136.68700000000001</v>
      </c>
      <c r="F336">
        <v>85.185299999999998</v>
      </c>
      <c r="G336">
        <v>1.2882600000000001E-3</v>
      </c>
      <c r="H336">
        <v>0.99511499999999997</v>
      </c>
      <c r="I336">
        <v>0</v>
      </c>
      <c r="R336">
        <f>AVERAGE(B287:B336)</f>
        <v>200.57740000000004</v>
      </c>
      <c r="S336">
        <f>AVERAGE(C287:C336)</f>
        <v>161.21990000000002</v>
      </c>
      <c r="U336">
        <f>_xlfn.VAR.P(B287:B336)</f>
        <v>45711.291260959944</v>
      </c>
      <c r="V336">
        <f>_xlfn.VAR.P(C287:C336)</f>
        <v>0.76306556999999653</v>
      </c>
      <c r="X336">
        <f>1.96*SQRT(U336)/50</f>
        <v>8.3810380385272971</v>
      </c>
      <c r="Y336">
        <f>1.96*SQRT(V336)/50</f>
        <v>3.4242620774187167E-2</v>
      </c>
    </row>
    <row r="337" spans="1:9" x14ac:dyDescent="0.25">
      <c r="A337" t="s">
        <v>94</v>
      </c>
      <c r="B337">
        <v>10030.950063</v>
      </c>
      <c r="C337" t="s">
        <v>37</v>
      </c>
    </row>
    <row r="338" spans="1:9" x14ac:dyDescent="0.25">
      <c r="A338" t="s">
        <v>109</v>
      </c>
      <c r="B338">
        <v>319.755</v>
      </c>
      <c r="C338">
        <v>318.327</v>
      </c>
      <c r="D338">
        <v>299.89100000000002</v>
      </c>
      <c r="E338">
        <v>296.625</v>
      </c>
      <c r="F338">
        <v>171.67</v>
      </c>
      <c r="G338">
        <v>1.2911800000000001E-3</v>
      </c>
      <c r="H338">
        <v>0.995112</v>
      </c>
      <c r="I338">
        <v>0</v>
      </c>
    </row>
    <row r="339" spans="1:9" x14ac:dyDescent="0.25">
      <c r="A339" t="s">
        <v>109</v>
      </c>
      <c r="B339">
        <v>319.07799999999997</v>
      </c>
      <c r="C339">
        <v>317.64400000000001</v>
      </c>
      <c r="D339">
        <v>299.31</v>
      </c>
      <c r="E339">
        <v>296.05500000000001</v>
      </c>
      <c r="F339">
        <v>171.24199999999999</v>
      </c>
      <c r="G339">
        <v>1.25125E-3</v>
      </c>
      <c r="H339">
        <v>0.995116</v>
      </c>
      <c r="I339">
        <v>0</v>
      </c>
    </row>
    <row r="340" spans="1:9" x14ac:dyDescent="0.25">
      <c r="A340" t="s">
        <v>109</v>
      </c>
      <c r="B340">
        <v>318.76</v>
      </c>
      <c r="C340">
        <v>317.33600000000001</v>
      </c>
      <c r="D340">
        <v>298.971</v>
      </c>
      <c r="E340">
        <v>295.72699999999998</v>
      </c>
      <c r="F340">
        <v>171.001</v>
      </c>
      <c r="G340">
        <v>1.3175000000000001E-3</v>
      </c>
      <c r="H340">
        <v>0.995116</v>
      </c>
      <c r="I340">
        <v>0</v>
      </c>
    </row>
    <row r="341" spans="1:9" x14ac:dyDescent="0.25">
      <c r="A341" t="s">
        <v>109</v>
      </c>
      <c r="B341">
        <v>321.09300000000002</v>
      </c>
      <c r="C341">
        <v>319.66199999999998</v>
      </c>
      <c r="D341">
        <v>301.08</v>
      </c>
      <c r="E341">
        <v>297.80700000000002</v>
      </c>
      <c r="F341">
        <v>172.62899999999999</v>
      </c>
      <c r="G341">
        <v>1.35871E-3</v>
      </c>
      <c r="H341">
        <v>0.995116</v>
      </c>
      <c r="I341">
        <v>0</v>
      </c>
    </row>
    <row r="342" spans="1:9" x14ac:dyDescent="0.25">
      <c r="A342" t="s">
        <v>109</v>
      </c>
      <c r="B342">
        <v>319.71699999999998</v>
      </c>
      <c r="C342">
        <v>318.24799999999999</v>
      </c>
      <c r="D342">
        <v>299.77199999999999</v>
      </c>
      <c r="E342">
        <v>296.52300000000002</v>
      </c>
      <c r="F342">
        <v>171.78800000000001</v>
      </c>
      <c r="G342">
        <v>1.23091E-3</v>
      </c>
      <c r="H342">
        <v>0.995116</v>
      </c>
      <c r="I342">
        <v>0</v>
      </c>
    </row>
    <row r="343" spans="1:9" x14ac:dyDescent="0.25">
      <c r="A343" t="s">
        <v>109</v>
      </c>
      <c r="B343">
        <v>319.79700000000003</v>
      </c>
      <c r="C343">
        <v>318.35000000000002</v>
      </c>
      <c r="D343">
        <v>299.90800000000002</v>
      </c>
      <c r="E343">
        <v>296.64299999999997</v>
      </c>
      <c r="F343">
        <v>171.71600000000001</v>
      </c>
      <c r="G343">
        <v>1.27304E-3</v>
      </c>
      <c r="H343">
        <v>0.99511499999999997</v>
      </c>
      <c r="I343">
        <v>0</v>
      </c>
    </row>
    <row r="344" spans="1:9" x14ac:dyDescent="0.25">
      <c r="A344" t="s">
        <v>109</v>
      </c>
      <c r="B344">
        <v>319.834</v>
      </c>
      <c r="C344">
        <v>318.38299999999998</v>
      </c>
      <c r="D344">
        <v>299.91899999999998</v>
      </c>
      <c r="E344">
        <v>296.66500000000002</v>
      </c>
      <c r="F344">
        <v>171.93600000000001</v>
      </c>
      <c r="G344">
        <v>1.23222E-3</v>
      </c>
      <c r="H344">
        <v>0.995116</v>
      </c>
      <c r="I344">
        <v>0</v>
      </c>
    </row>
    <row r="345" spans="1:9" x14ac:dyDescent="0.25">
      <c r="A345" t="s">
        <v>109</v>
      </c>
      <c r="B345">
        <v>320.363</v>
      </c>
      <c r="C345">
        <v>318.91000000000003</v>
      </c>
      <c r="D345">
        <v>300.42500000000001</v>
      </c>
      <c r="E345">
        <v>297.14</v>
      </c>
      <c r="F345">
        <v>172.07900000000001</v>
      </c>
      <c r="G345">
        <v>1.3590099999999999E-3</v>
      </c>
      <c r="H345">
        <v>0.99511499999999997</v>
      </c>
      <c r="I345">
        <v>0</v>
      </c>
    </row>
    <row r="346" spans="1:9" x14ac:dyDescent="0.25">
      <c r="A346" t="s">
        <v>109</v>
      </c>
      <c r="B346">
        <v>327.31200000000001</v>
      </c>
      <c r="C346">
        <v>325.83600000000001</v>
      </c>
      <c r="D346">
        <v>307.36700000000002</v>
      </c>
      <c r="E346">
        <v>304.10700000000003</v>
      </c>
      <c r="F346">
        <v>171.56299999999999</v>
      </c>
      <c r="G346">
        <v>1.2526E-3</v>
      </c>
      <c r="H346">
        <v>0.99511400000000005</v>
      </c>
      <c r="I346">
        <v>0</v>
      </c>
    </row>
    <row r="347" spans="1:9" x14ac:dyDescent="0.25">
      <c r="A347" t="s">
        <v>109</v>
      </c>
      <c r="B347">
        <v>334.108</v>
      </c>
      <c r="C347">
        <v>332.67500000000001</v>
      </c>
      <c r="D347">
        <v>314.06200000000001</v>
      </c>
      <c r="E347">
        <v>310.75299999999999</v>
      </c>
      <c r="F347">
        <v>172.732</v>
      </c>
      <c r="G347">
        <v>1.23065E-3</v>
      </c>
      <c r="H347">
        <v>0.995116</v>
      </c>
      <c r="I347">
        <v>0</v>
      </c>
    </row>
    <row r="348" spans="1:9" x14ac:dyDescent="0.25">
      <c r="A348" t="s">
        <v>109</v>
      </c>
      <c r="B348">
        <v>335.75</v>
      </c>
      <c r="C348">
        <v>334.32</v>
      </c>
      <c r="D348">
        <v>315.59199999999998</v>
      </c>
      <c r="E348">
        <v>312.27199999999999</v>
      </c>
      <c r="F348">
        <v>174.33199999999999</v>
      </c>
      <c r="G348">
        <v>1.24709E-3</v>
      </c>
      <c r="H348">
        <v>0.99511499999999997</v>
      </c>
      <c r="I348">
        <v>0</v>
      </c>
    </row>
    <row r="349" spans="1:9" x14ac:dyDescent="0.25">
      <c r="A349" t="s">
        <v>109</v>
      </c>
      <c r="B349">
        <v>334.53500000000003</v>
      </c>
      <c r="C349">
        <v>333.12099999999998</v>
      </c>
      <c r="D349">
        <v>314.50200000000001</v>
      </c>
      <c r="E349">
        <v>311.20600000000002</v>
      </c>
      <c r="F349">
        <v>173.22800000000001</v>
      </c>
      <c r="G349">
        <v>1.2475800000000001E-3</v>
      </c>
      <c r="H349">
        <v>0.995116</v>
      </c>
      <c r="I349">
        <v>0</v>
      </c>
    </row>
    <row r="350" spans="1:9" x14ac:dyDescent="0.25">
      <c r="A350" t="s">
        <v>109</v>
      </c>
      <c r="B350">
        <v>331.23399999999998</v>
      </c>
      <c r="C350">
        <v>329.79599999999999</v>
      </c>
      <c r="D350">
        <v>311.34699999999998</v>
      </c>
      <c r="E350">
        <v>308.09399999999999</v>
      </c>
      <c r="F350">
        <v>170.75700000000001</v>
      </c>
      <c r="G350">
        <v>1.2341100000000001E-3</v>
      </c>
      <c r="H350">
        <v>0.995116</v>
      </c>
      <c r="I350">
        <v>0</v>
      </c>
    </row>
    <row r="351" spans="1:9" x14ac:dyDescent="0.25">
      <c r="A351" t="s">
        <v>109</v>
      </c>
      <c r="B351">
        <v>332.19900000000001</v>
      </c>
      <c r="C351">
        <v>330.72300000000001</v>
      </c>
      <c r="D351">
        <v>312.202</v>
      </c>
      <c r="E351">
        <v>308.96300000000002</v>
      </c>
      <c r="F351">
        <v>171.13300000000001</v>
      </c>
      <c r="G351">
        <v>1.23321E-3</v>
      </c>
      <c r="H351">
        <v>0.99511499999999997</v>
      </c>
      <c r="I351">
        <v>0</v>
      </c>
    </row>
    <row r="352" spans="1:9" x14ac:dyDescent="0.25">
      <c r="A352" t="s">
        <v>109</v>
      </c>
      <c r="B352">
        <v>1778.9</v>
      </c>
      <c r="C352">
        <v>330.96600000000001</v>
      </c>
      <c r="D352">
        <v>312.46100000000001</v>
      </c>
      <c r="E352">
        <v>309.20100000000002</v>
      </c>
      <c r="F352">
        <v>171.63200000000001</v>
      </c>
      <c r="G352">
        <v>1.2309599999999999E-3</v>
      </c>
      <c r="H352">
        <v>0.99511000000000005</v>
      </c>
      <c r="I352">
        <v>0</v>
      </c>
    </row>
    <row r="353" spans="1:9" x14ac:dyDescent="0.25">
      <c r="A353" t="s">
        <v>109</v>
      </c>
      <c r="B353">
        <v>395.54500000000002</v>
      </c>
      <c r="C353">
        <v>392.69099999999997</v>
      </c>
      <c r="D353">
        <v>372.303</v>
      </c>
      <c r="E353">
        <v>367.81200000000001</v>
      </c>
      <c r="F353">
        <v>225.17699999999999</v>
      </c>
      <c r="G353">
        <v>1.26906E-3</v>
      </c>
      <c r="H353">
        <v>0.995116</v>
      </c>
      <c r="I353">
        <v>0</v>
      </c>
    </row>
    <row r="354" spans="1:9" x14ac:dyDescent="0.25">
      <c r="A354" t="s">
        <v>109</v>
      </c>
      <c r="B354">
        <v>332.45400000000001</v>
      </c>
      <c r="C354">
        <v>330.69299999999998</v>
      </c>
      <c r="D354">
        <v>312.21499999999997</v>
      </c>
      <c r="E354">
        <v>308.97300000000001</v>
      </c>
      <c r="F354">
        <v>171.43600000000001</v>
      </c>
      <c r="G354">
        <v>1.23174E-3</v>
      </c>
      <c r="H354">
        <v>0.99511499999999997</v>
      </c>
      <c r="I354">
        <v>0</v>
      </c>
    </row>
    <row r="355" spans="1:9" x14ac:dyDescent="0.25">
      <c r="A355" t="s">
        <v>109</v>
      </c>
      <c r="B355">
        <v>599.49300000000005</v>
      </c>
      <c r="C355">
        <v>332.30900000000003</v>
      </c>
      <c r="D355">
        <v>313.72800000000001</v>
      </c>
      <c r="E355">
        <v>310.459</v>
      </c>
      <c r="F355">
        <v>172.51</v>
      </c>
      <c r="G355">
        <v>1.24533E-3</v>
      </c>
      <c r="H355">
        <v>0.995116</v>
      </c>
      <c r="I355">
        <v>0</v>
      </c>
    </row>
    <row r="356" spans="1:9" x14ac:dyDescent="0.25">
      <c r="A356" t="s">
        <v>109</v>
      </c>
      <c r="B356">
        <v>365.68099999999998</v>
      </c>
      <c r="C356">
        <v>364.19900000000001</v>
      </c>
      <c r="D356">
        <v>344.67599999999999</v>
      </c>
      <c r="E356">
        <v>340.75</v>
      </c>
      <c r="F356">
        <v>200.375</v>
      </c>
      <c r="G356">
        <v>1.2306000000000001E-3</v>
      </c>
      <c r="H356">
        <v>0.995116</v>
      </c>
      <c r="I356">
        <v>0</v>
      </c>
    </row>
    <row r="357" spans="1:9" x14ac:dyDescent="0.25">
      <c r="A357" t="s">
        <v>109</v>
      </c>
      <c r="B357">
        <v>353.25799999999998</v>
      </c>
      <c r="C357">
        <v>351.745</v>
      </c>
      <c r="D357">
        <v>332.04599999999999</v>
      </c>
      <c r="E357">
        <v>328.363</v>
      </c>
      <c r="F357">
        <v>189.21600000000001</v>
      </c>
      <c r="G357">
        <v>1.32014E-3</v>
      </c>
      <c r="H357">
        <v>0.99511499999999997</v>
      </c>
      <c r="I357">
        <v>0</v>
      </c>
    </row>
    <row r="358" spans="1:9" x14ac:dyDescent="0.25">
      <c r="A358" t="s">
        <v>109</v>
      </c>
      <c r="B358">
        <v>332.17399999999998</v>
      </c>
      <c r="C358">
        <v>330.72500000000002</v>
      </c>
      <c r="D358">
        <v>312.22899999999998</v>
      </c>
      <c r="E358">
        <v>308.97899999999998</v>
      </c>
      <c r="F358">
        <v>171.10400000000001</v>
      </c>
      <c r="G358">
        <v>1.2324599999999999E-3</v>
      </c>
      <c r="H358">
        <v>0.99511499999999997</v>
      </c>
      <c r="I358">
        <v>0</v>
      </c>
    </row>
    <row r="359" spans="1:9" x14ac:dyDescent="0.25">
      <c r="A359" t="s">
        <v>109</v>
      </c>
      <c r="B359">
        <v>331.51799999999997</v>
      </c>
      <c r="C359">
        <v>330.07299999999998</v>
      </c>
      <c r="D359">
        <v>311.57299999999998</v>
      </c>
      <c r="E359">
        <v>308.31200000000001</v>
      </c>
      <c r="F359">
        <v>170.642</v>
      </c>
      <c r="G359">
        <v>1.2572499999999999E-3</v>
      </c>
      <c r="H359">
        <v>0.99511400000000005</v>
      </c>
      <c r="I359">
        <v>0</v>
      </c>
    </row>
    <row r="360" spans="1:9" x14ac:dyDescent="0.25">
      <c r="A360" t="s">
        <v>109</v>
      </c>
      <c r="B360">
        <v>335.32299999999998</v>
      </c>
      <c r="C360">
        <v>333.88299999999998</v>
      </c>
      <c r="D360">
        <v>315.13799999999998</v>
      </c>
      <c r="E360">
        <v>311.80399999999997</v>
      </c>
      <c r="F360">
        <v>173.64699999999999</v>
      </c>
      <c r="G360">
        <v>1.2300799999999999E-3</v>
      </c>
      <c r="H360">
        <v>0.99511499999999997</v>
      </c>
      <c r="I360">
        <v>0</v>
      </c>
    </row>
    <row r="361" spans="1:9" x14ac:dyDescent="0.25">
      <c r="A361" t="s">
        <v>109</v>
      </c>
      <c r="B361">
        <v>333.82100000000003</v>
      </c>
      <c r="C361">
        <v>332.40199999999999</v>
      </c>
      <c r="D361">
        <v>313.77800000000002</v>
      </c>
      <c r="E361">
        <v>310.47800000000001</v>
      </c>
      <c r="F361">
        <v>172.72800000000001</v>
      </c>
      <c r="G361">
        <v>1.2868999999999999E-3</v>
      </c>
      <c r="H361">
        <v>0.995116</v>
      </c>
      <c r="I361">
        <v>0</v>
      </c>
    </row>
    <row r="362" spans="1:9" x14ac:dyDescent="0.25">
      <c r="A362" t="s">
        <v>109</v>
      </c>
      <c r="B362">
        <v>332.12900000000002</v>
      </c>
      <c r="C362">
        <v>330.70299999999997</v>
      </c>
      <c r="D362">
        <v>312.20100000000002</v>
      </c>
      <c r="E362">
        <v>308.95600000000002</v>
      </c>
      <c r="F362">
        <v>171.005</v>
      </c>
      <c r="G362">
        <v>1.2307100000000001E-3</v>
      </c>
      <c r="H362">
        <v>0.99511499999999997</v>
      </c>
      <c r="I362">
        <v>0</v>
      </c>
    </row>
    <row r="363" spans="1:9" x14ac:dyDescent="0.25">
      <c r="A363" t="s">
        <v>109</v>
      </c>
      <c r="B363">
        <v>331.19600000000003</v>
      </c>
      <c r="C363">
        <v>329.75599999999997</v>
      </c>
      <c r="D363">
        <v>311.22000000000003</v>
      </c>
      <c r="E363">
        <v>307.94600000000003</v>
      </c>
      <c r="F363">
        <v>170.31200000000001</v>
      </c>
      <c r="G363">
        <v>1.2343300000000001E-3</v>
      </c>
      <c r="H363">
        <v>0.995116</v>
      </c>
      <c r="I363">
        <v>0</v>
      </c>
    </row>
    <row r="364" spans="1:9" x14ac:dyDescent="0.25">
      <c r="A364" t="s">
        <v>109</v>
      </c>
      <c r="B364">
        <v>331.25799999999998</v>
      </c>
      <c r="C364">
        <v>329.822</v>
      </c>
      <c r="D364">
        <v>311.399</v>
      </c>
      <c r="E364">
        <v>308.15300000000002</v>
      </c>
      <c r="F364">
        <v>170.428</v>
      </c>
      <c r="G364">
        <v>1.23292E-3</v>
      </c>
      <c r="H364">
        <v>0.99511300000000003</v>
      </c>
      <c r="I364">
        <v>0</v>
      </c>
    </row>
    <row r="365" spans="1:9" x14ac:dyDescent="0.25">
      <c r="A365" t="s">
        <v>109</v>
      </c>
      <c r="B365">
        <v>330.49599999999998</v>
      </c>
      <c r="C365">
        <v>329.04700000000003</v>
      </c>
      <c r="D365">
        <v>310.572</v>
      </c>
      <c r="E365">
        <v>307.303</v>
      </c>
      <c r="F365">
        <v>169.74</v>
      </c>
      <c r="G365">
        <v>1.2899700000000001E-3</v>
      </c>
      <c r="H365">
        <v>0.995116</v>
      </c>
      <c r="I365">
        <v>0</v>
      </c>
    </row>
    <row r="366" spans="1:9" x14ac:dyDescent="0.25">
      <c r="A366" t="s">
        <v>109</v>
      </c>
      <c r="B366">
        <v>331.85199999999998</v>
      </c>
      <c r="C366">
        <v>330.43200000000002</v>
      </c>
      <c r="D366">
        <v>311.94200000000001</v>
      </c>
      <c r="E366">
        <v>308.68900000000002</v>
      </c>
      <c r="F366">
        <v>170.79</v>
      </c>
      <c r="G366">
        <v>1.23331E-3</v>
      </c>
      <c r="H366">
        <v>0.995116</v>
      </c>
      <c r="I366">
        <v>0</v>
      </c>
    </row>
    <row r="367" spans="1:9" x14ac:dyDescent="0.25">
      <c r="A367" t="s">
        <v>109</v>
      </c>
      <c r="B367">
        <v>331.34300000000002</v>
      </c>
      <c r="C367">
        <v>329.916</v>
      </c>
      <c r="D367">
        <v>311.44499999999999</v>
      </c>
      <c r="E367">
        <v>308.19600000000003</v>
      </c>
      <c r="F367">
        <v>170.63399999999999</v>
      </c>
      <c r="G367">
        <v>1.8940300000000001E-3</v>
      </c>
      <c r="H367">
        <v>0.995116</v>
      </c>
      <c r="I367">
        <v>0</v>
      </c>
    </row>
    <row r="368" spans="1:9" x14ac:dyDescent="0.25">
      <c r="A368" t="s">
        <v>109</v>
      </c>
      <c r="B368">
        <v>332.40600000000001</v>
      </c>
      <c r="C368">
        <v>330.95400000000001</v>
      </c>
      <c r="D368">
        <v>312.47000000000003</v>
      </c>
      <c r="E368">
        <v>309.19400000000002</v>
      </c>
      <c r="F368">
        <v>171.267</v>
      </c>
      <c r="G368">
        <v>1.2596199999999999E-3</v>
      </c>
      <c r="H368">
        <v>0.995116</v>
      </c>
      <c r="I368">
        <v>0</v>
      </c>
    </row>
    <row r="369" spans="1:9" x14ac:dyDescent="0.25">
      <c r="A369" t="s">
        <v>109</v>
      </c>
      <c r="B369">
        <v>331.49599999999998</v>
      </c>
      <c r="C369">
        <v>330.04399999999998</v>
      </c>
      <c r="D369">
        <v>311.56799999999998</v>
      </c>
      <c r="E369">
        <v>308.322</v>
      </c>
      <c r="F369">
        <v>170.714</v>
      </c>
      <c r="G369">
        <v>1.2326699999999999E-3</v>
      </c>
      <c r="H369">
        <v>0.995116</v>
      </c>
      <c r="I369">
        <v>0</v>
      </c>
    </row>
    <row r="370" spans="1:9" x14ac:dyDescent="0.25">
      <c r="A370" t="s">
        <v>109</v>
      </c>
      <c r="B370">
        <v>331.10199999999998</v>
      </c>
      <c r="C370">
        <v>329.66</v>
      </c>
      <c r="D370">
        <v>311.245</v>
      </c>
      <c r="E370">
        <v>307.995</v>
      </c>
      <c r="F370">
        <v>170.202</v>
      </c>
      <c r="G370">
        <v>1.4181E-3</v>
      </c>
      <c r="H370">
        <v>0.99511499999999997</v>
      </c>
      <c r="I370">
        <v>0</v>
      </c>
    </row>
    <row r="371" spans="1:9" x14ac:dyDescent="0.25">
      <c r="A371" t="s">
        <v>109</v>
      </c>
      <c r="B371">
        <v>331.17</v>
      </c>
      <c r="C371">
        <v>329.73599999999999</v>
      </c>
      <c r="D371">
        <v>311.23200000000003</v>
      </c>
      <c r="E371">
        <v>307.976</v>
      </c>
      <c r="F371">
        <v>170.42599999999999</v>
      </c>
      <c r="G371">
        <v>1.23645E-3</v>
      </c>
      <c r="H371">
        <v>0.995116</v>
      </c>
      <c r="I371">
        <v>0</v>
      </c>
    </row>
    <row r="372" spans="1:9" x14ac:dyDescent="0.25">
      <c r="A372" t="s">
        <v>109</v>
      </c>
      <c r="B372">
        <v>330.95299999999997</v>
      </c>
      <c r="C372">
        <v>329.50900000000001</v>
      </c>
      <c r="D372">
        <v>311.06200000000001</v>
      </c>
      <c r="E372">
        <v>307.80099999999999</v>
      </c>
      <c r="F372">
        <v>170.03200000000001</v>
      </c>
      <c r="G372">
        <v>1.2315E-3</v>
      </c>
      <c r="H372">
        <v>0.995116</v>
      </c>
      <c r="I372">
        <v>0</v>
      </c>
    </row>
    <row r="373" spans="1:9" x14ac:dyDescent="0.25">
      <c r="A373" t="s">
        <v>109</v>
      </c>
      <c r="B373">
        <v>330.50599999999997</v>
      </c>
      <c r="C373">
        <v>329.065</v>
      </c>
      <c r="D373">
        <v>310.642</v>
      </c>
      <c r="E373">
        <v>307.39299999999997</v>
      </c>
      <c r="F373">
        <v>169.876</v>
      </c>
      <c r="G373">
        <v>1.33468E-3</v>
      </c>
      <c r="H373">
        <v>0.995116</v>
      </c>
      <c r="I373">
        <v>0</v>
      </c>
    </row>
    <row r="374" spans="1:9" x14ac:dyDescent="0.25">
      <c r="A374" t="s">
        <v>109</v>
      </c>
      <c r="B374">
        <v>330.85199999999998</v>
      </c>
      <c r="C374">
        <v>329.40300000000002</v>
      </c>
      <c r="D374">
        <v>310.97699999999998</v>
      </c>
      <c r="E374">
        <v>307.73700000000002</v>
      </c>
      <c r="F374">
        <v>169.84200000000001</v>
      </c>
      <c r="G374">
        <v>1.2751800000000001E-3</v>
      </c>
      <c r="H374">
        <v>0.99511499999999997</v>
      </c>
      <c r="I374">
        <v>0</v>
      </c>
    </row>
    <row r="375" spans="1:9" x14ac:dyDescent="0.25">
      <c r="A375" t="s">
        <v>109</v>
      </c>
      <c r="B375">
        <v>330.43299999999999</v>
      </c>
      <c r="C375">
        <v>328.988</v>
      </c>
      <c r="D375">
        <v>310.55099999999999</v>
      </c>
      <c r="E375">
        <v>307.32100000000003</v>
      </c>
      <c r="F375">
        <v>169.66300000000001</v>
      </c>
      <c r="G375">
        <v>1.2315200000000001E-3</v>
      </c>
      <c r="H375">
        <v>0.99511499999999997</v>
      </c>
      <c r="I375">
        <v>0</v>
      </c>
    </row>
    <row r="376" spans="1:9" x14ac:dyDescent="0.25">
      <c r="A376" t="s">
        <v>109</v>
      </c>
      <c r="B376">
        <v>331.05099999999999</v>
      </c>
      <c r="C376">
        <v>329.59100000000001</v>
      </c>
      <c r="D376">
        <v>311.173</v>
      </c>
      <c r="E376">
        <v>307.91500000000002</v>
      </c>
      <c r="F376">
        <v>170.083</v>
      </c>
      <c r="G376">
        <v>1.7675900000000001E-3</v>
      </c>
      <c r="H376">
        <v>0.995116</v>
      </c>
      <c r="I376">
        <v>0</v>
      </c>
    </row>
    <row r="377" spans="1:9" x14ac:dyDescent="0.25">
      <c r="A377" t="s">
        <v>109</v>
      </c>
      <c r="B377">
        <v>1628.29</v>
      </c>
      <c r="C377">
        <v>330.57100000000003</v>
      </c>
      <c r="D377">
        <v>311.99</v>
      </c>
      <c r="E377">
        <v>308.714</v>
      </c>
      <c r="F377">
        <v>171.00800000000001</v>
      </c>
      <c r="G377">
        <v>1.23022E-3</v>
      </c>
      <c r="H377">
        <v>0.99511499999999997</v>
      </c>
      <c r="I377">
        <v>0</v>
      </c>
    </row>
    <row r="378" spans="1:9" x14ac:dyDescent="0.25">
      <c r="A378" t="s">
        <v>109</v>
      </c>
      <c r="B378">
        <v>397.96</v>
      </c>
      <c r="C378">
        <v>388.46</v>
      </c>
      <c r="D378">
        <v>368.23599999999999</v>
      </c>
      <c r="E378">
        <v>363.81099999999998</v>
      </c>
      <c r="F378">
        <v>221.33699999999999</v>
      </c>
      <c r="G378">
        <v>1.2327900000000001E-3</v>
      </c>
      <c r="H378">
        <v>0.99511499999999997</v>
      </c>
      <c r="I378">
        <v>0</v>
      </c>
    </row>
    <row r="379" spans="1:9" x14ac:dyDescent="0.25">
      <c r="A379" t="s">
        <v>109</v>
      </c>
      <c r="B379">
        <v>741.12599999999998</v>
      </c>
      <c r="C379">
        <v>333.82499999999999</v>
      </c>
      <c r="D379">
        <v>315.18</v>
      </c>
      <c r="E379">
        <v>311.90800000000002</v>
      </c>
      <c r="F379">
        <v>173.84100000000001</v>
      </c>
      <c r="G379">
        <v>1.23033E-3</v>
      </c>
      <c r="H379">
        <v>0.995116</v>
      </c>
      <c r="I379">
        <v>0</v>
      </c>
    </row>
    <row r="380" spans="1:9" x14ac:dyDescent="0.25">
      <c r="A380" t="s">
        <v>109</v>
      </c>
      <c r="B380">
        <v>392.84</v>
      </c>
      <c r="C380">
        <v>371.33600000000001</v>
      </c>
      <c r="D380">
        <v>351.779</v>
      </c>
      <c r="E380">
        <v>347.73399999999998</v>
      </c>
      <c r="F380">
        <v>206.77600000000001</v>
      </c>
      <c r="G380">
        <v>1.3744899999999999E-3</v>
      </c>
      <c r="H380">
        <v>0.995116</v>
      </c>
      <c r="I380">
        <v>0</v>
      </c>
    </row>
    <row r="381" spans="1:9" x14ac:dyDescent="0.25">
      <c r="A381" t="s">
        <v>109</v>
      </c>
      <c r="B381">
        <v>353.92700000000002</v>
      </c>
      <c r="C381">
        <v>352.33300000000003</v>
      </c>
      <c r="D381">
        <v>332.64600000000002</v>
      </c>
      <c r="E381">
        <v>328.976</v>
      </c>
      <c r="F381">
        <v>189.82599999999999</v>
      </c>
      <c r="G381">
        <v>1.7426500000000001E-3</v>
      </c>
      <c r="H381">
        <v>0.99511499999999997</v>
      </c>
      <c r="I381">
        <v>0</v>
      </c>
    </row>
    <row r="382" spans="1:9" x14ac:dyDescent="0.25">
      <c r="A382" t="s">
        <v>109</v>
      </c>
      <c r="B382">
        <v>345.202</v>
      </c>
      <c r="C382">
        <v>343.73599999999999</v>
      </c>
      <c r="D382">
        <v>324.50400000000002</v>
      </c>
      <c r="E382">
        <v>320.983</v>
      </c>
      <c r="F382">
        <v>182.25800000000001</v>
      </c>
      <c r="G382">
        <v>1.2310800000000001E-3</v>
      </c>
      <c r="H382">
        <v>0.99511499999999997</v>
      </c>
      <c r="I382">
        <v>0</v>
      </c>
    </row>
    <row r="383" spans="1:9" x14ac:dyDescent="0.25">
      <c r="A383" t="s">
        <v>109</v>
      </c>
      <c r="B383">
        <v>332.33499999999998</v>
      </c>
      <c r="C383">
        <v>330.89100000000002</v>
      </c>
      <c r="D383">
        <v>312.43200000000002</v>
      </c>
      <c r="E383">
        <v>309.19400000000002</v>
      </c>
      <c r="F383">
        <v>171.696</v>
      </c>
      <c r="G383">
        <v>1.24595E-3</v>
      </c>
      <c r="H383">
        <v>0.995116</v>
      </c>
      <c r="I383">
        <v>0</v>
      </c>
    </row>
    <row r="384" spans="1:9" x14ac:dyDescent="0.25">
      <c r="A384" t="s">
        <v>109</v>
      </c>
      <c r="B384">
        <v>336.3</v>
      </c>
      <c r="C384">
        <v>334.86900000000003</v>
      </c>
      <c r="D384">
        <v>316.12599999999998</v>
      </c>
      <c r="E384">
        <v>312.79500000000002</v>
      </c>
      <c r="F384">
        <v>174.59200000000001</v>
      </c>
      <c r="G384">
        <v>1.25275E-3</v>
      </c>
      <c r="H384">
        <v>0.995116</v>
      </c>
      <c r="I384">
        <v>0</v>
      </c>
    </row>
    <row r="385" spans="1:30" x14ac:dyDescent="0.25">
      <c r="A385" t="s">
        <v>109</v>
      </c>
      <c r="B385">
        <v>336.00299999999999</v>
      </c>
      <c r="C385">
        <v>334.57299999999998</v>
      </c>
      <c r="D385">
        <v>315.82100000000003</v>
      </c>
      <c r="E385">
        <v>312.48500000000001</v>
      </c>
      <c r="F385">
        <v>174.494</v>
      </c>
      <c r="G385">
        <v>1.23456E-3</v>
      </c>
      <c r="H385">
        <v>0.99511499999999997</v>
      </c>
      <c r="I385">
        <v>0</v>
      </c>
    </row>
    <row r="386" spans="1:30" x14ac:dyDescent="0.25">
      <c r="A386" t="s">
        <v>109</v>
      </c>
      <c r="B386">
        <v>335.29199999999997</v>
      </c>
      <c r="C386">
        <v>333.88600000000002</v>
      </c>
      <c r="D386">
        <v>315.21300000000002</v>
      </c>
      <c r="E386">
        <v>311.887</v>
      </c>
      <c r="F386">
        <v>173.66</v>
      </c>
      <c r="G386">
        <v>1.2310800000000001E-3</v>
      </c>
      <c r="H386">
        <v>0.995116</v>
      </c>
      <c r="I386">
        <v>0</v>
      </c>
    </row>
    <row r="387" spans="1:30" x14ac:dyDescent="0.25">
      <c r="A387" t="s">
        <v>109</v>
      </c>
      <c r="B387">
        <v>331.54</v>
      </c>
      <c r="C387">
        <v>330.09399999999999</v>
      </c>
      <c r="D387">
        <v>311.577</v>
      </c>
      <c r="E387">
        <v>308.33100000000002</v>
      </c>
      <c r="F387">
        <v>170.81</v>
      </c>
      <c r="G387">
        <v>1.2914599999999999E-3</v>
      </c>
      <c r="H387">
        <v>0.995116</v>
      </c>
      <c r="I387">
        <v>0</v>
      </c>
    </row>
    <row r="388" spans="1:30" x14ac:dyDescent="0.25">
      <c r="A388" t="s">
        <v>109</v>
      </c>
      <c r="B388">
        <v>332.39400000000001</v>
      </c>
      <c r="C388">
        <v>330.97899999999998</v>
      </c>
      <c r="D388">
        <v>312.505</v>
      </c>
      <c r="E388">
        <v>309.25700000000001</v>
      </c>
      <c r="F388">
        <v>171.339</v>
      </c>
      <c r="G388">
        <v>1.2341299999999999E-3</v>
      </c>
      <c r="H388">
        <v>0.99511300000000003</v>
      </c>
      <c r="I388">
        <v>0</v>
      </c>
    </row>
    <row r="389" spans="1:30" x14ac:dyDescent="0.25">
      <c r="A389" t="s">
        <v>109</v>
      </c>
      <c r="B389">
        <v>331.29500000000002</v>
      </c>
      <c r="C389">
        <v>329.85500000000002</v>
      </c>
      <c r="D389">
        <v>311.39600000000002</v>
      </c>
      <c r="E389">
        <v>308.12700000000001</v>
      </c>
      <c r="F389">
        <v>170.63800000000001</v>
      </c>
      <c r="G389">
        <v>1.5772099999999999E-3</v>
      </c>
      <c r="H389">
        <v>0.99511400000000005</v>
      </c>
      <c r="I389">
        <v>0</v>
      </c>
    </row>
    <row r="390" spans="1:30" x14ac:dyDescent="0.25">
      <c r="A390" t="s">
        <v>109</v>
      </c>
      <c r="B390">
        <v>333.52100000000002</v>
      </c>
      <c r="C390">
        <v>332.06400000000002</v>
      </c>
      <c r="D390">
        <v>313.47000000000003</v>
      </c>
      <c r="E390">
        <v>310.154</v>
      </c>
      <c r="F390">
        <v>172.274</v>
      </c>
      <c r="G390">
        <v>1.55135E-3</v>
      </c>
      <c r="H390">
        <v>0.995116</v>
      </c>
      <c r="I390">
        <v>0</v>
      </c>
    </row>
    <row r="391" spans="1:30" x14ac:dyDescent="0.25">
      <c r="A391" t="s">
        <v>109</v>
      </c>
      <c r="B391">
        <v>335.25400000000002</v>
      </c>
      <c r="C391">
        <v>333.78300000000002</v>
      </c>
      <c r="D391">
        <v>315.06099999999998</v>
      </c>
      <c r="E391">
        <v>311.73</v>
      </c>
      <c r="F391">
        <v>173.83600000000001</v>
      </c>
      <c r="G391">
        <v>1.25044E-3</v>
      </c>
      <c r="H391">
        <v>0.99511400000000005</v>
      </c>
      <c r="I391">
        <v>0</v>
      </c>
      <c r="R391" t="s">
        <v>66</v>
      </c>
      <c r="U391" t="s">
        <v>65</v>
      </c>
      <c r="X391" t="s">
        <v>63</v>
      </c>
    </row>
    <row r="392" spans="1:30" x14ac:dyDescent="0.25">
      <c r="A392" t="s">
        <v>109</v>
      </c>
      <c r="B392">
        <v>335.45</v>
      </c>
      <c r="C392">
        <v>334.01</v>
      </c>
      <c r="D392">
        <v>315.25299999999999</v>
      </c>
      <c r="E392">
        <v>311.91399999999999</v>
      </c>
      <c r="F392">
        <v>173.755</v>
      </c>
      <c r="G392">
        <v>1.2308099999999999E-3</v>
      </c>
      <c r="H392">
        <v>0.995116</v>
      </c>
      <c r="I392">
        <v>0</v>
      </c>
      <c r="R392">
        <f>AVERAGE(B343:B392)</f>
        <v>405.60542000000009</v>
      </c>
      <c r="S392">
        <f>AVERAGE(C343:C392)</f>
        <v>335.27382</v>
      </c>
      <c r="U392">
        <f>_xlfn.VAR.P(B343:B392)</f>
        <v>75136.946963003516</v>
      </c>
      <c r="V392">
        <f>_xlfn.VAR.P(C343:C392)</f>
        <v>211.74810146759992</v>
      </c>
      <c r="X392">
        <f>1.96*SQRT(U392)/50</f>
        <v>10.745158825314297</v>
      </c>
      <c r="Y392">
        <f>1.96*SQRT(V392)/50</f>
        <v>0.57042142547345887</v>
      </c>
      <c r="Z392" s="3"/>
      <c r="AA392" s="3"/>
      <c r="AB392" s="3"/>
      <c r="AC392" s="3"/>
      <c r="AD392" s="3"/>
    </row>
    <row r="393" spans="1:30" x14ac:dyDescent="0.25">
      <c r="A393" t="s">
        <v>109</v>
      </c>
      <c r="B393">
        <v>20282.786531000002</v>
      </c>
      <c r="C393" t="s">
        <v>37</v>
      </c>
    </row>
    <row r="394" spans="1:30" x14ac:dyDescent="0.25">
      <c r="A394" t="s">
        <v>110</v>
      </c>
      <c r="B394">
        <v>311.02600000000001</v>
      </c>
      <c r="C394">
        <v>0</v>
      </c>
      <c r="D394">
        <v>0</v>
      </c>
      <c r="E394">
        <v>0</v>
      </c>
      <c r="F394">
        <v>0</v>
      </c>
      <c r="G394">
        <v>1.2591200000000001E-3</v>
      </c>
      <c r="H394">
        <v>0.995116</v>
      </c>
      <c r="I394">
        <v>0</v>
      </c>
    </row>
    <row r="395" spans="1:30" x14ac:dyDescent="0.25">
      <c r="A395" t="s">
        <v>110</v>
      </c>
      <c r="B395">
        <v>310.04500000000002</v>
      </c>
      <c r="C395">
        <v>0</v>
      </c>
      <c r="D395">
        <v>0</v>
      </c>
      <c r="E395">
        <v>0</v>
      </c>
      <c r="F395">
        <v>0</v>
      </c>
      <c r="G395">
        <v>1.23044E-3</v>
      </c>
      <c r="H395">
        <v>0.99511499999999997</v>
      </c>
      <c r="I395">
        <v>0</v>
      </c>
    </row>
    <row r="396" spans="1:30" x14ac:dyDescent="0.25">
      <c r="A396" t="s">
        <v>110</v>
      </c>
      <c r="B396">
        <v>308.22199999999998</v>
      </c>
      <c r="C396">
        <v>0</v>
      </c>
      <c r="D396">
        <v>0</v>
      </c>
      <c r="E396">
        <v>0</v>
      </c>
      <c r="F396">
        <v>0</v>
      </c>
      <c r="G396">
        <v>1.37246E-3</v>
      </c>
      <c r="H396">
        <v>0.995116</v>
      </c>
      <c r="I396">
        <v>0</v>
      </c>
    </row>
    <row r="397" spans="1:30" x14ac:dyDescent="0.25">
      <c r="A397" t="s">
        <v>110</v>
      </c>
      <c r="B397">
        <v>309.41800000000001</v>
      </c>
      <c r="C397">
        <v>0</v>
      </c>
      <c r="D397">
        <v>0</v>
      </c>
      <c r="E397">
        <v>0</v>
      </c>
      <c r="F397">
        <v>0</v>
      </c>
      <c r="G397">
        <v>1.2342200000000001E-3</v>
      </c>
      <c r="H397">
        <v>0.995116</v>
      </c>
      <c r="I397">
        <v>0</v>
      </c>
    </row>
    <row r="398" spans="1:30" x14ac:dyDescent="0.25">
      <c r="A398" t="s">
        <v>110</v>
      </c>
      <c r="B398">
        <v>309.20800000000003</v>
      </c>
      <c r="C398">
        <v>0</v>
      </c>
      <c r="D398">
        <v>0</v>
      </c>
      <c r="E398">
        <v>0</v>
      </c>
      <c r="F398">
        <v>0</v>
      </c>
      <c r="G398">
        <v>1.2375000000000001E-3</v>
      </c>
      <c r="H398">
        <v>0.995116</v>
      </c>
      <c r="I398">
        <v>0</v>
      </c>
    </row>
    <row r="399" spans="1:30" x14ac:dyDescent="0.25">
      <c r="A399" t="s">
        <v>110</v>
      </c>
      <c r="B399">
        <v>309.55599999999998</v>
      </c>
      <c r="C399">
        <v>0</v>
      </c>
      <c r="D399">
        <v>0</v>
      </c>
      <c r="E399">
        <v>0</v>
      </c>
      <c r="F399">
        <v>0</v>
      </c>
      <c r="G399">
        <v>1.23043E-3</v>
      </c>
      <c r="H399">
        <v>0.995116</v>
      </c>
      <c r="I399">
        <v>0</v>
      </c>
    </row>
    <row r="400" spans="1:30" x14ac:dyDescent="0.25">
      <c r="A400" t="s">
        <v>110</v>
      </c>
      <c r="B400">
        <v>308.59199999999998</v>
      </c>
      <c r="C400">
        <v>0</v>
      </c>
      <c r="D400">
        <v>0</v>
      </c>
      <c r="E400">
        <v>0</v>
      </c>
      <c r="F400">
        <v>0</v>
      </c>
      <c r="G400">
        <v>1.2379299999999999E-3</v>
      </c>
      <c r="H400">
        <v>0.995116</v>
      </c>
      <c r="I400">
        <v>0</v>
      </c>
    </row>
    <row r="401" spans="1:9" x14ac:dyDescent="0.25">
      <c r="A401" t="s">
        <v>110</v>
      </c>
      <c r="B401">
        <v>309.21300000000002</v>
      </c>
      <c r="C401">
        <v>0</v>
      </c>
      <c r="D401">
        <v>0</v>
      </c>
      <c r="E401">
        <v>0</v>
      </c>
      <c r="F401">
        <v>0</v>
      </c>
      <c r="G401">
        <v>1.2626200000000001E-3</v>
      </c>
      <c r="H401">
        <v>0.99511499999999997</v>
      </c>
      <c r="I401">
        <v>0</v>
      </c>
    </row>
    <row r="402" spans="1:9" x14ac:dyDescent="0.25">
      <c r="A402" t="s">
        <v>110</v>
      </c>
      <c r="B402">
        <v>308.81400000000002</v>
      </c>
      <c r="C402">
        <v>0</v>
      </c>
      <c r="D402">
        <v>0</v>
      </c>
      <c r="E402">
        <v>0</v>
      </c>
      <c r="F402">
        <v>0</v>
      </c>
      <c r="G402">
        <v>1.2379400000000001E-3</v>
      </c>
      <c r="H402">
        <v>0.99511300000000003</v>
      </c>
      <c r="I402">
        <v>0</v>
      </c>
    </row>
    <row r="403" spans="1:9" x14ac:dyDescent="0.25">
      <c r="A403" t="s">
        <v>110</v>
      </c>
      <c r="B403">
        <v>1601.94</v>
      </c>
      <c r="C403">
        <v>0</v>
      </c>
      <c r="D403">
        <v>0</v>
      </c>
      <c r="E403">
        <v>0</v>
      </c>
      <c r="F403">
        <v>0</v>
      </c>
      <c r="G403">
        <v>1.2314699999999999E-3</v>
      </c>
      <c r="H403">
        <v>0.995116</v>
      </c>
      <c r="I403">
        <v>0</v>
      </c>
    </row>
    <row r="404" spans="1:9" x14ac:dyDescent="0.25">
      <c r="A404" t="s">
        <v>110</v>
      </c>
      <c r="B404">
        <v>373.90699999999998</v>
      </c>
      <c r="C404">
        <v>0</v>
      </c>
      <c r="D404">
        <v>0</v>
      </c>
      <c r="E404">
        <v>0</v>
      </c>
      <c r="F404">
        <v>0</v>
      </c>
      <c r="G404">
        <v>1.23588E-3</v>
      </c>
      <c r="H404">
        <v>0.99510799999999999</v>
      </c>
      <c r="I404">
        <v>0</v>
      </c>
    </row>
    <row r="405" spans="1:9" x14ac:dyDescent="0.25">
      <c r="A405" t="s">
        <v>110</v>
      </c>
      <c r="B405">
        <v>313.80399999999997</v>
      </c>
      <c r="C405">
        <v>0</v>
      </c>
      <c r="D405">
        <v>0</v>
      </c>
      <c r="E405">
        <v>0</v>
      </c>
      <c r="F405">
        <v>0</v>
      </c>
      <c r="G405">
        <v>1.2437800000000001E-3</v>
      </c>
      <c r="H405">
        <v>0.995116</v>
      </c>
      <c r="I405">
        <v>0</v>
      </c>
    </row>
    <row r="406" spans="1:9" x14ac:dyDescent="0.25">
      <c r="A406" t="s">
        <v>110</v>
      </c>
      <c r="B406">
        <v>545.82000000000005</v>
      </c>
      <c r="C406">
        <v>0</v>
      </c>
      <c r="D406">
        <v>0</v>
      </c>
      <c r="E406">
        <v>0</v>
      </c>
      <c r="F406">
        <v>0</v>
      </c>
      <c r="G406">
        <v>1.24373E-3</v>
      </c>
      <c r="H406">
        <v>0.995116</v>
      </c>
      <c r="I406">
        <v>0</v>
      </c>
    </row>
    <row r="407" spans="1:9" x14ac:dyDescent="0.25">
      <c r="A407" t="s">
        <v>110</v>
      </c>
      <c r="B407">
        <v>341.447</v>
      </c>
      <c r="C407">
        <v>0</v>
      </c>
      <c r="D407">
        <v>0</v>
      </c>
      <c r="E407">
        <v>0</v>
      </c>
      <c r="F407">
        <v>0</v>
      </c>
      <c r="G407">
        <v>1.2355999999999999E-3</v>
      </c>
      <c r="H407">
        <v>0.995116</v>
      </c>
      <c r="I407">
        <v>0</v>
      </c>
    </row>
    <row r="408" spans="1:9" x14ac:dyDescent="0.25">
      <c r="A408" t="s">
        <v>110</v>
      </c>
      <c r="B408">
        <v>330.25799999999998</v>
      </c>
      <c r="C408">
        <v>0</v>
      </c>
      <c r="D408">
        <v>0</v>
      </c>
      <c r="E408">
        <v>0</v>
      </c>
      <c r="F408">
        <v>0</v>
      </c>
      <c r="G408">
        <v>1.26155E-3</v>
      </c>
      <c r="H408">
        <v>0.995116</v>
      </c>
      <c r="I408">
        <v>0</v>
      </c>
    </row>
    <row r="409" spans="1:9" x14ac:dyDescent="0.25">
      <c r="A409" t="s">
        <v>110</v>
      </c>
      <c r="B409">
        <v>327.45100000000002</v>
      </c>
      <c r="C409">
        <v>0</v>
      </c>
      <c r="D409">
        <v>0</v>
      </c>
      <c r="E409">
        <v>0</v>
      </c>
      <c r="F409">
        <v>0</v>
      </c>
      <c r="G409">
        <v>1.2554199999999999E-3</v>
      </c>
      <c r="H409">
        <v>0.99511400000000005</v>
      </c>
      <c r="I409">
        <v>0</v>
      </c>
    </row>
    <row r="410" spans="1:9" x14ac:dyDescent="0.25">
      <c r="A410" t="s">
        <v>110</v>
      </c>
      <c r="B410">
        <v>310.17500000000001</v>
      </c>
      <c r="C410">
        <v>0</v>
      </c>
      <c r="D410">
        <v>0</v>
      </c>
      <c r="E410">
        <v>0</v>
      </c>
      <c r="F410">
        <v>0</v>
      </c>
      <c r="G410">
        <v>1.30663E-3</v>
      </c>
      <c r="H410">
        <v>0.99511499999999997</v>
      </c>
      <c r="I410">
        <v>0</v>
      </c>
    </row>
    <row r="411" spans="1:9" x14ac:dyDescent="0.25">
      <c r="A411" t="s">
        <v>110</v>
      </c>
      <c r="B411">
        <v>314.51299999999998</v>
      </c>
      <c r="C411">
        <v>0</v>
      </c>
      <c r="D411">
        <v>0</v>
      </c>
      <c r="E411">
        <v>0</v>
      </c>
      <c r="F411">
        <v>0</v>
      </c>
      <c r="G411">
        <v>1.48387E-3</v>
      </c>
      <c r="H411">
        <v>0.99511499999999997</v>
      </c>
      <c r="I411">
        <v>0</v>
      </c>
    </row>
    <row r="412" spans="1:9" x14ac:dyDescent="0.25">
      <c r="A412" t="s">
        <v>110</v>
      </c>
      <c r="B412">
        <v>310.21699999999998</v>
      </c>
      <c r="C412">
        <v>0</v>
      </c>
      <c r="D412">
        <v>0</v>
      </c>
      <c r="E412">
        <v>0</v>
      </c>
      <c r="F412">
        <v>0</v>
      </c>
      <c r="G412">
        <v>1.27108E-3</v>
      </c>
      <c r="H412">
        <v>0.99511499999999997</v>
      </c>
      <c r="I412">
        <v>0</v>
      </c>
    </row>
    <row r="413" spans="1:9" x14ac:dyDescent="0.25">
      <c r="A413" t="s">
        <v>110</v>
      </c>
      <c r="B413">
        <v>312.923</v>
      </c>
      <c r="C413">
        <v>0</v>
      </c>
      <c r="D413">
        <v>0</v>
      </c>
      <c r="E413">
        <v>0</v>
      </c>
      <c r="F413">
        <v>0</v>
      </c>
      <c r="G413">
        <v>1.4461700000000001E-3</v>
      </c>
      <c r="H413">
        <v>0.99511499999999997</v>
      </c>
      <c r="I413">
        <v>0</v>
      </c>
    </row>
    <row r="414" spans="1:9" x14ac:dyDescent="0.25">
      <c r="A414" t="s">
        <v>110</v>
      </c>
      <c r="B414">
        <v>309.86900000000003</v>
      </c>
      <c r="C414">
        <v>0</v>
      </c>
      <c r="D414">
        <v>0</v>
      </c>
      <c r="E414">
        <v>0</v>
      </c>
      <c r="F414">
        <v>0</v>
      </c>
      <c r="G414">
        <v>1.2335E-3</v>
      </c>
      <c r="H414">
        <v>0.995116</v>
      </c>
      <c r="I414">
        <v>0</v>
      </c>
    </row>
    <row r="415" spans="1:9" x14ac:dyDescent="0.25">
      <c r="A415" t="s">
        <v>110</v>
      </c>
      <c r="B415">
        <v>311.29500000000002</v>
      </c>
      <c r="C415">
        <v>0</v>
      </c>
      <c r="D415">
        <v>0</v>
      </c>
      <c r="E415">
        <v>0</v>
      </c>
      <c r="F415">
        <v>0</v>
      </c>
      <c r="G415">
        <v>1.23919E-3</v>
      </c>
      <c r="H415">
        <v>0.99511300000000003</v>
      </c>
      <c r="I415">
        <v>0</v>
      </c>
    </row>
    <row r="416" spans="1:9" x14ac:dyDescent="0.25">
      <c r="A416" t="s">
        <v>110</v>
      </c>
      <c r="B416">
        <v>310.72899999999998</v>
      </c>
      <c r="C416">
        <v>0</v>
      </c>
      <c r="D416">
        <v>0</v>
      </c>
      <c r="E416">
        <v>0</v>
      </c>
      <c r="F416">
        <v>0</v>
      </c>
      <c r="G416">
        <v>1.2334399999999999E-3</v>
      </c>
      <c r="H416">
        <v>0.995116</v>
      </c>
      <c r="I416">
        <v>0</v>
      </c>
    </row>
    <row r="417" spans="1:9" x14ac:dyDescent="0.25">
      <c r="A417" t="s">
        <v>110</v>
      </c>
      <c r="B417">
        <v>312.51499999999999</v>
      </c>
      <c r="C417">
        <v>0</v>
      </c>
      <c r="D417">
        <v>0</v>
      </c>
      <c r="E417">
        <v>0</v>
      </c>
      <c r="F417">
        <v>0</v>
      </c>
      <c r="G417">
        <v>1.2387100000000001E-3</v>
      </c>
      <c r="H417">
        <v>0.99511499999999997</v>
      </c>
      <c r="I417">
        <v>0</v>
      </c>
    </row>
    <row r="418" spans="1:9" x14ac:dyDescent="0.25">
      <c r="A418" t="s">
        <v>110</v>
      </c>
      <c r="B418">
        <v>310.66000000000003</v>
      </c>
      <c r="C418">
        <v>0</v>
      </c>
      <c r="D418">
        <v>0</v>
      </c>
      <c r="E418">
        <v>0</v>
      </c>
      <c r="F418">
        <v>0</v>
      </c>
      <c r="G418">
        <v>1.8663200000000001E-3</v>
      </c>
      <c r="H418">
        <v>0.99511400000000005</v>
      </c>
      <c r="I418">
        <v>0</v>
      </c>
    </row>
    <row r="419" spans="1:9" x14ac:dyDescent="0.25">
      <c r="A419" t="s">
        <v>110</v>
      </c>
      <c r="B419">
        <v>310.80099999999999</v>
      </c>
      <c r="C419">
        <v>0</v>
      </c>
      <c r="D419">
        <v>0</v>
      </c>
      <c r="E419">
        <v>0</v>
      </c>
      <c r="F419">
        <v>0</v>
      </c>
      <c r="G419">
        <v>1.2381E-3</v>
      </c>
      <c r="H419">
        <v>0.995116</v>
      </c>
      <c r="I419">
        <v>0</v>
      </c>
    </row>
    <row r="420" spans="1:9" x14ac:dyDescent="0.25">
      <c r="A420" t="s">
        <v>110</v>
      </c>
      <c r="B420">
        <v>309.68599999999998</v>
      </c>
      <c r="C420">
        <v>0</v>
      </c>
      <c r="D420">
        <v>0</v>
      </c>
      <c r="E420">
        <v>0</v>
      </c>
      <c r="F420">
        <v>0</v>
      </c>
      <c r="G420">
        <v>1.26531E-3</v>
      </c>
      <c r="H420">
        <v>0.995116</v>
      </c>
      <c r="I420">
        <v>0</v>
      </c>
    </row>
    <row r="421" spans="1:9" x14ac:dyDescent="0.25">
      <c r="A421" t="s">
        <v>110</v>
      </c>
      <c r="B421">
        <v>311.08800000000002</v>
      </c>
      <c r="C421">
        <v>0</v>
      </c>
      <c r="D421">
        <v>0</v>
      </c>
      <c r="E421">
        <v>0</v>
      </c>
      <c r="F421">
        <v>0</v>
      </c>
      <c r="G421">
        <v>1.2323200000000001E-3</v>
      </c>
      <c r="H421">
        <v>0.995116</v>
      </c>
      <c r="I421">
        <v>0</v>
      </c>
    </row>
    <row r="422" spans="1:9" x14ac:dyDescent="0.25">
      <c r="A422" t="s">
        <v>110</v>
      </c>
      <c r="B422">
        <v>310.55500000000001</v>
      </c>
      <c r="C422">
        <v>0</v>
      </c>
      <c r="D422">
        <v>0</v>
      </c>
      <c r="E422">
        <v>0</v>
      </c>
      <c r="F422">
        <v>0</v>
      </c>
      <c r="G422">
        <v>1.2444699999999999E-3</v>
      </c>
      <c r="H422">
        <v>0.99511400000000005</v>
      </c>
      <c r="I422">
        <v>0</v>
      </c>
    </row>
    <row r="423" spans="1:9" x14ac:dyDescent="0.25">
      <c r="A423" t="s">
        <v>110</v>
      </c>
      <c r="B423">
        <v>310.541</v>
      </c>
      <c r="C423">
        <v>0</v>
      </c>
      <c r="D423">
        <v>0</v>
      </c>
      <c r="E423">
        <v>0</v>
      </c>
      <c r="F423">
        <v>0</v>
      </c>
      <c r="G423">
        <v>1.2328700000000001E-3</v>
      </c>
      <c r="H423">
        <v>0.995116</v>
      </c>
      <c r="I423">
        <v>0</v>
      </c>
    </row>
    <row r="424" spans="1:9" x14ac:dyDescent="0.25">
      <c r="A424" t="s">
        <v>110</v>
      </c>
      <c r="B424">
        <v>309.88299999999998</v>
      </c>
      <c r="C424">
        <v>0</v>
      </c>
      <c r="D424">
        <v>0</v>
      </c>
      <c r="E424">
        <v>0</v>
      </c>
      <c r="F424">
        <v>0</v>
      </c>
      <c r="G424">
        <v>1.2357900000000001E-3</v>
      </c>
      <c r="H424">
        <v>0.995116</v>
      </c>
      <c r="I424">
        <v>0</v>
      </c>
    </row>
    <row r="425" spans="1:9" x14ac:dyDescent="0.25">
      <c r="A425" t="s">
        <v>110</v>
      </c>
      <c r="B425">
        <v>309.834</v>
      </c>
      <c r="C425">
        <v>0</v>
      </c>
      <c r="D425">
        <v>0</v>
      </c>
      <c r="E425">
        <v>0</v>
      </c>
      <c r="F425">
        <v>0</v>
      </c>
      <c r="G425">
        <v>1.2357500000000001E-3</v>
      </c>
      <c r="H425">
        <v>0.99511099999999997</v>
      </c>
      <c r="I425">
        <v>0</v>
      </c>
    </row>
    <row r="426" spans="1:9" x14ac:dyDescent="0.25">
      <c r="A426" t="s">
        <v>110</v>
      </c>
      <c r="B426">
        <v>309.11900000000003</v>
      </c>
      <c r="C426">
        <v>0</v>
      </c>
      <c r="D426">
        <v>0</v>
      </c>
      <c r="E426">
        <v>0</v>
      </c>
      <c r="F426">
        <v>0</v>
      </c>
      <c r="G426">
        <v>1.2319900000000001E-3</v>
      </c>
      <c r="H426">
        <v>0.99511499999999997</v>
      </c>
      <c r="I426">
        <v>0</v>
      </c>
    </row>
    <row r="427" spans="1:9" x14ac:dyDescent="0.25">
      <c r="A427" t="s">
        <v>110</v>
      </c>
      <c r="B427">
        <v>310.17399999999998</v>
      </c>
      <c r="C427">
        <v>0</v>
      </c>
      <c r="D427">
        <v>0</v>
      </c>
      <c r="E427">
        <v>0</v>
      </c>
      <c r="F427">
        <v>0</v>
      </c>
      <c r="G427">
        <v>1.3262700000000001E-3</v>
      </c>
      <c r="H427">
        <v>0.99511499999999997</v>
      </c>
      <c r="I427">
        <v>0</v>
      </c>
    </row>
    <row r="428" spans="1:9" x14ac:dyDescent="0.25">
      <c r="A428" t="s">
        <v>110</v>
      </c>
      <c r="B428">
        <v>309.52800000000002</v>
      </c>
      <c r="C428">
        <v>0</v>
      </c>
      <c r="D428">
        <v>0</v>
      </c>
      <c r="E428">
        <v>0</v>
      </c>
      <c r="F428">
        <v>0</v>
      </c>
      <c r="G428">
        <v>1.5872600000000001E-3</v>
      </c>
      <c r="H428">
        <v>0.995116</v>
      </c>
      <c r="I428">
        <v>0</v>
      </c>
    </row>
    <row r="429" spans="1:9" x14ac:dyDescent="0.25">
      <c r="A429" t="s">
        <v>110</v>
      </c>
      <c r="B429">
        <v>1888.45</v>
      </c>
      <c r="C429">
        <v>0</v>
      </c>
      <c r="D429">
        <v>0</v>
      </c>
      <c r="E429">
        <v>0</v>
      </c>
      <c r="F429">
        <v>0</v>
      </c>
      <c r="G429">
        <v>1.25639E-3</v>
      </c>
      <c r="H429">
        <v>0.995116</v>
      </c>
      <c r="I429">
        <v>0</v>
      </c>
    </row>
    <row r="430" spans="1:9" x14ac:dyDescent="0.25">
      <c r="A430" t="s">
        <v>110</v>
      </c>
      <c r="B430">
        <v>375.81700000000001</v>
      </c>
      <c r="C430">
        <v>0</v>
      </c>
      <c r="D430">
        <v>0</v>
      </c>
      <c r="E430">
        <v>0</v>
      </c>
      <c r="F430">
        <v>0</v>
      </c>
      <c r="G430">
        <v>1.2318299999999999E-3</v>
      </c>
      <c r="H430">
        <v>0.995116</v>
      </c>
      <c r="I430">
        <v>0</v>
      </c>
    </row>
    <row r="431" spans="1:9" x14ac:dyDescent="0.25">
      <c r="A431" t="s">
        <v>110</v>
      </c>
      <c r="B431">
        <v>313.89999999999998</v>
      </c>
      <c r="C431">
        <v>0</v>
      </c>
      <c r="D431">
        <v>0</v>
      </c>
      <c r="E431">
        <v>0</v>
      </c>
      <c r="F431">
        <v>0</v>
      </c>
      <c r="G431">
        <v>1.3224000000000001E-3</v>
      </c>
      <c r="H431">
        <v>0.995116</v>
      </c>
      <c r="I431">
        <v>0</v>
      </c>
    </row>
    <row r="432" spans="1:9" x14ac:dyDescent="0.25">
      <c r="A432" t="s">
        <v>110</v>
      </c>
      <c r="B432">
        <v>573.654</v>
      </c>
      <c r="C432">
        <v>0</v>
      </c>
      <c r="D432">
        <v>0</v>
      </c>
      <c r="E432">
        <v>0</v>
      </c>
      <c r="F432">
        <v>0</v>
      </c>
      <c r="G432">
        <v>1.2316600000000001E-3</v>
      </c>
      <c r="H432">
        <v>0.99511300000000003</v>
      </c>
      <c r="I432">
        <v>0</v>
      </c>
    </row>
    <row r="433" spans="1:25" x14ac:dyDescent="0.25">
      <c r="A433" t="s">
        <v>110</v>
      </c>
      <c r="B433">
        <v>362.07100000000003</v>
      </c>
      <c r="C433">
        <v>0</v>
      </c>
      <c r="D433">
        <v>0</v>
      </c>
      <c r="E433">
        <v>0</v>
      </c>
      <c r="F433">
        <v>0</v>
      </c>
      <c r="G433">
        <v>1.2310299999999999E-3</v>
      </c>
      <c r="H433">
        <v>0.99511400000000005</v>
      </c>
      <c r="I433">
        <v>0</v>
      </c>
    </row>
    <row r="434" spans="1:25" x14ac:dyDescent="0.25">
      <c r="A434" t="s">
        <v>110</v>
      </c>
      <c r="B434">
        <v>329.76400000000001</v>
      </c>
      <c r="C434">
        <v>0</v>
      </c>
      <c r="D434">
        <v>0</v>
      </c>
      <c r="E434">
        <v>0</v>
      </c>
      <c r="F434">
        <v>0</v>
      </c>
      <c r="G434">
        <v>1.35754E-3</v>
      </c>
      <c r="H434">
        <v>0.995116</v>
      </c>
      <c r="I434">
        <v>0</v>
      </c>
    </row>
    <row r="435" spans="1:25" x14ac:dyDescent="0.25">
      <c r="A435" t="s">
        <v>110</v>
      </c>
      <c r="B435">
        <v>324.89299999999997</v>
      </c>
      <c r="C435">
        <v>0</v>
      </c>
      <c r="D435">
        <v>0</v>
      </c>
      <c r="E435">
        <v>0</v>
      </c>
      <c r="F435">
        <v>0</v>
      </c>
      <c r="G435">
        <v>1.3021199999999999E-3</v>
      </c>
      <c r="H435">
        <v>0.99511300000000003</v>
      </c>
      <c r="I435">
        <v>0</v>
      </c>
    </row>
    <row r="436" spans="1:25" x14ac:dyDescent="0.25">
      <c r="A436" t="s">
        <v>110</v>
      </c>
      <c r="B436">
        <v>313.57299999999998</v>
      </c>
      <c r="C436">
        <v>0</v>
      </c>
      <c r="D436">
        <v>0</v>
      </c>
      <c r="E436">
        <v>0</v>
      </c>
      <c r="F436">
        <v>0</v>
      </c>
      <c r="G436">
        <v>1.24198E-3</v>
      </c>
      <c r="H436">
        <v>0.99511499999999997</v>
      </c>
      <c r="I436">
        <v>0</v>
      </c>
    </row>
    <row r="437" spans="1:25" x14ac:dyDescent="0.25">
      <c r="A437" t="s">
        <v>110</v>
      </c>
      <c r="B437">
        <v>312.49</v>
      </c>
      <c r="C437">
        <v>0</v>
      </c>
      <c r="D437">
        <v>0</v>
      </c>
      <c r="E437">
        <v>0</v>
      </c>
      <c r="F437">
        <v>0</v>
      </c>
      <c r="G437">
        <v>1.25067E-3</v>
      </c>
      <c r="H437">
        <v>0.99511499999999997</v>
      </c>
      <c r="I437">
        <v>0</v>
      </c>
    </row>
    <row r="438" spans="1:25" x14ac:dyDescent="0.25">
      <c r="A438" t="s">
        <v>110</v>
      </c>
      <c r="B438">
        <v>310.13299999999998</v>
      </c>
      <c r="C438">
        <v>0</v>
      </c>
      <c r="D438">
        <v>0</v>
      </c>
      <c r="E438">
        <v>0</v>
      </c>
      <c r="F438">
        <v>0</v>
      </c>
      <c r="G438">
        <v>1.2418799999999999E-3</v>
      </c>
      <c r="H438">
        <v>0.995116</v>
      </c>
      <c r="I438">
        <v>0</v>
      </c>
    </row>
    <row r="439" spans="1:25" x14ac:dyDescent="0.25">
      <c r="A439" t="s">
        <v>110</v>
      </c>
      <c r="B439">
        <v>310.55099999999999</v>
      </c>
      <c r="C439">
        <v>0</v>
      </c>
      <c r="D439">
        <v>0</v>
      </c>
      <c r="E439">
        <v>0</v>
      </c>
      <c r="F439">
        <v>0</v>
      </c>
      <c r="G439">
        <v>1.2347E-3</v>
      </c>
      <c r="H439">
        <v>0.99511499999999997</v>
      </c>
      <c r="I439">
        <v>0</v>
      </c>
    </row>
    <row r="440" spans="1:25" x14ac:dyDescent="0.25">
      <c r="A440" t="s">
        <v>110</v>
      </c>
      <c r="B440">
        <v>309.94499999999999</v>
      </c>
      <c r="C440">
        <v>0</v>
      </c>
      <c r="D440">
        <v>0</v>
      </c>
      <c r="E440">
        <v>0</v>
      </c>
      <c r="F440">
        <v>0</v>
      </c>
      <c r="G440">
        <v>1.2350600000000001E-3</v>
      </c>
      <c r="H440">
        <v>0.995116</v>
      </c>
      <c r="I440">
        <v>0</v>
      </c>
    </row>
    <row r="441" spans="1:25" x14ac:dyDescent="0.25">
      <c r="A441" t="s">
        <v>110</v>
      </c>
      <c r="B441">
        <v>310.47500000000002</v>
      </c>
      <c r="C441">
        <v>0</v>
      </c>
      <c r="D441">
        <v>0</v>
      </c>
      <c r="E441">
        <v>0</v>
      </c>
      <c r="F441">
        <v>0</v>
      </c>
      <c r="G441">
        <v>1.5047699999999999E-3</v>
      </c>
      <c r="H441">
        <v>0.99511499999999997</v>
      </c>
      <c r="I441">
        <v>0</v>
      </c>
    </row>
    <row r="442" spans="1:25" x14ac:dyDescent="0.25">
      <c r="A442" t="s">
        <v>110</v>
      </c>
      <c r="B442">
        <v>309.76499999999999</v>
      </c>
      <c r="C442">
        <v>0</v>
      </c>
      <c r="D442">
        <v>0</v>
      </c>
      <c r="E442">
        <v>0</v>
      </c>
      <c r="F442">
        <v>0</v>
      </c>
      <c r="G442">
        <v>1.3814400000000001E-3</v>
      </c>
      <c r="H442">
        <v>0.995116</v>
      </c>
      <c r="I442">
        <v>0</v>
      </c>
    </row>
    <row r="443" spans="1:25" x14ac:dyDescent="0.25">
      <c r="A443" t="s">
        <v>110</v>
      </c>
      <c r="B443">
        <v>310.30700000000002</v>
      </c>
      <c r="C443">
        <v>0</v>
      </c>
      <c r="D443">
        <v>0</v>
      </c>
      <c r="E443">
        <v>0</v>
      </c>
      <c r="F443">
        <v>0</v>
      </c>
      <c r="G443">
        <v>1.2461799999999999E-3</v>
      </c>
      <c r="H443">
        <v>0.995116</v>
      </c>
      <c r="I443">
        <v>0</v>
      </c>
    </row>
    <row r="444" spans="1:25" x14ac:dyDescent="0.25">
      <c r="A444" t="s">
        <v>110</v>
      </c>
      <c r="B444">
        <v>310.267</v>
      </c>
      <c r="C444">
        <v>0</v>
      </c>
      <c r="D444">
        <v>0</v>
      </c>
      <c r="E444">
        <v>0</v>
      </c>
      <c r="F444">
        <v>0</v>
      </c>
      <c r="G444">
        <v>1.5095099999999999E-3</v>
      </c>
      <c r="H444">
        <v>0.99511499999999997</v>
      </c>
      <c r="I444">
        <v>0</v>
      </c>
    </row>
    <row r="445" spans="1:25" x14ac:dyDescent="0.25">
      <c r="A445" t="s">
        <v>110</v>
      </c>
      <c r="B445">
        <v>311.14400000000001</v>
      </c>
      <c r="C445">
        <v>0</v>
      </c>
      <c r="D445">
        <v>0</v>
      </c>
      <c r="E445">
        <v>0</v>
      </c>
      <c r="F445">
        <v>0</v>
      </c>
      <c r="G445">
        <v>1.2357500000000001E-3</v>
      </c>
      <c r="H445">
        <v>0.995116</v>
      </c>
      <c r="I445">
        <v>0</v>
      </c>
    </row>
    <row r="446" spans="1:25" x14ac:dyDescent="0.25">
      <c r="A446" t="s">
        <v>110</v>
      </c>
      <c r="B446">
        <v>311.041</v>
      </c>
      <c r="C446">
        <v>0</v>
      </c>
      <c r="D446">
        <v>0</v>
      </c>
      <c r="E446">
        <v>0</v>
      </c>
      <c r="F446">
        <v>0</v>
      </c>
      <c r="G446">
        <v>1.41468E-3</v>
      </c>
      <c r="H446">
        <v>0.995116</v>
      </c>
      <c r="I446">
        <v>0</v>
      </c>
    </row>
    <row r="447" spans="1:25" x14ac:dyDescent="0.25">
      <c r="A447" t="s">
        <v>110</v>
      </c>
      <c r="B447">
        <v>309.84399999999999</v>
      </c>
      <c r="C447">
        <v>0</v>
      </c>
      <c r="D447">
        <v>0</v>
      </c>
      <c r="E447">
        <v>0</v>
      </c>
      <c r="F447">
        <v>0</v>
      </c>
      <c r="G447">
        <v>1.23039E-3</v>
      </c>
      <c r="H447">
        <v>0.995116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310.15300000000002</v>
      </c>
      <c r="C448">
        <v>0</v>
      </c>
      <c r="D448">
        <v>0</v>
      </c>
      <c r="E448">
        <v>0</v>
      </c>
      <c r="F448">
        <v>0</v>
      </c>
      <c r="G448">
        <v>1.2337699999999999E-3</v>
      </c>
      <c r="H448">
        <v>0.995116</v>
      </c>
      <c r="I448">
        <v>0</v>
      </c>
      <c r="R448">
        <f>AVERAGE(B399:B448)</f>
        <v>383.66288000000003</v>
      </c>
      <c r="S448">
        <f>AVERAGE(C399:C448)</f>
        <v>0</v>
      </c>
      <c r="U448">
        <f>_xlfn.VAR.P(B399:B448)</f>
        <v>80559.362709425666</v>
      </c>
      <c r="V448">
        <f>_xlfn.VAR.P(C399:C448)</f>
        <v>0</v>
      </c>
      <c r="X448">
        <f>1.96*SQRT(U448)/50</f>
        <v>11.126128666962821</v>
      </c>
      <c r="Y448">
        <f>1.96*SQRT(V448)/50</f>
        <v>0</v>
      </c>
    </row>
    <row r="449" spans="1:9" x14ac:dyDescent="0.25">
      <c r="A449" t="s">
        <v>110</v>
      </c>
      <c r="B449">
        <v>19185.598687999998</v>
      </c>
      <c r="C449" t="s">
        <v>37</v>
      </c>
    </row>
    <row r="450" spans="1:9" x14ac:dyDescent="0.25">
      <c r="A450" t="s">
        <v>111</v>
      </c>
      <c r="B450">
        <v>307.46899999999999</v>
      </c>
      <c r="C450">
        <v>306.00700000000001</v>
      </c>
      <c r="D450">
        <v>287.31099999999998</v>
      </c>
      <c r="E450">
        <v>284.02600000000001</v>
      </c>
      <c r="F450">
        <v>171.06200000000001</v>
      </c>
      <c r="G450">
        <v>1.2300499999999999E-3</v>
      </c>
      <c r="H450">
        <v>0.995116</v>
      </c>
      <c r="I450">
        <v>0</v>
      </c>
    </row>
    <row r="451" spans="1:9" x14ac:dyDescent="0.25">
      <c r="A451" t="s">
        <v>111</v>
      </c>
      <c r="B451">
        <v>305.91399999999999</v>
      </c>
      <c r="C451">
        <v>304.49200000000002</v>
      </c>
      <c r="D451">
        <v>285.91399999999999</v>
      </c>
      <c r="E451">
        <v>282.68400000000003</v>
      </c>
      <c r="F451">
        <v>170.215</v>
      </c>
      <c r="G451">
        <v>1.24281E-3</v>
      </c>
      <c r="H451">
        <v>0.995116</v>
      </c>
      <c r="I451">
        <v>0</v>
      </c>
    </row>
    <row r="452" spans="1:9" x14ac:dyDescent="0.25">
      <c r="A452" t="s">
        <v>111</v>
      </c>
      <c r="B452">
        <v>306.166</v>
      </c>
      <c r="C452">
        <v>304.75799999999998</v>
      </c>
      <c r="D452">
        <v>286.20800000000003</v>
      </c>
      <c r="E452">
        <v>282.94099999999997</v>
      </c>
      <c r="F452">
        <v>170.29400000000001</v>
      </c>
      <c r="G452">
        <v>1.4080399999999999E-3</v>
      </c>
      <c r="H452">
        <v>0.99511499999999997</v>
      </c>
      <c r="I452">
        <v>0</v>
      </c>
    </row>
    <row r="453" spans="1:9" x14ac:dyDescent="0.25">
      <c r="A453" t="s">
        <v>111</v>
      </c>
      <c r="B453">
        <v>306.42500000000001</v>
      </c>
      <c r="C453">
        <v>305.00599999999997</v>
      </c>
      <c r="D453">
        <v>286.315</v>
      </c>
      <c r="E453">
        <v>283.13400000000001</v>
      </c>
      <c r="F453">
        <v>170.577</v>
      </c>
      <c r="G453">
        <v>1.36192E-3</v>
      </c>
      <c r="H453">
        <v>0.995116</v>
      </c>
      <c r="I453">
        <v>0</v>
      </c>
    </row>
    <row r="454" spans="1:9" x14ac:dyDescent="0.25">
      <c r="A454" t="s">
        <v>111</v>
      </c>
      <c r="B454">
        <v>306.20999999999998</v>
      </c>
      <c r="C454">
        <v>304.78399999999999</v>
      </c>
      <c r="D454">
        <v>286.18200000000002</v>
      </c>
      <c r="E454">
        <v>282.92399999999998</v>
      </c>
      <c r="F454">
        <v>170.297</v>
      </c>
      <c r="G454">
        <v>1.2448699999999999E-3</v>
      </c>
      <c r="H454">
        <v>0.99511499999999997</v>
      </c>
      <c r="I454">
        <v>0</v>
      </c>
    </row>
    <row r="455" spans="1:9" x14ac:dyDescent="0.25">
      <c r="A455" t="s">
        <v>111</v>
      </c>
      <c r="B455">
        <v>306.517</v>
      </c>
      <c r="C455">
        <v>305.08800000000002</v>
      </c>
      <c r="D455">
        <v>286.49599999999998</v>
      </c>
      <c r="E455">
        <v>283.20999999999998</v>
      </c>
      <c r="F455">
        <v>170.733</v>
      </c>
      <c r="G455">
        <v>1.2583500000000001E-3</v>
      </c>
      <c r="H455">
        <v>0.995116</v>
      </c>
      <c r="I455">
        <v>0</v>
      </c>
    </row>
    <row r="456" spans="1:9" x14ac:dyDescent="0.25">
      <c r="A456" t="s">
        <v>111</v>
      </c>
      <c r="B456">
        <v>1852.03</v>
      </c>
      <c r="C456">
        <v>307.55500000000001</v>
      </c>
      <c r="D456">
        <v>288.83800000000002</v>
      </c>
      <c r="E456">
        <v>285.53699999999998</v>
      </c>
      <c r="F456">
        <v>172.392</v>
      </c>
      <c r="G456">
        <v>1.2300600000000001E-3</v>
      </c>
      <c r="H456">
        <v>0.99511499999999997</v>
      </c>
      <c r="I456">
        <v>0</v>
      </c>
    </row>
    <row r="457" spans="1:9" x14ac:dyDescent="0.25">
      <c r="A457" t="s">
        <v>111</v>
      </c>
      <c r="B457">
        <v>375.25900000000001</v>
      </c>
      <c r="C457">
        <v>372.596</v>
      </c>
      <c r="D457">
        <v>351.83499999999998</v>
      </c>
      <c r="E457">
        <v>347.23099999999999</v>
      </c>
      <c r="F457">
        <v>229.53200000000001</v>
      </c>
      <c r="G457">
        <v>1.4415999999999999E-3</v>
      </c>
      <c r="H457">
        <v>0.99511499999999997</v>
      </c>
      <c r="I457">
        <v>0</v>
      </c>
    </row>
    <row r="458" spans="1:9" x14ac:dyDescent="0.25">
      <c r="A458" t="s">
        <v>111</v>
      </c>
      <c r="B458">
        <v>309.67099999999999</v>
      </c>
      <c r="C458">
        <v>308.14100000000002</v>
      </c>
      <c r="D458">
        <v>289.38099999999997</v>
      </c>
      <c r="E458">
        <v>286.05700000000002</v>
      </c>
      <c r="F458">
        <v>173.36500000000001</v>
      </c>
      <c r="G458">
        <v>1.23426E-3</v>
      </c>
      <c r="H458">
        <v>0.99510600000000005</v>
      </c>
      <c r="I458">
        <v>0</v>
      </c>
    </row>
    <row r="459" spans="1:9" x14ac:dyDescent="0.25">
      <c r="A459" t="s">
        <v>111</v>
      </c>
      <c r="B459">
        <v>637.54499999999996</v>
      </c>
      <c r="C459">
        <v>309.15100000000001</v>
      </c>
      <c r="D459">
        <v>290.35500000000002</v>
      </c>
      <c r="E459">
        <v>287.05900000000003</v>
      </c>
      <c r="F459">
        <v>173.99299999999999</v>
      </c>
      <c r="G459">
        <v>1.23431E-3</v>
      </c>
      <c r="H459">
        <v>0.995116</v>
      </c>
      <c r="I459">
        <v>0</v>
      </c>
    </row>
    <row r="460" spans="1:9" x14ac:dyDescent="0.25">
      <c r="A460" t="s">
        <v>111</v>
      </c>
      <c r="B460">
        <v>353.86599999999999</v>
      </c>
      <c r="C460">
        <v>332.34</v>
      </c>
      <c r="D460">
        <v>312.62400000000002</v>
      </c>
      <c r="E460">
        <v>308.863</v>
      </c>
      <c r="F460">
        <v>194.56100000000001</v>
      </c>
      <c r="G460">
        <v>1.2693699999999999E-3</v>
      </c>
      <c r="H460">
        <v>0.995116</v>
      </c>
      <c r="I460">
        <v>0</v>
      </c>
    </row>
    <row r="461" spans="1:9" x14ac:dyDescent="0.25">
      <c r="A461" t="s">
        <v>111</v>
      </c>
      <c r="B461">
        <v>328.11200000000002</v>
      </c>
      <c r="C461">
        <v>326.58999999999997</v>
      </c>
      <c r="D461">
        <v>306.78100000000001</v>
      </c>
      <c r="E461">
        <v>303.101</v>
      </c>
      <c r="F461">
        <v>189.52</v>
      </c>
      <c r="G461">
        <v>1.3276399999999999E-3</v>
      </c>
      <c r="H461">
        <v>0.995116</v>
      </c>
      <c r="I461">
        <v>0</v>
      </c>
    </row>
    <row r="462" spans="1:9" x14ac:dyDescent="0.25">
      <c r="A462" t="s">
        <v>111</v>
      </c>
      <c r="B462">
        <v>320.529</v>
      </c>
      <c r="C462">
        <v>319.04000000000002</v>
      </c>
      <c r="D462">
        <v>299.68599999999998</v>
      </c>
      <c r="E462">
        <v>296.161</v>
      </c>
      <c r="F462">
        <v>182.75700000000001</v>
      </c>
      <c r="G462">
        <v>1.2322699999999999E-3</v>
      </c>
      <c r="H462">
        <v>0.995116</v>
      </c>
      <c r="I462">
        <v>0</v>
      </c>
    </row>
    <row r="463" spans="1:9" x14ac:dyDescent="0.25">
      <c r="A463" t="s">
        <v>111</v>
      </c>
      <c r="B463">
        <v>306.73899999999998</v>
      </c>
      <c r="C463">
        <v>305.32299999999998</v>
      </c>
      <c r="D463">
        <v>286.76499999999999</v>
      </c>
      <c r="E463">
        <v>283.53300000000002</v>
      </c>
      <c r="F463">
        <v>171.12</v>
      </c>
      <c r="G463">
        <v>1.23616E-3</v>
      </c>
      <c r="H463">
        <v>0.99511400000000005</v>
      </c>
      <c r="I463">
        <v>0</v>
      </c>
    </row>
    <row r="464" spans="1:9" x14ac:dyDescent="0.25">
      <c r="A464" t="s">
        <v>111</v>
      </c>
      <c r="B464">
        <v>306.99799999999999</v>
      </c>
      <c r="C464">
        <v>305.57</v>
      </c>
      <c r="D464">
        <v>286.95699999999999</v>
      </c>
      <c r="E464">
        <v>283.68400000000003</v>
      </c>
      <c r="F464">
        <v>170.995</v>
      </c>
      <c r="G464">
        <v>1.23065E-3</v>
      </c>
      <c r="H464">
        <v>0.99511499999999997</v>
      </c>
      <c r="I464">
        <v>0</v>
      </c>
    </row>
    <row r="465" spans="1:9" x14ac:dyDescent="0.25">
      <c r="A465" t="s">
        <v>111</v>
      </c>
      <c r="B465">
        <v>306.52100000000002</v>
      </c>
      <c r="C465">
        <v>305.11900000000003</v>
      </c>
      <c r="D465">
        <v>286.53100000000001</v>
      </c>
      <c r="E465">
        <v>283.25599999999997</v>
      </c>
      <c r="F465">
        <v>170.92</v>
      </c>
      <c r="G465">
        <v>1.32866E-3</v>
      </c>
      <c r="H465">
        <v>0.995116</v>
      </c>
      <c r="I465">
        <v>0</v>
      </c>
    </row>
    <row r="466" spans="1:9" x14ac:dyDescent="0.25">
      <c r="A466" t="s">
        <v>111</v>
      </c>
      <c r="B466">
        <v>307.91399999999999</v>
      </c>
      <c r="C466">
        <v>306.48500000000001</v>
      </c>
      <c r="D466">
        <v>287.82900000000001</v>
      </c>
      <c r="E466">
        <v>284.58</v>
      </c>
      <c r="F466">
        <v>171.8</v>
      </c>
      <c r="G466">
        <v>1.42622E-3</v>
      </c>
      <c r="H466">
        <v>0.99511499999999997</v>
      </c>
      <c r="I466">
        <v>0</v>
      </c>
    </row>
    <row r="467" spans="1:9" x14ac:dyDescent="0.25">
      <c r="A467" t="s">
        <v>111</v>
      </c>
      <c r="B467">
        <v>306.81599999999997</v>
      </c>
      <c r="C467">
        <v>305.37200000000001</v>
      </c>
      <c r="D467">
        <v>286.76900000000001</v>
      </c>
      <c r="E467">
        <v>283.52999999999997</v>
      </c>
      <c r="F467">
        <v>171.04599999999999</v>
      </c>
      <c r="G467">
        <v>1.3316599999999999E-3</v>
      </c>
      <c r="H467">
        <v>0.99511300000000003</v>
      </c>
      <c r="I467">
        <v>0</v>
      </c>
    </row>
    <row r="468" spans="1:9" x14ac:dyDescent="0.25">
      <c r="A468" t="s">
        <v>111</v>
      </c>
      <c r="B468">
        <v>307.54399999999998</v>
      </c>
      <c r="C468">
        <v>306.11500000000001</v>
      </c>
      <c r="D468">
        <v>287.49700000000001</v>
      </c>
      <c r="E468">
        <v>284.21100000000001</v>
      </c>
      <c r="F468">
        <v>171.47900000000001</v>
      </c>
      <c r="G468">
        <v>1.4682300000000001E-3</v>
      </c>
      <c r="H468">
        <v>0.99511499999999997</v>
      </c>
      <c r="I468">
        <v>0</v>
      </c>
    </row>
    <row r="469" spans="1:9" x14ac:dyDescent="0.25">
      <c r="A469" t="s">
        <v>111</v>
      </c>
      <c r="B469">
        <v>307.93099999999998</v>
      </c>
      <c r="C469">
        <v>306.50700000000001</v>
      </c>
      <c r="D469">
        <v>287.90499999999997</v>
      </c>
      <c r="E469">
        <v>284.67</v>
      </c>
      <c r="F469">
        <v>172.18</v>
      </c>
      <c r="G469">
        <v>1.2384900000000001E-3</v>
      </c>
      <c r="H469">
        <v>0.995116</v>
      </c>
      <c r="I469">
        <v>0</v>
      </c>
    </row>
    <row r="470" spans="1:9" x14ac:dyDescent="0.25">
      <c r="A470" t="s">
        <v>111</v>
      </c>
      <c r="B470">
        <v>308.02800000000002</v>
      </c>
      <c r="C470">
        <v>306.59699999999998</v>
      </c>
      <c r="D470">
        <v>287.96499999999997</v>
      </c>
      <c r="E470">
        <v>284.70999999999998</v>
      </c>
      <c r="F470">
        <v>172.04300000000001</v>
      </c>
      <c r="G470">
        <v>1.5916400000000001E-3</v>
      </c>
      <c r="H470">
        <v>0.995116</v>
      </c>
      <c r="I470">
        <v>0</v>
      </c>
    </row>
    <row r="471" spans="1:9" x14ac:dyDescent="0.25">
      <c r="A471" t="s">
        <v>111</v>
      </c>
      <c r="B471">
        <v>307.14600000000002</v>
      </c>
      <c r="C471">
        <v>305.70800000000003</v>
      </c>
      <c r="D471">
        <v>287.09899999999999</v>
      </c>
      <c r="E471">
        <v>283.83</v>
      </c>
      <c r="F471">
        <v>171.31800000000001</v>
      </c>
      <c r="G471">
        <v>1.2359700000000001E-3</v>
      </c>
      <c r="H471">
        <v>0.995116</v>
      </c>
      <c r="I471">
        <v>0</v>
      </c>
    </row>
    <row r="472" spans="1:9" x14ac:dyDescent="0.25">
      <c r="A472" t="s">
        <v>111</v>
      </c>
      <c r="B472">
        <v>306.86799999999999</v>
      </c>
      <c r="C472">
        <v>305.43599999999998</v>
      </c>
      <c r="D472">
        <v>286.82600000000002</v>
      </c>
      <c r="E472">
        <v>283.55799999999999</v>
      </c>
      <c r="F472">
        <v>170.95500000000001</v>
      </c>
      <c r="G472">
        <v>1.2655399999999999E-3</v>
      </c>
      <c r="H472">
        <v>0.995116</v>
      </c>
      <c r="I472">
        <v>0</v>
      </c>
    </row>
    <row r="473" spans="1:9" x14ac:dyDescent="0.25">
      <c r="A473" t="s">
        <v>111</v>
      </c>
      <c r="B473">
        <v>307.31299999999999</v>
      </c>
      <c r="C473">
        <v>305.88099999999997</v>
      </c>
      <c r="D473">
        <v>287.23599999999999</v>
      </c>
      <c r="E473">
        <v>283.98899999999998</v>
      </c>
      <c r="F473">
        <v>171.59200000000001</v>
      </c>
      <c r="G473">
        <v>1.2309199999999999E-3</v>
      </c>
      <c r="H473">
        <v>0.99511499999999997</v>
      </c>
      <c r="I473">
        <v>0</v>
      </c>
    </row>
    <row r="474" spans="1:9" x14ac:dyDescent="0.25">
      <c r="A474" t="s">
        <v>111</v>
      </c>
      <c r="B474">
        <v>307.26799999999997</v>
      </c>
      <c r="C474">
        <v>305.83300000000003</v>
      </c>
      <c r="D474">
        <v>287.21300000000002</v>
      </c>
      <c r="E474">
        <v>283.947</v>
      </c>
      <c r="F474">
        <v>171.274</v>
      </c>
      <c r="G474">
        <v>1.9873099999999999E-3</v>
      </c>
      <c r="H474">
        <v>0.995116</v>
      </c>
      <c r="I474">
        <v>0</v>
      </c>
    </row>
    <row r="475" spans="1:9" x14ac:dyDescent="0.25">
      <c r="A475" t="s">
        <v>111</v>
      </c>
      <c r="B475">
        <v>308.12799999999999</v>
      </c>
      <c r="C475">
        <v>306.68299999999999</v>
      </c>
      <c r="D475">
        <v>287.87400000000002</v>
      </c>
      <c r="E475">
        <v>284.548</v>
      </c>
      <c r="F475">
        <v>171.98500000000001</v>
      </c>
      <c r="G475">
        <v>1.2916200000000001E-3</v>
      </c>
      <c r="H475">
        <v>0.995116</v>
      </c>
      <c r="I475">
        <v>0</v>
      </c>
    </row>
    <row r="476" spans="1:9" x14ac:dyDescent="0.25">
      <c r="A476" t="s">
        <v>111</v>
      </c>
      <c r="B476">
        <v>306.81900000000002</v>
      </c>
      <c r="C476">
        <v>305.39499999999998</v>
      </c>
      <c r="D476">
        <v>286.78899999999999</v>
      </c>
      <c r="E476">
        <v>283.52499999999998</v>
      </c>
      <c r="F476">
        <v>170.846</v>
      </c>
      <c r="G476">
        <v>1.2419900000000001E-3</v>
      </c>
      <c r="H476">
        <v>0.99511400000000005</v>
      </c>
      <c r="I476">
        <v>0</v>
      </c>
    </row>
    <row r="477" spans="1:9" x14ac:dyDescent="0.25">
      <c r="A477" t="s">
        <v>111</v>
      </c>
      <c r="B477">
        <v>306.54300000000001</v>
      </c>
      <c r="C477">
        <v>305.11900000000003</v>
      </c>
      <c r="D477">
        <v>286.505</v>
      </c>
      <c r="E477">
        <v>283.262</v>
      </c>
      <c r="F477">
        <v>171.00899999999999</v>
      </c>
      <c r="G477">
        <v>1.24059E-3</v>
      </c>
      <c r="H477">
        <v>0.995116</v>
      </c>
      <c r="I477">
        <v>0</v>
      </c>
    </row>
    <row r="478" spans="1:9" x14ac:dyDescent="0.25">
      <c r="A478" t="s">
        <v>111</v>
      </c>
      <c r="B478">
        <v>306.87099999999998</v>
      </c>
      <c r="C478">
        <v>305.435</v>
      </c>
      <c r="D478">
        <v>286.815</v>
      </c>
      <c r="E478">
        <v>283.58800000000002</v>
      </c>
      <c r="F478">
        <v>170.97900000000001</v>
      </c>
      <c r="G478">
        <v>1.27067E-3</v>
      </c>
      <c r="H478">
        <v>0.99511499999999997</v>
      </c>
      <c r="I478">
        <v>0</v>
      </c>
    </row>
    <row r="479" spans="1:9" x14ac:dyDescent="0.25">
      <c r="A479" t="s">
        <v>111</v>
      </c>
      <c r="B479">
        <v>306.79199999999997</v>
      </c>
      <c r="C479">
        <v>305.33600000000001</v>
      </c>
      <c r="D479">
        <v>286.76400000000001</v>
      </c>
      <c r="E479">
        <v>283.54399999999998</v>
      </c>
      <c r="F479">
        <v>171.17099999999999</v>
      </c>
      <c r="G479">
        <v>1.23405E-3</v>
      </c>
      <c r="H479">
        <v>0.995116</v>
      </c>
      <c r="I479">
        <v>0</v>
      </c>
    </row>
    <row r="480" spans="1:9" x14ac:dyDescent="0.25">
      <c r="A480" t="s">
        <v>111</v>
      </c>
      <c r="B480">
        <v>306.62799999999999</v>
      </c>
      <c r="C480">
        <v>305.16899999999998</v>
      </c>
      <c r="D480">
        <v>286.59399999999999</v>
      </c>
      <c r="E480">
        <v>283.36500000000001</v>
      </c>
      <c r="F480">
        <v>170.76400000000001</v>
      </c>
      <c r="G480">
        <v>1.2944300000000001E-3</v>
      </c>
      <c r="H480">
        <v>0.995116</v>
      </c>
      <c r="I480">
        <v>0</v>
      </c>
    </row>
    <row r="481" spans="1:9" x14ac:dyDescent="0.25">
      <c r="A481" t="s">
        <v>111</v>
      </c>
      <c r="B481">
        <v>305.01900000000001</v>
      </c>
      <c r="C481">
        <v>303.59899999999999</v>
      </c>
      <c r="D481">
        <v>285.041</v>
      </c>
      <c r="E481">
        <v>281.77100000000002</v>
      </c>
      <c r="F481">
        <v>169.46199999999999</v>
      </c>
      <c r="G481">
        <v>1.29145E-3</v>
      </c>
      <c r="H481">
        <v>0.995116</v>
      </c>
      <c r="I481">
        <v>0</v>
      </c>
    </row>
    <row r="482" spans="1:9" x14ac:dyDescent="0.25">
      <c r="A482" t="s">
        <v>111</v>
      </c>
      <c r="B482">
        <v>1821.48</v>
      </c>
      <c r="C482">
        <v>306.90800000000002</v>
      </c>
      <c r="D482">
        <v>288.26600000000002</v>
      </c>
      <c r="E482">
        <v>284.96800000000002</v>
      </c>
      <c r="F482">
        <v>172.238</v>
      </c>
      <c r="G482">
        <v>1.2301300000000001E-3</v>
      </c>
      <c r="H482">
        <v>0.99511099999999997</v>
      </c>
      <c r="I482">
        <v>0</v>
      </c>
    </row>
    <row r="483" spans="1:9" x14ac:dyDescent="0.25">
      <c r="A483" t="s">
        <v>111</v>
      </c>
      <c r="B483">
        <v>382.62200000000001</v>
      </c>
      <c r="C483">
        <v>373.404</v>
      </c>
      <c r="D483">
        <v>352.67599999999999</v>
      </c>
      <c r="E483">
        <v>348.07299999999998</v>
      </c>
      <c r="F483">
        <v>230.285</v>
      </c>
      <c r="G483">
        <v>1.23964E-3</v>
      </c>
      <c r="H483">
        <v>0.995116</v>
      </c>
      <c r="I483">
        <v>0</v>
      </c>
    </row>
    <row r="484" spans="1:9" x14ac:dyDescent="0.25">
      <c r="A484" t="s">
        <v>111</v>
      </c>
      <c r="B484">
        <v>736.13400000000001</v>
      </c>
      <c r="C484">
        <v>309.78500000000003</v>
      </c>
      <c r="D484">
        <v>290.798</v>
      </c>
      <c r="E484">
        <v>287.48399999999998</v>
      </c>
      <c r="F484">
        <v>174.61699999999999</v>
      </c>
      <c r="G484">
        <v>1.2300499999999999E-3</v>
      </c>
      <c r="H484">
        <v>0.995116</v>
      </c>
      <c r="I484">
        <v>0</v>
      </c>
    </row>
    <row r="485" spans="1:9" x14ac:dyDescent="0.25">
      <c r="A485" t="s">
        <v>111</v>
      </c>
      <c r="B485">
        <v>338.23</v>
      </c>
      <c r="C485">
        <v>316.755</v>
      </c>
      <c r="D485">
        <v>297.45299999999997</v>
      </c>
      <c r="E485">
        <v>293.99200000000002</v>
      </c>
      <c r="F485">
        <v>180.51400000000001</v>
      </c>
      <c r="G485">
        <v>1.2392600000000001E-3</v>
      </c>
      <c r="H485">
        <v>0.995116</v>
      </c>
      <c r="I485">
        <v>0</v>
      </c>
    </row>
    <row r="486" spans="1:9" x14ac:dyDescent="0.25">
      <c r="A486" t="s">
        <v>111</v>
      </c>
      <c r="B486">
        <v>312.37</v>
      </c>
      <c r="C486">
        <v>310.86599999999999</v>
      </c>
      <c r="D486">
        <v>291.86599999999999</v>
      </c>
      <c r="E486">
        <v>288.49299999999999</v>
      </c>
      <c r="F486">
        <v>175.51300000000001</v>
      </c>
      <c r="G486">
        <v>1.3091800000000001E-3</v>
      </c>
      <c r="H486">
        <v>0.99511099999999997</v>
      </c>
      <c r="I486">
        <v>0</v>
      </c>
    </row>
    <row r="487" spans="1:9" x14ac:dyDescent="0.25">
      <c r="A487" t="s">
        <v>111</v>
      </c>
      <c r="B487">
        <v>311.714</v>
      </c>
      <c r="C487">
        <v>310.28199999999998</v>
      </c>
      <c r="D487">
        <v>291.33600000000001</v>
      </c>
      <c r="E487">
        <v>287.96699999999998</v>
      </c>
      <c r="F487">
        <v>174.82499999999999</v>
      </c>
      <c r="G487">
        <v>1.37937E-3</v>
      </c>
      <c r="H487">
        <v>0.995116</v>
      </c>
      <c r="I487">
        <v>0</v>
      </c>
    </row>
    <row r="488" spans="1:9" x14ac:dyDescent="0.25">
      <c r="A488" t="s">
        <v>111</v>
      </c>
      <c r="B488">
        <v>312.89299999999997</v>
      </c>
      <c r="C488">
        <v>311.43599999999998</v>
      </c>
      <c r="D488">
        <v>292.48200000000003</v>
      </c>
      <c r="E488">
        <v>289.13499999999999</v>
      </c>
      <c r="F488">
        <v>176.273</v>
      </c>
      <c r="G488">
        <v>1.24485E-3</v>
      </c>
      <c r="H488">
        <v>0.995116</v>
      </c>
      <c r="I488">
        <v>0</v>
      </c>
    </row>
    <row r="489" spans="1:9" x14ac:dyDescent="0.25">
      <c r="A489" t="s">
        <v>111</v>
      </c>
      <c r="B489">
        <v>305.892</v>
      </c>
      <c r="C489">
        <v>304.43400000000003</v>
      </c>
      <c r="D489">
        <v>285.84100000000001</v>
      </c>
      <c r="E489">
        <v>282.59800000000001</v>
      </c>
      <c r="F489">
        <v>169.89599999999999</v>
      </c>
      <c r="G489">
        <v>1.2304E-3</v>
      </c>
      <c r="H489">
        <v>0.995116</v>
      </c>
      <c r="I489">
        <v>0</v>
      </c>
    </row>
    <row r="490" spans="1:9" x14ac:dyDescent="0.25">
      <c r="A490" t="s">
        <v>111</v>
      </c>
      <c r="B490">
        <v>305.86799999999999</v>
      </c>
      <c r="C490">
        <v>304.44099999999997</v>
      </c>
      <c r="D490">
        <v>285.84300000000002</v>
      </c>
      <c r="E490">
        <v>282.61099999999999</v>
      </c>
      <c r="F490">
        <v>170.23599999999999</v>
      </c>
      <c r="G490">
        <v>1.2314299999999999E-3</v>
      </c>
      <c r="H490">
        <v>0.995116</v>
      </c>
      <c r="I490">
        <v>0</v>
      </c>
    </row>
    <row r="491" spans="1:9" x14ac:dyDescent="0.25">
      <c r="A491" t="s">
        <v>111</v>
      </c>
      <c r="B491">
        <v>306.39400000000001</v>
      </c>
      <c r="C491">
        <v>304.94499999999999</v>
      </c>
      <c r="D491">
        <v>286.322</v>
      </c>
      <c r="E491">
        <v>283.05900000000003</v>
      </c>
      <c r="F491">
        <v>170.328</v>
      </c>
      <c r="G491">
        <v>1.24106E-3</v>
      </c>
      <c r="H491">
        <v>0.995116</v>
      </c>
      <c r="I491">
        <v>0</v>
      </c>
    </row>
    <row r="492" spans="1:9" x14ac:dyDescent="0.25">
      <c r="A492" t="s">
        <v>111</v>
      </c>
      <c r="B492">
        <v>306.88</v>
      </c>
      <c r="C492">
        <v>305.44499999999999</v>
      </c>
      <c r="D492">
        <v>286.77699999999999</v>
      </c>
      <c r="E492">
        <v>283.51799999999997</v>
      </c>
      <c r="F492">
        <v>170.94</v>
      </c>
      <c r="G492">
        <v>1.5906500000000001E-3</v>
      </c>
      <c r="H492">
        <v>0.99510799999999999</v>
      </c>
      <c r="I492">
        <v>0</v>
      </c>
    </row>
    <row r="493" spans="1:9" x14ac:dyDescent="0.25">
      <c r="A493" t="s">
        <v>111</v>
      </c>
      <c r="B493">
        <v>306.35700000000003</v>
      </c>
      <c r="C493">
        <v>304.93299999999999</v>
      </c>
      <c r="D493">
        <v>286.322</v>
      </c>
      <c r="E493">
        <v>283.05500000000001</v>
      </c>
      <c r="F493">
        <v>170.40299999999999</v>
      </c>
      <c r="G493">
        <v>1.23379E-3</v>
      </c>
      <c r="H493">
        <v>0.99511499999999997</v>
      </c>
      <c r="I493">
        <v>0</v>
      </c>
    </row>
    <row r="494" spans="1:9" x14ac:dyDescent="0.25">
      <c r="A494" t="s">
        <v>111</v>
      </c>
      <c r="B494">
        <v>306.77100000000002</v>
      </c>
      <c r="C494">
        <v>305.30700000000002</v>
      </c>
      <c r="D494">
        <v>286.66399999999999</v>
      </c>
      <c r="E494">
        <v>283.39699999999999</v>
      </c>
      <c r="F494">
        <v>170.91499999999999</v>
      </c>
      <c r="G494">
        <v>1.25275E-3</v>
      </c>
      <c r="H494">
        <v>0.99511499999999997</v>
      </c>
      <c r="I494">
        <v>0</v>
      </c>
    </row>
    <row r="495" spans="1:9" x14ac:dyDescent="0.25">
      <c r="A495" t="s">
        <v>111</v>
      </c>
      <c r="B495">
        <v>306.16300000000001</v>
      </c>
      <c r="C495">
        <v>304.74900000000002</v>
      </c>
      <c r="D495">
        <v>286.14699999999999</v>
      </c>
      <c r="E495">
        <v>282.88</v>
      </c>
      <c r="F495">
        <v>170.09299999999999</v>
      </c>
      <c r="G495">
        <v>1.23167E-3</v>
      </c>
      <c r="H495">
        <v>0.995116</v>
      </c>
      <c r="I495">
        <v>0</v>
      </c>
    </row>
    <row r="496" spans="1:9" x14ac:dyDescent="0.25">
      <c r="A496" t="s">
        <v>111</v>
      </c>
      <c r="B496">
        <v>306.11099999999999</v>
      </c>
      <c r="C496">
        <v>304.654</v>
      </c>
      <c r="D496">
        <v>285.99200000000002</v>
      </c>
      <c r="E496">
        <v>282.76799999999997</v>
      </c>
      <c r="F496">
        <v>170.173</v>
      </c>
      <c r="G496">
        <v>1.2309599999999999E-3</v>
      </c>
      <c r="H496">
        <v>0.995116</v>
      </c>
      <c r="I496">
        <v>0</v>
      </c>
    </row>
    <row r="497" spans="1:25" x14ac:dyDescent="0.25">
      <c r="A497" t="s">
        <v>111</v>
      </c>
      <c r="B497">
        <v>306.10199999999998</v>
      </c>
      <c r="C497">
        <v>304.64999999999998</v>
      </c>
      <c r="D497">
        <v>286.09100000000001</v>
      </c>
      <c r="E497">
        <v>282.84899999999999</v>
      </c>
      <c r="F497">
        <v>170.178</v>
      </c>
      <c r="G497">
        <v>1.2866399999999999E-3</v>
      </c>
      <c r="H497">
        <v>0.995116</v>
      </c>
      <c r="I497">
        <v>0</v>
      </c>
    </row>
    <row r="498" spans="1:25" x14ac:dyDescent="0.25">
      <c r="A498" t="s">
        <v>111</v>
      </c>
      <c r="B498">
        <v>306.33999999999997</v>
      </c>
      <c r="C498">
        <v>304.90899999999999</v>
      </c>
      <c r="D498">
        <v>286.28399999999999</v>
      </c>
      <c r="E498">
        <v>282.99700000000001</v>
      </c>
      <c r="F498">
        <v>170.53800000000001</v>
      </c>
      <c r="G498">
        <v>1.2667900000000001E-3</v>
      </c>
      <c r="H498">
        <v>0.99511499999999997</v>
      </c>
      <c r="I498">
        <v>0</v>
      </c>
    </row>
    <row r="499" spans="1:25" x14ac:dyDescent="0.25">
      <c r="A499" t="s">
        <v>111</v>
      </c>
      <c r="B499">
        <v>306.81200000000001</v>
      </c>
      <c r="C499">
        <v>305.36</v>
      </c>
      <c r="D499">
        <v>286.65499999999997</v>
      </c>
      <c r="E499">
        <v>283.42</v>
      </c>
      <c r="F499">
        <v>170.733</v>
      </c>
      <c r="G499">
        <v>1.2306999999999999E-3</v>
      </c>
      <c r="H499">
        <v>0.995116</v>
      </c>
      <c r="I499">
        <v>0</v>
      </c>
    </row>
    <row r="500" spans="1:25" x14ac:dyDescent="0.25">
      <c r="A500" t="s">
        <v>111</v>
      </c>
      <c r="B500">
        <v>305.96300000000002</v>
      </c>
      <c r="C500">
        <v>304.524</v>
      </c>
      <c r="D500">
        <v>285.947</v>
      </c>
      <c r="E500">
        <v>282.70299999999997</v>
      </c>
      <c r="F500">
        <v>170.33600000000001</v>
      </c>
      <c r="G500">
        <v>1.3054799999999999E-3</v>
      </c>
      <c r="H500">
        <v>0.99511400000000005</v>
      </c>
      <c r="I500">
        <v>0</v>
      </c>
    </row>
    <row r="501" spans="1:25" x14ac:dyDescent="0.25">
      <c r="A501" t="s">
        <v>111</v>
      </c>
      <c r="B501">
        <v>307.59199999999998</v>
      </c>
      <c r="C501">
        <v>306.17700000000002</v>
      </c>
      <c r="D501">
        <v>287.44299999999998</v>
      </c>
      <c r="E501">
        <v>284.17</v>
      </c>
      <c r="F501">
        <v>171.31</v>
      </c>
      <c r="G501">
        <v>1.27564E-3</v>
      </c>
      <c r="H501">
        <v>0.995116</v>
      </c>
      <c r="I501">
        <v>0</v>
      </c>
    </row>
    <row r="502" spans="1:25" x14ac:dyDescent="0.25">
      <c r="A502" t="s">
        <v>111</v>
      </c>
      <c r="B502">
        <v>305.81099999999998</v>
      </c>
      <c r="C502">
        <v>304.38499999999999</v>
      </c>
      <c r="D502">
        <v>285.77</v>
      </c>
      <c r="E502">
        <v>282.5</v>
      </c>
      <c r="F502">
        <v>170.11600000000001</v>
      </c>
      <c r="G502">
        <v>1.29812E-3</v>
      </c>
      <c r="H502">
        <v>0.99508799999999997</v>
      </c>
      <c r="I502">
        <v>0</v>
      </c>
    </row>
    <row r="503" spans="1:25" x14ac:dyDescent="0.25">
      <c r="A503" t="s">
        <v>111</v>
      </c>
      <c r="B503">
        <v>305.89100000000002</v>
      </c>
      <c r="C503">
        <v>304.45600000000002</v>
      </c>
      <c r="D503">
        <v>285.85199999999998</v>
      </c>
      <c r="E503">
        <v>282.60899999999998</v>
      </c>
      <c r="F503">
        <v>170.005</v>
      </c>
      <c r="G503">
        <v>1.2418500000000001E-3</v>
      </c>
      <c r="H503">
        <v>0.995116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305.94499999999999</v>
      </c>
      <c r="C504">
        <v>304.49799999999999</v>
      </c>
      <c r="D504">
        <v>285.93200000000002</v>
      </c>
      <c r="E504">
        <v>282.65300000000002</v>
      </c>
      <c r="F504">
        <v>170.18</v>
      </c>
      <c r="G504">
        <v>1.25494E-3</v>
      </c>
      <c r="H504">
        <v>0.99510900000000002</v>
      </c>
      <c r="I504">
        <v>0</v>
      </c>
      <c r="R504">
        <f>AVERAGE(B455:B504)</f>
        <v>388.67500000000001</v>
      </c>
      <c r="S504">
        <f>AVERAGE(C455:C504)</f>
        <v>310.08971999999989</v>
      </c>
      <c r="U504">
        <f>_xlfn.VAR.P(B455:B504)</f>
        <v>93098.704654000045</v>
      </c>
      <c r="V504">
        <f>_xlfn.VAR.P(C455:C504)</f>
        <v>193.72186064159987</v>
      </c>
      <c r="X504">
        <f>1.96*SQRT(U504)/50</f>
        <v>11.960735492415282</v>
      </c>
      <c r="Y504">
        <f>1.96*SQRT(V504)/50</f>
        <v>0.54560128293132526</v>
      </c>
    </row>
    <row r="505" spans="1:25" x14ac:dyDescent="0.25">
      <c r="A505" t="s">
        <v>111</v>
      </c>
      <c r="B505">
        <v>19436.509529999999</v>
      </c>
      <c r="C505" t="s">
        <v>37</v>
      </c>
    </row>
    <row r="506" spans="1:25" x14ac:dyDescent="0.25">
      <c r="A506" t="s">
        <v>112</v>
      </c>
      <c r="B506">
        <v>3731.55</v>
      </c>
      <c r="C506">
        <v>3595.36</v>
      </c>
      <c r="D506">
        <v>3587.51</v>
      </c>
      <c r="E506">
        <v>3583.48</v>
      </c>
      <c r="F506">
        <v>115.703</v>
      </c>
      <c r="G506">
        <v>1.24332E-3</v>
      </c>
      <c r="H506">
        <v>0.99511499999999997</v>
      </c>
      <c r="I506">
        <v>0</v>
      </c>
    </row>
    <row r="507" spans="1:25" x14ac:dyDescent="0.25">
      <c r="A507" t="s">
        <v>112</v>
      </c>
      <c r="B507">
        <v>3717.52</v>
      </c>
      <c r="C507">
        <v>3601.12</v>
      </c>
      <c r="D507">
        <v>3593.32</v>
      </c>
      <c r="E507">
        <v>3589.31</v>
      </c>
      <c r="F507">
        <v>115.762</v>
      </c>
      <c r="G507">
        <v>1.2395500000000001E-3</v>
      </c>
      <c r="H507">
        <v>0.99511400000000005</v>
      </c>
      <c r="I507">
        <v>0</v>
      </c>
    </row>
    <row r="508" spans="1:25" x14ac:dyDescent="0.25">
      <c r="A508" t="s">
        <v>112</v>
      </c>
      <c r="B508">
        <v>3640.87</v>
      </c>
      <c r="C508">
        <v>3533.85</v>
      </c>
      <c r="D508">
        <v>3526.13</v>
      </c>
      <c r="E508">
        <v>3522.09</v>
      </c>
      <c r="F508">
        <v>115.68</v>
      </c>
      <c r="G508">
        <v>1.5492399999999999E-3</v>
      </c>
      <c r="H508">
        <v>0.99511499999999997</v>
      </c>
      <c r="I508">
        <v>0</v>
      </c>
    </row>
    <row r="509" spans="1:25" x14ac:dyDescent="0.25">
      <c r="A509" t="s">
        <v>112</v>
      </c>
      <c r="B509">
        <v>4696.8599999999997</v>
      </c>
      <c r="C509">
        <v>3661.86</v>
      </c>
      <c r="D509">
        <v>3654.03</v>
      </c>
      <c r="E509">
        <v>3649.98</v>
      </c>
      <c r="F509">
        <v>115.702</v>
      </c>
      <c r="G509">
        <v>1.2553600000000001E-3</v>
      </c>
      <c r="H509">
        <v>0.99511499999999997</v>
      </c>
      <c r="I509">
        <v>0</v>
      </c>
    </row>
    <row r="510" spans="1:25" x14ac:dyDescent="0.25">
      <c r="A510" t="s">
        <v>112</v>
      </c>
      <c r="B510">
        <v>3644.26</v>
      </c>
      <c r="C510">
        <v>3537.81</v>
      </c>
      <c r="D510">
        <v>3530.07</v>
      </c>
      <c r="E510">
        <v>3526.07</v>
      </c>
      <c r="F510">
        <v>115.75</v>
      </c>
      <c r="G510">
        <v>1.23518E-3</v>
      </c>
      <c r="H510">
        <v>0.995116</v>
      </c>
      <c r="I510">
        <v>0</v>
      </c>
    </row>
    <row r="511" spans="1:25" x14ac:dyDescent="0.25">
      <c r="A511" t="s">
        <v>112</v>
      </c>
      <c r="B511">
        <v>3745.75</v>
      </c>
      <c r="C511">
        <v>3639.47</v>
      </c>
      <c r="D511">
        <v>3631.64</v>
      </c>
      <c r="E511">
        <v>3627.62</v>
      </c>
      <c r="F511">
        <v>115.67100000000001</v>
      </c>
      <c r="G511">
        <v>1.2363299999999999E-3</v>
      </c>
      <c r="H511">
        <v>0.995116</v>
      </c>
      <c r="I511">
        <v>0</v>
      </c>
    </row>
    <row r="512" spans="1:25" x14ac:dyDescent="0.25">
      <c r="A512" t="s">
        <v>112</v>
      </c>
      <c r="B512">
        <v>3930.43</v>
      </c>
      <c r="C512">
        <v>3823.05</v>
      </c>
      <c r="D512">
        <v>3815.11</v>
      </c>
      <c r="E512">
        <v>3811.05</v>
      </c>
      <c r="F512">
        <v>115.825</v>
      </c>
      <c r="G512">
        <v>1.2435E-3</v>
      </c>
      <c r="H512">
        <v>0.99511499999999997</v>
      </c>
      <c r="I512">
        <v>0</v>
      </c>
    </row>
    <row r="513" spans="1:9" x14ac:dyDescent="0.25">
      <c r="A513" t="s">
        <v>112</v>
      </c>
      <c r="B513">
        <v>3648.59</v>
      </c>
      <c r="C513">
        <v>3541.86</v>
      </c>
      <c r="D513">
        <v>3534.09</v>
      </c>
      <c r="E513">
        <v>3530.06</v>
      </c>
      <c r="F513">
        <v>115.667</v>
      </c>
      <c r="G513">
        <v>1.2338900000000001E-3</v>
      </c>
      <c r="H513">
        <v>0.99511499999999997</v>
      </c>
      <c r="I513">
        <v>0</v>
      </c>
    </row>
    <row r="514" spans="1:9" x14ac:dyDescent="0.25">
      <c r="A514" t="s">
        <v>112</v>
      </c>
      <c r="B514">
        <v>3745.67</v>
      </c>
      <c r="C514">
        <v>3639.37</v>
      </c>
      <c r="D514">
        <v>3631.48</v>
      </c>
      <c r="E514">
        <v>3627.46</v>
      </c>
      <c r="F514">
        <v>115.699</v>
      </c>
      <c r="G514">
        <v>1.2695499999999999E-3</v>
      </c>
      <c r="H514">
        <v>0.99511499999999997</v>
      </c>
      <c r="I514">
        <v>0</v>
      </c>
    </row>
    <row r="515" spans="1:9" x14ac:dyDescent="0.25">
      <c r="A515" t="s">
        <v>112</v>
      </c>
      <c r="B515">
        <v>3708.63</v>
      </c>
      <c r="C515">
        <v>3594.29</v>
      </c>
      <c r="D515">
        <v>3586.51</v>
      </c>
      <c r="E515">
        <v>3582.51</v>
      </c>
      <c r="F515">
        <v>115.64400000000001</v>
      </c>
      <c r="G515">
        <v>1.2630300000000001E-3</v>
      </c>
      <c r="H515">
        <v>0.995116</v>
      </c>
      <c r="I515">
        <v>0</v>
      </c>
    </row>
    <row r="516" spans="1:9" x14ac:dyDescent="0.25">
      <c r="A516" t="s">
        <v>112</v>
      </c>
      <c r="B516">
        <v>3894.87</v>
      </c>
      <c r="C516">
        <v>3596.17</v>
      </c>
      <c r="D516">
        <v>3588.36</v>
      </c>
      <c r="E516">
        <v>3584.33</v>
      </c>
      <c r="F516">
        <v>115.621</v>
      </c>
      <c r="G516">
        <v>1.2562000000000001E-3</v>
      </c>
      <c r="H516">
        <v>0.995116</v>
      </c>
      <c r="I516">
        <v>0</v>
      </c>
    </row>
    <row r="517" spans="1:9" x14ac:dyDescent="0.25">
      <c r="A517" t="s">
        <v>112</v>
      </c>
      <c r="B517">
        <v>4350.4399999999996</v>
      </c>
      <c r="C517">
        <v>3752.43</v>
      </c>
      <c r="D517">
        <v>3744.6</v>
      </c>
      <c r="E517">
        <v>3740.57</v>
      </c>
      <c r="F517">
        <v>115.69</v>
      </c>
      <c r="G517">
        <v>1.2529799999999999E-3</v>
      </c>
      <c r="H517">
        <v>0.995116</v>
      </c>
      <c r="I517">
        <v>0</v>
      </c>
    </row>
    <row r="518" spans="1:9" x14ac:dyDescent="0.25">
      <c r="A518" t="s">
        <v>112</v>
      </c>
      <c r="B518">
        <v>3749.4</v>
      </c>
      <c r="C518">
        <v>3643.23</v>
      </c>
      <c r="D518">
        <v>3635.37</v>
      </c>
      <c r="E518">
        <v>3631.33</v>
      </c>
      <c r="F518">
        <v>115.717</v>
      </c>
      <c r="G518">
        <v>1.2306000000000001E-3</v>
      </c>
      <c r="H518">
        <v>0.995116</v>
      </c>
      <c r="I518">
        <v>0</v>
      </c>
    </row>
    <row r="519" spans="1:9" x14ac:dyDescent="0.25">
      <c r="A519" t="s">
        <v>112</v>
      </c>
      <c r="B519">
        <v>3702.37</v>
      </c>
      <c r="C519">
        <v>3595.79</v>
      </c>
      <c r="D519">
        <v>3588</v>
      </c>
      <c r="E519">
        <v>3584.02</v>
      </c>
      <c r="F519">
        <v>115.577</v>
      </c>
      <c r="G519">
        <v>1.27282E-3</v>
      </c>
      <c r="H519">
        <v>0.995116</v>
      </c>
      <c r="I519">
        <v>0</v>
      </c>
    </row>
    <row r="520" spans="1:9" x14ac:dyDescent="0.25">
      <c r="A520" t="s">
        <v>112</v>
      </c>
      <c r="B520">
        <v>3665.49</v>
      </c>
      <c r="C520">
        <v>3558.92</v>
      </c>
      <c r="D520">
        <v>3551.19</v>
      </c>
      <c r="E520">
        <v>3547.19</v>
      </c>
      <c r="F520">
        <v>115.524</v>
      </c>
      <c r="G520">
        <v>1.266E-3</v>
      </c>
      <c r="H520">
        <v>0.99511499999999997</v>
      </c>
      <c r="I520">
        <v>0</v>
      </c>
    </row>
    <row r="521" spans="1:9" x14ac:dyDescent="0.25">
      <c r="A521" t="s">
        <v>112</v>
      </c>
      <c r="B521">
        <v>4530.6099999999997</v>
      </c>
      <c r="C521">
        <v>3563.59</v>
      </c>
      <c r="D521">
        <v>3555.81</v>
      </c>
      <c r="E521">
        <v>3551.81</v>
      </c>
      <c r="F521">
        <v>115.61499999999999</v>
      </c>
      <c r="G521">
        <v>1.23029E-3</v>
      </c>
      <c r="H521">
        <v>0.995116</v>
      </c>
      <c r="I521">
        <v>0</v>
      </c>
    </row>
    <row r="522" spans="1:9" x14ac:dyDescent="0.25">
      <c r="A522" t="s">
        <v>112</v>
      </c>
      <c r="B522">
        <v>3753.1</v>
      </c>
      <c r="C522">
        <v>3573.84</v>
      </c>
      <c r="D522">
        <v>3566.05</v>
      </c>
      <c r="E522">
        <v>3562.03</v>
      </c>
      <c r="F522">
        <v>115.646</v>
      </c>
      <c r="G522">
        <v>1.4452099999999999E-3</v>
      </c>
      <c r="H522">
        <v>0.995116</v>
      </c>
      <c r="I522">
        <v>0</v>
      </c>
    </row>
    <row r="523" spans="1:9" x14ac:dyDescent="0.25">
      <c r="A523" t="s">
        <v>112</v>
      </c>
      <c r="B523">
        <v>3648.53</v>
      </c>
      <c r="C523">
        <v>3543.06</v>
      </c>
      <c r="D523">
        <v>3535.27</v>
      </c>
      <c r="E523">
        <v>3531.26</v>
      </c>
      <c r="F523">
        <v>115.578</v>
      </c>
      <c r="G523">
        <v>1.2388799999999999E-3</v>
      </c>
      <c r="H523">
        <v>0.995116</v>
      </c>
      <c r="I523">
        <v>0</v>
      </c>
    </row>
    <row r="524" spans="1:9" x14ac:dyDescent="0.25">
      <c r="A524" t="s">
        <v>112</v>
      </c>
      <c r="B524">
        <v>3794.51</v>
      </c>
      <c r="C524">
        <v>3689.33</v>
      </c>
      <c r="D524">
        <v>3681.42</v>
      </c>
      <c r="E524">
        <v>3677.39</v>
      </c>
      <c r="F524">
        <v>115.709</v>
      </c>
      <c r="G524">
        <v>1.2349800000000001E-3</v>
      </c>
      <c r="H524">
        <v>0.99510600000000005</v>
      </c>
      <c r="I524">
        <v>0</v>
      </c>
    </row>
    <row r="525" spans="1:9" x14ac:dyDescent="0.25">
      <c r="A525" t="s">
        <v>112</v>
      </c>
      <c r="B525">
        <v>3733.45</v>
      </c>
      <c r="C525">
        <v>3571.2</v>
      </c>
      <c r="D525">
        <v>3563.45</v>
      </c>
      <c r="E525">
        <v>3559.44</v>
      </c>
      <c r="F525">
        <v>115.608</v>
      </c>
      <c r="G525">
        <v>1.34947E-3</v>
      </c>
      <c r="H525">
        <v>0.99511499999999997</v>
      </c>
      <c r="I525">
        <v>0</v>
      </c>
    </row>
    <row r="526" spans="1:9" x14ac:dyDescent="0.25">
      <c r="A526" t="s">
        <v>112</v>
      </c>
      <c r="B526">
        <v>3651.11</v>
      </c>
      <c r="C526">
        <v>3544.73</v>
      </c>
      <c r="D526">
        <v>3536.97</v>
      </c>
      <c r="E526">
        <v>3532.95</v>
      </c>
      <c r="F526">
        <v>115.59399999999999</v>
      </c>
      <c r="G526">
        <v>1.2363000000000001E-3</v>
      </c>
      <c r="H526">
        <v>0.995116</v>
      </c>
      <c r="I526">
        <v>0</v>
      </c>
    </row>
    <row r="527" spans="1:9" x14ac:dyDescent="0.25">
      <c r="A527" t="s">
        <v>112</v>
      </c>
      <c r="B527">
        <v>3709.59</v>
      </c>
      <c r="C527">
        <v>3603.3</v>
      </c>
      <c r="D527">
        <v>3595.49</v>
      </c>
      <c r="E527">
        <v>3591.5</v>
      </c>
      <c r="F527">
        <v>115.604</v>
      </c>
      <c r="G527">
        <v>1.2319E-3</v>
      </c>
      <c r="H527">
        <v>0.99511300000000003</v>
      </c>
      <c r="I527">
        <v>0</v>
      </c>
    </row>
    <row r="528" spans="1:9" x14ac:dyDescent="0.25">
      <c r="A528" t="s">
        <v>112</v>
      </c>
      <c r="B528">
        <v>3650.67</v>
      </c>
      <c r="C528">
        <v>3544.33</v>
      </c>
      <c r="D528">
        <v>3536.56</v>
      </c>
      <c r="E528">
        <v>3532.54</v>
      </c>
      <c r="F528">
        <v>115.587</v>
      </c>
      <c r="G528">
        <v>1.2300900000000001E-3</v>
      </c>
      <c r="H528">
        <v>0.995116</v>
      </c>
      <c r="I528">
        <v>0</v>
      </c>
    </row>
    <row r="529" spans="1:9" x14ac:dyDescent="0.25">
      <c r="A529" t="s">
        <v>112</v>
      </c>
      <c r="B529">
        <v>4099.0600000000004</v>
      </c>
      <c r="C529">
        <v>3558.6</v>
      </c>
      <c r="D529">
        <v>3550.85</v>
      </c>
      <c r="E529">
        <v>3546.85</v>
      </c>
      <c r="F529">
        <v>115.60299999999999</v>
      </c>
      <c r="G529">
        <v>1.26819E-3</v>
      </c>
      <c r="H529">
        <v>0.995116</v>
      </c>
      <c r="I529">
        <v>0</v>
      </c>
    </row>
    <row r="530" spans="1:9" x14ac:dyDescent="0.25">
      <c r="A530" t="s">
        <v>112</v>
      </c>
      <c r="B530">
        <v>3708.59</v>
      </c>
      <c r="C530">
        <v>3564.92</v>
      </c>
      <c r="D530">
        <v>3557.14</v>
      </c>
      <c r="E530">
        <v>3553.12</v>
      </c>
      <c r="F530">
        <v>115.602</v>
      </c>
      <c r="G530">
        <v>1.2436999999999999E-3</v>
      </c>
      <c r="H530">
        <v>0.995116</v>
      </c>
      <c r="I530">
        <v>0</v>
      </c>
    </row>
    <row r="531" spans="1:9" x14ac:dyDescent="0.25">
      <c r="A531" t="s">
        <v>112</v>
      </c>
      <c r="B531">
        <v>3677.42</v>
      </c>
      <c r="C531">
        <v>3571.04</v>
      </c>
      <c r="D531">
        <v>3561.68</v>
      </c>
      <c r="E531">
        <v>3557.67</v>
      </c>
      <c r="F531">
        <v>115.608</v>
      </c>
      <c r="G531">
        <v>1.23722E-3</v>
      </c>
      <c r="H531">
        <v>0.995116</v>
      </c>
      <c r="I531">
        <v>0</v>
      </c>
    </row>
    <row r="532" spans="1:9" x14ac:dyDescent="0.25">
      <c r="A532" t="s">
        <v>112</v>
      </c>
      <c r="B532">
        <v>3835.56</v>
      </c>
      <c r="C532">
        <v>3727.28</v>
      </c>
      <c r="D532">
        <v>3718.48</v>
      </c>
      <c r="E532">
        <v>3714.45</v>
      </c>
      <c r="F532">
        <v>115.746</v>
      </c>
      <c r="G532">
        <v>1.23229E-3</v>
      </c>
      <c r="H532">
        <v>0.99511499999999997</v>
      </c>
      <c r="I532">
        <v>0</v>
      </c>
    </row>
    <row r="533" spans="1:9" x14ac:dyDescent="0.25">
      <c r="A533" t="s">
        <v>112</v>
      </c>
      <c r="B533">
        <v>3748.96</v>
      </c>
      <c r="C533">
        <v>3642.47</v>
      </c>
      <c r="D533">
        <v>3634.66</v>
      </c>
      <c r="E533">
        <v>3630.65</v>
      </c>
      <c r="F533">
        <v>115.675</v>
      </c>
      <c r="G533">
        <v>1.23814E-3</v>
      </c>
      <c r="H533">
        <v>0.99511499999999997</v>
      </c>
      <c r="I533">
        <v>0</v>
      </c>
    </row>
    <row r="534" spans="1:9" x14ac:dyDescent="0.25">
      <c r="A534" t="s">
        <v>112</v>
      </c>
      <c r="B534">
        <v>3699.15</v>
      </c>
      <c r="C534">
        <v>3592.93</v>
      </c>
      <c r="D534">
        <v>3585.16</v>
      </c>
      <c r="E534">
        <v>3581.14</v>
      </c>
      <c r="F534">
        <v>115.60299999999999</v>
      </c>
      <c r="G534">
        <v>1.23408E-3</v>
      </c>
      <c r="H534">
        <v>0.995116</v>
      </c>
      <c r="I534">
        <v>0</v>
      </c>
    </row>
    <row r="535" spans="1:9" x14ac:dyDescent="0.25">
      <c r="A535" t="s">
        <v>112</v>
      </c>
      <c r="B535">
        <v>3781.27</v>
      </c>
      <c r="C535">
        <v>3675.13</v>
      </c>
      <c r="D535">
        <v>3667.28</v>
      </c>
      <c r="E535">
        <v>3663.26</v>
      </c>
      <c r="F535">
        <v>115.642</v>
      </c>
      <c r="G535">
        <v>1.2951600000000001E-3</v>
      </c>
      <c r="H535">
        <v>0.99511400000000005</v>
      </c>
      <c r="I535">
        <v>0</v>
      </c>
    </row>
    <row r="536" spans="1:9" x14ac:dyDescent="0.25">
      <c r="A536" t="s">
        <v>112</v>
      </c>
      <c r="B536">
        <v>3696.26</v>
      </c>
      <c r="C536">
        <v>3590.08</v>
      </c>
      <c r="D536">
        <v>3582.33</v>
      </c>
      <c r="E536">
        <v>3578.32</v>
      </c>
      <c r="F536">
        <v>115.45399999999999</v>
      </c>
      <c r="G536">
        <v>1.35943E-3</v>
      </c>
      <c r="H536">
        <v>0.99511400000000005</v>
      </c>
      <c r="I536">
        <v>225</v>
      </c>
    </row>
    <row r="537" spans="1:9" x14ac:dyDescent="0.25">
      <c r="A537" t="s">
        <v>112</v>
      </c>
      <c r="B537">
        <v>3855.4</v>
      </c>
      <c r="C537">
        <v>3561.65</v>
      </c>
      <c r="D537">
        <v>3553.87</v>
      </c>
      <c r="E537">
        <v>3549.86</v>
      </c>
      <c r="F537">
        <v>115.646</v>
      </c>
      <c r="G537">
        <v>1.4031499999999999E-3</v>
      </c>
      <c r="H537">
        <v>0.995116</v>
      </c>
      <c r="I537">
        <v>0</v>
      </c>
    </row>
    <row r="538" spans="1:9" x14ac:dyDescent="0.25">
      <c r="A538" t="s">
        <v>112</v>
      </c>
      <c r="B538">
        <v>3804.03</v>
      </c>
      <c r="C538">
        <v>3616.91</v>
      </c>
      <c r="D538">
        <v>3609.09</v>
      </c>
      <c r="E538">
        <v>3605.07</v>
      </c>
      <c r="F538">
        <v>115.634</v>
      </c>
      <c r="G538">
        <v>1.2494400000000001E-3</v>
      </c>
      <c r="H538">
        <v>0.995116</v>
      </c>
      <c r="I538">
        <v>119</v>
      </c>
    </row>
    <row r="539" spans="1:9" x14ac:dyDescent="0.25">
      <c r="A539" t="s">
        <v>112</v>
      </c>
      <c r="B539">
        <v>3658.13</v>
      </c>
      <c r="C539">
        <v>3551.63</v>
      </c>
      <c r="D539">
        <v>3543.87</v>
      </c>
      <c r="E539">
        <v>3539.87</v>
      </c>
      <c r="F539">
        <v>115.657</v>
      </c>
      <c r="G539">
        <v>1.2999400000000001E-3</v>
      </c>
      <c r="H539">
        <v>0.995116</v>
      </c>
      <c r="I539">
        <v>0</v>
      </c>
    </row>
    <row r="540" spans="1:9" x14ac:dyDescent="0.25">
      <c r="A540" t="s">
        <v>112</v>
      </c>
      <c r="B540">
        <v>3719.7</v>
      </c>
      <c r="C540">
        <v>3613.37</v>
      </c>
      <c r="D540">
        <v>3605.56</v>
      </c>
      <c r="E540">
        <v>3601.55</v>
      </c>
      <c r="F540">
        <v>115.501</v>
      </c>
      <c r="G540">
        <v>1.3440399999999999E-3</v>
      </c>
      <c r="H540">
        <v>0.995116</v>
      </c>
      <c r="I540">
        <v>358</v>
      </c>
    </row>
    <row r="541" spans="1:9" x14ac:dyDescent="0.25">
      <c r="A541" t="s">
        <v>112</v>
      </c>
      <c r="B541">
        <v>3680.2</v>
      </c>
      <c r="C541">
        <v>3559.62</v>
      </c>
      <c r="D541">
        <v>3551.85</v>
      </c>
      <c r="E541">
        <v>3547.83</v>
      </c>
      <c r="F541">
        <v>115.571</v>
      </c>
      <c r="G541">
        <v>1.2846299999999999E-3</v>
      </c>
      <c r="H541">
        <v>0.99511300000000003</v>
      </c>
      <c r="I541">
        <v>0</v>
      </c>
    </row>
    <row r="542" spans="1:9" x14ac:dyDescent="0.25">
      <c r="A542" t="s">
        <v>112</v>
      </c>
      <c r="B542">
        <v>3654.35</v>
      </c>
      <c r="C542">
        <v>3547.96</v>
      </c>
      <c r="D542">
        <v>3540.22</v>
      </c>
      <c r="E542">
        <v>3536.23</v>
      </c>
      <c r="F542">
        <v>115.64</v>
      </c>
      <c r="G542">
        <v>1.2342900000000001E-3</v>
      </c>
      <c r="H542">
        <v>0.995116</v>
      </c>
      <c r="I542">
        <v>11</v>
      </c>
    </row>
    <row r="543" spans="1:9" x14ac:dyDescent="0.25">
      <c r="A543" t="s">
        <v>112</v>
      </c>
      <c r="B543">
        <v>3743.88</v>
      </c>
      <c r="C543">
        <v>3637.51</v>
      </c>
      <c r="D543">
        <v>3629.7</v>
      </c>
      <c r="E543">
        <v>3625.7</v>
      </c>
      <c r="F543">
        <v>115.68899999999999</v>
      </c>
      <c r="G543">
        <v>1.51983E-3</v>
      </c>
      <c r="H543">
        <v>0.99511400000000005</v>
      </c>
      <c r="I543">
        <v>0</v>
      </c>
    </row>
    <row r="544" spans="1:9" x14ac:dyDescent="0.25">
      <c r="A544" t="s">
        <v>112</v>
      </c>
      <c r="B544">
        <v>3694.84</v>
      </c>
      <c r="C544">
        <v>3588.43</v>
      </c>
      <c r="D544">
        <v>3580.66</v>
      </c>
      <c r="E544">
        <v>3576.65</v>
      </c>
      <c r="F544">
        <v>115.688</v>
      </c>
      <c r="G544">
        <v>1.2399100000000001E-3</v>
      </c>
      <c r="H544">
        <v>0.995116</v>
      </c>
      <c r="I544">
        <v>0</v>
      </c>
    </row>
    <row r="545" spans="1:25" x14ac:dyDescent="0.25">
      <c r="A545" t="s">
        <v>112</v>
      </c>
      <c r="B545">
        <v>4045.97</v>
      </c>
      <c r="C545">
        <v>3559.35</v>
      </c>
      <c r="D545">
        <v>3551.59</v>
      </c>
      <c r="E545">
        <v>3547.57</v>
      </c>
      <c r="F545">
        <v>115.548</v>
      </c>
      <c r="G545">
        <v>1.23007E-3</v>
      </c>
      <c r="H545">
        <v>0.995116</v>
      </c>
      <c r="I545">
        <v>0</v>
      </c>
    </row>
    <row r="546" spans="1:25" x14ac:dyDescent="0.25">
      <c r="A546" t="s">
        <v>112</v>
      </c>
      <c r="B546">
        <v>3697.71</v>
      </c>
      <c r="C546">
        <v>3557.76</v>
      </c>
      <c r="D546">
        <v>3550.02</v>
      </c>
      <c r="E546">
        <v>3546.01</v>
      </c>
      <c r="F546">
        <v>115.602</v>
      </c>
      <c r="G546">
        <v>1.3043600000000001E-3</v>
      </c>
      <c r="H546">
        <v>0.995116</v>
      </c>
      <c r="I546">
        <v>0</v>
      </c>
    </row>
    <row r="547" spans="1:25" x14ac:dyDescent="0.25">
      <c r="A547" t="s">
        <v>112</v>
      </c>
      <c r="B547">
        <v>3660.24</v>
      </c>
      <c r="C547">
        <v>3553.81</v>
      </c>
      <c r="D547">
        <v>3546.05</v>
      </c>
      <c r="E547">
        <v>3542.02</v>
      </c>
      <c r="F547">
        <v>115.658</v>
      </c>
      <c r="G547">
        <v>1.23408E-3</v>
      </c>
      <c r="H547">
        <v>0.995116</v>
      </c>
      <c r="I547">
        <v>0</v>
      </c>
    </row>
    <row r="548" spans="1:25" x14ac:dyDescent="0.25">
      <c r="A548" t="s">
        <v>112</v>
      </c>
      <c r="B548">
        <v>3705.91</v>
      </c>
      <c r="C548">
        <v>3599.64</v>
      </c>
      <c r="D548">
        <v>3591.86</v>
      </c>
      <c r="E548">
        <v>3587.85</v>
      </c>
      <c r="F548">
        <v>115.65300000000001</v>
      </c>
      <c r="G548">
        <v>1.2364699999999999E-3</v>
      </c>
      <c r="H548">
        <v>0.99511499999999997</v>
      </c>
      <c r="I548">
        <v>0</v>
      </c>
    </row>
    <row r="549" spans="1:25" x14ac:dyDescent="0.25">
      <c r="A549" t="s">
        <v>112</v>
      </c>
      <c r="B549">
        <v>3661.59</v>
      </c>
      <c r="C549">
        <v>3553.09</v>
      </c>
      <c r="D549">
        <v>3545.31</v>
      </c>
      <c r="E549">
        <v>3541.3</v>
      </c>
      <c r="F549">
        <v>115.53100000000001</v>
      </c>
      <c r="G549">
        <v>1.52804E-3</v>
      </c>
      <c r="H549">
        <v>0.99511499999999997</v>
      </c>
      <c r="I549">
        <v>0</v>
      </c>
    </row>
    <row r="550" spans="1:25" x14ac:dyDescent="0.25">
      <c r="A550" t="s">
        <v>112</v>
      </c>
      <c r="B550">
        <v>3693.59</v>
      </c>
      <c r="C550">
        <v>3587.18</v>
      </c>
      <c r="D550">
        <v>3578.43</v>
      </c>
      <c r="E550">
        <v>3574.44</v>
      </c>
      <c r="F550">
        <v>115.599</v>
      </c>
      <c r="G550">
        <v>1.43421E-3</v>
      </c>
      <c r="H550">
        <v>0.995116</v>
      </c>
      <c r="I550">
        <v>0</v>
      </c>
    </row>
    <row r="551" spans="1:25" x14ac:dyDescent="0.25">
      <c r="A551" t="s">
        <v>112</v>
      </c>
      <c r="B551">
        <v>3714.78</v>
      </c>
      <c r="C551">
        <v>3608.6</v>
      </c>
      <c r="D551">
        <v>3600.77</v>
      </c>
      <c r="E551">
        <v>3596.77</v>
      </c>
      <c r="F551">
        <v>115.57299999999999</v>
      </c>
      <c r="G551">
        <v>1.8798700000000001E-3</v>
      </c>
      <c r="H551">
        <v>0.995116</v>
      </c>
      <c r="I551">
        <v>0</v>
      </c>
    </row>
    <row r="552" spans="1:25" x14ac:dyDescent="0.25">
      <c r="A552" t="s">
        <v>112</v>
      </c>
      <c r="B552">
        <v>3662</v>
      </c>
      <c r="C552">
        <v>3555.59</v>
      </c>
      <c r="D552">
        <v>3547.82</v>
      </c>
      <c r="E552">
        <v>3543.8</v>
      </c>
      <c r="F552">
        <v>115.575</v>
      </c>
      <c r="G552">
        <v>1.2300499999999999E-3</v>
      </c>
      <c r="H552">
        <v>0.99511499999999997</v>
      </c>
      <c r="I552">
        <v>0</v>
      </c>
    </row>
    <row r="553" spans="1:25" x14ac:dyDescent="0.25">
      <c r="A553" t="s">
        <v>112</v>
      </c>
      <c r="B553">
        <v>4195.68</v>
      </c>
      <c r="C553">
        <v>3566.61</v>
      </c>
      <c r="D553">
        <v>3558.88</v>
      </c>
      <c r="E553">
        <v>3554.87</v>
      </c>
      <c r="F553">
        <v>115.595</v>
      </c>
      <c r="G553">
        <v>1.23043E-3</v>
      </c>
      <c r="H553">
        <v>0.99511400000000005</v>
      </c>
      <c r="I553">
        <v>0</v>
      </c>
    </row>
    <row r="554" spans="1:25" x14ac:dyDescent="0.25">
      <c r="A554" t="s">
        <v>112</v>
      </c>
      <c r="B554">
        <v>3769.51</v>
      </c>
      <c r="C554">
        <v>3597.61</v>
      </c>
      <c r="D554">
        <v>3589.84</v>
      </c>
      <c r="E554">
        <v>3585.8</v>
      </c>
      <c r="F554">
        <v>115.663</v>
      </c>
      <c r="G554">
        <v>1.2361399999999999E-3</v>
      </c>
      <c r="H554">
        <v>0.995116</v>
      </c>
      <c r="I554">
        <v>0</v>
      </c>
    </row>
    <row r="555" spans="1:25" x14ac:dyDescent="0.25">
      <c r="A555" t="s">
        <v>112</v>
      </c>
      <c r="B555">
        <v>3695.3</v>
      </c>
      <c r="C555">
        <v>3588.83</v>
      </c>
      <c r="D555">
        <v>3581.02</v>
      </c>
      <c r="E555">
        <v>3577.01</v>
      </c>
      <c r="F555">
        <v>115.625</v>
      </c>
      <c r="G555">
        <v>1.2302400000000001E-3</v>
      </c>
      <c r="H555">
        <v>0.995116</v>
      </c>
      <c r="I555">
        <v>0</v>
      </c>
    </row>
    <row r="556" spans="1:25" x14ac:dyDescent="0.25">
      <c r="A556" t="s">
        <v>112</v>
      </c>
      <c r="B556">
        <v>3696.78</v>
      </c>
      <c r="C556">
        <v>3590.17</v>
      </c>
      <c r="D556">
        <v>3582.41</v>
      </c>
      <c r="E556">
        <v>3578.43</v>
      </c>
      <c r="F556">
        <v>115.596</v>
      </c>
      <c r="G556">
        <v>1.23039E-3</v>
      </c>
      <c r="H556">
        <v>0.995116</v>
      </c>
      <c r="I556">
        <v>0</v>
      </c>
    </row>
    <row r="557" spans="1:25" x14ac:dyDescent="0.25">
      <c r="A557" t="s">
        <v>112</v>
      </c>
      <c r="B557">
        <v>3666.44</v>
      </c>
      <c r="C557">
        <v>3559.48</v>
      </c>
      <c r="D557">
        <v>3551.72</v>
      </c>
      <c r="E557">
        <v>3547.71</v>
      </c>
      <c r="F557">
        <v>115.593</v>
      </c>
      <c r="G557">
        <v>1.26362E-3</v>
      </c>
      <c r="H557">
        <v>0.995116</v>
      </c>
      <c r="I557">
        <v>0</v>
      </c>
    </row>
    <row r="558" spans="1:25" x14ac:dyDescent="0.25">
      <c r="A558" t="s">
        <v>112</v>
      </c>
      <c r="B558">
        <v>3668.06</v>
      </c>
      <c r="C558">
        <v>3561.81</v>
      </c>
      <c r="D558">
        <v>3554.03</v>
      </c>
      <c r="E558">
        <v>3550.03</v>
      </c>
      <c r="F558">
        <v>115.57299999999999</v>
      </c>
      <c r="G558">
        <v>1.5804E-3</v>
      </c>
      <c r="H558">
        <v>0.99511400000000005</v>
      </c>
      <c r="I558">
        <v>0</v>
      </c>
    </row>
    <row r="559" spans="1:25" x14ac:dyDescent="0.25">
      <c r="A559" t="s">
        <v>112</v>
      </c>
      <c r="B559">
        <v>3719.38</v>
      </c>
      <c r="C559">
        <v>3612.93</v>
      </c>
      <c r="D559">
        <v>3605.16</v>
      </c>
      <c r="E559">
        <v>3601.15</v>
      </c>
      <c r="F559">
        <v>115.614</v>
      </c>
      <c r="G559">
        <v>1.2563800000000001E-3</v>
      </c>
      <c r="H559">
        <v>0.99511499999999997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3690.37</v>
      </c>
      <c r="C560">
        <v>3584.12</v>
      </c>
      <c r="D560">
        <v>3576.33</v>
      </c>
      <c r="E560">
        <v>3572.34</v>
      </c>
      <c r="F560">
        <v>115.65900000000001</v>
      </c>
      <c r="G560">
        <v>1.2323600000000001E-3</v>
      </c>
      <c r="H560">
        <v>0.995116</v>
      </c>
      <c r="I560">
        <v>0</v>
      </c>
      <c r="R560">
        <f>AVERAGE(B511:B560)</f>
        <v>3772.2663999999991</v>
      </c>
      <c r="S560">
        <f>AVERAGE(C511:C560)</f>
        <v>3597.0813999999991</v>
      </c>
      <c r="U560">
        <f>_xlfn.VAR.P(B511:B560)</f>
        <v>31606.868527039987</v>
      </c>
      <c r="V560">
        <f>_xlfn.VAR.P(C511:C560)</f>
        <v>3109.4788200400003</v>
      </c>
      <c r="X560">
        <f>1.96*SQRT(U560)/50</f>
        <v>6.9691016963013759</v>
      </c>
      <c r="Y560">
        <f>1.96*SQRT(V560)/50</f>
        <v>2.185897878224476</v>
      </c>
    </row>
    <row r="561" spans="1:9" x14ac:dyDescent="0.25">
      <c r="A561" t="s">
        <v>113</v>
      </c>
      <c r="B561">
        <v>188615.77701799999</v>
      </c>
      <c r="C561" t="s">
        <v>37</v>
      </c>
    </row>
    <row r="562" spans="1:9" x14ac:dyDescent="0.25">
      <c r="A562" t="s">
        <v>39</v>
      </c>
      <c r="B562">
        <v>188.21100000000001</v>
      </c>
      <c r="C562">
        <v>0</v>
      </c>
      <c r="D562">
        <v>0</v>
      </c>
      <c r="E562">
        <v>0</v>
      </c>
      <c r="F562">
        <v>0</v>
      </c>
      <c r="G562">
        <v>7.3862300000000006E-2</v>
      </c>
      <c r="H562">
        <v>1</v>
      </c>
      <c r="I562">
        <v>0</v>
      </c>
    </row>
    <row r="563" spans="1:9" x14ac:dyDescent="0.25">
      <c r="A563" t="s">
        <v>39</v>
      </c>
      <c r="B563">
        <v>180.06</v>
      </c>
      <c r="C563">
        <v>0</v>
      </c>
      <c r="D563">
        <v>0</v>
      </c>
      <c r="E563">
        <v>0</v>
      </c>
      <c r="F563">
        <v>0</v>
      </c>
      <c r="G563">
        <v>7.3862300000000006E-2</v>
      </c>
      <c r="H563">
        <v>1</v>
      </c>
      <c r="I563">
        <v>0</v>
      </c>
    </row>
    <row r="564" spans="1:9" x14ac:dyDescent="0.25">
      <c r="A564" t="s">
        <v>39</v>
      </c>
      <c r="B564">
        <v>177.91</v>
      </c>
      <c r="C564">
        <v>0</v>
      </c>
      <c r="D564">
        <v>0</v>
      </c>
      <c r="E564">
        <v>0</v>
      </c>
      <c r="F564">
        <v>0</v>
      </c>
      <c r="G564">
        <v>7.3862300000000006E-2</v>
      </c>
      <c r="H564">
        <v>1</v>
      </c>
      <c r="I564">
        <v>0</v>
      </c>
    </row>
    <row r="565" spans="1:9" x14ac:dyDescent="0.25">
      <c r="A565" t="s">
        <v>39</v>
      </c>
      <c r="B565">
        <v>177.47200000000001</v>
      </c>
      <c r="C565">
        <v>0</v>
      </c>
      <c r="D565">
        <v>0</v>
      </c>
      <c r="E565">
        <v>0</v>
      </c>
      <c r="F565">
        <v>0</v>
      </c>
      <c r="G565">
        <v>7.3423000000000002E-2</v>
      </c>
      <c r="H565">
        <v>1</v>
      </c>
      <c r="I565">
        <v>0</v>
      </c>
    </row>
    <row r="566" spans="1:9" x14ac:dyDescent="0.25">
      <c r="A566" t="s">
        <v>39</v>
      </c>
      <c r="B566">
        <v>177.45099999999999</v>
      </c>
      <c r="C566">
        <v>0</v>
      </c>
      <c r="D566">
        <v>0</v>
      </c>
      <c r="E566">
        <v>0</v>
      </c>
      <c r="F566">
        <v>0</v>
      </c>
      <c r="G566">
        <v>7.3862300000000006E-2</v>
      </c>
      <c r="H566">
        <v>1</v>
      </c>
      <c r="I566">
        <v>0</v>
      </c>
    </row>
    <row r="567" spans="1:9" x14ac:dyDescent="0.25">
      <c r="A567" t="s">
        <v>39</v>
      </c>
      <c r="B567">
        <v>177.88399999999999</v>
      </c>
      <c r="C567">
        <v>0</v>
      </c>
      <c r="D567">
        <v>0</v>
      </c>
      <c r="E567">
        <v>0</v>
      </c>
      <c r="F567">
        <v>0</v>
      </c>
      <c r="G567">
        <v>7.3423000000000002E-2</v>
      </c>
      <c r="H567">
        <v>1</v>
      </c>
      <c r="I567">
        <v>0</v>
      </c>
    </row>
    <row r="568" spans="1:9" x14ac:dyDescent="0.25">
      <c r="A568" t="s">
        <v>39</v>
      </c>
      <c r="B568">
        <v>177.70400000000001</v>
      </c>
      <c r="C568">
        <v>0</v>
      </c>
      <c r="D568">
        <v>0</v>
      </c>
      <c r="E568">
        <v>0</v>
      </c>
      <c r="F568">
        <v>0</v>
      </c>
      <c r="G568">
        <v>7.3423000000000002E-2</v>
      </c>
      <c r="H568">
        <v>1</v>
      </c>
      <c r="I568">
        <v>0</v>
      </c>
    </row>
    <row r="569" spans="1:9" x14ac:dyDescent="0.25">
      <c r="A569" t="s">
        <v>39</v>
      </c>
      <c r="B569">
        <v>177.32</v>
      </c>
      <c r="C569">
        <v>0</v>
      </c>
      <c r="D569">
        <v>0</v>
      </c>
      <c r="E569">
        <v>0</v>
      </c>
      <c r="F569">
        <v>0</v>
      </c>
      <c r="G569">
        <v>7.3423000000000002E-2</v>
      </c>
      <c r="H569">
        <v>1</v>
      </c>
      <c r="I569">
        <v>0</v>
      </c>
    </row>
    <row r="570" spans="1:9" x14ac:dyDescent="0.25">
      <c r="A570" t="s">
        <v>39</v>
      </c>
      <c r="B570">
        <v>177.29499999999999</v>
      </c>
      <c r="C570">
        <v>0</v>
      </c>
      <c r="D570">
        <v>0</v>
      </c>
      <c r="E570">
        <v>0</v>
      </c>
      <c r="F570">
        <v>0</v>
      </c>
      <c r="G570">
        <v>7.3423000000000002E-2</v>
      </c>
      <c r="H570">
        <v>1</v>
      </c>
      <c r="I570">
        <v>0</v>
      </c>
    </row>
    <row r="571" spans="1:9" x14ac:dyDescent="0.25">
      <c r="A571" t="s">
        <v>39</v>
      </c>
      <c r="B571">
        <v>178.16</v>
      </c>
      <c r="C571">
        <v>0</v>
      </c>
      <c r="D571">
        <v>0</v>
      </c>
      <c r="E571">
        <v>0</v>
      </c>
      <c r="F571">
        <v>0</v>
      </c>
      <c r="G571">
        <v>7.3423000000000002E-2</v>
      </c>
      <c r="H571">
        <v>1</v>
      </c>
      <c r="I571">
        <v>0</v>
      </c>
    </row>
    <row r="572" spans="1:9" x14ac:dyDescent="0.25">
      <c r="A572" t="s">
        <v>39</v>
      </c>
      <c r="B572">
        <v>177.53899999999999</v>
      </c>
      <c r="C572">
        <v>0</v>
      </c>
      <c r="D572">
        <v>0</v>
      </c>
      <c r="E572">
        <v>0</v>
      </c>
      <c r="F572">
        <v>0</v>
      </c>
      <c r="G572">
        <v>7.3423000000000002E-2</v>
      </c>
      <c r="H572">
        <v>1</v>
      </c>
      <c r="I572">
        <v>0</v>
      </c>
    </row>
    <row r="573" spans="1:9" x14ac:dyDescent="0.25">
      <c r="A573" t="s">
        <v>39</v>
      </c>
      <c r="B573">
        <v>177.64</v>
      </c>
      <c r="C573">
        <v>0</v>
      </c>
      <c r="D573">
        <v>0</v>
      </c>
      <c r="E573">
        <v>0</v>
      </c>
      <c r="F573">
        <v>0</v>
      </c>
      <c r="G573">
        <v>7.3423000000000002E-2</v>
      </c>
      <c r="H573">
        <v>1</v>
      </c>
      <c r="I573">
        <v>0</v>
      </c>
    </row>
    <row r="574" spans="1:9" x14ac:dyDescent="0.25">
      <c r="A574" t="s">
        <v>39</v>
      </c>
      <c r="B574">
        <v>177.886</v>
      </c>
      <c r="C574">
        <v>0</v>
      </c>
      <c r="D574">
        <v>0</v>
      </c>
      <c r="E574">
        <v>0</v>
      </c>
      <c r="F574">
        <v>0</v>
      </c>
      <c r="G574">
        <v>7.3423000000000002E-2</v>
      </c>
      <c r="H574">
        <v>1</v>
      </c>
      <c r="I574">
        <v>0</v>
      </c>
    </row>
    <row r="575" spans="1:9" x14ac:dyDescent="0.25">
      <c r="A575" t="s">
        <v>39</v>
      </c>
      <c r="B575">
        <v>177.33600000000001</v>
      </c>
      <c r="C575">
        <v>0</v>
      </c>
      <c r="D575">
        <v>0</v>
      </c>
      <c r="E575">
        <v>0</v>
      </c>
      <c r="F575">
        <v>0</v>
      </c>
      <c r="G575">
        <v>7.3423000000000002E-2</v>
      </c>
      <c r="H575">
        <v>1</v>
      </c>
      <c r="I575">
        <v>0</v>
      </c>
    </row>
    <row r="576" spans="1:9" x14ac:dyDescent="0.25">
      <c r="A576" t="s">
        <v>39</v>
      </c>
      <c r="B576">
        <v>177.52799999999999</v>
      </c>
      <c r="C576">
        <v>0</v>
      </c>
      <c r="D576">
        <v>0</v>
      </c>
      <c r="E576">
        <v>0</v>
      </c>
      <c r="F576">
        <v>0</v>
      </c>
      <c r="G576">
        <v>7.3423000000000002E-2</v>
      </c>
      <c r="H576">
        <v>1</v>
      </c>
      <c r="I576">
        <v>0</v>
      </c>
    </row>
    <row r="577" spans="1:9" x14ac:dyDescent="0.25">
      <c r="A577" t="s">
        <v>39</v>
      </c>
      <c r="B577">
        <v>178.393</v>
      </c>
      <c r="C577">
        <v>0</v>
      </c>
      <c r="D577">
        <v>0</v>
      </c>
      <c r="E577">
        <v>0</v>
      </c>
      <c r="F577">
        <v>0</v>
      </c>
      <c r="G577">
        <v>7.3423000000000002E-2</v>
      </c>
      <c r="H577">
        <v>1</v>
      </c>
      <c r="I577">
        <v>0</v>
      </c>
    </row>
    <row r="578" spans="1:9" x14ac:dyDescent="0.25">
      <c r="A578" t="s">
        <v>39</v>
      </c>
      <c r="B578">
        <v>178.892</v>
      </c>
      <c r="C578">
        <v>0</v>
      </c>
      <c r="D578">
        <v>0</v>
      </c>
      <c r="E578">
        <v>0</v>
      </c>
      <c r="F578">
        <v>0</v>
      </c>
      <c r="G578">
        <v>7.3423000000000002E-2</v>
      </c>
      <c r="H578">
        <v>1</v>
      </c>
      <c r="I578">
        <v>0</v>
      </c>
    </row>
    <row r="579" spans="1:9" x14ac:dyDescent="0.25">
      <c r="A579" t="s">
        <v>39</v>
      </c>
      <c r="B579">
        <v>1057.8599999999999</v>
      </c>
      <c r="C579">
        <v>0</v>
      </c>
      <c r="D579">
        <v>0</v>
      </c>
      <c r="E579">
        <v>0</v>
      </c>
      <c r="F579">
        <v>0</v>
      </c>
      <c r="G579">
        <v>7.3862300000000006E-2</v>
      </c>
      <c r="H579">
        <v>1</v>
      </c>
      <c r="I579">
        <v>0</v>
      </c>
    </row>
    <row r="580" spans="1:9" x14ac:dyDescent="0.25">
      <c r="A580" t="s">
        <v>39</v>
      </c>
      <c r="B580">
        <v>180.977</v>
      </c>
      <c r="C580">
        <v>0</v>
      </c>
      <c r="D580">
        <v>0</v>
      </c>
      <c r="E580">
        <v>0</v>
      </c>
      <c r="F580">
        <v>0</v>
      </c>
      <c r="G580">
        <v>7.3423000000000002E-2</v>
      </c>
      <c r="H580">
        <v>1</v>
      </c>
      <c r="I580">
        <v>0</v>
      </c>
    </row>
    <row r="581" spans="1:9" x14ac:dyDescent="0.25">
      <c r="A581" t="s">
        <v>39</v>
      </c>
      <c r="B581">
        <v>178.06700000000001</v>
      </c>
      <c r="C581">
        <v>0</v>
      </c>
      <c r="D581">
        <v>0</v>
      </c>
      <c r="E581">
        <v>0</v>
      </c>
      <c r="F581">
        <v>0</v>
      </c>
      <c r="G581">
        <v>7.3423000000000002E-2</v>
      </c>
      <c r="H581">
        <v>1</v>
      </c>
      <c r="I581">
        <v>0</v>
      </c>
    </row>
    <row r="582" spans="1:9" x14ac:dyDescent="0.25">
      <c r="A582" t="s">
        <v>39</v>
      </c>
      <c r="B582">
        <v>178.03399999999999</v>
      </c>
      <c r="C582">
        <v>0</v>
      </c>
      <c r="D582">
        <v>0</v>
      </c>
      <c r="E582">
        <v>0</v>
      </c>
      <c r="F582">
        <v>0</v>
      </c>
      <c r="G582">
        <v>7.3423000000000002E-2</v>
      </c>
      <c r="H582">
        <v>1</v>
      </c>
      <c r="I582">
        <v>0</v>
      </c>
    </row>
    <row r="583" spans="1:9" x14ac:dyDescent="0.25">
      <c r="A583" t="s">
        <v>39</v>
      </c>
      <c r="B583">
        <v>311.71100000000001</v>
      </c>
      <c r="C583">
        <v>0</v>
      </c>
      <c r="D583">
        <v>0</v>
      </c>
      <c r="E583">
        <v>0</v>
      </c>
      <c r="F583">
        <v>0</v>
      </c>
      <c r="G583">
        <v>7.3423000000000002E-2</v>
      </c>
      <c r="H583">
        <v>1</v>
      </c>
      <c r="I583">
        <v>0</v>
      </c>
    </row>
    <row r="584" spans="1:9" x14ac:dyDescent="0.25">
      <c r="A584" t="s">
        <v>39</v>
      </c>
      <c r="B584">
        <v>176.732</v>
      </c>
      <c r="C584">
        <v>0</v>
      </c>
      <c r="D584">
        <v>0</v>
      </c>
      <c r="E584">
        <v>0</v>
      </c>
      <c r="F584">
        <v>0</v>
      </c>
      <c r="G584">
        <v>7.3423000000000002E-2</v>
      </c>
      <c r="H584">
        <v>1</v>
      </c>
      <c r="I584">
        <v>0</v>
      </c>
    </row>
    <row r="585" spans="1:9" x14ac:dyDescent="0.25">
      <c r="A585" t="s">
        <v>39</v>
      </c>
      <c r="B585">
        <v>183.98</v>
      </c>
      <c r="C585">
        <v>0</v>
      </c>
      <c r="D585">
        <v>0</v>
      </c>
      <c r="E585">
        <v>0</v>
      </c>
      <c r="F585">
        <v>0</v>
      </c>
      <c r="G585">
        <v>7.3423000000000002E-2</v>
      </c>
      <c r="H585">
        <v>1</v>
      </c>
      <c r="I585">
        <v>0</v>
      </c>
    </row>
    <row r="586" spans="1:9" x14ac:dyDescent="0.25">
      <c r="A586" t="s">
        <v>39</v>
      </c>
      <c r="B586">
        <v>178.06100000000001</v>
      </c>
      <c r="C586">
        <v>0</v>
      </c>
      <c r="D586">
        <v>0</v>
      </c>
      <c r="E586">
        <v>0</v>
      </c>
      <c r="F586">
        <v>0</v>
      </c>
      <c r="G586">
        <v>7.3423000000000002E-2</v>
      </c>
      <c r="H586">
        <v>1</v>
      </c>
      <c r="I586">
        <v>0</v>
      </c>
    </row>
    <row r="587" spans="1:9" x14ac:dyDescent="0.25">
      <c r="A587" t="s">
        <v>39</v>
      </c>
      <c r="B587">
        <v>177.899</v>
      </c>
      <c r="C587">
        <v>0</v>
      </c>
      <c r="D587">
        <v>0</v>
      </c>
      <c r="E587">
        <v>0</v>
      </c>
      <c r="F587">
        <v>0</v>
      </c>
      <c r="G587">
        <v>7.3423000000000002E-2</v>
      </c>
      <c r="H587">
        <v>1</v>
      </c>
      <c r="I587">
        <v>0</v>
      </c>
    </row>
    <row r="588" spans="1:9" x14ac:dyDescent="0.25">
      <c r="A588" t="s">
        <v>39</v>
      </c>
      <c r="B588">
        <v>177.17099999999999</v>
      </c>
      <c r="C588">
        <v>0</v>
      </c>
      <c r="D588">
        <v>0</v>
      </c>
      <c r="E588">
        <v>0</v>
      </c>
      <c r="F588">
        <v>0</v>
      </c>
      <c r="G588">
        <v>7.3423000000000002E-2</v>
      </c>
      <c r="H588">
        <v>1</v>
      </c>
      <c r="I588">
        <v>0</v>
      </c>
    </row>
    <row r="589" spans="1:9" x14ac:dyDescent="0.25">
      <c r="A589" t="s">
        <v>39</v>
      </c>
      <c r="B589">
        <v>177.42099999999999</v>
      </c>
      <c r="C589">
        <v>0</v>
      </c>
      <c r="D589">
        <v>0</v>
      </c>
      <c r="E589">
        <v>0</v>
      </c>
      <c r="F589">
        <v>0</v>
      </c>
      <c r="G589">
        <v>7.3423000000000002E-2</v>
      </c>
      <c r="H589">
        <v>1</v>
      </c>
      <c r="I589">
        <v>0</v>
      </c>
    </row>
    <row r="590" spans="1:9" x14ac:dyDescent="0.25">
      <c r="A590" t="s">
        <v>39</v>
      </c>
      <c r="B590">
        <v>177.886</v>
      </c>
      <c r="C590">
        <v>0</v>
      </c>
      <c r="D590">
        <v>0</v>
      </c>
      <c r="E590">
        <v>0</v>
      </c>
      <c r="F590">
        <v>0</v>
      </c>
      <c r="G590">
        <v>7.3423000000000002E-2</v>
      </c>
      <c r="H590">
        <v>1</v>
      </c>
      <c r="I590">
        <v>0</v>
      </c>
    </row>
    <row r="591" spans="1:9" x14ac:dyDescent="0.25">
      <c r="A591" t="s">
        <v>39</v>
      </c>
      <c r="B591">
        <v>178.17500000000001</v>
      </c>
      <c r="C591">
        <v>0</v>
      </c>
      <c r="D591">
        <v>0</v>
      </c>
      <c r="E591">
        <v>0</v>
      </c>
      <c r="F591">
        <v>0</v>
      </c>
      <c r="G591">
        <v>7.3423000000000002E-2</v>
      </c>
      <c r="H591">
        <v>1</v>
      </c>
      <c r="I591">
        <v>0</v>
      </c>
    </row>
    <row r="592" spans="1:9" x14ac:dyDescent="0.25">
      <c r="A592" t="s">
        <v>39</v>
      </c>
      <c r="B592">
        <v>177.37100000000001</v>
      </c>
      <c r="C592">
        <v>0</v>
      </c>
      <c r="D592">
        <v>0</v>
      </c>
      <c r="E592">
        <v>0</v>
      </c>
      <c r="F592">
        <v>0</v>
      </c>
      <c r="G592">
        <v>7.3423000000000002E-2</v>
      </c>
      <c r="H592">
        <v>1</v>
      </c>
      <c r="I592">
        <v>0</v>
      </c>
    </row>
    <row r="593" spans="1:9" x14ac:dyDescent="0.25">
      <c r="A593" t="s">
        <v>39</v>
      </c>
      <c r="B593">
        <v>177.48699999999999</v>
      </c>
      <c r="C593">
        <v>0</v>
      </c>
      <c r="D593">
        <v>0</v>
      </c>
      <c r="E593">
        <v>0</v>
      </c>
      <c r="F593">
        <v>0</v>
      </c>
      <c r="G593">
        <v>7.3423000000000002E-2</v>
      </c>
      <c r="H593">
        <v>1</v>
      </c>
      <c r="I593">
        <v>0</v>
      </c>
    </row>
    <row r="594" spans="1:9" x14ac:dyDescent="0.25">
      <c r="A594" t="s">
        <v>39</v>
      </c>
      <c r="B594">
        <v>177.262</v>
      </c>
      <c r="C594">
        <v>0</v>
      </c>
      <c r="D594">
        <v>0</v>
      </c>
      <c r="E594">
        <v>0</v>
      </c>
      <c r="F594">
        <v>0</v>
      </c>
      <c r="G594">
        <v>7.3423000000000002E-2</v>
      </c>
      <c r="H594">
        <v>1</v>
      </c>
      <c r="I594">
        <v>0</v>
      </c>
    </row>
    <row r="595" spans="1:9" x14ac:dyDescent="0.25">
      <c r="A595" t="s">
        <v>39</v>
      </c>
      <c r="B595">
        <v>177.755</v>
      </c>
      <c r="C595">
        <v>0</v>
      </c>
      <c r="D595">
        <v>0</v>
      </c>
      <c r="E595">
        <v>0</v>
      </c>
      <c r="F595">
        <v>0</v>
      </c>
      <c r="G595">
        <v>7.3423000000000002E-2</v>
      </c>
      <c r="H595">
        <v>1</v>
      </c>
      <c r="I595">
        <v>0</v>
      </c>
    </row>
    <row r="596" spans="1:9" x14ac:dyDescent="0.25">
      <c r="A596" t="s">
        <v>39</v>
      </c>
      <c r="B596">
        <v>182.91300000000001</v>
      </c>
      <c r="C596">
        <v>0</v>
      </c>
      <c r="D596">
        <v>0</v>
      </c>
      <c r="E596">
        <v>0</v>
      </c>
      <c r="F596">
        <v>0</v>
      </c>
      <c r="G596">
        <v>7.3423000000000002E-2</v>
      </c>
      <c r="H596">
        <v>1</v>
      </c>
      <c r="I596">
        <v>0</v>
      </c>
    </row>
    <row r="597" spans="1:9" x14ac:dyDescent="0.25">
      <c r="A597" t="s">
        <v>39</v>
      </c>
      <c r="B597">
        <v>177.501</v>
      </c>
      <c r="C597">
        <v>0</v>
      </c>
      <c r="D597">
        <v>0</v>
      </c>
      <c r="E597">
        <v>0</v>
      </c>
      <c r="F597">
        <v>0</v>
      </c>
      <c r="G597">
        <v>7.3862300000000006E-2</v>
      </c>
      <c r="H597">
        <v>1</v>
      </c>
      <c r="I597">
        <v>0</v>
      </c>
    </row>
    <row r="598" spans="1:9" x14ac:dyDescent="0.25">
      <c r="A598" t="s">
        <v>39</v>
      </c>
      <c r="B598">
        <v>177.22499999999999</v>
      </c>
      <c r="C598">
        <v>0</v>
      </c>
      <c r="D598">
        <v>0</v>
      </c>
      <c r="E598">
        <v>0</v>
      </c>
      <c r="F598">
        <v>0</v>
      </c>
      <c r="G598">
        <v>7.3862300000000006E-2</v>
      </c>
      <c r="H598">
        <v>1</v>
      </c>
      <c r="I598">
        <v>0</v>
      </c>
    </row>
    <row r="599" spans="1:9" x14ac:dyDescent="0.25">
      <c r="A599" t="s">
        <v>39</v>
      </c>
      <c r="B599">
        <v>177.81100000000001</v>
      </c>
      <c r="C599">
        <v>0</v>
      </c>
      <c r="D599">
        <v>0</v>
      </c>
      <c r="E599">
        <v>0</v>
      </c>
      <c r="F599">
        <v>0</v>
      </c>
      <c r="G599">
        <v>7.3862300000000006E-2</v>
      </c>
      <c r="H599">
        <v>1</v>
      </c>
      <c r="I599">
        <v>0</v>
      </c>
    </row>
    <row r="600" spans="1:9" x14ac:dyDescent="0.25">
      <c r="A600" t="s">
        <v>39</v>
      </c>
      <c r="B600">
        <v>177.35900000000001</v>
      </c>
      <c r="C600">
        <v>0</v>
      </c>
      <c r="D600">
        <v>0</v>
      </c>
      <c r="E600">
        <v>0</v>
      </c>
      <c r="F600">
        <v>0</v>
      </c>
      <c r="G600">
        <v>7.3862300000000006E-2</v>
      </c>
      <c r="H600">
        <v>1</v>
      </c>
      <c r="I600">
        <v>0</v>
      </c>
    </row>
    <row r="601" spans="1:9" x14ac:dyDescent="0.25">
      <c r="A601" t="s">
        <v>39</v>
      </c>
      <c r="B601">
        <v>177.37</v>
      </c>
      <c r="C601">
        <v>0</v>
      </c>
      <c r="D601">
        <v>0</v>
      </c>
      <c r="E601">
        <v>0</v>
      </c>
      <c r="F601">
        <v>0</v>
      </c>
      <c r="G601">
        <v>7.3423000000000002E-2</v>
      </c>
      <c r="H601">
        <v>1</v>
      </c>
      <c r="I601">
        <v>0</v>
      </c>
    </row>
    <row r="602" spans="1:9" x14ac:dyDescent="0.25">
      <c r="A602" t="s">
        <v>39</v>
      </c>
      <c r="B602">
        <v>177.43299999999999</v>
      </c>
      <c r="C602">
        <v>0</v>
      </c>
      <c r="D602">
        <v>0</v>
      </c>
      <c r="E602">
        <v>0</v>
      </c>
      <c r="F602">
        <v>0</v>
      </c>
      <c r="G602">
        <v>7.3423000000000002E-2</v>
      </c>
      <c r="H602">
        <v>1</v>
      </c>
      <c r="I602">
        <v>0</v>
      </c>
    </row>
    <row r="603" spans="1:9" x14ac:dyDescent="0.25">
      <c r="A603" t="s">
        <v>39</v>
      </c>
      <c r="B603">
        <v>177.85</v>
      </c>
      <c r="C603">
        <v>0</v>
      </c>
      <c r="D603">
        <v>0</v>
      </c>
      <c r="E603">
        <v>0</v>
      </c>
      <c r="F603">
        <v>0</v>
      </c>
      <c r="G603">
        <v>7.3423000000000002E-2</v>
      </c>
      <c r="H603">
        <v>1</v>
      </c>
      <c r="I603">
        <v>0</v>
      </c>
    </row>
    <row r="604" spans="1:9" x14ac:dyDescent="0.25">
      <c r="A604" t="s">
        <v>39</v>
      </c>
      <c r="B604">
        <v>177.08099999999999</v>
      </c>
      <c r="C604">
        <v>0</v>
      </c>
      <c r="D604">
        <v>0</v>
      </c>
      <c r="E604">
        <v>0</v>
      </c>
      <c r="F604">
        <v>0</v>
      </c>
      <c r="G604">
        <v>7.3423000000000002E-2</v>
      </c>
      <c r="H604">
        <v>1</v>
      </c>
      <c r="I604">
        <v>0</v>
      </c>
    </row>
    <row r="605" spans="1:9" x14ac:dyDescent="0.25">
      <c r="A605" t="s">
        <v>39</v>
      </c>
      <c r="B605">
        <v>177.499</v>
      </c>
      <c r="C605">
        <v>0</v>
      </c>
      <c r="D605">
        <v>0</v>
      </c>
      <c r="E605">
        <v>0</v>
      </c>
      <c r="F605">
        <v>0</v>
      </c>
      <c r="G605">
        <v>7.3862300000000006E-2</v>
      </c>
      <c r="H605">
        <v>1</v>
      </c>
      <c r="I605">
        <v>0</v>
      </c>
    </row>
    <row r="606" spans="1:9" x14ac:dyDescent="0.25">
      <c r="A606" t="s">
        <v>39</v>
      </c>
      <c r="B606">
        <v>177.07499999999999</v>
      </c>
      <c r="C606">
        <v>0</v>
      </c>
      <c r="D606">
        <v>0</v>
      </c>
      <c r="E606">
        <v>0</v>
      </c>
      <c r="F606">
        <v>0</v>
      </c>
      <c r="G606">
        <v>7.3423000000000002E-2</v>
      </c>
      <c r="H606">
        <v>1</v>
      </c>
      <c r="I606">
        <v>0</v>
      </c>
    </row>
    <row r="607" spans="1:9" x14ac:dyDescent="0.25">
      <c r="A607" t="s">
        <v>39</v>
      </c>
      <c r="B607">
        <v>182.904</v>
      </c>
      <c r="C607">
        <v>0</v>
      </c>
      <c r="D607">
        <v>0</v>
      </c>
      <c r="E607">
        <v>0</v>
      </c>
      <c r="F607">
        <v>0</v>
      </c>
      <c r="G607">
        <v>7.3862300000000006E-2</v>
      </c>
      <c r="H607">
        <v>1</v>
      </c>
      <c r="I607">
        <v>0</v>
      </c>
    </row>
    <row r="608" spans="1:9" x14ac:dyDescent="0.25">
      <c r="A608" t="s">
        <v>39</v>
      </c>
      <c r="B608">
        <v>176.84399999999999</v>
      </c>
      <c r="C608">
        <v>0</v>
      </c>
      <c r="D608">
        <v>0</v>
      </c>
      <c r="E608">
        <v>0</v>
      </c>
      <c r="F608">
        <v>0</v>
      </c>
      <c r="G608">
        <v>7.3862300000000006E-2</v>
      </c>
      <c r="H608">
        <v>1</v>
      </c>
      <c r="I608">
        <v>0</v>
      </c>
    </row>
    <row r="609" spans="1:25" x14ac:dyDescent="0.25">
      <c r="A609" t="s">
        <v>39</v>
      </c>
      <c r="B609">
        <v>177.459</v>
      </c>
      <c r="C609">
        <v>0</v>
      </c>
      <c r="D609">
        <v>0</v>
      </c>
      <c r="E609">
        <v>0</v>
      </c>
      <c r="F609">
        <v>0</v>
      </c>
      <c r="G609">
        <v>7.3423100000000005E-2</v>
      </c>
      <c r="H609">
        <v>1</v>
      </c>
      <c r="I609">
        <v>0</v>
      </c>
    </row>
    <row r="610" spans="1:25" x14ac:dyDescent="0.25">
      <c r="A610" t="s">
        <v>39</v>
      </c>
      <c r="B610">
        <v>177.43299999999999</v>
      </c>
      <c r="C610">
        <v>0</v>
      </c>
      <c r="D610">
        <v>0</v>
      </c>
      <c r="E610">
        <v>0</v>
      </c>
      <c r="F610">
        <v>0</v>
      </c>
      <c r="G610">
        <v>7.3862300000000006E-2</v>
      </c>
      <c r="H610">
        <v>1</v>
      </c>
      <c r="I610">
        <v>0</v>
      </c>
    </row>
    <row r="611" spans="1:25" x14ac:dyDescent="0.25">
      <c r="A611" t="s">
        <v>39</v>
      </c>
      <c r="B611">
        <v>177.92099999999999</v>
      </c>
      <c r="C611">
        <v>0</v>
      </c>
      <c r="D611">
        <v>0</v>
      </c>
      <c r="E611">
        <v>0</v>
      </c>
      <c r="F611">
        <v>0</v>
      </c>
      <c r="G611">
        <v>7.3423100000000005E-2</v>
      </c>
      <c r="H611">
        <v>1</v>
      </c>
      <c r="I611">
        <v>0</v>
      </c>
    </row>
    <row r="612" spans="1:25" x14ac:dyDescent="0.25">
      <c r="A612" t="s">
        <v>39</v>
      </c>
      <c r="B612">
        <v>177.68899999999999</v>
      </c>
      <c r="C612">
        <v>0</v>
      </c>
      <c r="D612">
        <v>0</v>
      </c>
      <c r="E612">
        <v>0</v>
      </c>
      <c r="F612">
        <v>0</v>
      </c>
      <c r="G612">
        <v>7.3862300000000006E-2</v>
      </c>
      <c r="H612">
        <v>1</v>
      </c>
      <c r="I612">
        <v>0</v>
      </c>
    </row>
    <row r="613" spans="1:25" x14ac:dyDescent="0.25">
      <c r="A613" t="s">
        <v>39</v>
      </c>
      <c r="B613">
        <v>177.697</v>
      </c>
      <c r="C613">
        <v>0</v>
      </c>
      <c r="D613">
        <v>0</v>
      </c>
      <c r="E613">
        <v>0</v>
      </c>
      <c r="F613">
        <v>0</v>
      </c>
      <c r="G613">
        <v>7.3423100000000005E-2</v>
      </c>
      <c r="H613">
        <v>1</v>
      </c>
      <c r="I613">
        <v>0</v>
      </c>
    </row>
    <row r="614" spans="1:25" x14ac:dyDescent="0.25">
      <c r="A614" t="s">
        <v>39</v>
      </c>
      <c r="B614">
        <v>177.60599999999999</v>
      </c>
      <c r="C614">
        <v>0</v>
      </c>
      <c r="D614">
        <v>0</v>
      </c>
      <c r="E614">
        <v>0</v>
      </c>
      <c r="F614">
        <v>0</v>
      </c>
      <c r="G614">
        <v>7.3862300000000006E-2</v>
      </c>
      <c r="H614">
        <v>1</v>
      </c>
      <c r="I614">
        <v>0</v>
      </c>
    </row>
    <row r="615" spans="1:25" x14ac:dyDescent="0.25">
      <c r="A615" t="s">
        <v>39</v>
      </c>
      <c r="B615">
        <v>177.732</v>
      </c>
      <c r="C615">
        <v>0</v>
      </c>
      <c r="D615">
        <v>0</v>
      </c>
      <c r="E615">
        <v>0</v>
      </c>
      <c r="F615">
        <v>0</v>
      </c>
      <c r="G615">
        <v>7.3423100000000005E-2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177.685</v>
      </c>
      <c r="C616">
        <v>0</v>
      </c>
      <c r="D616">
        <v>0</v>
      </c>
      <c r="E616">
        <v>0</v>
      </c>
      <c r="F616">
        <v>0</v>
      </c>
      <c r="G616">
        <v>7.3423100000000005E-2</v>
      </c>
      <c r="H616">
        <v>1</v>
      </c>
      <c r="I616">
        <v>0</v>
      </c>
      <c r="R616">
        <f>AVERAGE(B567:B616)</f>
        <v>198.31026000000003</v>
      </c>
      <c r="S616">
        <f>AVERAGE(C567:C616)</f>
        <v>0</v>
      </c>
      <c r="U616">
        <f>_xlfn.VAR.P(B567:B616)</f>
        <v>15430.263992352366</v>
      </c>
      <c r="V616">
        <f>_xlfn.VAR.P(C567:C616)</f>
        <v>0</v>
      </c>
      <c r="X616">
        <f>1.96*SQRT(U616)/50</f>
        <v>4.8693696574822019</v>
      </c>
      <c r="Y616">
        <f>1.96*SQRT(V616)/50</f>
        <v>0</v>
      </c>
    </row>
    <row r="617" spans="1:25" x14ac:dyDescent="0.25">
      <c r="A617" t="s">
        <v>39</v>
      </c>
      <c r="B617">
        <v>9917.5315609999998</v>
      </c>
      <c r="C617" t="s">
        <v>37</v>
      </c>
    </row>
    <row r="618" spans="1:25" x14ac:dyDescent="0.25">
      <c r="A618" t="s">
        <v>40</v>
      </c>
      <c r="B618">
        <v>184.34899999999999</v>
      </c>
      <c r="C618">
        <v>182.036</v>
      </c>
      <c r="D618">
        <v>161.67500000000001</v>
      </c>
      <c r="E618">
        <v>36.5886</v>
      </c>
      <c r="F618">
        <v>0</v>
      </c>
      <c r="G618">
        <v>7.3423000000000002E-2</v>
      </c>
      <c r="H618">
        <v>1</v>
      </c>
      <c r="I618">
        <v>0</v>
      </c>
    </row>
    <row r="619" spans="1:25" x14ac:dyDescent="0.25">
      <c r="A619" t="s">
        <v>40</v>
      </c>
      <c r="B619">
        <v>191.559</v>
      </c>
      <c r="C619">
        <v>189.02500000000001</v>
      </c>
      <c r="D619">
        <v>162.36500000000001</v>
      </c>
      <c r="E619">
        <v>37.352499999999999</v>
      </c>
      <c r="F619">
        <v>0</v>
      </c>
      <c r="G619">
        <v>7.3423000000000002E-2</v>
      </c>
      <c r="H619">
        <v>1</v>
      </c>
      <c r="I619">
        <v>0</v>
      </c>
    </row>
    <row r="620" spans="1:25" x14ac:dyDescent="0.25">
      <c r="A620" t="s">
        <v>40</v>
      </c>
      <c r="B620">
        <v>184.72</v>
      </c>
      <c r="C620">
        <v>182.22399999999999</v>
      </c>
      <c r="D620">
        <v>161.86199999999999</v>
      </c>
      <c r="E620">
        <v>36.777000000000001</v>
      </c>
      <c r="F620">
        <v>0</v>
      </c>
      <c r="G620">
        <v>7.3423000000000002E-2</v>
      </c>
      <c r="H620">
        <v>1</v>
      </c>
      <c r="I620">
        <v>0</v>
      </c>
    </row>
    <row r="621" spans="1:25" x14ac:dyDescent="0.25">
      <c r="A621" t="s">
        <v>40</v>
      </c>
      <c r="B621">
        <v>185.001</v>
      </c>
      <c r="C621">
        <v>182.48099999999999</v>
      </c>
      <c r="D621">
        <v>162.00700000000001</v>
      </c>
      <c r="E621">
        <v>37.033999999999999</v>
      </c>
      <c r="F621">
        <v>0</v>
      </c>
      <c r="G621">
        <v>7.3423000000000002E-2</v>
      </c>
      <c r="H621">
        <v>1</v>
      </c>
      <c r="I621">
        <v>0</v>
      </c>
    </row>
    <row r="622" spans="1:25" x14ac:dyDescent="0.25">
      <c r="A622" t="s">
        <v>40</v>
      </c>
      <c r="B622">
        <v>185.17500000000001</v>
      </c>
      <c r="C622">
        <v>182.63800000000001</v>
      </c>
      <c r="D622">
        <v>162.22</v>
      </c>
      <c r="E622">
        <v>37.039099999999998</v>
      </c>
      <c r="F622">
        <v>0</v>
      </c>
      <c r="G622">
        <v>7.3862300000000006E-2</v>
      </c>
      <c r="H622">
        <v>1</v>
      </c>
      <c r="I622">
        <v>0</v>
      </c>
    </row>
    <row r="623" spans="1:25" x14ac:dyDescent="0.25">
      <c r="A623" t="s">
        <v>40</v>
      </c>
      <c r="B623">
        <v>184.66200000000001</v>
      </c>
      <c r="C623">
        <v>182.15799999999999</v>
      </c>
      <c r="D623">
        <v>161.80699999999999</v>
      </c>
      <c r="E623">
        <v>36.873199999999997</v>
      </c>
      <c r="F623">
        <v>0</v>
      </c>
      <c r="G623">
        <v>7.3862300000000006E-2</v>
      </c>
      <c r="H623">
        <v>1</v>
      </c>
      <c r="I623">
        <v>0</v>
      </c>
    </row>
    <row r="624" spans="1:25" x14ac:dyDescent="0.25">
      <c r="A624" t="s">
        <v>40</v>
      </c>
      <c r="B624">
        <v>185.57400000000001</v>
      </c>
      <c r="C624">
        <v>183.05199999999999</v>
      </c>
      <c r="D624">
        <v>162.71700000000001</v>
      </c>
      <c r="E624">
        <v>37.666800000000002</v>
      </c>
      <c r="F624">
        <v>0</v>
      </c>
      <c r="G624">
        <v>7.3862300000000006E-2</v>
      </c>
      <c r="H624">
        <v>1</v>
      </c>
      <c r="I624">
        <v>0</v>
      </c>
    </row>
    <row r="625" spans="1:9" x14ac:dyDescent="0.25">
      <c r="A625" t="s">
        <v>40</v>
      </c>
      <c r="B625">
        <v>185.23400000000001</v>
      </c>
      <c r="C625">
        <v>182.72800000000001</v>
      </c>
      <c r="D625">
        <v>162.315</v>
      </c>
      <c r="E625">
        <v>37.328899999999997</v>
      </c>
      <c r="F625">
        <v>0</v>
      </c>
      <c r="G625">
        <v>7.3862300000000006E-2</v>
      </c>
      <c r="H625">
        <v>1</v>
      </c>
      <c r="I625">
        <v>0</v>
      </c>
    </row>
    <row r="626" spans="1:9" x14ac:dyDescent="0.25">
      <c r="A626" t="s">
        <v>40</v>
      </c>
      <c r="B626">
        <v>184.67400000000001</v>
      </c>
      <c r="C626">
        <v>182.13399999999999</v>
      </c>
      <c r="D626">
        <v>161.762</v>
      </c>
      <c r="E626">
        <v>36.694099999999999</v>
      </c>
      <c r="F626">
        <v>0</v>
      </c>
      <c r="G626">
        <v>7.3862300000000006E-2</v>
      </c>
      <c r="H626">
        <v>1</v>
      </c>
      <c r="I626">
        <v>0</v>
      </c>
    </row>
    <row r="627" spans="1:9" x14ac:dyDescent="0.25">
      <c r="A627" t="s">
        <v>40</v>
      </c>
      <c r="B627">
        <v>184.61500000000001</v>
      </c>
      <c r="C627">
        <v>182.084</v>
      </c>
      <c r="D627">
        <v>161.70099999999999</v>
      </c>
      <c r="E627">
        <v>36.774900000000002</v>
      </c>
      <c r="F627">
        <v>0</v>
      </c>
      <c r="G627">
        <v>7.3423000000000002E-2</v>
      </c>
      <c r="H627">
        <v>1</v>
      </c>
      <c r="I627">
        <v>0</v>
      </c>
    </row>
    <row r="628" spans="1:9" x14ac:dyDescent="0.25">
      <c r="A628" t="s">
        <v>40</v>
      </c>
      <c r="B628">
        <v>184.51599999999999</v>
      </c>
      <c r="C628">
        <v>182.023</v>
      </c>
      <c r="D628">
        <v>161.66</v>
      </c>
      <c r="E628">
        <v>36.537399999999998</v>
      </c>
      <c r="F628">
        <v>0</v>
      </c>
      <c r="G628">
        <v>7.3862300000000006E-2</v>
      </c>
      <c r="H628">
        <v>1</v>
      </c>
      <c r="I628">
        <v>0</v>
      </c>
    </row>
    <row r="629" spans="1:9" x14ac:dyDescent="0.25">
      <c r="A629" t="s">
        <v>40</v>
      </c>
      <c r="B629">
        <v>184.68100000000001</v>
      </c>
      <c r="C629">
        <v>182.15899999999999</v>
      </c>
      <c r="D629">
        <v>161.81399999999999</v>
      </c>
      <c r="E629">
        <v>36.837400000000002</v>
      </c>
      <c r="F629">
        <v>0</v>
      </c>
      <c r="G629">
        <v>7.3862300000000006E-2</v>
      </c>
      <c r="H629">
        <v>1</v>
      </c>
      <c r="I629">
        <v>0</v>
      </c>
    </row>
    <row r="630" spans="1:9" x14ac:dyDescent="0.25">
      <c r="A630" t="s">
        <v>40</v>
      </c>
      <c r="B630">
        <v>1078.67</v>
      </c>
      <c r="C630">
        <v>184.26400000000001</v>
      </c>
      <c r="D630">
        <v>162.255</v>
      </c>
      <c r="E630">
        <v>37.127200000000002</v>
      </c>
      <c r="F630">
        <v>0</v>
      </c>
      <c r="G630">
        <v>7.3862300000000006E-2</v>
      </c>
      <c r="H630">
        <v>1</v>
      </c>
      <c r="I630">
        <v>0</v>
      </c>
    </row>
    <row r="631" spans="1:9" x14ac:dyDescent="0.25">
      <c r="A631" t="s">
        <v>40</v>
      </c>
      <c r="B631">
        <v>191.25200000000001</v>
      </c>
      <c r="C631">
        <v>187.74299999999999</v>
      </c>
      <c r="D631">
        <v>162.345</v>
      </c>
      <c r="E631">
        <v>36.922400000000003</v>
      </c>
      <c r="F631">
        <v>0</v>
      </c>
      <c r="G631">
        <v>7.3862300000000006E-2</v>
      </c>
      <c r="H631">
        <v>1</v>
      </c>
      <c r="I631">
        <v>0</v>
      </c>
    </row>
    <row r="632" spans="1:9" x14ac:dyDescent="0.25">
      <c r="A632" t="s">
        <v>40</v>
      </c>
      <c r="B632">
        <v>185.42599999999999</v>
      </c>
      <c r="C632">
        <v>182.863</v>
      </c>
      <c r="D632">
        <v>162.18199999999999</v>
      </c>
      <c r="E632">
        <v>37.034999999999997</v>
      </c>
      <c r="F632">
        <v>0</v>
      </c>
      <c r="G632">
        <v>7.3862300000000006E-2</v>
      </c>
      <c r="H632">
        <v>1</v>
      </c>
      <c r="I632">
        <v>0</v>
      </c>
    </row>
    <row r="633" spans="1:9" x14ac:dyDescent="0.25">
      <c r="A633" t="s">
        <v>40</v>
      </c>
      <c r="B633">
        <v>185.31700000000001</v>
      </c>
      <c r="C633">
        <v>182.84800000000001</v>
      </c>
      <c r="D633">
        <v>162.238</v>
      </c>
      <c r="E633">
        <v>37.316600000000001</v>
      </c>
      <c r="F633">
        <v>0</v>
      </c>
      <c r="G633">
        <v>7.3862300000000006E-2</v>
      </c>
      <c r="H633">
        <v>1</v>
      </c>
      <c r="I633">
        <v>0</v>
      </c>
    </row>
    <row r="634" spans="1:9" x14ac:dyDescent="0.25">
      <c r="A634" t="s">
        <v>40</v>
      </c>
      <c r="B634">
        <v>313.65199999999999</v>
      </c>
      <c r="C634">
        <v>182.59800000000001</v>
      </c>
      <c r="D634">
        <v>162.03200000000001</v>
      </c>
      <c r="E634">
        <v>36.904000000000003</v>
      </c>
      <c r="F634">
        <v>0</v>
      </c>
      <c r="G634">
        <v>7.3862300000000006E-2</v>
      </c>
      <c r="H634">
        <v>1</v>
      </c>
      <c r="I634">
        <v>0</v>
      </c>
    </row>
    <row r="635" spans="1:9" x14ac:dyDescent="0.25">
      <c r="A635" t="s">
        <v>40</v>
      </c>
      <c r="B635">
        <v>183.74100000000001</v>
      </c>
      <c r="C635">
        <v>182.20400000000001</v>
      </c>
      <c r="D635">
        <v>161.607</v>
      </c>
      <c r="E635">
        <v>36.683799999999998</v>
      </c>
      <c r="F635">
        <v>0</v>
      </c>
      <c r="G635">
        <v>7.3423000000000002E-2</v>
      </c>
      <c r="H635">
        <v>1</v>
      </c>
      <c r="I635">
        <v>0</v>
      </c>
    </row>
    <row r="636" spans="1:9" x14ac:dyDescent="0.25">
      <c r="A636" t="s">
        <v>40</v>
      </c>
      <c r="B636">
        <v>184.959</v>
      </c>
      <c r="C636">
        <v>182.44</v>
      </c>
      <c r="D636">
        <v>161.875</v>
      </c>
      <c r="E636">
        <v>36.896799999999999</v>
      </c>
      <c r="F636">
        <v>0</v>
      </c>
      <c r="G636">
        <v>7.3862300000000006E-2</v>
      </c>
      <c r="H636">
        <v>1</v>
      </c>
      <c r="I636">
        <v>0</v>
      </c>
    </row>
    <row r="637" spans="1:9" x14ac:dyDescent="0.25">
      <c r="A637" t="s">
        <v>40</v>
      </c>
      <c r="B637">
        <v>190.41499999999999</v>
      </c>
      <c r="C637">
        <v>187.881</v>
      </c>
      <c r="D637">
        <v>161.93199999999999</v>
      </c>
      <c r="E637">
        <v>36.880400000000002</v>
      </c>
      <c r="F637">
        <v>0</v>
      </c>
      <c r="G637">
        <v>7.3423000000000002E-2</v>
      </c>
      <c r="H637">
        <v>1</v>
      </c>
      <c r="I637">
        <v>0</v>
      </c>
    </row>
    <row r="638" spans="1:9" x14ac:dyDescent="0.25">
      <c r="A638" t="s">
        <v>40</v>
      </c>
      <c r="B638">
        <v>185.179</v>
      </c>
      <c r="C638">
        <v>182.66300000000001</v>
      </c>
      <c r="D638">
        <v>162.137</v>
      </c>
      <c r="E638">
        <v>36.99</v>
      </c>
      <c r="F638">
        <v>0</v>
      </c>
      <c r="G638">
        <v>7.3423000000000002E-2</v>
      </c>
      <c r="H638">
        <v>1</v>
      </c>
      <c r="I638">
        <v>0</v>
      </c>
    </row>
    <row r="639" spans="1:9" x14ac:dyDescent="0.25">
      <c r="A639" t="s">
        <v>40</v>
      </c>
      <c r="B639">
        <v>184.62</v>
      </c>
      <c r="C639">
        <v>182.10400000000001</v>
      </c>
      <c r="D639">
        <v>161.69300000000001</v>
      </c>
      <c r="E639">
        <v>36.798499999999997</v>
      </c>
      <c r="F639">
        <v>0</v>
      </c>
      <c r="G639">
        <v>7.3423000000000002E-2</v>
      </c>
      <c r="H639">
        <v>1</v>
      </c>
      <c r="I639">
        <v>0</v>
      </c>
    </row>
    <row r="640" spans="1:9" x14ac:dyDescent="0.25">
      <c r="A640" t="s">
        <v>40</v>
      </c>
      <c r="B640">
        <v>184.92500000000001</v>
      </c>
      <c r="C640">
        <v>182.404</v>
      </c>
      <c r="D640">
        <v>162.059</v>
      </c>
      <c r="E640">
        <v>36.776000000000003</v>
      </c>
      <c r="F640">
        <v>0</v>
      </c>
      <c r="G640">
        <v>7.3423000000000002E-2</v>
      </c>
      <c r="H640">
        <v>1</v>
      </c>
      <c r="I640">
        <v>0</v>
      </c>
    </row>
    <row r="641" spans="1:9" x14ac:dyDescent="0.25">
      <c r="A641" t="s">
        <v>40</v>
      </c>
      <c r="B641">
        <v>184.76900000000001</v>
      </c>
      <c r="C641">
        <v>182.256</v>
      </c>
      <c r="D641">
        <v>161.86099999999999</v>
      </c>
      <c r="E641">
        <v>37.037100000000002</v>
      </c>
      <c r="F641">
        <v>0</v>
      </c>
      <c r="G641">
        <v>7.3423000000000002E-2</v>
      </c>
      <c r="H641">
        <v>1</v>
      </c>
      <c r="I641">
        <v>0</v>
      </c>
    </row>
    <row r="642" spans="1:9" x14ac:dyDescent="0.25">
      <c r="A642" t="s">
        <v>40</v>
      </c>
      <c r="B642">
        <v>184.84100000000001</v>
      </c>
      <c r="C642">
        <v>182.315</v>
      </c>
      <c r="D642">
        <v>161.95400000000001</v>
      </c>
      <c r="E642">
        <v>36.753399999999999</v>
      </c>
      <c r="F642">
        <v>0</v>
      </c>
      <c r="G642">
        <v>7.3423000000000002E-2</v>
      </c>
      <c r="H642">
        <v>1</v>
      </c>
      <c r="I642">
        <v>0</v>
      </c>
    </row>
    <row r="643" spans="1:9" x14ac:dyDescent="0.25">
      <c r="A643" t="s">
        <v>40</v>
      </c>
      <c r="B643">
        <v>185.00899999999999</v>
      </c>
      <c r="C643">
        <v>182.483</v>
      </c>
      <c r="D643">
        <v>162.11600000000001</v>
      </c>
      <c r="E643">
        <v>37.059600000000003</v>
      </c>
      <c r="F643">
        <v>0</v>
      </c>
      <c r="G643">
        <v>7.3423100000000005E-2</v>
      </c>
      <c r="H643">
        <v>1</v>
      </c>
      <c r="I643">
        <v>0</v>
      </c>
    </row>
    <row r="644" spans="1:9" x14ac:dyDescent="0.25">
      <c r="A644" t="s">
        <v>40</v>
      </c>
      <c r="B644">
        <v>185.07300000000001</v>
      </c>
      <c r="C644">
        <v>182.56200000000001</v>
      </c>
      <c r="D644">
        <v>162.20099999999999</v>
      </c>
      <c r="E644">
        <v>36.995100000000001</v>
      </c>
      <c r="F644">
        <v>0</v>
      </c>
      <c r="G644">
        <v>7.3423000000000002E-2</v>
      </c>
      <c r="H644">
        <v>1</v>
      </c>
      <c r="I644">
        <v>0</v>
      </c>
    </row>
    <row r="645" spans="1:9" x14ac:dyDescent="0.25">
      <c r="A645" t="s">
        <v>40</v>
      </c>
      <c r="B645">
        <v>184.51400000000001</v>
      </c>
      <c r="C645">
        <v>182.005</v>
      </c>
      <c r="D645">
        <v>161.702</v>
      </c>
      <c r="E645">
        <v>36.722700000000003</v>
      </c>
      <c r="F645">
        <v>0</v>
      </c>
      <c r="G645">
        <v>7.3423000000000002E-2</v>
      </c>
      <c r="H645">
        <v>1</v>
      </c>
      <c r="I645">
        <v>0</v>
      </c>
    </row>
    <row r="646" spans="1:9" x14ac:dyDescent="0.25">
      <c r="A646" t="s">
        <v>40</v>
      </c>
      <c r="B646">
        <v>184.67400000000001</v>
      </c>
      <c r="C646">
        <v>182.161</v>
      </c>
      <c r="D646">
        <v>161.881</v>
      </c>
      <c r="E646">
        <v>36.668399999999998</v>
      </c>
      <c r="F646">
        <v>0</v>
      </c>
      <c r="G646">
        <v>7.3423000000000002E-2</v>
      </c>
      <c r="H646">
        <v>1</v>
      </c>
      <c r="I646">
        <v>0</v>
      </c>
    </row>
    <row r="647" spans="1:9" x14ac:dyDescent="0.25">
      <c r="A647" t="s">
        <v>40</v>
      </c>
      <c r="B647">
        <v>189.82400000000001</v>
      </c>
      <c r="C647">
        <v>187.29599999999999</v>
      </c>
      <c r="D647">
        <v>161.60300000000001</v>
      </c>
      <c r="E647">
        <v>36.671500000000002</v>
      </c>
      <c r="F647">
        <v>0</v>
      </c>
      <c r="G647">
        <v>7.3423000000000002E-2</v>
      </c>
      <c r="H647">
        <v>1</v>
      </c>
      <c r="I647">
        <v>0</v>
      </c>
    </row>
    <row r="648" spans="1:9" x14ac:dyDescent="0.25">
      <c r="A648" t="s">
        <v>40</v>
      </c>
      <c r="B648">
        <v>184.68</v>
      </c>
      <c r="C648">
        <v>182.15899999999999</v>
      </c>
      <c r="D648">
        <v>161.732</v>
      </c>
      <c r="E648">
        <v>36.556800000000003</v>
      </c>
      <c r="F648">
        <v>0</v>
      </c>
      <c r="G648">
        <v>7.3423000000000002E-2</v>
      </c>
      <c r="H648">
        <v>1</v>
      </c>
      <c r="I648">
        <v>0</v>
      </c>
    </row>
    <row r="649" spans="1:9" x14ac:dyDescent="0.25">
      <c r="A649" t="s">
        <v>40</v>
      </c>
      <c r="B649">
        <v>184.87</v>
      </c>
      <c r="C649">
        <v>182.334</v>
      </c>
      <c r="D649">
        <v>161.88300000000001</v>
      </c>
      <c r="E649">
        <v>36.945999999999998</v>
      </c>
      <c r="F649">
        <v>0</v>
      </c>
      <c r="G649">
        <v>7.3423000000000002E-2</v>
      </c>
      <c r="H649">
        <v>1</v>
      </c>
      <c r="I649">
        <v>0</v>
      </c>
    </row>
    <row r="650" spans="1:9" x14ac:dyDescent="0.25">
      <c r="A650" t="s">
        <v>40</v>
      </c>
      <c r="B650">
        <v>184.672</v>
      </c>
      <c r="C650">
        <v>182.15700000000001</v>
      </c>
      <c r="D650">
        <v>161.809</v>
      </c>
      <c r="E650">
        <v>36.541499999999999</v>
      </c>
      <c r="F650">
        <v>0</v>
      </c>
      <c r="G650">
        <v>7.3423000000000002E-2</v>
      </c>
      <c r="H650">
        <v>1</v>
      </c>
      <c r="I650">
        <v>0</v>
      </c>
    </row>
    <row r="651" spans="1:9" x14ac:dyDescent="0.25">
      <c r="A651" t="s">
        <v>40</v>
      </c>
      <c r="B651">
        <v>184.727</v>
      </c>
      <c r="C651">
        <v>182.21</v>
      </c>
      <c r="D651">
        <v>161.749</v>
      </c>
      <c r="E651">
        <v>36.771900000000002</v>
      </c>
      <c r="F651">
        <v>0</v>
      </c>
      <c r="G651">
        <v>7.3423000000000002E-2</v>
      </c>
      <c r="H651">
        <v>1</v>
      </c>
      <c r="I651">
        <v>0</v>
      </c>
    </row>
    <row r="652" spans="1:9" x14ac:dyDescent="0.25">
      <c r="A652" t="s">
        <v>40</v>
      </c>
      <c r="B652">
        <v>184.66300000000001</v>
      </c>
      <c r="C652">
        <v>182.143</v>
      </c>
      <c r="D652">
        <v>161.75800000000001</v>
      </c>
      <c r="E652">
        <v>36.659199999999998</v>
      </c>
      <c r="F652">
        <v>0</v>
      </c>
      <c r="G652">
        <v>7.3423000000000002E-2</v>
      </c>
      <c r="H652">
        <v>1</v>
      </c>
      <c r="I652">
        <v>0</v>
      </c>
    </row>
    <row r="653" spans="1:9" x14ac:dyDescent="0.25">
      <c r="A653" t="s">
        <v>40</v>
      </c>
      <c r="B653">
        <v>184.46700000000001</v>
      </c>
      <c r="C653">
        <v>181.959</v>
      </c>
      <c r="D653">
        <v>161.61600000000001</v>
      </c>
      <c r="E653">
        <v>36.834299999999999</v>
      </c>
      <c r="F653">
        <v>0</v>
      </c>
      <c r="G653">
        <v>7.3423000000000002E-2</v>
      </c>
      <c r="H653">
        <v>1</v>
      </c>
      <c r="I653">
        <v>0</v>
      </c>
    </row>
    <row r="654" spans="1:9" x14ac:dyDescent="0.25">
      <c r="A654" t="s">
        <v>40</v>
      </c>
      <c r="B654">
        <v>184.589</v>
      </c>
      <c r="C654">
        <v>182.07300000000001</v>
      </c>
      <c r="D654">
        <v>161.76300000000001</v>
      </c>
      <c r="E654">
        <v>36.528199999999998</v>
      </c>
      <c r="F654">
        <v>0</v>
      </c>
      <c r="G654">
        <v>7.3423000000000002E-2</v>
      </c>
      <c r="H654">
        <v>1</v>
      </c>
      <c r="I654">
        <v>0</v>
      </c>
    </row>
    <row r="655" spans="1:9" x14ac:dyDescent="0.25">
      <c r="A655" t="s">
        <v>40</v>
      </c>
      <c r="B655">
        <v>184.73599999999999</v>
      </c>
      <c r="C655">
        <v>182.20699999999999</v>
      </c>
      <c r="D655">
        <v>161.71600000000001</v>
      </c>
      <c r="E655">
        <v>36.633600000000001</v>
      </c>
      <c r="F655">
        <v>0</v>
      </c>
      <c r="G655">
        <v>7.3423000000000002E-2</v>
      </c>
      <c r="H655">
        <v>1</v>
      </c>
      <c r="I655">
        <v>0</v>
      </c>
    </row>
    <row r="656" spans="1:9" x14ac:dyDescent="0.25">
      <c r="A656" t="s">
        <v>40</v>
      </c>
      <c r="B656">
        <v>185.38399999999999</v>
      </c>
      <c r="C656">
        <v>182.863</v>
      </c>
      <c r="D656">
        <v>162.52699999999999</v>
      </c>
      <c r="E656">
        <v>37.266399999999997</v>
      </c>
      <c r="F656">
        <v>0</v>
      </c>
      <c r="G656">
        <v>7.3423000000000002E-2</v>
      </c>
      <c r="H656">
        <v>1</v>
      </c>
      <c r="I656">
        <v>0</v>
      </c>
    </row>
    <row r="657" spans="1:25" x14ac:dyDescent="0.25">
      <c r="A657" t="s">
        <v>40</v>
      </c>
      <c r="B657">
        <v>190.65299999999999</v>
      </c>
      <c r="C657">
        <v>188.12899999999999</v>
      </c>
      <c r="D657">
        <v>162.226</v>
      </c>
      <c r="E657">
        <v>37.092399999999998</v>
      </c>
      <c r="F657">
        <v>0</v>
      </c>
      <c r="G657">
        <v>7.3862300000000006E-2</v>
      </c>
      <c r="H657">
        <v>1</v>
      </c>
      <c r="I657">
        <v>0</v>
      </c>
    </row>
    <row r="658" spans="1:25" x14ac:dyDescent="0.25">
      <c r="A658" t="s">
        <v>40</v>
      </c>
      <c r="B658">
        <v>184.55699999999999</v>
      </c>
      <c r="C658">
        <v>182.03899999999999</v>
      </c>
      <c r="D658">
        <v>161.726</v>
      </c>
      <c r="E658">
        <v>36.538400000000003</v>
      </c>
      <c r="F658">
        <v>0</v>
      </c>
      <c r="G658">
        <v>7.3862300000000006E-2</v>
      </c>
      <c r="H658">
        <v>1</v>
      </c>
      <c r="I658">
        <v>0</v>
      </c>
    </row>
    <row r="659" spans="1:25" x14ac:dyDescent="0.25">
      <c r="A659" t="s">
        <v>40</v>
      </c>
      <c r="B659">
        <v>184.99</v>
      </c>
      <c r="C659">
        <v>182.465</v>
      </c>
      <c r="D659">
        <v>162.02500000000001</v>
      </c>
      <c r="E659">
        <v>36.994100000000003</v>
      </c>
      <c r="F659">
        <v>0</v>
      </c>
      <c r="G659">
        <v>7.3862300000000006E-2</v>
      </c>
      <c r="H659">
        <v>1</v>
      </c>
      <c r="I659">
        <v>0</v>
      </c>
    </row>
    <row r="660" spans="1:25" x14ac:dyDescent="0.25">
      <c r="A660" t="s">
        <v>40</v>
      </c>
      <c r="B660">
        <v>184.965</v>
      </c>
      <c r="C660">
        <v>182.43899999999999</v>
      </c>
      <c r="D660">
        <v>162.06</v>
      </c>
      <c r="E660">
        <v>36.9542</v>
      </c>
      <c r="F660">
        <v>0</v>
      </c>
      <c r="G660">
        <v>7.3862300000000006E-2</v>
      </c>
      <c r="H660">
        <v>1</v>
      </c>
      <c r="I660">
        <v>0</v>
      </c>
    </row>
    <row r="661" spans="1:25" x14ac:dyDescent="0.25">
      <c r="A661" t="s">
        <v>40</v>
      </c>
      <c r="B661">
        <v>184.61699999999999</v>
      </c>
      <c r="C661">
        <v>182.078</v>
      </c>
      <c r="D661">
        <v>161.73099999999999</v>
      </c>
      <c r="E661">
        <v>36.726799999999997</v>
      </c>
      <c r="F661">
        <v>0</v>
      </c>
      <c r="G661">
        <v>7.3423000000000002E-2</v>
      </c>
      <c r="H661">
        <v>1</v>
      </c>
      <c r="I661">
        <v>0</v>
      </c>
    </row>
    <row r="662" spans="1:25" x14ac:dyDescent="0.25">
      <c r="A662" t="s">
        <v>40</v>
      </c>
      <c r="B662">
        <v>184.69499999999999</v>
      </c>
      <c r="C662">
        <v>182.18299999999999</v>
      </c>
      <c r="D662">
        <v>161.79900000000001</v>
      </c>
      <c r="E662">
        <v>36.648000000000003</v>
      </c>
      <c r="F662">
        <v>0</v>
      </c>
      <c r="G662">
        <v>7.3423000000000002E-2</v>
      </c>
      <c r="H662">
        <v>1</v>
      </c>
      <c r="I662">
        <v>0</v>
      </c>
    </row>
    <row r="663" spans="1:25" x14ac:dyDescent="0.25">
      <c r="A663" t="s">
        <v>40</v>
      </c>
      <c r="B663">
        <v>184.899</v>
      </c>
      <c r="C663">
        <v>182.38399999999999</v>
      </c>
      <c r="D663">
        <v>162.023</v>
      </c>
      <c r="E663">
        <v>37.140500000000003</v>
      </c>
      <c r="F663">
        <v>0</v>
      </c>
      <c r="G663">
        <v>7.3423000000000002E-2</v>
      </c>
      <c r="H663">
        <v>1</v>
      </c>
      <c r="I663">
        <v>0</v>
      </c>
    </row>
    <row r="664" spans="1:25" x14ac:dyDescent="0.25">
      <c r="A664" t="s">
        <v>40</v>
      </c>
      <c r="B664">
        <v>184.76</v>
      </c>
      <c r="C664">
        <v>182.24799999999999</v>
      </c>
      <c r="D664">
        <v>161.965</v>
      </c>
      <c r="E664">
        <v>36.845599999999997</v>
      </c>
      <c r="F664">
        <v>0</v>
      </c>
      <c r="G664">
        <v>7.3423000000000002E-2</v>
      </c>
      <c r="H664">
        <v>1</v>
      </c>
      <c r="I664">
        <v>0</v>
      </c>
    </row>
    <row r="665" spans="1:25" x14ac:dyDescent="0.25">
      <c r="A665" t="s">
        <v>40</v>
      </c>
      <c r="B665">
        <v>185.3</v>
      </c>
      <c r="C665">
        <v>182.78399999999999</v>
      </c>
      <c r="D665">
        <v>162.37200000000001</v>
      </c>
      <c r="E665">
        <v>37.275700000000001</v>
      </c>
      <c r="F665">
        <v>0</v>
      </c>
      <c r="G665">
        <v>7.3423000000000002E-2</v>
      </c>
      <c r="H665">
        <v>1</v>
      </c>
      <c r="I665">
        <v>0</v>
      </c>
    </row>
    <row r="666" spans="1:25" x14ac:dyDescent="0.25">
      <c r="A666" t="s">
        <v>40</v>
      </c>
      <c r="B666">
        <v>184.77500000000001</v>
      </c>
      <c r="C666">
        <v>182.261</v>
      </c>
      <c r="D666">
        <v>161.99100000000001</v>
      </c>
      <c r="E666">
        <v>36.769799999999996</v>
      </c>
      <c r="F666">
        <v>0</v>
      </c>
      <c r="G666">
        <v>7.3423000000000002E-2</v>
      </c>
      <c r="H666">
        <v>1</v>
      </c>
      <c r="I666">
        <v>0</v>
      </c>
    </row>
    <row r="667" spans="1:25" x14ac:dyDescent="0.25">
      <c r="A667" t="s">
        <v>40</v>
      </c>
      <c r="B667">
        <v>184.71700000000001</v>
      </c>
      <c r="C667">
        <v>182.20599999999999</v>
      </c>
      <c r="D667">
        <v>161.84299999999999</v>
      </c>
      <c r="E667">
        <v>36.7883</v>
      </c>
      <c r="F667">
        <v>0</v>
      </c>
      <c r="G667">
        <v>7.3423000000000002E-2</v>
      </c>
      <c r="H667">
        <v>1</v>
      </c>
      <c r="I667">
        <v>0</v>
      </c>
    </row>
    <row r="668" spans="1:25" x14ac:dyDescent="0.25">
      <c r="A668" t="s">
        <v>40</v>
      </c>
      <c r="B668">
        <v>193.41800000000001</v>
      </c>
      <c r="C668">
        <v>190.863</v>
      </c>
      <c r="D668">
        <v>162.09700000000001</v>
      </c>
      <c r="E668">
        <v>36.781100000000002</v>
      </c>
      <c r="F668">
        <v>0</v>
      </c>
      <c r="G668">
        <v>7.3423000000000002E-2</v>
      </c>
      <c r="H668">
        <v>1</v>
      </c>
      <c r="I668">
        <v>0</v>
      </c>
    </row>
    <row r="669" spans="1:25" x14ac:dyDescent="0.25">
      <c r="A669" t="s">
        <v>40</v>
      </c>
      <c r="B669">
        <v>184.65799999999999</v>
      </c>
      <c r="C669">
        <v>182.14500000000001</v>
      </c>
      <c r="D669">
        <v>161.78299999999999</v>
      </c>
      <c r="E669">
        <v>36.831299999999999</v>
      </c>
      <c r="F669">
        <v>0</v>
      </c>
      <c r="G669">
        <v>7.3423000000000002E-2</v>
      </c>
      <c r="H669">
        <v>1</v>
      </c>
      <c r="I669">
        <v>0</v>
      </c>
    </row>
    <row r="670" spans="1:25" x14ac:dyDescent="0.25">
      <c r="A670" t="s">
        <v>40</v>
      </c>
      <c r="B670">
        <v>185.15700000000001</v>
      </c>
      <c r="C670">
        <v>182.63</v>
      </c>
      <c r="D670">
        <v>162.21</v>
      </c>
      <c r="E670">
        <v>36.988999999999997</v>
      </c>
      <c r="F670">
        <v>0</v>
      </c>
      <c r="G670">
        <v>7.3423000000000002E-2</v>
      </c>
      <c r="H670">
        <v>1</v>
      </c>
      <c r="I670">
        <v>0</v>
      </c>
    </row>
    <row r="671" spans="1:25" x14ac:dyDescent="0.25">
      <c r="A671" t="s">
        <v>40</v>
      </c>
      <c r="B671">
        <v>185.13800000000001</v>
      </c>
      <c r="C671">
        <v>182.60900000000001</v>
      </c>
      <c r="D671">
        <v>162.178</v>
      </c>
      <c r="E671">
        <v>37.123100000000001</v>
      </c>
      <c r="F671">
        <v>0</v>
      </c>
      <c r="G671">
        <v>7.3862300000000006E-2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184.583</v>
      </c>
      <c r="C672">
        <v>182.06299999999999</v>
      </c>
      <c r="D672">
        <v>161.73500000000001</v>
      </c>
      <c r="E672">
        <v>36.660299999999999</v>
      </c>
      <c r="F672">
        <v>0</v>
      </c>
      <c r="G672">
        <v>7.3862300000000006E-2</v>
      </c>
      <c r="H672">
        <v>1</v>
      </c>
      <c r="I672">
        <v>0</v>
      </c>
      <c r="R672">
        <f>AVERAGE(B623:B672)</f>
        <v>205.90971999999994</v>
      </c>
      <c r="S672">
        <f>AVERAGE(C623:C672)</f>
        <v>182.98117999999999</v>
      </c>
      <c r="U672">
        <f>_xlfn.VAR.P(B623:B672)</f>
        <v>15870.73596244164</v>
      </c>
      <c r="V672">
        <f>_xlfn.VAR.P(C623:C672)</f>
        <v>3.5408696275999971</v>
      </c>
      <c r="X672">
        <f>1.96*SQRT(U672)/50</f>
        <v>4.9383810818249252</v>
      </c>
      <c r="Y672">
        <f>1.96*SQRT(V672)/50</f>
        <v>7.3763418471185699E-2</v>
      </c>
    </row>
    <row r="673" spans="1:9" x14ac:dyDescent="0.25">
      <c r="A673" t="s">
        <v>39</v>
      </c>
      <c r="B673">
        <v>10297.609575</v>
      </c>
      <c r="C673" t="s">
        <v>37</v>
      </c>
    </row>
    <row r="674" spans="1:9" x14ac:dyDescent="0.25">
      <c r="A674" t="s">
        <v>41</v>
      </c>
      <c r="B674">
        <v>179.566</v>
      </c>
      <c r="C674">
        <v>178.548</v>
      </c>
      <c r="D674">
        <v>158.136</v>
      </c>
      <c r="E674">
        <v>32.154699999999998</v>
      </c>
      <c r="F674">
        <v>0</v>
      </c>
      <c r="G674">
        <v>7.3862300000000006E-2</v>
      </c>
      <c r="H674">
        <v>1</v>
      </c>
      <c r="I674">
        <v>0</v>
      </c>
    </row>
    <row r="675" spans="1:9" x14ac:dyDescent="0.25">
      <c r="A675" t="s">
        <v>41</v>
      </c>
      <c r="B675">
        <v>178.95500000000001</v>
      </c>
      <c r="C675">
        <v>178.28200000000001</v>
      </c>
      <c r="D675">
        <v>157.89400000000001</v>
      </c>
      <c r="E675">
        <v>32.051200000000001</v>
      </c>
      <c r="F675">
        <v>0</v>
      </c>
      <c r="G675">
        <v>7.3862300000000006E-2</v>
      </c>
      <c r="H675">
        <v>1</v>
      </c>
      <c r="I675">
        <v>0</v>
      </c>
    </row>
    <row r="676" spans="1:9" x14ac:dyDescent="0.25">
      <c r="A676" t="s">
        <v>41</v>
      </c>
      <c r="B676">
        <v>178.851</v>
      </c>
      <c r="C676">
        <v>178.2</v>
      </c>
      <c r="D676">
        <v>157.88999999999999</v>
      </c>
      <c r="E676">
        <v>32.011299999999999</v>
      </c>
      <c r="F676">
        <v>0</v>
      </c>
      <c r="G676">
        <v>7.3862300000000006E-2</v>
      </c>
      <c r="H676">
        <v>1</v>
      </c>
      <c r="I676">
        <v>0</v>
      </c>
    </row>
    <row r="677" spans="1:9" x14ac:dyDescent="0.25">
      <c r="A677" t="s">
        <v>41</v>
      </c>
      <c r="B677">
        <v>178.81</v>
      </c>
      <c r="C677">
        <v>178.13499999999999</v>
      </c>
      <c r="D677">
        <v>157.708</v>
      </c>
      <c r="E677">
        <v>31.953900000000001</v>
      </c>
      <c r="F677">
        <v>0</v>
      </c>
      <c r="G677">
        <v>7.3862300000000006E-2</v>
      </c>
      <c r="H677">
        <v>1</v>
      </c>
      <c r="I677">
        <v>0</v>
      </c>
    </row>
    <row r="678" spans="1:9" x14ac:dyDescent="0.25">
      <c r="A678" t="s">
        <v>41</v>
      </c>
      <c r="B678">
        <v>178.77</v>
      </c>
      <c r="C678">
        <v>178.113</v>
      </c>
      <c r="D678">
        <v>157.79900000000001</v>
      </c>
      <c r="E678">
        <v>31.9847</v>
      </c>
      <c r="F678">
        <v>0</v>
      </c>
      <c r="G678">
        <v>7.3862300000000006E-2</v>
      </c>
      <c r="H678">
        <v>1</v>
      </c>
      <c r="I678">
        <v>0</v>
      </c>
    </row>
    <row r="679" spans="1:9" x14ac:dyDescent="0.25">
      <c r="A679" t="s">
        <v>41</v>
      </c>
      <c r="B679">
        <v>1134.08</v>
      </c>
      <c r="C679">
        <v>178.40700000000001</v>
      </c>
      <c r="D679">
        <v>157.93199999999999</v>
      </c>
      <c r="E679">
        <v>31.998999999999999</v>
      </c>
      <c r="F679">
        <v>0</v>
      </c>
      <c r="G679">
        <v>7.3862300000000006E-2</v>
      </c>
      <c r="H679">
        <v>1</v>
      </c>
      <c r="I679">
        <v>0</v>
      </c>
    </row>
    <row r="680" spans="1:9" x14ac:dyDescent="0.25">
      <c r="A680" t="s">
        <v>41</v>
      </c>
      <c r="B680">
        <v>182.31800000000001</v>
      </c>
      <c r="C680">
        <v>180.52500000000001</v>
      </c>
      <c r="D680">
        <v>157.929</v>
      </c>
      <c r="E680">
        <v>32.0379</v>
      </c>
      <c r="F680">
        <v>0</v>
      </c>
      <c r="G680">
        <v>7.3862300000000006E-2</v>
      </c>
      <c r="H680">
        <v>1</v>
      </c>
      <c r="I680">
        <v>0</v>
      </c>
    </row>
    <row r="681" spans="1:9" x14ac:dyDescent="0.25">
      <c r="A681" t="s">
        <v>41</v>
      </c>
      <c r="B681">
        <v>179.1</v>
      </c>
      <c r="C681">
        <v>178.31700000000001</v>
      </c>
      <c r="D681">
        <v>157.71100000000001</v>
      </c>
      <c r="E681">
        <v>32.036900000000003</v>
      </c>
      <c r="F681">
        <v>0</v>
      </c>
      <c r="G681">
        <v>7.3862300000000006E-2</v>
      </c>
      <c r="H681">
        <v>1</v>
      </c>
      <c r="I681">
        <v>0</v>
      </c>
    </row>
    <row r="682" spans="1:9" x14ac:dyDescent="0.25">
      <c r="A682" t="s">
        <v>41</v>
      </c>
      <c r="B682">
        <v>179.102</v>
      </c>
      <c r="C682">
        <v>178.404</v>
      </c>
      <c r="D682">
        <v>157.92500000000001</v>
      </c>
      <c r="E682">
        <v>32.031799999999997</v>
      </c>
      <c r="F682">
        <v>0</v>
      </c>
      <c r="G682">
        <v>4.73728E-2</v>
      </c>
      <c r="H682">
        <v>1</v>
      </c>
      <c r="I682">
        <v>0</v>
      </c>
    </row>
    <row r="683" spans="1:9" x14ac:dyDescent="0.25">
      <c r="A683" t="s">
        <v>41</v>
      </c>
      <c r="B683">
        <v>241.387</v>
      </c>
      <c r="C683">
        <v>178.482</v>
      </c>
      <c r="D683">
        <v>157.79599999999999</v>
      </c>
      <c r="E683">
        <v>32.0092</v>
      </c>
      <c r="F683">
        <v>0</v>
      </c>
      <c r="G683">
        <v>7.3862300000000006E-2</v>
      </c>
      <c r="H683">
        <v>1</v>
      </c>
      <c r="I683">
        <v>0</v>
      </c>
    </row>
    <row r="684" spans="1:9" x14ac:dyDescent="0.25">
      <c r="A684" t="s">
        <v>41</v>
      </c>
      <c r="B684">
        <v>179.22499999999999</v>
      </c>
      <c r="C684">
        <v>178.54599999999999</v>
      </c>
      <c r="D684">
        <v>157.85400000000001</v>
      </c>
      <c r="E684">
        <v>32.002099999999999</v>
      </c>
      <c r="F684">
        <v>0</v>
      </c>
      <c r="G684">
        <v>7.3862300000000006E-2</v>
      </c>
      <c r="H684">
        <v>1</v>
      </c>
      <c r="I684">
        <v>0</v>
      </c>
    </row>
    <row r="685" spans="1:9" x14ac:dyDescent="0.25">
      <c r="A685" t="s">
        <v>41</v>
      </c>
      <c r="B685">
        <v>179.102</v>
      </c>
      <c r="C685">
        <v>178.43</v>
      </c>
      <c r="D685">
        <v>157.827</v>
      </c>
      <c r="E685">
        <v>31.9785</v>
      </c>
      <c r="F685">
        <v>0</v>
      </c>
      <c r="G685">
        <v>4.73728E-2</v>
      </c>
      <c r="H685">
        <v>1</v>
      </c>
      <c r="I685">
        <v>0</v>
      </c>
    </row>
    <row r="686" spans="1:9" x14ac:dyDescent="0.25">
      <c r="A686" t="s">
        <v>41</v>
      </c>
      <c r="B686">
        <v>179.03700000000001</v>
      </c>
      <c r="C686">
        <v>178.374</v>
      </c>
      <c r="D686">
        <v>157.756</v>
      </c>
      <c r="E686">
        <v>32.033799999999999</v>
      </c>
      <c r="F686">
        <v>0</v>
      </c>
      <c r="G686">
        <v>7.3862300000000006E-2</v>
      </c>
      <c r="H686">
        <v>1</v>
      </c>
      <c r="I686">
        <v>0</v>
      </c>
    </row>
    <row r="687" spans="1:9" x14ac:dyDescent="0.25">
      <c r="A687" t="s">
        <v>41</v>
      </c>
      <c r="B687">
        <v>179.08500000000001</v>
      </c>
      <c r="C687">
        <v>178.43</v>
      </c>
      <c r="D687">
        <v>157.81800000000001</v>
      </c>
      <c r="E687">
        <v>32.034799999999997</v>
      </c>
      <c r="F687">
        <v>0</v>
      </c>
      <c r="G687">
        <v>7.3862300000000006E-2</v>
      </c>
      <c r="H687">
        <v>1</v>
      </c>
      <c r="I687">
        <v>0</v>
      </c>
    </row>
    <row r="688" spans="1:9" x14ac:dyDescent="0.25">
      <c r="A688" t="s">
        <v>41</v>
      </c>
      <c r="B688">
        <v>179.21799999999999</v>
      </c>
      <c r="C688">
        <v>178.55600000000001</v>
      </c>
      <c r="D688">
        <v>157.869</v>
      </c>
      <c r="E688">
        <v>32.034799999999997</v>
      </c>
      <c r="F688">
        <v>0</v>
      </c>
      <c r="G688">
        <v>7.3862300000000006E-2</v>
      </c>
      <c r="H688">
        <v>1</v>
      </c>
      <c r="I688">
        <v>0</v>
      </c>
    </row>
    <row r="689" spans="1:9" x14ac:dyDescent="0.25">
      <c r="A689" t="s">
        <v>41</v>
      </c>
      <c r="B689">
        <v>178.904</v>
      </c>
      <c r="C689">
        <v>178.22300000000001</v>
      </c>
      <c r="D689">
        <v>157.83199999999999</v>
      </c>
      <c r="E689">
        <v>31.970300000000002</v>
      </c>
      <c r="F689">
        <v>0</v>
      </c>
      <c r="G689">
        <v>7.3862300000000006E-2</v>
      </c>
      <c r="H689">
        <v>1</v>
      </c>
      <c r="I689">
        <v>0</v>
      </c>
    </row>
    <row r="690" spans="1:9" x14ac:dyDescent="0.25">
      <c r="A690" t="s">
        <v>41</v>
      </c>
      <c r="B690">
        <v>178.92400000000001</v>
      </c>
      <c r="C690">
        <v>178.27099999999999</v>
      </c>
      <c r="D690">
        <v>157.77199999999999</v>
      </c>
      <c r="E690">
        <v>32.036900000000003</v>
      </c>
      <c r="F690">
        <v>0</v>
      </c>
      <c r="G690">
        <v>7.3862300000000006E-2</v>
      </c>
      <c r="H690">
        <v>1</v>
      </c>
      <c r="I690">
        <v>0</v>
      </c>
    </row>
    <row r="691" spans="1:9" x14ac:dyDescent="0.25">
      <c r="A691" t="s">
        <v>41</v>
      </c>
      <c r="B691">
        <v>178.91399999999999</v>
      </c>
      <c r="C691">
        <v>178.256</v>
      </c>
      <c r="D691">
        <v>157.82599999999999</v>
      </c>
      <c r="E691">
        <v>32.016399999999997</v>
      </c>
      <c r="F691">
        <v>0</v>
      </c>
      <c r="G691">
        <v>7.3862300000000006E-2</v>
      </c>
      <c r="H691">
        <v>1</v>
      </c>
      <c r="I691">
        <v>0</v>
      </c>
    </row>
    <row r="692" spans="1:9" x14ac:dyDescent="0.25">
      <c r="A692" t="s">
        <v>41</v>
      </c>
      <c r="B692">
        <v>178.86799999999999</v>
      </c>
      <c r="C692">
        <v>178.22</v>
      </c>
      <c r="D692">
        <v>157.71799999999999</v>
      </c>
      <c r="E692">
        <v>31.995899999999999</v>
      </c>
      <c r="F692">
        <v>0</v>
      </c>
      <c r="G692">
        <v>4.73728E-2</v>
      </c>
      <c r="H692">
        <v>1</v>
      </c>
      <c r="I692">
        <v>0</v>
      </c>
    </row>
    <row r="693" spans="1:9" x14ac:dyDescent="0.25">
      <c r="A693" t="s">
        <v>41</v>
      </c>
      <c r="B693">
        <v>178.80500000000001</v>
      </c>
      <c r="C693">
        <v>178.154</v>
      </c>
      <c r="D693">
        <v>157.70599999999999</v>
      </c>
      <c r="E693">
        <v>32.020499999999998</v>
      </c>
      <c r="F693">
        <v>0</v>
      </c>
      <c r="G693">
        <v>7.3862300000000006E-2</v>
      </c>
      <c r="H693">
        <v>1</v>
      </c>
      <c r="I693">
        <v>0</v>
      </c>
    </row>
    <row r="694" spans="1:9" x14ac:dyDescent="0.25">
      <c r="A694" t="s">
        <v>41</v>
      </c>
      <c r="B694">
        <v>178.892</v>
      </c>
      <c r="C694">
        <v>178.24199999999999</v>
      </c>
      <c r="D694">
        <v>157.83600000000001</v>
      </c>
      <c r="E694">
        <v>31.9908</v>
      </c>
      <c r="F694">
        <v>0</v>
      </c>
      <c r="G694">
        <v>7.3862300000000006E-2</v>
      </c>
      <c r="H694">
        <v>1</v>
      </c>
      <c r="I694">
        <v>0</v>
      </c>
    </row>
    <row r="695" spans="1:9" x14ac:dyDescent="0.25">
      <c r="A695" t="s">
        <v>41</v>
      </c>
      <c r="B695">
        <v>179.02500000000001</v>
      </c>
      <c r="C695">
        <v>178.36699999999999</v>
      </c>
      <c r="D695">
        <v>157.86699999999999</v>
      </c>
      <c r="E695">
        <v>31.983599999999999</v>
      </c>
      <c r="F695">
        <v>0</v>
      </c>
      <c r="G695">
        <v>7.3862300000000006E-2</v>
      </c>
      <c r="H695">
        <v>1</v>
      </c>
      <c r="I695">
        <v>0</v>
      </c>
    </row>
    <row r="696" spans="1:9" x14ac:dyDescent="0.25">
      <c r="A696" t="s">
        <v>41</v>
      </c>
      <c r="B696">
        <v>178.94800000000001</v>
      </c>
      <c r="C696">
        <v>178.28200000000001</v>
      </c>
      <c r="D696">
        <v>157.703</v>
      </c>
      <c r="E696">
        <v>31.980599999999999</v>
      </c>
      <c r="F696">
        <v>0</v>
      </c>
      <c r="G696">
        <v>4.73728E-2</v>
      </c>
      <c r="H696">
        <v>1</v>
      </c>
      <c r="I696">
        <v>0</v>
      </c>
    </row>
    <row r="697" spans="1:9" x14ac:dyDescent="0.25">
      <c r="A697" t="s">
        <v>41</v>
      </c>
      <c r="B697">
        <v>179.114</v>
      </c>
      <c r="C697">
        <v>178.45500000000001</v>
      </c>
      <c r="D697">
        <v>157.83000000000001</v>
      </c>
      <c r="E697">
        <v>32.016399999999997</v>
      </c>
      <c r="F697">
        <v>0</v>
      </c>
      <c r="G697">
        <v>7.3862300000000006E-2</v>
      </c>
      <c r="H697">
        <v>1</v>
      </c>
      <c r="I697">
        <v>0</v>
      </c>
    </row>
    <row r="698" spans="1:9" x14ac:dyDescent="0.25">
      <c r="A698" t="s">
        <v>41</v>
      </c>
      <c r="B698">
        <v>185.255</v>
      </c>
      <c r="C698">
        <v>184.489</v>
      </c>
      <c r="D698">
        <v>157.845</v>
      </c>
      <c r="E698">
        <v>32.007199999999997</v>
      </c>
      <c r="F698">
        <v>0</v>
      </c>
      <c r="G698">
        <v>7.3862300000000006E-2</v>
      </c>
      <c r="H698">
        <v>1</v>
      </c>
      <c r="I698">
        <v>0</v>
      </c>
    </row>
    <row r="699" spans="1:9" x14ac:dyDescent="0.25">
      <c r="A699" t="s">
        <v>41</v>
      </c>
      <c r="B699">
        <v>179.184</v>
      </c>
      <c r="C699">
        <v>178.41900000000001</v>
      </c>
      <c r="D699">
        <v>157.83000000000001</v>
      </c>
      <c r="E699">
        <v>32.022599999999997</v>
      </c>
      <c r="F699">
        <v>0</v>
      </c>
      <c r="G699">
        <v>7.3862300000000006E-2</v>
      </c>
      <c r="H699">
        <v>1</v>
      </c>
      <c r="I699">
        <v>0</v>
      </c>
    </row>
    <row r="700" spans="1:9" x14ac:dyDescent="0.25">
      <c r="A700" t="s">
        <v>41</v>
      </c>
      <c r="B700">
        <v>178.93600000000001</v>
      </c>
      <c r="C700">
        <v>178.26</v>
      </c>
      <c r="D700">
        <v>157.81299999999999</v>
      </c>
      <c r="E700">
        <v>32.008200000000002</v>
      </c>
      <c r="F700">
        <v>0</v>
      </c>
      <c r="G700">
        <v>7.3862300000000006E-2</v>
      </c>
      <c r="H700">
        <v>1</v>
      </c>
      <c r="I700">
        <v>0</v>
      </c>
    </row>
    <row r="701" spans="1:9" x14ac:dyDescent="0.25">
      <c r="A701" t="s">
        <v>41</v>
      </c>
      <c r="B701">
        <v>178.822</v>
      </c>
      <c r="C701">
        <v>178.14599999999999</v>
      </c>
      <c r="D701">
        <v>157.744</v>
      </c>
      <c r="E701">
        <v>32.010300000000001</v>
      </c>
      <c r="F701">
        <v>0</v>
      </c>
      <c r="G701">
        <v>7.3862300000000006E-2</v>
      </c>
      <c r="H701">
        <v>1</v>
      </c>
      <c r="I701">
        <v>0</v>
      </c>
    </row>
    <row r="702" spans="1:9" x14ac:dyDescent="0.25">
      <c r="A702" t="s">
        <v>41</v>
      </c>
      <c r="B702">
        <v>178.839</v>
      </c>
      <c r="C702">
        <v>178.19</v>
      </c>
      <c r="D702">
        <v>157.80799999999999</v>
      </c>
      <c r="E702">
        <v>32.010300000000001</v>
      </c>
      <c r="F702">
        <v>0</v>
      </c>
      <c r="G702">
        <v>7.3862300000000006E-2</v>
      </c>
      <c r="H702">
        <v>1</v>
      </c>
      <c r="I702">
        <v>0</v>
      </c>
    </row>
    <row r="703" spans="1:9" x14ac:dyDescent="0.25">
      <c r="A703" t="s">
        <v>41</v>
      </c>
      <c r="B703">
        <v>178.87799999999999</v>
      </c>
      <c r="C703">
        <v>178.23400000000001</v>
      </c>
      <c r="D703">
        <v>157.899</v>
      </c>
      <c r="E703">
        <v>32.026600000000002</v>
      </c>
      <c r="F703">
        <v>0</v>
      </c>
      <c r="G703">
        <v>7.3862300000000006E-2</v>
      </c>
      <c r="H703">
        <v>1</v>
      </c>
      <c r="I703">
        <v>0</v>
      </c>
    </row>
    <row r="704" spans="1:9" x14ac:dyDescent="0.25">
      <c r="A704" t="s">
        <v>41</v>
      </c>
      <c r="B704">
        <v>178.727</v>
      </c>
      <c r="C704">
        <v>178.08099999999999</v>
      </c>
      <c r="D704">
        <v>157.655</v>
      </c>
      <c r="E704">
        <v>32.003100000000003</v>
      </c>
      <c r="F704">
        <v>0</v>
      </c>
      <c r="G704">
        <v>7.3862300000000006E-2</v>
      </c>
      <c r="H704">
        <v>1</v>
      </c>
      <c r="I704">
        <v>0</v>
      </c>
    </row>
    <row r="705" spans="1:9" x14ac:dyDescent="0.25">
      <c r="A705" t="s">
        <v>41</v>
      </c>
      <c r="B705">
        <v>178.905</v>
      </c>
      <c r="C705">
        <v>178.26300000000001</v>
      </c>
      <c r="D705">
        <v>157.90600000000001</v>
      </c>
      <c r="E705">
        <v>32.016399999999997</v>
      </c>
      <c r="F705">
        <v>0</v>
      </c>
      <c r="G705">
        <v>7.3862300000000006E-2</v>
      </c>
      <c r="H705">
        <v>1</v>
      </c>
      <c r="I705">
        <v>0</v>
      </c>
    </row>
    <row r="706" spans="1:9" x14ac:dyDescent="0.25">
      <c r="A706" t="s">
        <v>41</v>
      </c>
      <c r="B706">
        <v>178.83099999999999</v>
      </c>
      <c r="C706">
        <v>178.19300000000001</v>
      </c>
      <c r="D706">
        <v>157.75700000000001</v>
      </c>
      <c r="E706">
        <v>31.980599999999999</v>
      </c>
      <c r="F706">
        <v>0</v>
      </c>
      <c r="G706">
        <v>7.3862300000000006E-2</v>
      </c>
      <c r="H706">
        <v>1</v>
      </c>
      <c r="I706">
        <v>0</v>
      </c>
    </row>
    <row r="707" spans="1:9" x14ac:dyDescent="0.25">
      <c r="A707" t="s">
        <v>41</v>
      </c>
      <c r="B707">
        <v>178.75899999999999</v>
      </c>
      <c r="C707">
        <v>178.11199999999999</v>
      </c>
      <c r="D707">
        <v>157.73099999999999</v>
      </c>
      <c r="E707">
        <v>32.021500000000003</v>
      </c>
      <c r="F707">
        <v>0</v>
      </c>
      <c r="G707">
        <v>7.3862300000000006E-2</v>
      </c>
      <c r="H707">
        <v>1</v>
      </c>
      <c r="I707">
        <v>0</v>
      </c>
    </row>
    <row r="708" spans="1:9" x14ac:dyDescent="0.25">
      <c r="A708" t="s">
        <v>41</v>
      </c>
      <c r="B708">
        <v>178.71199999999999</v>
      </c>
      <c r="C708">
        <v>178.03800000000001</v>
      </c>
      <c r="D708">
        <v>157.739</v>
      </c>
      <c r="E708">
        <v>32.005099999999999</v>
      </c>
      <c r="F708">
        <v>0</v>
      </c>
      <c r="G708">
        <v>7.3862300000000006E-2</v>
      </c>
      <c r="H708">
        <v>1</v>
      </c>
      <c r="I708">
        <v>0</v>
      </c>
    </row>
    <row r="709" spans="1:9" x14ac:dyDescent="0.25">
      <c r="A709" t="s">
        <v>41</v>
      </c>
      <c r="B709">
        <v>184.142</v>
      </c>
      <c r="C709">
        <v>183.46299999999999</v>
      </c>
      <c r="D709">
        <v>157.95599999999999</v>
      </c>
      <c r="E709">
        <v>32.005099999999999</v>
      </c>
      <c r="F709">
        <v>0</v>
      </c>
      <c r="G709">
        <v>7.3862300000000006E-2</v>
      </c>
      <c r="H709">
        <v>1</v>
      </c>
      <c r="I709">
        <v>0</v>
      </c>
    </row>
    <row r="710" spans="1:9" x14ac:dyDescent="0.25">
      <c r="A710" t="s">
        <v>41</v>
      </c>
      <c r="B710">
        <v>178.93600000000001</v>
      </c>
      <c r="C710">
        <v>178.233</v>
      </c>
      <c r="D710">
        <v>157.79400000000001</v>
      </c>
      <c r="E710">
        <v>31.9816</v>
      </c>
      <c r="F710">
        <v>0</v>
      </c>
      <c r="G710">
        <v>7.3862300000000006E-2</v>
      </c>
      <c r="H710">
        <v>1</v>
      </c>
      <c r="I710">
        <v>0</v>
      </c>
    </row>
    <row r="711" spans="1:9" x14ac:dyDescent="0.25">
      <c r="A711" t="s">
        <v>41</v>
      </c>
      <c r="B711">
        <v>179.036</v>
      </c>
      <c r="C711">
        <v>178.357</v>
      </c>
      <c r="D711">
        <v>157.93600000000001</v>
      </c>
      <c r="E711">
        <v>32.021500000000003</v>
      </c>
      <c r="F711">
        <v>0</v>
      </c>
      <c r="G711">
        <v>7.3862300000000006E-2</v>
      </c>
      <c r="H711">
        <v>1</v>
      </c>
      <c r="I711">
        <v>0</v>
      </c>
    </row>
    <row r="712" spans="1:9" x14ac:dyDescent="0.25">
      <c r="A712" t="s">
        <v>41</v>
      </c>
      <c r="B712">
        <v>178.881</v>
      </c>
      <c r="C712">
        <v>178.18700000000001</v>
      </c>
      <c r="D712">
        <v>157.73599999999999</v>
      </c>
      <c r="E712">
        <v>32.033799999999999</v>
      </c>
      <c r="F712">
        <v>0</v>
      </c>
      <c r="G712">
        <v>7.3862300000000006E-2</v>
      </c>
      <c r="H712">
        <v>1</v>
      </c>
      <c r="I712">
        <v>0</v>
      </c>
    </row>
    <row r="713" spans="1:9" x14ac:dyDescent="0.25">
      <c r="A713" t="s">
        <v>41</v>
      </c>
      <c r="B713">
        <v>178.935</v>
      </c>
      <c r="C713">
        <v>178.26400000000001</v>
      </c>
      <c r="D713">
        <v>157.79</v>
      </c>
      <c r="E713">
        <v>32.032800000000002</v>
      </c>
      <c r="F713">
        <v>0</v>
      </c>
      <c r="G713">
        <v>7.3862300000000006E-2</v>
      </c>
      <c r="H713">
        <v>1</v>
      </c>
      <c r="I713">
        <v>0</v>
      </c>
    </row>
    <row r="714" spans="1:9" x14ac:dyDescent="0.25">
      <c r="A714" t="s">
        <v>41</v>
      </c>
      <c r="B714">
        <v>178.81299999999999</v>
      </c>
      <c r="C714">
        <v>178.14400000000001</v>
      </c>
      <c r="D714">
        <v>157.78299999999999</v>
      </c>
      <c r="E714">
        <v>31.976500000000001</v>
      </c>
      <c r="F714">
        <v>0</v>
      </c>
      <c r="G714">
        <v>4.73728E-2</v>
      </c>
      <c r="H714">
        <v>1</v>
      </c>
      <c r="I714">
        <v>0</v>
      </c>
    </row>
    <row r="715" spans="1:9" x14ac:dyDescent="0.25">
      <c r="A715" t="s">
        <v>41</v>
      </c>
      <c r="B715">
        <v>178.834</v>
      </c>
      <c r="C715">
        <v>178.18899999999999</v>
      </c>
      <c r="D715">
        <v>157.86099999999999</v>
      </c>
      <c r="E715">
        <v>32.013300000000001</v>
      </c>
      <c r="F715">
        <v>0</v>
      </c>
      <c r="G715">
        <v>7.3862300000000006E-2</v>
      </c>
      <c r="H715">
        <v>1</v>
      </c>
      <c r="I715">
        <v>0</v>
      </c>
    </row>
    <row r="716" spans="1:9" x14ac:dyDescent="0.25">
      <c r="A716" t="s">
        <v>41</v>
      </c>
      <c r="B716">
        <v>178.88499999999999</v>
      </c>
      <c r="C716">
        <v>178.24299999999999</v>
      </c>
      <c r="D716">
        <v>157.80600000000001</v>
      </c>
      <c r="E716">
        <v>32.0246</v>
      </c>
      <c r="F716">
        <v>0</v>
      </c>
      <c r="G716">
        <v>7.3862300000000006E-2</v>
      </c>
      <c r="H716">
        <v>1</v>
      </c>
      <c r="I716">
        <v>0</v>
      </c>
    </row>
    <row r="717" spans="1:9" x14ac:dyDescent="0.25">
      <c r="A717" t="s">
        <v>41</v>
      </c>
      <c r="B717">
        <v>178.78800000000001</v>
      </c>
      <c r="C717">
        <v>178.14099999999999</v>
      </c>
      <c r="D717">
        <v>157.762</v>
      </c>
      <c r="E717">
        <v>32.028700000000001</v>
      </c>
      <c r="F717">
        <v>0</v>
      </c>
      <c r="G717">
        <v>7.3862300000000006E-2</v>
      </c>
      <c r="H717">
        <v>1</v>
      </c>
      <c r="I717">
        <v>0</v>
      </c>
    </row>
    <row r="718" spans="1:9" x14ac:dyDescent="0.25">
      <c r="A718" t="s">
        <v>41</v>
      </c>
      <c r="B718">
        <v>179.03899999999999</v>
      </c>
      <c r="C718">
        <v>178.37700000000001</v>
      </c>
      <c r="D718">
        <v>157.95400000000001</v>
      </c>
      <c r="E718">
        <v>32.008200000000002</v>
      </c>
      <c r="F718">
        <v>0</v>
      </c>
      <c r="G718">
        <v>7.3862300000000006E-2</v>
      </c>
      <c r="H718">
        <v>1</v>
      </c>
      <c r="I718">
        <v>0</v>
      </c>
    </row>
    <row r="719" spans="1:9" x14ac:dyDescent="0.25">
      <c r="A719" t="s">
        <v>41</v>
      </c>
      <c r="B719">
        <v>184.15199999999999</v>
      </c>
      <c r="C719">
        <v>183.49700000000001</v>
      </c>
      <c r="D719">
        <v>157.71199999999999</v>
      </c>
      <c r="E719">
        <v>32.021500000000003</v>
      </c>
      <c r="F719">
        <v>0</v>
      </c>
      <c r="G719">
        <v>7.3862300000000006E-2</v>
      </c>
      <c r="H719">
        <v>1</v>
      </c>
      <c r="I719">
        <v>0</v>
      </c>
    </row>
    <row r="720" spans="1:9" x14ac:dyDescent="0.25">
      <c r="A720" t="s">
        <v>41</v>
      </c>
      <c r="B720">
        <v>178.732</v>
      </c>
      <c r="C720">
        <v>178.077</v>
      </c>
      <c r="D720">
        <v>157.673</v>
      </c>
      <c r="E720">
        <v>31.9816</v>
      </c>
      <c r="F720">
        <v>0</v>
      </c>
      <c r="G720">
        <v>7.3862300000000006E-2</v>
      </c>
      <c r="H720">
        <v>1</v>
      </c>
      <c r="I720">
        <v>0</v>
      </c>
    </row>
    <row r="721" spans="1:25" x14ac:dyDescent="0.25">
      <c r="A721" t="s">
        <v>41</v>
      </c>
      <c r="B721">
        <v>179.047</v>
      </c>
      <c r="C721">
        <v>178.39400000000001</v>
      </c>
      <c r="D721">
        <v>157.85499999999999</v>
      </c>
      <c r="E721">
        <v>31.994900000000001</v>
      </c>
      <c r="F721">
        <v>0</v>
      </c>
      <c r="G721">
        <v>7.3862300000000006E-2</v>
      </c>
      <c r="H721">
        <v>1</v>
      </c>
      <c r="I721">
        <v>0</v>
      </c>
    </row>
    <row r="722" spans="1:25" x14ac:dyDescent="0.25">
      <c r="A722" t="s">
        <v>41</v>
      </c>
      <c r="B722">
        <v>178.858</v>
      </c>
      <c r="C722">
        <v>178.18799999999999</v>
      </c>
      <c r="D722">
        <v>157.72</v>
      </c>
      <c r="E722">
        <v>31.961099999999998</v>
      </c>
      <c r="F722">
        <v>0</v>
      </c>
      <c r="G722">
        <v>7.3862300000000006E-2</v>
      </c>
      <c r="H722">
        <v>1</v>
      </c>
      <c r="I722">
        <v>0</v>
      </c>
    </row>
    <row r="723" spans="1:25" x14ac:dyDescent="0.25">
      <c r="A723" t="s">
        <v>41</v>
      </c>
      <c r="B723">
        <v>178.892</v>
      </c>
      <c r="C723">
        <v>178.244</v>
      </c>
      <c r="D723">
        <v>157.911</v>
      </c>
      <c r="E723">
        <v>32.050199999999997</v>
      </c>
      <c r="F723">
        <v>0</v>
      </c>
      <c r="G723">
        <v>7.3862300000000006E-2</v>
      </c>
      <c r="H723">
        <v>1</v>
      </c>
      <c r="I723">
        <v>0</v>
      </c>
    </row>
    <row r="724" spans="1:25" x14ac:dyDescent="0.25">
      <c r="A724" t="s">
        <v>41</v>
      </c>
      <c r="B724">
        <v>178.83199999999999</v>
      </c>
      <c r="C724">
        <v>178.18600000000001</v>
      </c>
      <c r="D724">
        <v>157.73500000000001</v>
      </c>
      <c r="E724">
        <v>31.998999999999999</v>
      </c>
      <c r="F724">
        <v>0</v>
      </c>
      <c r="G724">
        <v>7.3862300000000006E-2</v>
      </c>
      <c r="H724">
        <v>1</v>
      </c>
      <c r="I724">
        <v>0</v>
      </c>
    </row>
    <row r="725" spans="1:25" x14ac:dyDescent="0.25">
      <c r="A725" t="s">
        <v>41</v>
      </c>
      <c r="B725">
        <v>178.74</v>
      </c>
      <c r="C725">
        <v>178.09200000000001</v>
      </c>
      <c r="D725">
        <v>157.72800000000001</v>
      </c>
      <c r="E725">
        <v>32.022500000000001</v>
      </c>
      <c r="F725">
        <v>0</v>
      </c>
      <c r="G725">
        <v>7.3862300000000006E-2</v>
      </c>
      <c r="H725">
        <v>1</v>
      </c>
      <c r="I725">
        <v>0</v>
      </c>
    </row>
    <row r="726" spans="1:25" x14ac:dyDescent="0.25">
      <c r="A726" t="s">
        <v>41</v>
      </c>
      <c r="B726">
        <v>178.762</v>
      </c>
      <c r="C726">
        <v>178.09200000000001</v>
      </c>
      <c r="D726">
        <v>157.732</v>
      </c>
      <c r="E726">
        <v>32.012300000000003</v>
      </c>
      <c r="F726">
        <v>0</v>
      </c>
      <c r="G726">
        <v>7.3862300000000006E-2</v>
      </c>
      <c r="H726">
        <v>1</v>
      </c>
      <c r="I726">
        <v>0</v>
      </c>
    </row>
    <row r="727" spans="1:25" x14ac:dyDescent="0.25">
      <c r="A727" t="s">
        <v>41</v>
      </c>
      <c r="B727">
        <v>178.88</v>
      </c>
      <c r="C727">
        <v>178.238</v>
      </c>
      <c r="D727">
        <v>157.77099999999999</v>
      </c>
      <c r="E727">
        <v>31.986699999999999</v>
      </c>
      <c r="F727">
        <v>0</v>
      </c>
      <c r="G727">
        <v>7.3862300000000006E-2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178.845</v>
      </c>
      <c r="C728">
        <v>178.19900000000001</v>
      </c>
      <c r="D728">
        <v>157.762</v>
      </c>
      <c r="E728">
        <v>31.970300000000002</v>
      </c>
      <c r="F728">
        <v>0</v>
      </c>
      <c r="G728">
        <v>7.3862300000000006E-2</v>
      </c>
      <c r="H728">
        <v>1</v>
      </c>
      <c r="I728">
        <v>0</v>
      </c>
      <c r="R728">
        <f>AVERAGE(B679:B728)</f>
        <v>199.67849999999996</v>
      </c>
      <c r="S728">
        <f>AVERAGE(C679:C728)</f>
        <v>178.64342000000005</v>
      </c>
      <c r="U728">
        <f>_xlfn.VAR.P(B679:B728)</f>
        <v>17895.881863570012</v>
      </c>
      <c r="V728">
        <f>_xlfn.VAR.P(C679:C728)</f>
        <v>1.8362784436000015</v>
      </c>
      <c r="X728">
        <f>1.96*SQRT(U728)/50</f>
        <v>5.2439992283405443</v>
      </c>
      <c r="Y728">
        <f>1.96*SQRT(V728)/50</f>
        <v>5.3119665921139855E-2</v>
      </c>
    </row>
    <row r="729" spans="1:25" x14ac:dyDescent="0.25">
      <c r="A729" t="s">
        <v>41</v>
      </c>
      <c r="B729">
        <v>9985.9317489999994</v>
      </c>
      <c r="C729" t="s">
        <v>37</v>
      </c>
      <c r="U729" t="s">
        <v>79</v>
      </c>
    </row>
    <row r="730" spans="1:25" x14ac:dyDescent="0.25">
      <c r="A730" t="s">
        <v>95</v>
      </c>
      <c r="B730">
        <v>1193.17</v>
      </c>
      <c r="C730">
        <v>180.143</v>
      </c>
      <c r="D730">
        <v>159.86699999999999</v>
      </c>
      <c r="E730">
        <v>73.402299999999997</v>
      </c>
      <c r="F730">
        <v>0</v>
      </c>
      <c r="G730">
        <v>1.08717E-2</v>
      </c>
      <c r="H730">
        <v>0.98101899999999997</v>
      </c>
      <c r="I730">
        <v>0</v>
      </c>
      <c r="U730">
        <f>_xlfn.STDEV.P(B679:B728)</f>
        <v>133.77549051889144</v>
      </c>
      <c r="V730">
        <f>_xlfn.STDEV.P(C679:C728)</f>
        <v>1.3550935183964248</v>
      </c>
    </row>
    <row r="731" spans="1:25" x14ac:dyDescent="0.25">
      <c r="A731" t="s">
        <v>95</v>
      </c>
      <c r="B731">
        <v>188.64400000000001</v>
      </c>
      <c r="C731">
        <v>185.12700000000001</v>
      </c>
      <c r="D731">
        <v>160.30099999999999</v>
      </c>
      <c r="E731">
        <v>73.244699999999995</v>
      </c>
      <c r="F731">
        <v>0</v>
      </c>
      <c r="G731">
        <v>1.08658E-2</v>
      </c>
      <c r="H731">
        <v>0.99497899999999995</v>
      </c>
      <c r="I731">
        <v>0</v>
      </c>
    </row>
    <row r="732" spans="1:25" x14ac:dyDescent="0.25">
      <c r="A732" t="s">
        <v>95</v>
      </c>
      <c r="B732">
        <v>183.01</v>
      </c>
      <c r="C732">
        <v>180.39400000000001</v>
      </c>
      <c r="D732">
        <v>159.947</v>
      </c>
      <c r="E732">
        <v>73.369500000000002</v>
      </c>
      <c r="F732">
        <v>0</v>
      </c>
      <c r="G732">
        <v>1.0907999999999999E-2</v>
      </c>
      <c r="H732">
        <v>0.98101899999999997</v>
      </c>
      <c r="I732">
        <v>0</v>
      </c>
    </row>
    <row r="733" spans="1:25" x14ac:dyDescent="0.25">
      <c r="A733" t="s">
        <v>95</v>
      </c>
      <c r="B733">
        <v>303.54399999999998</v>
      </c>
      <c r="C733">
        <v>180.328</v>
      </c>
      <c r="D733">
        <v>159.87799999999999</v>
      </c>
      <c r="E733">
        <v>73.185299999999998</v>
      </c>
      <c r="F733">
        <v>0</v>
      </c>
      <c r="G733">
        <v>1.0857199999999999E-2</v>
      </c>
      <c r="H733">
        <v>0.99510600000000005</v>
      </c>
      <c r="I733">
        <v>0</v>
      </c>
    </row>
    <row r="734" spans="1:25" x14ac:dyDescent="0.25">
      <c r="A734" t="s">
        <v>95</v>
      </c>
      <c r="B734">
        <v>181.54499999999999</v>
      </c>
      <c r="C734">
        <v>179.99</v>
      </c>
      <c r="D734">
        <v>159.74799999999999</v>
      </c>
      <c r="E734">
        <v>73.398200000000003</v>
      </c>
      <c r="F734">
        <v>0</v>
      </c>
      <c r="G734">
        <v>1.09234E-2</v>
      </c>
      <c r="H734">
        <v>0.99266900000000002</v>
      </c>
      <c r="I734">
        <v>0</v>
      </c>
    </row>
    <row r="735" spans="1:25" x14ac:dyDescent="0.25">
      <c r="A735" t="s">
        <v>95</v>
      </c>
      <c r="B735">
        <v>182.69499999999999</v>
      </c>
      <c r="C735">
        <v>180.18700000000001</v>
      </c>
      <c r="D735">
        <v>159.93100000000001</v>
      </c>
      <c r="E735">
        <v>73.218100000000007</v>
      </c>
      <c r="F735">
        <v>0</v>
      </c>
      <c r="G735">
        <v>1.0861900000000001E-2</v>
      </c>
      <c r="H735">
        <v>0.98408799999999996</v>
      </c>
      <c r="I735">
        <v>0</v>
      </c>
    </row>
    <row r="736" spans="1:25" x14ac:dyDescent="0.25">
      <c r="A736" t="s">
        <v>95</v>
      </c>
      <c r="B736">
        <v>182.631</v>
      </c>
      <c r="C736">
        <v>180.11799999999999</v>
      </c>
      <c r="D736">
        <v>159.959</v>
      </c>
      <c r="E736">
        <v>73.409499999999994</v>
      </c>
      <c r="F736">
        <v>0</v>
      </c>
      <c r="G736">
        <v>1.1135000000000001E-2</v>
      </c>
      <c r="H736">
        <v>0.99091399999999996</v>
      </c>
      <c r="I736">
        <v>0</v>
      </c>
    </row>
    <row r="737" spans="1:9" x14ac:dyDescent="0.25">
      <c r="A737" t="s">
        <v>95</v>
      </c>
      <c r="B737">
        <v>182.64400000000001</v>
      </c>
      <c r="C737">
        <v>180.137</v>
      </c>
      <c r="D737">
        <v>159.947</v>
      </c>
      <c r="E737">
        <v>73.233400000000003</v>
      </c>
      <c r="F737">
        <v>0</v>
      </c>
      <c r="G737">
        <v>1.0867E-2</v>
      </c>
      <c r="H737">
        <v>0.99326599999999998</v>
      </c>
      <c r="I737">
        <v>0</v>
      </c>
    </row>
    <row r="738" spans="1:9" x14ac:dyDescent="0.25">
      <c r="A738" t="s">
        <v>95</v>
      </c>
      <c r="B738">
        <v>182.60900000000001</v>
      </c>
      <c r="C738">
        <v>180.09</v>
      </c>
      <c r="D738">
        <v>159.91300000000001</v>
      </c>
      <c r="E738">
        <v>73.346000000000004</v>
      </c>
      <c r="F738">
        <v>0</v>
      </c>
      <c r="G738">
        <v>1.09014E-2</v>
      </c>
      <c r="H738">
        <v>0.98465899999999995</v>
      </c>
      <c r="I738">
        <v>0</v>
      </c>
    </row>
    <row r="739" spans="1:9" x14ac:dyDescent="0.25">
      <c r="A739" t="s">
        <v>95</v>
      </c>
      <c r="B739">
        <v>182.637</v>
      </c>
      <c r="C739">
        <v>180.119</v>
      </c>
      <c r="D739">
        <v>159.95500000000001</v>
      </c>
      <c r="E739">
        <v>73.253900000000002</v>
      </c>
      <c r="F739">
        <v>0</v>
      </c>
      <c r="G739">
        <v>1.0856899999999999E-2</v>
      </c>
      <c r="H739">
        <v>0.99504099999999995</v>
      </c>
      <c r="I739">
        <v>0</v>
      </c>
    </row>
    <row r="740" spans="1:9" x14ac:dyDescent="0.25">
      <c r="A740" t="s">
        <v>95</v>
      </c>
      <c r="B740">
        <v>184.203</v>
      </c>
      <c r="C740">
        <v>181.66399999999999</v>
      </c>
      <c r="D740">
        <v>160.03299999999999</v>
      </c>
      <c r="E740">
        <v>73.469899999999996</v>
      </c>
      <c r="F740">
        <v>0</v>
      </c>
      <c r="G740">
        <v>1.08813E-2</v>
      </c>
      <c r="H740">
        <v>0.98521499999999995</v>
      </c>
      <c r="I740">
        <v>0</v>
      </c>
    </row>
    <row r="741" spans="1:9" x14ac:dyDescent="0.25">
      <c r="A741" t="s">
        <v>95</v>
      </c>
      <c r="B741">
        <v>182.61699999999999</v>
      </c>
      <c r="C741">
        <v>180.12700000000001</v>
      </c>
      <c r="D741">
        <v>159.94999999999999</v>
      </c>
      <c r="E741">
        <v>73.226200000000006</v>
      </c>
      <c r="F741">
        <v>0</v>
      </c>
      <c r="G741">
        <v>1.0861300000000001E-2</v>
      </c>
      <c r="H741">
        <v>0.98101899999999997</v>
      </c>
      <c r="I741">
        <v>0</v>
      </c>
    </row>
    <row r="742" spans="1:9" x14ac:dyDescent="0.25">
      <c r="A742" t="s">
        <v>95</v>
      </c>
      <c r="B742">
        <v>182.697</v>
      </c>
      <c r="C742">
        <v>180.18299999999999</v>
      </c>
      <c r="D742">
        <v>159.994</v>
      </c>
      <c r="E742">
        <v>73.420699999999997</v>
      </c>
      <c r="F742">
        <v>0</v>
      </c>
      <c r="G742">
        <v>1.08912E-2</v>
      </c>
      <c r="H742">
        <v>0.98101899999999997</v>
      </c>
      <c r="I742">
        <v>0</v>
      </c>
    </row>
    <row r="743" spans="1:9" x14ac:dyDescent="0.25">
      <c r="A743" t="s">
        <v>95</v>
      </c>
      <c r="B743">
        <v>182.67500000000001</v>
      </c>
      <c r="C743">
        <v>180.15899999999999</v>
      </c>
      <c r="D743">
        <v>159.90700000000001</v>
      </c>
      <c r="E743">
        <v>73.1935</v>
      </c>
      <c r="F743">
        <v>0</v>
      </c>
      <c r="G743">
        <v>1.08577E-2</v>
      </c>
      <c r="H743">
        <v>0.99382800000000004</v>
      </c>
      <c r="I743">
        <v>0</v>
      </c>
    </row>
    <row r="744" spans="1:9" x14ac:dyDescent="0.25">
      <c r="A744" t="s">
        <v>95</v>
      </c>
      <c r="B744">
        <v>182.72800000000001</v>
      </c>
      <c r="C744">
        <v>180.21899999999999</v>
      </c>
      <c r="D744">
        <v>160.02600000000001</v>
      </c>
      <c r="E744">
        <v>73.427899999999994</v>
      </c>
      <c r="F744">
        <v>0</v>
      </c>
      <c r="G744">
        <v>1.0859499999999999E-2</v>
      </c>
      <c r="H744">
        <v>0.99483200000000005</v>
      </c>
      <c r="I744">
        <v>0</v>
      </c>
    </row>
    <row r="745" spans="1:9" x14ac:dyDescent="0.25">
      <c r="A745" t="s">
        <v>95</v>
      </c>
      <c r="B745">
        <v>182.721</v>
      </c>
      <c r="C745">
        <v>180.19800000000001</v>
      </c>
      <c r="D745">
        <v>159.876</v>
      </c>
      <c r="E745">
        <v>73.1464</v>
      </c>
      <c r="F745">
        <v>0</v>
      </c>
      <c r="G745">
        <v>1.08583E-2</v>
      </c>
      <c r="H745">
        <v>0.99504999999999999</v>
      </c>
      <c r="I745">
        <v>0</v>
      </c>
    </row>
    <row r="746" spans="1:9" x14ac:dyDescent="0.25">
      <c r="A746" t="s">
        <v>95</v>
      </c>
      <c r="B746">
        <v>182.88900000000001</v>
      </c>
      <c r="C746">
        <v>180.37200000000001</v>
      </c>
      <c r="D746">
        <v>159.958</v>
      </c>
      <c r="E746">
        <v>73.365399999999994</v>
      </c>
      <c r="F746">
        <v>0</v>
      </c>
      <c r="G746">
        <v>1.0858E-2</v>
      </c>
      <c r="H746">
        <v>0.99251699999999998</v>
      </c>
      <c r="I746">
        <v>0</v>
      </c>
    </row>
    <row r="747" spans="1:9" x14ac:dyDescent="0.25">
      <c r="A747" t="s">
        <v>95</v>
      </c>
      <c r="B747">
        <v>182.892</v>
      </c>
      <c r="C747">
        <v>180.36799999999999</v>
      </c>
      <c r="D747">
        <v>159.911</v>
      </c>
      <c r="E747">
        <v>73.201700000000002</v>
      </c>
      <c r="F747">
        <v>0</v>
      </c>
      <c r="G747">
        <v>1.0856899999999999E-2</v>
      </c>
      <c r="H747">
        <v>0.98101899999999997</v>
      </c>
      <c r="I747">
        <v>0</v>
      </c>
    </row>
    <row r="748" spans="1:9" x14ac:dyDescent="0.25">
      <c r="A748" t="s">
        <v>95</v>
      </c>
      <c r="B748">
        <v>182.92599999999999</v>
      </c>
      <c r="C748">
        <v>180.404</v>
      </c>
      <c r="D748">
        <v>159.983</v>
      </c>
      <c r="E748">
        <v>73.407399999999996</v>
      </c>
      <c r="F748">
        <v>0</v>
      </c>
      <c r="G748">
        <v>1.08573E-2</v>
      </c>
      <c r="H748">
        <v>0.98101899999999997</v>
      </c>
      <c r="I748">
        <v>0</v>
      </c>
    </row>
    <row r="749" spans="1:9" x14ac:dyDescent="0.25">
      <c r="A749" t="s">
        <v>95</v>
      </c>
      <c r="B749">
        <v>182.702</v>
      </c>
      <c r="C749">
        <v>180.19200000000001</v>
      </c>
      <c r="D749">
        <v>159.89099999999999</v>
      </c>
      <c r="E749">
        <v>73.180199999999999</v>
      </c>
      <c r="F749">
        <v>0</v>
      </c>
      <c r="G749">
        <v>1.0887600000000001E-2</v>
      </c>
      <c r="H749">
        <v>0.98101899999999997</v>
      </c>
      <c r="I749">
        <v>0</v>
      </c>
    </row>
    <row r="750" spans="1:9" x14ac:dyDescent="0.25">
      <c r="A750" t="s">
        <v>95</v>
      </c>
      <c r="B750">
        <v>188.785</v>
      </c>
      <c r="C750">
        <v>186.16200000000001</v>
      </c>
      <c r="D750">
        <v>159.93</v>
      </c>
      <c r="E750">
        <v>73.352099999999993</v>
      </c>
      <c r="F750">
        <v>0</v>
      </c>
      <c r="G750">
        <v>1.0864499999999999E-2</v>
      </c>
      <c r="H750">
        <v>0.98553299999999999</v>
      </c>
      <c r="I750">
        <v>0</v>
      </c>
    </row>
    <row r="751" spans="1:9" x14ac:dyDescent="0.25">
      <c r="A751" t="s">
        <v>95</v>
      </c>
      <c r="B751">
        <v>182.68700000000001</v>
      </c>
      <c r="C751">
        <v>180.17500000000001</v>
      </c>
      <c r="D751">
        <v>159.92400000000001</v>
      </c>
      <c r="E751">
        <v>73.199600000000004</v>
      </c>
      <c r="F751">
        <v>0</v>
      </c>
      <c r="G751">
        <v>1.08571E-2</v>
      </c>
      <c r="H751">
        <v>0.99000200000000005</v>
      </c>
      <c r="I751">
        <v>0</v>
      </c>
    </row>
    <row r="752" spans="1:9" x14ac:dyDescent="0.25">
      <c r="A752" t="s">
        <v>95</v>
      </c>
      <c r="B752">
        <v>182.78</v>
      </c>
      <c r="C752">
        <v>180.27699999999999</v>
      </c>
      <c r="D752">
        <v>159.99</v>
      </c>
      <c r="E752">
        <v>73.434100000000001</v>
      </c>
      <c r="F752">
        <v>0</v>
      </c>
      <c r="G752">
        <v>1.0864499999999999E-2</v>
      </c>
      <c r="H752">
        <v>0.98546</v>
      </c>
      <c r="I752">
        <v>0</v>
      </c>
    </row>
    <row r="753" spans="1:9" x14ac:dyDescent="0.25">
      <c r="A753" t="s">
        <v>95</v>
      </c>
      <c r="B753">
        <v>182.691</v>
      </c>
      <c r="C753">
        <v>180.17699999999999</v>
      </c>
      <c r="D753">
        <v>159.96700000000001</v>
      </c>
      <c r="E753">
        <v>73.283600000000007</v>
      </c>
      <c r="F753">
        <v>0</v>
      </c>
      <c r="G753">
        <v>1.08577E-2</v>
      </c>
      <c r="H753">
        <v>0.988429</v>
      </c>
      <c r="I753">
        <v>0</v>
      </c>
    </row>
    <row r="754" spans="1:9" x14ac:dyDescent="0.25">
      <c r="A754" t="s">
        <v>95</v>
      </c>
      <c r="B754">
        <v>182.68100000000001</v>
      </c>
      <c r="C754">
        <v>180.13900000000001</v>
      </c>
      <c r="D754">
        <v>159.93700000000001</v>
      </c>
      <c r="E754">
        <v>73.360299999999995</v>
      </c>
      <c r="F754">
        <v>0</v>
      </c>
      <c r="G754">
        <v>1.09633E-2</v>
      </c>
      <c r="H754">
        <v>0.98369899999999999</v>
      </c>
      <c r="I754">
        <v>0</v>
      </c>
    </row>
    <row r="755" spans="1:9" x14ac:dyDescent="0.25">
      <c r="A755" t="s">
        <v>95</v>
      </c>
      <c r="B755">
        <v>182.524</v>
      </c>
      <c r="C755">
        <v>180.01300000000001</v>
      </c>
      <c r="D755">
        <v>159.82300000000001</v>
      </c>
      <c r="E755">
        <v>73.110600000000005</v>
      </c>
      <c r="F755">
        <v>0</v>
      </c>
      <c r="G755">
        <v>1.08653E-2</v>
      </c>
      <c r="H755">
        <v>0.98101899999999997</v>
      </c>
      <c r="I755">
        <v>0</v>
      </c>
    </row>
    <row r="756" spans="1:9" x14ac:dyDescent="0.25">
      <c r="A756" t="s">
        <v>95</v>
      </c>
      <c r="B756">
        <v>182.626</v>
      </c>
      <c r="C756">
        <v>180.114</v>
      </c>
      <c r="D756">
        <v>160.00200000000001</v>
      </c>
      <c r="E756">
        <v>73.436099999999996</v>
      </c>
      <c r="F756">
        <v>0</v>
      </c>
      <c r="G756">
        <v>1.0877400000000001E-2</v>
      </c>
      <c r="H756">
        <v>0.991344</v>
      </c>
      <c r="I756">
        <v>0</v>
      </c>
    </row>
    <row r="757" spans="1:9" x14ac:dyDescent="0.25">
      <c r="A757" t="s">
        <v>95</v>
      </c>
      <c r="B757">
        <v>182.69499999999999</v>
      </c>
      <c r="C757">
        <v>180.184</v>
      </c>
      <c r="D757">
        <v>159.90899999999999</v>
      </c>
      <c r="E757">
        <v>73.179199999999994</v>
      </c>
      <c r="F757">
        <v>0</v>
      </c>
      <c r="G757">
        <v>1.0862399999999999E-2</v>
      </c>
      <c r="H757">
        <v>0.99221599999999999</v>
      </c>
      <c r="I757">
        <v>0</v>
      </c>
    </row>
    <row r="758" spans="1:9" x14ac:dyDescent="0.25">
      <c r="A758" t="s">
        <v>95</v>
      </c>
      <c r="B758">
        <v>182.70599999999999</v>
      </c>
      <c r="C758">
        <v>180.18</v>
      </c>
      <c r="D758">
        <v>160.04300000000001</v>
      </c>
      <c r="E758">
        <v>73.482200000000006</v>
      </c>
      <c r="F758">
        <v>0</v>
      </c>
      <c r="G758">
        <v>1.08602E-2</v>
      </c>
      <c r="H758">
        <v>0.99457300000000004</v>
      </c>
      <c r="I758">
        <v>0</v>
      </c>
    </row>
    <row r="759" spans="1:9" x14ac:dyDescent="0.25">
      <c r="A759" t="s">
        <v>95</v>
      </c>
      <c r="B759">
        <v>182.821</v>
      </c>
      <c r="C759">
        <v>180.27799999999999</v>
      </c>
      <c r="D759">
        <v>159.96</v>
      </c>
      <c r="E759">
        <v>73.249799999999993</v>
      </c>
      <c r="F759">
        <v>0</v>
      </c>
      <c r="G759">
        <v>1.08649E-2</v>
      </c>
      <c r="H759">
        <v>0.99510799999999999</v>
      </c>
      <c r="I759">
        <v>0</v>
      </c>
    </row>
    <row r="760" spans="1:9" x14ac:dyDescent="0.25">
      <c r="A760" t="s">
        <v>95</v>
      </c>
      <c r="B760">
        <v>187.755</v>
      </c>
      <c r="C760">
        <v>185.23699999999999</v>
      </c>
      <c r="D760">
        <v>160.02500000000001</v>
      </c>
      <c r="E760">
        <v>73.452500000000001</v>
      </c>
      <c r="F760">
        <v>0</v>
      </c>
      <c r="G760">
        <v>1.08883E-2</v>
      </c>
      <c r="H760">
        <v>0.99462799999999996</v>
      </c>
      <c r="I760">
        <v>0</v>
      </c>
    </row>
    <row r="761" spans="1:9" x14ac:dyDescent="0.25">
      <c r="A761" t="s">
        <v>95</v>
      </c>
      <c r="B761">
        <v>182.714</v>
      </c>
      <c r="C761">
        <v>180.191</v>
      </c>
      <c r="D761">
        <v>159.90799999999999</v>
      </c>
      <c r="E761">
        <v>73.194500000000005</v>
      </c>
      <c r="F761">
        <v>0</v>
      </c>
      <c r="G761">
        <v>1.086E-2</v>
      </c>
      <c r="H761">
        <v>0.99263500000000005</v>
      </c>
      <c r="I761">
        <v>0</v>
      </c>
    </row>
    <row r="762" spans="1:9" x14ac:dyDescent="0.25">
      <c r="A762" t="s">
        <v>95</v>
      </c>
      <c r="B762">
        <v>182.91900000000001</v>
      </c>
      <c r="C762">
        <v>180.375</v>
      </c>
      <c r="D762">
        <v>159.93899999999999</v>
      </c>
      <c r="E762">
        <v>73.362399999999994</v>
      </c>
      <c r="F762">
        <v>0</v>
      </c>
      <c r="G762">
        <v>1.08579E-2</v>
      </c>
      <c r="H762">
        <v>0.98194999999999999</v>
      </c>
      <c r="I762">
        <v>0</v>
      </c>
    </row>
    <row r="763" spans="1:9" x14ac:dyDescent="0.25">
      <c r="A763" t="s">
        <v>95</v>
      </c>
      <c r="B763">
        <v>182.53800000000001</v>
      </c>
      <c r="C763">
        <v>180.03100000000001</v>
      </c>
      <c r="D763">
        <v>159.905</v>
      </c>
      <c r="E763">
        <v>73.181200000000004</v>
      </c>
      <c r="F763">
        <v>0</v>
      </c>
      <c r="G763">
        <v>1.0857E-2</v>
      </c>
      <c r="H763">
        <v>0.98752499999999999</v>
      </c>
      <c r="I763">
        <v>0</v>
      </c>
    </row>
    <row r="764" spans="1:9" x14ac:dyDescent="0.25">
      <c r="A764" t="s">
        <v>95</v>
      </c>
      <c r="B764">
        <v>182.68899999999999</v>
      </c>
      <c r="C764">
        <v>180.18100000000001</v>
      </c>
      <c r="D764">
        <v>159.994</v>
      </c>
      <c r="E764">
        <v>73.412499999999994</v>
      </c>
      <c r="F764">
        <v>0</v>
      </c>
      <c r="G764">
        <v>1.09636E-2</v>
      </c>
      <c r="H764">
        <v>0.99005699999999996</v>
      </c>
      <c r="I764">
        <v>0</v>
      </c>
    </row>
    <row r="765" spans="1:9" x14ac:dyDescent="0.25">
      <c r="A765" t="s">
        <v>95</v>
      </c>
      <c r="B765">
        <v>182.69300000000001</v>
      </c>
      <c r="C765">
        <v>180.16499999999999</v>
      </c>
      <c r="D765">
        <v>159.93600000000001</v>
      </c>
      <c r="E765">
        <v>73.2119</v>
      </c>
      <c r="F765">
        <v>0</v>
      </c>
      <c r="G765">
        <v>1.0879700000000001E-2</v>
      </c>
      <c r="H765">
        <v>0.99346299999999998</v>
      </c>
      <c r="I765">
        <v>0</v>
      </c>
    </row>
    <row r="766" spans="1:9" x14ac:dyDescent="0.25">
      <c r="A766" t="s">
        <v>95</v>
      </c>
      <c r="B766">
        <v>182.66499999999999</v>
      </c>
      <c r="C766">
        <v>180.15799999999999</v>
      </c>
      <c r="D766">
        <v>159.9</v>
      </c>
      <c r="E766">
        <v>73.357299999999995</v>
      </c>
      <c r="F766">
        <v>0</v>
      </c>
      <c r="G766">
        <v>1.0856899999999999E-2</v>
      </c>
      <c r="H766">
        <v>0.99434800000000001</v>
      </c>
      <c r="I766">
        <v>0</v>
      </c>
    </row>
    <row r="767" spans="1:9" x14ac:dyDescent="0.25">
      <c r="A767" t="s">
        <v>95</v>
      </c>
      <c r="B767">
        <v>182.67599999999999</v>
      </c>
      <c r="C767">
        <v>180.167</v>
      </c>
      <c r="D767">
        <v>159.91300000000001</v>
      </c>
      <c r="E767">
        <v>73.210899999999995</v>
      </c>
      <c r="F767">
        <v>0</v>
      </c>
      <c r="G767">
        <v>1.08673E-2</v>
      </c>
      <c r="H767">
        <v>0.98101899999999997</v>
      </c>
      <c r="I767">
        <v>0</v>
      </c>
    </row>
    <row r="768" spans="1:9" x14ac:dyDescent="0.25">
      <c r="A768" t="s">
        <v>95</v>
      </c>
      <c r="B768">
        <v>182.84200000000001</v>
      </c>
      <c r="C768">
        <v>180.23</v>
      </c>
      <c r="D768">
        <v>159.96100000000001</v>
      </c>
      <c r="E768">
        <v>73.417699999999996</v>
      </c>
      <c r="F768">
        <v>0</v>
      </c>
      <c r="G768">
        <v>1.0856899999999999E-2</v>
      </c>
      <c r="H768">
        <v>0.992923</v>
      </c>
      <c r="I768">
        <v>0</v>
      </c>
    </row>
    <row r="769" spans="1:25" x14ac:dyDescent="0.25">
      <c r="A769" t="s">
        <v>95</v>
      </c>
      <c r="B769">
        <v>182.565</v>
      </c>
      <c r="C769">
        <v>180.06</v>
      </c>
      <c r="D769">
        <v>159.87</v>
      </c>
      <c r="E769">
        <v>73.173000000000002</v>
      </c>
      <c r="F769">
        <v>0</v>
      </c>
      <c r="G769">
        <v>1.0857500000000001E-2</v>
      </c>
      <c r="H769">
        <v>0.99510100000000001</v>
      </c>
      <c r="I769">
        <v>0</v>
      </c>
    </row>
    <row r="770" spans="1:25" x14ac:dyDescent="0.25">
      <c r="A770" t="s">
        <v>95</v>
      </c>
      <c r="B770">
        <v>182.87200000000001</v>
      </c>
      <c r="C770">
        <v>180.339</v>
      </c>
      <c r="D770">
        <v>159.959</v>
      </c>
      <c r="E770">
        <v>73.4084</v>
      </c>
      <c r="F770">
        <v>0</v>
      </c>
      <c r="G770">
        <v>1.08591E-2</v>
      </c>
      <c r="H770">
        <v>0.98850099999999996</v>
      </c>
      <c r="I770">
        <v>0</v>
      </c>
    </row>
    <row r="771" spans="1:25" x14ac:dyDescent="0.25">
      <c r="A771" t="s">
        <v>95</v>
      </c>
      <c r="B771">
        <v>188.369</v>
      </c>
      <c r="C771">
        <v>185.83500000000001</v>
      </c>
      <c r="D771">
        <v>159.90700000000001</v>
      </c>
      <c r="E771">
        <v>73.189400000000006</v>
      </c>
      <c r="F771">
        <v>0</v>
      </c>
      <c r="G771">
        <v>1.0902200000000001E-2</v>
      </c>
      <c r="H771">
        <v>0.99508799999999997</v>
      </c>
      <c r="I771">
        <v>0</v>
      </c>
    </row>
    <row r="772" spans="1:25" x14ac:dyDescent="0.25">
      <c r="A772" t="s">
        <v>95</v>
      </c>
      <c r="B772">
        <v>182.74299999999999</v>
      </c>
      <c r="C772">
        <v>180.23</v>
      </c>
      <c r="D772">
        <v>159.95099999999999</v>
      </c>
      <c r="E772">
        <v>73.399199999999993</v>
      </c>
      <c r="F772">
        <v>0</v>
      </c>
      <c r="G772">
        <v>1.08725E-2</v>
      </c>
      <c r="H772">
        <v>0.98858699999999999</v>
      </c>
      <c r="I772">
        <v>0</v>
      </c>
    </row>
    <row r="773" spans="1:25" x14ac:dyDescent="0.25">
      <c r="A773" t="s">
        <v>95</v>
      </c>
      <c r="B773">
        <v>182.595</v>
      </c>
      <c r="C773">
        <v>180.077</v>
      </c>
      <c r="D773">
        <v>159.898</v>
      </c>
      <c r="E773">
        <v>73.161799999999999</v>
      </c>
      <c r="F773">
        <v>0</v>
      </c>
      <c r="G773">
        <v>1.0890199999999999E-2</v>
      </c>
      <c r="H773">
        <v>0.98101799999999995</v>
      </c>
      <c r="I773">
        <v>0</v>
      </c>
    </row>
    <row r="774" spans="1:25" x14ac:dyDescent="0.25">
      <c r="A774" t="s">
        <v>95</v>
      </c>
      <c r="B774">
        <v>182.70400000000001</v>
      </c>
      <c r="C774">
        <v>180.18100000000001</v>
      </c>
      <c r="D774">
        <v>159.99</v>
      </c>
      <c r="E774">
        <v>73.393100000000004</v>
      </c>
      <c r="F774">
        <v>0</v>
      </c>
      <c r="G774">
        <v>1.08585E-2</v>
      </c>
      <c r="H774">
        <v>0.98769099999999999</v>
      </c>
      <c r="I774">
        <v>0</v>
      </c>
    </row>
    <row r="775" spans="1:25" x14ac:dyDescent="0.25">
      <c r="A775" t="s">
        <v>95</v>
      </c>
      <c r="B775">
        <v>182.66200000000001</v>
      </c>
      <c r="C775">
        <v>180.14500000000001</v>
      </c>
      <c r="D775">
        <v>159.96600000000001</v>
      </c>
      <c r="E775">
        <v>73.248800000000003</v>
      </c>
      <c r="F775">
        <v>0</v>
      </c>
      <c r="G775">
        <v>1.0864800000000001E-2</v>
      </c>
      <c r="H775">
        <v>0.98101899999999997</v>
      </c>
      <c r="I775">
        <v>0</v>
      </c>
    </row>
    <row r="776" spans="1:25" x14ac:dyDescent="0.25">
      <c r="A776" t="s">
        <v>95</v>
      </c>
      <c r="B776">
        <v>182.624</v>
      </c>
      <c r="C776">
        <v>180.11</v>
      </c>
      <c r="D776">
        <v>159.90299999999999</v>
      </c>
      <c r="E776">
        <v>73.365399999999994</v>
      </c>
      <c r="F776">
        <v>0</v>
      </c>
      <c r="G776">
        <v>1.0877899999999999E-2</v>
      </c>
      <c r="H776">
        <v>0.99408700000000005</v>
      </c>
      <c r="I776">
        <v>0</v>
      </c>
    </row>
    <row r="777" spans="1:25" x14ac:dyDescent="0.25">
      <c r="A777" t="s">
        <v>95</v>
      </c>
      <c r="B777">
        <v>182.577</v>
      </c>
      <c r="C777">
        <v>180.07400000000001</v>
      </c>
      <c r="D777">
        <v>159.87100000000001</v>
      </c>
      <c r="E777">
        <v>73.140299999999996</v>
      </c>
      <c r="F777">
        <v>0</v>
      </c>
      <c r="G777">
        <v>1.08582E-2</v>
      </c>
      <c r="H777">
        <v>0.98984700000000003</v>
      </c>
      <c r="I777">
        <v>0</v>
      </c>
    </row>
    <row r="778" spans="1:25" x14ac:dyDescent="0.25">
      <c r="A778" t="s">
        <v>95</v>
      </c>
      <c r="B778">
        <v>182.78100000000001</v>
      </c>
      <c r="C778">
        <v>180.261</v>
      </c>
      <c r="D778">
        <v>159.958</v>
      </c>
      <c r="E778">
        <v>73.391099999999994</v>
      </c>
      <c r="F778">
        <v>0</v>
      </c>
      <c r="G778">
        <v>1.08591E-2</v>
      </c>
      <c r="H778">
        <v>0.99475400000000003</v>
      </c>
      <c r="I778">
        <v>0</v>
      </c>
    </row>
    <row r="779" spans="1:25" x14ac:dyDescent="0.25">
      <c r="A779" t="s">
        <v>95</v>
      </c>
      <c r="B779">
        <v>1035.67</v>
      </c>
      <c r="C779">
        <v>180.50399999999999</v>
      </c>
      <c r="D779">
        <v>159.91</v>
      </c>
      <c r="E779">
        <v>73.207800000000006</v>
      </c>
      <c r="F779">
        <v>0</v>
      </c>
      <c r="G779">
        <v>1.08571E-2</v>
      </c>
      <c r="H779">
        <v>0.99118300000000004</v>
      </c>
      <c r="I779">
        <v>0</v>
      </c>
    </row>
    <row r="780" spans="1:25" x14ac:dyDescent="0.25">
      <c r="A780" t="s">
        <v>95</v>
      </c>
      <c r="B780">
        <v>193.958</v>
      </c>
      <c r="C780">
        <v>191.09899999999999</v>
      </c>
      <c r="D780">
        <v>159.898</v>
      </c>
      <c r="E780">
        <v>73.359300000000005</v>
      </c>
      <c r="F780">
        <v>0</v>
      </c>
      <c r="G780">
        <v>1.0857500000000001E-2</v>
      </c>
      <c r="H780">
        <v>0.99507900000000005</v>
      </c>
      <c r="I780">
        <v>0</v>
      </c>
    </row>
    <row r="781" spans="1:25" x14ac:dyDescent="0.25">
      <c r="A781" t="s">
        <v>95</v>
      </c>
      <c r="B781">
        <v>183.023</v>
      </c>
      <c r="C781">
        <v>180.358</v>
      </c>
      <c r="D781">
        <v>159.92099999999999</v>
      </c>
      <c r="E781">
        <v>73.220100000000002</v>
      </c>
      <c r="F781">
        <v>0</v>
      </c>
      <c r="G781">
        <v>1.09053E-2</v>
      </c>
      <c r="H781">
        <v>0.99444699999999997</v>
      </c>
      <c r="I781">
        <v>0</v>
      </c>
    </row>
    <row r="782" spans="1:25" x14ac:dyDescent="0.25">
      <c r="A782" t="s">
        <v>95</v>
      </c>
      <c r="B782">
        <v>389.66699999999997</v>
      </c>
      <c r="C782">
        <v>180.40600000000001</v>
      </c>
      <c r="D782">
        <v>159.971</v>
      </c>
      <c r="E782">
        <v>73.415599999999998</v>
      </c>
      <c r="F782">
        <v>0</v>
      </c>
      <c r="G782">
        <v>1.08574E-2</v>
      </c>
      <c r="H782">
        <v>0.99374899999999999</v>
      </c>
      <c r="I782">
        <v>0</v>
      </c>
    </row>
    <row r="783" spans="1:25" x14ac:dyDescent="0.25">
      <c r="A783" t="s">
        <v>95</v>
      </c>
      <c r="B783">
        <v>181.65799999999999</v>
      </c>
      <c r="C783">
        <v>180.119</v>
      </c>
      <c r="D783">
        <v>159.68</v>
      </c>
      <c r="E783">
        <v>73.307100000000005</v>
      </c>
      <c r="F783">
        <v>0</v>
      </c>
      <c r="G783">
        <v>1.08614E-2</v>
      </c>
      <c r="H783">
        <v>0.99407100000000004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182.928</v>
      </c>
      <c r="C784">
        <v>180.40799999999999</v>
      </c>
      <c r="D784">
        <v>159.96600000000001</v>
      </c>
      <c r="E784">
        <v>73.233500000000006</v>
      </c>
      <c r="F784">
        <v>0</v>
      </c>
      <c r="G784">
        <v>1.08571E-2</v>
      </c>
      <c r="H784">
        <v>0.99114899999999995</v>
      </c>
      <c r="I784">
        <v>0</v>
      </c>
      <c r="R784">
        <f>AVERAGE(B735:B784)</f>
        <v>204.48298</v>
      </c>
      <c r="S784">
        <f>AVERAGE(C735:C784)</f>
        <v>180.78354000000002</v>
      </c>
      <c r="U784">
        <f>_xlfn.VAR.P(B735:B784)</f>
        <v>14937.872149219602</v>
      </c>
      <c r="V784">
        <f>_xlfn.VAR.P(C735:C784)</f>
        <v>3.9426490483999959</v>
      </c>
      <c r="X784">
        <f>1.96*SQRT(U784)/50</f>
        <v>4.7910470525112574</v>
      </c>
      <c r="Y784">
        <f>1.96*SQRT(V784)/50</f>
        <v>7.7835931508098297E-2</v>
      </c>
    </row>
    <row r="785" spans="1:9" x14ac:dyDescent="0.25">
      <c r="A785" t="s">
        <v>95</v>
      </c>
      <c r="B785">
        <v>10226.24107</v>
      </c>
      <c r="C785" t="s">
        <v>37</v>
      </c>
    </row>
    <row r="786" spans="1:9" x14ac:dyDescent="0.25">
      <c r="A786" t="s">
        <v>96</v>
      </c>
      <c r="B786">
        <v>160.636</v>
      </c>
      <c r="C786">
        <v>158.34899999999999</v>
      </c>
      <c r="D786">
        <v>137.92500000000001</v>
      </c>
      <c r="E786">
        <v>51.396799999999999</v>
      </c>
      <c r="F786">
        <v>0</v>
      </c>
      <c r="G786">
        <v>1.1015499999999999E-2</v>
      </c>
      <c r="H786">
        <v>0.98101899999999997</v>
      </c>
      <c r="I786">
        <v>0</v>
      </c>
    </row>
    <row r="787" spans="1:9" x14ac:dyDescent="0.25">
      <c r="A787" t="s">
        <v>96</v>
      </c>
      <c r="B787">
        <v>160.81299999999999</v>
      </c>
      <c r="C787">
        <v>158.292</v>
      </c>
      <c r="D787">
        <v>137.874</v>
      </c>
      <c r="E787">
        <v>51.134599999999999</v>
      </c>
      <c r="F787">
        <v>0</v>
      </c>
      <c r="G787">
        <v>1.09152E-2</v>
      </c>
      <c r="H787">
        <v>0.98101899999999997</v>
      </c>
      <c r="I787">
        <v>0</v>
      </c>
    </row>
    <row r="788" spans="1:9" x14ac:dyDescent="0.25">
      <c r="A788" t="s">
        <v>96</v>
      </c>
      <c r="B788">
        <v>160.85400000000001</v>
      </c>
      <c r="C788">
        <v>158.34299999999999</v>
      </c>
      <c r="D788">
        <v>137.93299999999999</v>
      </c>
      <c r="E788">
        <v>51.366100000000003</v>
      </c>
      <c r="F788">
        <v>0</v>
      </c>
      <c r="G788">
        <v>1.1246000000000001E-2</v>
      </c>
      <c r="H788">
        <v>0.98101899999999997</v>
      </c>
      <c r="I788">
        <v>0</v>
      </c>
    </row>
    <row r="789" spans="1:9" x14ac:dyDescent="0.25">
      <c r="A789" t="s">
        <v>96</v>
      </c>
      <c r="B789">
        <v>160.739</v>
      </c>
      <c r="C789">
        <v>158.20599999999999</v>
      </c>
      <c r="D789">
        <v>137.898</v>
      </c>
      <c r="E789">
        <v>51.141800000000003</v>
      </c>
      <c r="F789">
        <v>0</v>
      </c>
      <c r="G789">
        <v>1.0867E-2</v>
      </c>
      <c r="H789">
        <v>0.99444100000000002</v>
      </c>
      <c r="I789">
        <v>0</v>
      </c>
    </row>
    <row r="790" spans="1:9" x14ac:dyDescent="0.25">
      <c r="A790" t="s">
        <v>96</v>
      </c>
      <c r="B790">
        <v>160.85300000000001</v>
      </c>
      <c r="C790">
        <v>158.333</v>
      </c>
      <c r="D790">
        <v>137.89599999999999</v>
      </c>
      <c r="E790">
        <v>51.354900000000001</v>
      </c>
      <c r="F790">
        <v>0</v>
      </c>
      <c r="G790">
        <v>1.08869E-2</v>
      </c>
      <c r="H790">
        <v>0.99021999999999999</v>
      </c>
      <c r="I790">
        <v>0</v>
      </c>
    </row>
    <row r="791" spans="1:9" x14ac:dyDescent="0.25">
      <c r="A791" t="s">
        <v>96</v>
      </c>
      <c r="B791">
        <v>160.87700000000001</v>
      </c>
      <c r="C791">
        <v>158.352</v>
      </c>
      <c r="D791">
        <v>137.886</v>
      </c>
      <c r="E791">
        <v>51.166400000000003</v>
      </c>
      <c r="F791">
        <v>0</v>
      </c>
      <c r="G791">
        <v>1.0859300000000001E-2</v>
      </c>
      <c r="H791">
        <v>0.99511000000000005</v>
      </c>
      <c r="I791">
        <v>0</v>
      </c>
    </row>
    <row r="792" spans="1:9" x14ac:dyDescent="0.25">
      <c r="A792" t="s">
        <v>96</v>
      </c>
      <c r="B792">
        <v>162.13499999999999</v>
      </c>
      <c r="C792">
        <v>159.613</v>
      </c>
      <c r="D792">
        <v>137.93</v>
      </c>
      <c r="E792">
        <v>51.372199999999999</v>
      </c>
      <c r="F792">
        <v>0</v>
      </c>
      <c r="G792">
        <v>1.08588E-2</v>
      </c>
      <c r="H792">
        <v>0.99511400000000005</v>
      </c>
      <c r="I792">
        <v>0</v>
      </c>
    </row>
    <row r="793" spans="1:9" x14ac:dyDescent="0.25">
      <c r="A793" t="s">
        <v>96</v>
      </c>
      <c r="B793">
        <v>160.60499999999999</v>
      </c>
      <c r="C793">
        <v>158.09700000000001</v>
      </c>
      <c r="D793">
        <v>137.89500000000001</v>
      </c>
      <c r="E793">
        <v>51.168500000000002</v>
      </c>
      <c r="F793">
        <v>0</v>
      </c>
      <c r="G793">
        <v>1.0857199999999999E-2</v>
      </c>
      <c r="H793">
        <v>0.99380800000000002</v>
      </c>
      <c r="I793">
        <v>0</v>
      </c>
    </row>
    <row r="794" spans="1:9" x14ac:dyDescent="0.25">
      <c r="A794" t="s">
        <v>96</v>
      </c>
      <c r="B794">
        <v>160.58699999999999</v>
      </c>
      <c r="C794">
        <v>158.08099999999999</v>
      </c>
      <c r="D794">
        <v>137.88399999999999</v>
      </c>
      <c r="E794">
        <v>51.357900000000001</v>
      </c>
      <c r="F794">
        <v>0</v>
      </c>
      <c r="G794">
        <v>1.0988700000000001E-2</v>
      </c>
      <c r="H794">
        <v>0.98101899999999997</v>
      </c>
      <c r="I794">
        <v>0</v>
      </c>
    </row>
    <row r="795" spans="1:9" x14ac:dyDescent="0.25">
      <c r="A795" t="s">
        <v>96</v>
      </c>
      <c r="B795">
        <v>160.59100000000001</v>
      </c>
      <c r="C795">
        <v>158.077</v>
      </c>
      <c r="D795">
        <v>137.88999999999999</v>
      </c>
      <c r="E795">
        <v>51.156100000000002</v>
      </c>
      <c r="F795">
        <v>0</v>
      </c>
      <c r="G795">
        <v>1.08801E-2</v>
      </c>
      <c r="H795">
        <v>0.98101899999999997</v>
      </c>
      <c r="I795">
        <v>0</v>
      </c>
    </row>
    <row r="796" spans="1:9" x14ac:dyDescent="0.25">
      <c r="A796" t="s">
        <v>96</v>
      </c>
      <c r="B796">
        <v>160.739</v>
      </c>
      <c r="C796">
        <v>158.209</v>
      </c>
      <c r="D796">
        <v>137.904</v>
      </c>
      <c r="E796">
        <v>51.331299999999999</v>
      </c>
      <c r="F796">
        <v>0</v>
      </c>
      <c r="G796">
        <v>1.0856899999999999E-2</v>
      </c>
      <c r="H796">
        <v>0.98101899999999997</v>
      </c>
      <c r="I796">
        <v>0</v>
      </c>
    </row>
    <row r="797" spans="1:9" x14ac:dyDescent="0.25">
      <c r="A797" t="s">
        <v>96</v>
      </c>
      <c r="B797">
        <v>160.84200000000001</v>
      </c>
      <c r="C797">
        <v>158.339</v>
      </c>
      <c r="D797">
        <v>137.898</v>
      </c>
      <c r="E797">
        <v>51.172600000000003</v>
      </c>
      <c r="F797">
        <v>0</v>
      </c>
      <c r="G797">
        <v>1.0856899999999999E-2</v>
      </c>
      <c r="H797">
        <v>0.98865400000000003</v>
      </c>
      <c r="I797">
        <v>0</v>
      </c>
    </row>
    <row r="798" spans="1:9" x14ac:dyDescent="0.25">
      <c r="A798" t="s">
        <v>96</v>
      </c>
      <c r="B798">
        <v>160.821</v>
      </c>
      <c r="C798">
        <v>158.298</v>
      </c>
      <c r="D798">
        <v>137.88300000000001</v>
      </c>
      <c r="E798">
        <v>51.317999999999998</v>
      </c>
      <c r="F798">
        <v>0</v>
      </c>
      <c r="G798">
        <v>1.0910899999999999E-2</v>
      </c>
      <c r="H798">
        <v>0.99402100000000004</v>
      </c>
      <c r="I798">
        <v>0</v>
      </c>
    </row>
    <row r="799" spans="1:9" x14ac:dyDescent="0.25">
      <c r="A799" t="s">
        <v>96</v>
      </c>
      <c r="B799">
        <v>160.84200000000001</v>
      </c>
      <c r="C799">
        <v>158.31899999999999</v>
      </c>
      <c r="D799">
        <v>137.88300000000001</v>
      </c>
      <c r="E799">
        <v>51.160299999999999</v>
      </c>
      <c r="F799">
        <v>0</v>
      </c>
      <c r="G799">
        <v>1.10759E-2</v>
      </c>
      <c r="H799">
        <v>0.98101899999999997</v>
      </c>
      <c r="I799">
        <v>0</v>
      </c>
    </row>
    <row r="800" spans="1:9" x14ac:dyDescent="0.25">
      <c r="A800" t="s">
        <v>96</v>
      </c>
      <c r="B800">
        <v>160.88800000000001</v>
      </c>
      <c r="C800">
        <v>158.38</v>
      </c>
      <c r="D800">
        <v>137.89500000000001</v>
      </c>
      <c r="E800">
        <v>51.348700000000001</v>
      </c>
      <c r="F800">
        <v>0</v>
      </c>
      <c r="G800">
        <v>1.0859600000000001E-2</v>
      </c>
      <c r="H800">
        <v>0.988259</v>
      </c>
      <c r="I800">
        <v>0</v>
      </c>
    </row>
    <row r="801" spans="1:9" x14ac:dyDescent="0.25">
      <c r="A801" t="s">
        <v>96</v>
      </c>
      <c r="B801">
        <v>160.84399999999999</v>
      </c>
      <c r="C801">
        <v>158.321</v>
      </c>
      <c r="D801">
        <v>137.88</v>
      </c>
      <c r="E801">
        <v>51.1479</v>
      </c>
      <c r="F801">
        <v>0</v>
      </c>
      <c r="G801">
        <v>1.0859799999999999E-2</v>
      </c>
      <c r="H801">
        <v>0.99503699999999995</v>
      </c>
      <c r="I801">
        <v>0</v>
      </c>
    </row>
    <row r="802" spans="1:9" x14ac:dyDescent="0.25">
      <c r="A802" t="s">
        <v>96</v>
      </c>
      <c r="B802">
        <v>160.73500000000001</v>
      </c>
      <c r="C802">
        <v>158.20500000000001</v>
      </c>
      <c r="D802">
        <v>137.89400000000001</v>
      </c>
      <c r="E802">
        <v>51.345599999999997</v>
      </c>
      <c r="F802">
        <v>0</v>
      </c>
      <c r="G802">
        <v>1.0858400000000001E-2</v>
      </c>
      <c r="H802">
        <v>0.98101899999999997</v>
      </c>
      <c r="I802">
        <v>0</v>
      </c>
    </row>
    <row r="803" spans="1:9" x14ac:dyDescent="0.25">
      <c r="A803" t="s">
        <v>96</v>
      </c>
      <c r="B803">
        <v>166.51</v>
      </c>
      <c r="C803">
        <v>163.88900000000001</v>
      </c>
      <c r="D803">
        <v>137.87200000000001</v>
      </c>
      <c r="E803">
        <v>51.1479</v>
      </c>
      <c r="F803">
        <v>0</v>
      </c>
      <c r="G803">
        <v>1.08749E-2</v>
      </c>
      <c r="H803">
        <v>0.98101899999999997</v>
      </c>
      <c r="I803">
        <v>0</v>
      </c>
    </row>
    <row r="804" spans="1:9" x14ac:dyDescent="0.25">
      <c r="A804" t="s">
        <v>96</v>
      </c>
      <c r="B804">
        <v>160.54400000000001</v>
      </c>
      <c r="C804">
        <v>158.054</v>
      </c>
      <c r="D804">
        <v>137.864</v>
      </c>
      <c r="E804">
        <v>51.348700000000001</v>
      </c>
      <c r="F804">
        <v>0</v>
      </c>
      <c r="G804">
        <v>1.0985200000000001E-2</v>
      </c>
      <c r="H804">
        <v>0.99374200000000001</v>
      </c>
      <c r="I804">
        <v>0</v>
      </c>
    </row>
    <row r="805" spans="1:9" x14ac:dyDescent="0.25">
      <c r="A805" t="s">
        <v>96</v>
      </c>
      <c r="B805">
        <v>160.571</v>
      </c>
      <c r="C805">
        <v>158.03700000000001</v>
      </c>
      <c r="D805">
        <v>137.86199999999999</v>
      </c>
      <c r="E805">
        <v>51.1357</v>
      </c>
      <c r="F805">
        <v>0</v>
      </c>
      <c r="G805">
        <v>1.08586E-2</v>
      </c>
      <c r="H805">
        <v>0.98101899999999997</v>
      </c>
      <c r="I805">
        <v>0</v>
      </c>
    </row>
    <row r="806" spans="1:9" x14ac:dyDescent="0.25">
      <c r="A806" t="s">
        <v>96</v>
      </c>
      <c r="B806">
        <v>160.55600000000001</v>
      </c>
      <c r="C806">
        <v>158.05799999999999</v>
      </c>
      <c r="D806">
        <v>137.89500000000001</v>
      </c>
      <c r="E806">
        <v>51.365099999999998</v>
      </c>
      <c r="F806">
        <v>0</v>
      </c>
      <c r="G806">
        <v>1.08602E-2</v>
      </c>
      <c r="H806">
        <v>0.99498500000000001</v>
      </c>
      <c r="I806">
        <v>0</v>
      </c>
    </row>
    <row r="807" spans="1:9" x14ac:dyDescent="0.25">
      <c r="A807" t="s">
        <v>96</v>
      </c>
      <c r="B807">
        <v>160.63</v>
      </c>
      <c r="C807">
        <v>158.084</v>
      </c>
      <c r="D807">
        <v>137.833</v>
      </c>
      <c r="E807">
        <v>51.1387</v>
      </c>
      <c r="F807">
        <v>0</v>
      </c>
      <c r="G807">
        <v>1.08897E-2</v>
      </c>
      <c r="H807">
        <v>0.99206700000000003</v>
      </c>
      <c r="I807">
        <v>0</v>
      </c>
    </row>
    <row r="808" spans="1:9" x14ac:dyDescent="0.25">
      <c r="A808" t="s">
        <v>96</v>
      </c>
      <c r="B808">
        <v>160.72900000000001</v>
      </c>
      <c r="C808">
        <v>158.21199999999999</v>
      </c>
      <c r="D808">
        <v>137.90199999999999</v>
      </c>
      <c r="E808">
        <v>51.364100000000001</v>
      </c>
      <c r="F808">
        <v>0</v>
      </c>
      <c r="G808">
        <v>1.0862999999999999E-2</v>
      </c>
      <c r="H808">
        <v>0.99447700000000006</v>
      </c>
      <c r="I808">
        <v>0</v>
      </c>
    </row>
    <row r="809" spans="1:9" x14ac:dyDescent="0.25">
      <c r="A809" t="s">
        <v>96</v>
      </c>
      <c r="B809">
        <v>160.62200000000001</v>
      </c>
      <c r="C809">
        <v>158.1</v>
      </c>
      <c r="D809">
        <v>137.846</v>
      </c>
      <c r="E809">
        <v>51.1449</v>
      </c>
      <c r="F809">
        <v>0</v>
      </c>
      <c r="G809">
        <v>1.0912399999999999E-2</v>
      </c>
      <c r="H809">
        <v>0.99460199999999999</v>
      </c>
      <c r="I809">
        <v>0</v>
      </c>
    </row>
    <row r="810" spans="1:9" x14ac:dyDescent="0.25">
      <c r="A810" t="s">
        <v>96</v>
      </c>
      <c r="B810">
        <v>160.56</v>
      </c>
      <c r="C810">
        <v>158.05000000000001</v>
      </c>
      <c r="D810">
        <v>137.87100000000001</v>
      </c>
      <c r="E810">
        <v>51.3733</v>
      </c>
      <c r="F810">
        <v>0</v>
      </c>
      <c r="G810">
        <v>1.0894600000000001E-2</v>
      </c>
      <c r="H810">
        <v>0.98633700000000002</v>
      </c>
      <c r="I810">
        <v>0</v>
      </c>
    </row>
    <row r="811" spans="1:9" x14ac:dyDescent="0.25">
      <c r="A811" t="s">
        <v>96</v>
      </c>
      <c r="B811">
        <v>160.572</v>
      </c>
      <c r="C811">
        <v>158.03399999999999</v>
      </c>
      <c r="D811">
        <v>137.84399999999999</v>
      </c>
      <c r="E811">
        <v>51.174599999999998</v>
      </c>
      <c r="F811">
        <v>0</v>
      </c>
      <c r="G811">
        <v>1.0874399999999999E-2</v>
      </c>
      <c r="H811">
        <v>0.98364799999999997</v>
      </c>
      <c r="I811">
        <v>0</v>
      </c>
    </row>
    <row r="812" spans="1:9" x14ac:dyDescent="0.25">
      <c r="A812" t="s">
        <v>96</v>
      </c>
      <c r="B812">
        <v>160.68799999999999</v>
      </c>
      <c r="C812">
        <v>158.15799999999999</v>
      </c>
      <c r="D812">
        <v>137.857</v>
      </c>
      <c r="E812">
        <v>51.360999999999997</v>
      </c>
      <c r="F812">
        <v>0</v>
      </c>
      <c r="G812">
        <v>1.08649E-2</v>
      </c>
      <c r="H812">
        <v>0.98286700000000005</v>
      </c>
      <c r="I812">
        <v>0</v>
      </c>
    </row>
    <row r="813" spans="1:9" x14ac:dyDescent="0.25">
      <c r="A813" t="s">
        <v>96</v>
      </c>
      <c r="B813">
        <v>160.58699999999999</v>
      </c>
      <c r="C813">
        <v>158.07900000000001</v>
      </c>
      <c r="D813">
        <v>137.86199999999999</v>
      </c>
      <c r="E813">
        <v>51.159199999999998</v>
      </c>
      <c r="F813">
        <v>0</v>
      </c>
      <c r="G813">
        <v>1.08582E-2</v>
      </c>
      <c r="H813">
        <v>0.98101899999999997</v>
      </c>
      <c r="I813">
        <v>0</v>
      </c>
    </row>
    <row r="814" spans="1:9" x14ac:dyDescent="0.25">
      <c r="A814" t="s">
        <v>96</v>
      </c>
      <c r="B814">
        <v>160.708</v>
      </c>
      <c r="C814">
        <v>158.18799999999999</v>
      </c>
      <c r="D814">
        <v>137.881</v>
      </c>
      <c r="E814">
        <v>51.374299999999998</v>
      </c>
      <c r="F814">
        <v>0</v>
      </c>
      <c r="G814">
        <v>1.08684E-2</v>
      </c>
      <c r="H814">
        <v>0.98101899999999997</v>
      </c>
      <c r="I814">
        <v>0</v>
      </c>
    </row>
    <row r="815" spans="1:9" x14ac:dyDescent="0.25">
      <c r="A815" t="s">
        <v>96</v>
      </c>
      <c r="B815">
        <v>165.77</v>
      </c>
      <c r="C815">
        <v>163.23500000000001</v>
      </c>
      <c r="D815">
        <v>137.84700000000001</v>
      </c>
      <c r="E815">
        <v>51.140799999999999</v>
      </c>
      <c r="F815">
        <v>0</v>
      </c>
      <c r="G815">
        <v>1.08583E-2</v>
      </c>
      <c r="H815">
        <v>0.992197</v>
      </c>
      <c r="I815">
        <v>0</v>
      </c>
    </row>
    <row r="816" spans="1:9" x14ac:dyDescent="0.25">
      <c r="A816" t="s">
        <v>96</v>
      </c>
      <c r="B816">
        <v>160.62700000000001</v>
      </c>
      <c r="C816">
        <v>158.12200000000001</v>
      </c>
      <c r="D816">
        <v>137.86500000000001</v>
      </c>
      <c r="E816">
        <v>51.357900000000001</v>
      </c>
      <c r="F816">
        <v>0</v>
      </c>
      <c r="G816">
        <v>1.09319E-2</v>
      </c>
      <c r="H816">
        <v>0.98101899999999997</v>
      </c>
      <c r="I816">
        <v>0</v>
      </c>
    </row>
    <row r="817" spans="1:9" x14ac:dyDescent="0.25">
      <c r="A817" t="s">
        <v>96</v>
      </c>
      <c r="B817">
        <v>160.572</v>
      </c>
      <c r="C817">
        <v>158.06</v>
      </c>
      <c r="D817">
        <v>137.875</v>
      </c>
      <c r="E817">
        <v>51.167400000000001</v>
      </c>
      <c r="F817">
        <v>0</v>
      </c>
      <c r="G817">
        <v>1.13592E-2</v>
      </c>
      <c r="H817">
        <v>0.98696200000000001</v>
      </c>
      <c r="I817">
        <v>0</v>
      </c>
    </row>
    <row r="818" spans="1:9" x14ac:dyDescent="0.25">
      <c r="A818" t="s">
        <v>96</v>
      </c>
      <c r="B818">
        <v>160.66300000000001</v>
      </c>
      <c r="C818">
        <v>158.14099999999999</v>
      </c>
      <c r="D818">
        <v>137.845</v>
      </c>
      <c r="E818">
        <v>51.337400000000002</v>
      </c>
      <c r="F818">
        <v>0</v>
      </c>
      <c r="G818">
        <v>1.0891700000000001E-2</v>
      </c>
      <c r="H818">
        <v>0.98101899999999997</v>
      </c>
      <c r="I818">
        <v>0</v>
      </c>
    </row>
    <row r="819" spans="1:9" x14ac:dyDescent="0.25">
      <c r="A819" t="s">
        <v>96</v>
      </c>
      <c r="B819">
        <v>160.54300000000001</v>
      </c>
      <c r="C819">
        <v>158.03100000000001</v>
      </c>
      <c r="D819">
        <v>137.83500000000001</v>
      </c>
      <c r="E819">
        <v>51.128500000000003</v>
      </c>
      <c r="F819">
        <v>0</v>
      </c>
      <c r="G819">
        <v>1.0895E-2</v>
      </c>
      <c r="H819">
        <v>0.98983600000000005</v>
      </c>
      <c r="I819">
        <v>0</v>
      </c>
    </row>
    <row r="820" spans="1:9" x14ac:dyDescent="0.25">
      <c r="A820" t="s">
        <v>96</v>
      </c>
      <c r="B820">
        <v>160.62799999999999</v>
      </c>
      <c r="C820">
        <v>158.09200000000001</v>
      </c>
      <c r="D820">
        <v>137.833</v>
      </c>
      <c r="E820">
        <v>51.341500000000003</v>
      </c>
      <c r="F820">
        <v>0</v>
      </c>
      <c r="G820">
        <v>1.0859300000000001E-2</v>
      </c>
      <c r="H820">
        <v>0.99500999999999995</v>
      </c>
      <c r="I820">
        <v>0</v>
      </c>
    </row>
    <row r="821" spans="1:9" x14ac:dyDescent="0.25">
      <c r="A821" t="s">
        <v>96</v>
      </c>
      <c r="B821">
        <v>160.54900000000001</v>
      </c>
      <c r="C821">
        <v>158.03</v>
      </c>
      <c r="D821">
        <v>137.88200000000001</v>
      </c>
      <c r="E821">
        <v>51.167400000000001</v>
      </c>
      <c r="F821">
        <v>0</v>
      </c>
      <c r="G821">
        <v>1.09733E-2</v>
      </c>
      <c r="H821">
        <v>0.99413499999999999</v>
      </c>
      <c r="I821">
        <v>0</v>
      </c>
    </row>
    <row r="822" spans="1:9" x14ac:dyDescent="0.25">
      <c r="A822" t="s">
        <v>96</v>
      </c>
      <c r="B822">
        <v>160.613</v>
      </c>
      <c r="C822">
        <v>158.11000000000001</v>
      </c>
      <c r="D822">
        <v>137.85300000000001</v>
      </c>
      <c r="E822">
        <v>51.346699999999998</v>
      </c>
      <c r="F822">
        <v>0</v>
      </c>
      <c r="G822">
        <v>1.09151E-2</v>
      </c>
      <c r="H822">
        <v>0.98101899999999997</v>
      </c>
      <c r="I822">
        <v>0</v>
      </c>
    </row>
    <row r="823" spans="1:9" x14ac:dyDescent="0.25">
      <c r="A823" t="s">
        <v>96</v>
      </c>
      <c r="B823">
        <v>160.51599999999999</v>
      </c>
      <c r="C823">
        <v>158.005</v>
      </c>
      <c r="D823">
        <v>137.81800000000001</v>
      </c>
      <c r="E823">
        <v>51.131500000000003</v>
      </c>
      <c r="F823">
        <v>0</v>
      </c>
      <c r="G823">
        <v>1.0873600000000001E-2</v>
      </c>
      <c r="H823">
        <v>0.98141699999999998</v>
      </c>
      <c r="I823">
        <v>0</v>
      </c>
    </row>
    <row r="824" spans="1:9" x14ac:dyDescent="0.25">
      <c r="A824" t="s">
        <v>96</v>
      </c>
      <c r="B824">
        <v>160.648</v>
      </c>
      <c r="C824">
        <v>158.12899999999999</v>
      </c>
      <c r="D824">
        <v>137.90700000000001</v>
      </c>
      <c r="E824">
        <v>51.381500000000003</v>
      </c>
      <c r="F824">
        <v>0</v>
      </c>
      <c r="G824">
        <v>1.08608E-2</v>
      </c>
      <c r="H824">
        <v>0.98101899999999997</v>
      </c>
      <c r="I824">
        <v>0</v>
      </c>
    </row>
    <row r="825" spans="1:9" x14ac:dyDescent="0.25">
      <c r="A825" t="s">
        <v>96</v>
      </c>
      <c r="B825">
        <v>160.63200000000001</v>
      </c>
      <c r="C825">
        <v>158.09700000000001</v>
      </c>
      <c r="D825">
        <v>137.86099999999999</v>
      </c>
      <c r="E825">
        <v>51.153100000000002</v>
      </c>
      <c r="F825">
        <v>0</v>
      </c>
      <c r="G825">
        <v>1.08606E-2</v>
      </c>
      <c r="H825">
        <v>0.99509999999999998</v>
      </c>
      <c r="I825">
        <v>0</v>
      </c>
    </row>
    <row r="826" spans="1:9" x14ac:dyDescent="0.25">
      <c r="A826" t="s">
        <v>96</v>
      </c>
      <c r="B826">
        <v>160.66</v>
      </c>
      <c r="C826">
        <v>158.14699999999999</v>
      </c>
      <c r="D826">
        <v>137.89400000000001</v>
      </c>
      <c r="E826">
        <v>51.346600000000002</v>
      </c>
      <c r="F826">
        <v>0</v>
      </c>
      <c r="G826">
        <v>1.0858E-2</v>
      </c>
      <c r="H826">
        <v>0.98859200000000003</v>
      </c>
      <c r="I826">
        <v>0</v>
      </c>
    </row>
    <row r="827" spans="1:9" x14ac:dyDescent="0.25">
      <c r="A827" t="s">
        <v>96</v>
      </c>
      <c r="B827">
        <v>165.96199999999999</v>
      </c>
      <c r="C827">
        <v>163.428</v>
      </c>
      <c r="D827">
        <v>137.86000000000001</v>
      </c>
      <c r="E827">
        <v>51.146900000000002</v>
      </c>
      <c r="F827">
        <v>0</v>
      </c>
      <c r="G827">
        <v>1.0858E-2</v>
      </c>
      <c r="H827">
        <v>0.98101899999999997</v>
      </c>
      <c r="I827">
        <v>0</v>
      </c>
    </row>
    <row r="828" spans="1:9" x14ac:dyDescent="0.25">
      <c r="A828" t="s">
        <v>96</v>
      </c>
      <c r="B828">
        <v>160.67400000000001</v>
      </c>
      <c r="C828">
        <v>158.15899999999999</v>
      </c>
      <c r="D828">
        <v>137.88200000000001</v>
      </c>
      <c r="E828">
        <v>51.329300000000003</v>
      </c>
      <c r="F828">
        <v>0</v>
      </c>
      <c r="G828">
        <v>1.08577E-2</v>
      </c>
      <c r="H828">
        <v>0.987819</v>
      </c>
      <c r="I828">
        <v>0</v>
      </c>
    </row>
    <row r="829" spans="1:9" x14ac:dyDescent="0.25">
      <c r="A829" t="s">
        <v>96</v>
      </c>
      <c r="B829">
        <v>160.554</v>
      </c>
      <c r="C829">
        <v>158.03800000000001</v>
      </c>
      <c r="D829">
        <v>137.87200000000001</v>
      </c>
      <c r="E829">
        <v>51.141800000000003</v>
      </c>
      <c r="F829">
        <v>0</v>
      </c>
      <c r="G829">
        <v>1.08626E-2</v>
      </c>
      <c r="H829">
        <v>0.99467799999999995</v>
      </c>
      <c r="I829">
        <v>0</v>
      </c>
    </row>
    <row r="830" spans="1:9" x14ac:dyDescent="0.25">
      <c r="A830" t="s">
        <v>96</v>
      </c>
      <c r="B830">
        <v>160.58600000000001</v>
      </c>
      <c r="C830">
        <v>158.078</v>
      </c>
      <c r="D830">
        <v>137.863</v>
      </c>
      <c r="E830">
        <v>51.346699999999998</v>
      </c>
      <c r="F830">
        <v>0</v>
      </c>
      <c r="G830">
        <v>1.0857500000000001E-2</v>
      </c>
      <c r="H830">
        <v>0.98101799999999995</v>
      </c>
      <c r="I830">
        <v>0</v>
      </c>
    </row>
    <row r="831" spans="1:9" x14ac:dyDescent="0.25">
      <c r="A831" t="s">
        <v>96</v>
      </c>
      <c r="B831">
        <v>160.56</v>
      </c>
      <c r="C831">
        <v>158.04499999999999</v>
      </c>
      <c r="D831">
        <v>137.857</v>
      </c>
      <c r="E831">
        <v>51.159199999999998</v>
      </c>
      <c r="F831">
        <v>0</v>
      </c>
      <c r="G831">
        <v>1.0863100000000001E-2</v>
      </c>
      <c r="H831">
        <v>0.98390299999999997</v>
      </c>
      <c r="I831">
        <v>0</v>
      </c>
    </row>
    <row r="832" spans="1:9" x14ac:dyDescent="0.25">
      <c r="A832" t="s">
        <v>96</v>
      </c>
      <c r="B832">
        <v>160.62299999999999</v>
      </c>
      <c r="C832">
        <v>158.107</v>
      </c>
      <c r="D832">
        <v>137.87299999999999</v>
      </c>
      <c r="E832">
        <v>51.3354</v>
      </c>
      <c r="F832">
        <v>0</v>
      </c>
      <c r="G832">
        <v>1.0884700000000001E-2</v>
      </c>
      <c r="H832">
        <v>0.99062399999999995</v>
      </c>
      <c r="I832">
        <v>0</v>
      </c>
    </row>
    <row r="833" spans="1:25" x14ac:dyDescent="0.25">
      <c r="A833" t="s">
        <v>96</v>
      </c>
      <c r="B833">
        <v>160.56299999999999</v>
      </c>
      <c r="C833">
        <v>158.05099999999999</v>
      </c>
      <c r="D833">
        <v>137.827</v>
      </c>
      <c r="E833">
        <v>51.1387</v>
      </c>
      <c r="F833">
        <v>0</v>
      </c>
      <c r="G833">
        <v>1.0858700000000001E-2</v>
      </c>
      <c r="H833">
        <v>0.99237500000000001</v>
      </c>
      <c r="I833">
        <v>0</v>
      </c>
    </row>
    <row r="834" spans="1:25" x14ac:dyDescent="0.25">
      <c r="A834" t="s">
        <v>96</v>
      </c>
      <c r="B834">
        <v>1139.98</v>
      </c>
      <c r="C834">
        <v>158.22200000000001</v>
      </c>
      <c r="D834">
        <v>137.89500000000001</v>
      </c>
      <c r="E834">
        <v>51.349699999999999</v>
      </c>
      <c r="F834">
        <v>0</v>
      </c>
      <c r="G834">
        <v>1.09812E-2</v>
      </c>
      <c r="H834">
        <v>0.98101899999999997</v>
      </c>
      <c r="I834">
        <v>0</v>
      </c>
    </row>
    <row r="835" spans="1:25" x14ac:dyDescent="0.25">
      <c r="A835" t="s">
        <v>96</v>
      </c>
      <c r="B835">
        <v>174.983</v>
      </c>
      <c r="C835">
        <v>163.78700000000001</v>
      </c>
      <c r="D835">
        <v>138.15100000000001</v>
      </c>
      <c r="E835">
        <v>51.104900000000001</v>
      </c>
      <c r="F835">
        <v>0</v>
      </c>
      <c r="G835">
        <v>1.0857E-2</v>
      </c>
      <c r="H835">
        <v>0.98101899999999997</v>
      </c>
      <c r="I835">
        <v>0</v>
      </c>
    </row>
    <row r="836" spans="1:25" x14ac:dyDescent="0.25">
      <c r="A836" t="s">
        <v>96</v>
      </c>
      <c r="B836">
        <v>161.184</v>
      </c>
      <c r="C836">
        <v>158.56</v>
      </c>
      <c r="D836">
        <v>137.803</v>
      </c>
      <c r="E836">
        <v>51.018799999999999</v>
      </c>
      <c r="F836">
        <v>0</v>
      </c>
      <c r="G836">
        <v>1.0892000000000001E-2</v>
      </c>
      <c r="H836">
        <v>0.98101899999999997</v>
      </c>
      <c r="I836">
        <v>0</v>
      </c>
    </row>
    <row r="837" spans="1:25" x14ac:dyDescent="0.25">
      <c r="A837" t="s">
        <v>96</v>
      </c>
      <c r="B837">
        <v>168.50899999999999</v>
      </c>
      <c r="C837">
        <v>166.04300000000001</v>
      </c>
      <c r="D837">
        <v>137.85300000000001</v>
      </c>
      <c r="E837">
        <v>51.341500000000003</v>
      </c>
      <c r="F837">
        <v>0</v>
      </c>
      <c r="G837">
        <v>1.08932E-2</v>
      </c>
      <c r="H837">
        <v>0.987537</v>
      </c>
      <c r="I837">
        <v>0</v>
      </c>
    </row>
    <row r="838" spans="1:25" x14ac:dyDescent="0.25">
      <c r="A838" t="s">
        <v>96</v>
      </c>
      <c r="B838">
        <v>330.60399999999998</v>
      </c>
      <c r="C838">
        <v>158.25200000000001</v>
      </c>
      <c r="D838">
        <v>137.82599999999999</v>
      </c>
      <c r="E838">
        <v>51.032200000000003</v>
      </c>
      <c r="F838">
        <v>0</v>
      </c>
      <c r="G838">
        <v>1.0922100000000001E-2</v>
      </c>
      <c r="H838">
        <v>0.98101899999999997</v>
      </c>
      <c r="I838">
        <v>0</v>
      </c>
    </row>
    <row r="839" spans="1:25" x14ac:dyDescent="0.25">
      <c r="A839" t="s">
        <v>96</v>
      </c>
      <c r="B839">
        <v>159.69</v>
      </c>
      <c r="C839">
        <v>158.11600000000001</v>
      </c>
      <c r="D839">
        <v>137.70500000000001</v>
      </c>
      <c r="E839">
        <v>51.317</v>
      </c>
      <c r="F839">
        <v>0</v>
      </c>
      <c r="G839">
        <v>1.0856899999999999E-2</v>
      </c>
      <c r="H839">
        <v>0.98101899999999997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160.85900000000001</v>
      </c>
      <c r="C840">
        <v>158.35599999999999</v>
      </c>
      <c r="D840">
        <v>137.86099999999999</v>
      </c>
      <c r="E840">
        <v>51.141800000000003</v>
      </c>
      <c r="F840">
        <v>0</v>
      </c>
      <c r="G840">
        <v>1.08606E-2</v>
      </c>
      <c r="H840">
        <v>0.99428899999999998</v>
      </c>
      <c r="I840">
        <v>0</v>
      </c>
      <c r="R840">
        <f>AVERAGE(B791:B840)</f>
        <v>184.43069999999997</v>
      </c>
      <c r="S840">
        <f>AVERAGE(C791:C840)</f>
        <v>158.77350000000001</v>
      </c>
      <c r="U840">
        <f>_xlfn.VAR.P(B791:B840)</f>
        <v>19201.107224410014</v>
      </c>
      <c r="V840">
        <f>_xlfn.VAR.P(C791:C840)</f>
        <v>3.2812566500000071</v>
      </c>
      <c r="X840">
        <f>1.96*SQRT(U840)/50</f>
        <v>5.4318679480743457</v>
      </c>
      <c r="Y840">
        <f>1.96*SQRT(V840)/50</f>
        <v>7.1007818010807869E-2</v>
      </c>
    </row>
    <row r="841" spans="1:25" x14ac:dyDescent="0.25">
      <c r="A841" t="s">
        <v>96</v>
      </c>
      <c r="B841">
        <v>9223.6713039999995</v>
      </c>
      <c r="C841" t="s">
        <v>37</v>
      </c>
    </row>
    <row r="842" spans="1:25" x14ac:dyDescent="0.25">
      <c r="A842" t="s">
        <v>114</v>
      </c>
      <c r="B842">
        <v>196.21899999999999</v>
      </c>
      <c r="C842">
        <v>193.898</v>
      </c>
      <c r="D842">
        <v>173.553</v>
      </c>
      <c r="E842">
        <v>73.432000000000002</v>
      </c>
      <c r="F842">
        <v>0</v>
      </c>
      <c r="G842">
        <v>1.0858E-2</v>
      </c>
      <c r="H842">
        <v>0.99314899999999995</v>
      </c>
      <c r="I842">
        <v>0</v>
      </c>
    </row>
    <row r="843" spans="1:25" x14ac:dyDescent="0.25">
      <c r="A843" t="s">
        <v>114</v>
      </c>
      <c r="B843">
        <v>196.47800000000001</v>
      </c>
      <c r="C843">
        <v>193.95500000000001</v>
      </c>
      <c r="D843">
        <v>173.578</v>
      </c>
      <c r="E843">
        <v>73.202699999999993</v>
      </c>
      <c r="F843">
        <v>0</v>
      </c>
      <c r="G843">
        <v>1.0856899999999999E-2</v>
      </c>
      <c r="H843">
        <v>0.98277199999999998</v>
      </c>
      <c r="I843">
        <v>0</v>
      </c>
    </row>
    <row r="844" spans="1:25" x14ac:dyDescent="0.25">
      <c r="A844" t="s">
        <v>114</v>
      </c>
      <c r="B844">
        <v>196.339</v>
      </c>
      <c r="C844">
        <v>193.815</v>
      </c>
      <c r="D844">
        <v>173.36099999999999</v>
      </c>
      <c r="E844">
        <v>73.346999999999994</v>
      </c>
      <c r="F844">
        <v>0</v>
      </c>
      <c r="G844">
        <v>1.0858899999999999E-2</v>
      </c>
      <c r="H844">
        <v>0.99471600000000004</v>
      </c>
      <c r="I844">
        <v>0</v>
      </c>
    </row>
    <row r="845" spans="1:25" x14ac:dyDescent="0.25">
      <c r="A845" t="s">
        <v>114</v>
      </c>
      <c r="B845">
        <v>196.66499999999999</v>
      </c>
      <c r="C845">
        <v>194.13900000000001</v>
      </c>
      <c r="D845">
        <v>173.63800000000001</v>
      </c>
      <c r="E845">
        <v>73.215000000000003</v>
      </c>
      <c r="F845">
        <v>0</v>
      </c>
      <c r="G845">
        <v>1.08637E-2</v>
      </c>
      <c r="H845">
        <v>0.98101899999999997</v>
      </c>
      <c r="I845">
        <v>0</v>
      </c>
    </row>
    <row r="846" spans="1:25" x14ac:dyDescent="0.25">
      <c r="A846" t="s">
        <v>114</v>
      </c>
      <c r="B846">
        <v>196.19499999999999</v>
      </c>
      <c r="C846">
        <v>193.68</v>
      </c>
      <c r="D846">
        <v>173.38499999999999</v>
      </c>
      <c r="E846">
        <v>73.383899999999997</v>
      </c>
      <c r="F846">
        <v>0</v>
      </c>
      <c r="G846">
        <v>1.0856899999999999E-2</v>
      </c>
      <c r="H846">
        <v>0.99400500000000003</v>
      </c>
      <c r="I846">
        <v>0</v>
      </c>
    </row>
    <row r="847" spans="1:25" x14ac:dyDescent="0.25">
      <c r="A847" t="s">
        <v>114</v>
      </c>
      <c r="B847">
        <v>196.27099999999999</v>
      </c>
      <c r="C847">
        <v>193.751</v>
      </c>
      <c r="D847">
        <v>173.566</v>
      </c>
      <c r="E847">
        <v>73.160700000000006</v>
      </c>
      <c r="F847">
        <v>0</v>
      </c>
      <c r="G847">
        <v>1.0857E-2</v>
      </c>
      <c r="H847">
        <v>0.99393699999999996</v>
      </c>
      <c r="I847">
        <v>0</v>
      </c>
    </row>
    <row r="848" spans="1:25" x14ac:dyDescent="0.25">
      <c r="A848" t="s">
        <v>114</v>
      </c>
      <c r="B848">
        <v>197.44800000000001</v>
      </c>
      <c r="C848">
        <v>194.90799999999999</v>
      </c>
      <c r="D848">
        <v>173.51499999999999</v>
      </c>
      <c r="E848">
        <v>73.460700000000003</v>
      </c>
      <c r="F848">
        <v>0</v>
      </c>
      <c r="G848">
        <v>1.08582E-2</v>
      </c>
      <c r="H848">
        <v>0.99244200000000005</v>
      </c>
      <c r="I848">
        <v>0</v>
      </c>
    </row>
    <row r="849" spans="1:9" x14ac:dyDescent="0.25">
      <c r="A849" t="s">
        <v>114</v>
      </c>
      <c r="B849">
        <v>196.452</v>
      </c>
      <c r="C849">
        <v>193.958</v>
      </c>
      <c r="D849">
        <v>173.69499999999999</v>
      </c>
      <c r="E849">
        <v>73.230400000000003</v>
      </c>
      <c r="F849">
        <v>0</v>
      </c>
      <c r="G849">
        <v>1.08576E-2</v>
      </c>
      <c r="H849">
        <v>0.99499199999999999</v>
      </c>
      <c r="I849">
        <v>0</v>
      </c>
    </row>
    <row r="850" spans="1:9" x14ac:dyDescent="0.25">
      <c r="A850" t="s">
        <v>114</v>
      </c>
      <c r="B850">
        <v>196.46600000000001</v>
      </c>
      <c r="C850">
        <v>193.94200000000001</v>
      </c>
      <c r="D850">
        <v>173.43799999999999</v>
      </c>
      <c r="E850">
        <v>73.416600000000003</v>
      </c>
      <c r="F850">
        <v>0</v>
      </c>
      <c r="G850">
        <v>1.08634E-2</v>
      </c>
      <c r="H850">
        <v>0.98101899999999997</v>
      </c>
      <c r="I850">
        <v>0</v>
      </c>
    </row>
    <row r="851" spans="1:9" x14ac:dyDescent="0.25">
      <c r="A851" t="s">
        <v>114</v>
      </c>
      <c r="B851">
        <v>196.65799999999999</v>
      </c>
      <c r="C851">
        <v>194.142</v>
      </c>
      <c r="D851">
        <v>173.64</v>
      </c>
      <c r="E851">
        <v>73.207800000000006</v>
      </c>
      <c r="F851">
        <v>0</v>
      </c>
      <c r="G851">
        <v>1.0869200000000001E-2</v>
      </c>
      <c r="H851">
        <v>0.98101899999999997</v>
      </c>
      <c r="I851">
        <v>0</v>
      </c>
    </row>
    <row r="852" spans="1:9" x14ac:dyDescent="0.25">
      <c r="A852" t="s">
        <v>114</v>
      </c>
      <c r="B852">
        <v>196.434</v>
      </c>
      <c r="C852">
        <v>193.91200000000001</v>
      </c>
      <c r="D852">
        <v>173.47900000000001</v>
      </c>
      <c r="E852">
        <v>73.432000000000002</v>
      </c>
      <c r="F852">
        <v>0</v>
      </c>
      <c r="G852">
        <v>1.08693E-2</v>
      </c>
      <c r="H852">
        <v>0.98101899999999997</v>
      </c>
      <c r="I852">
        <v>0</v>
      </c>
    </row>
    <row r="853" spans="1:9" x14ac:dyDescent="0.25">
      <c r="A853" t="s">
        <v>114</v>
      </c>
      <c r="B853">
        <v>196.54</v>
      </c>
      <c r="C853">
        <v>194.017</v>
      </c>
      <c r="D853">
        <v>173.56100000000001</v>
      </c>
      <c r="E853">
        <v>73.134100000000004</v>
      </c>
      <c r="F853">
        <v>0</v>
      </c>
      <c r="G853">
        <v>1.08588E-2</v>
      </c>
      <c r="H853">
        <v>0.994896</v>
      </c>
      <c r="I853">
        <v>0</v>
      </c>
    </row>
    <row r="854" spans="1:9" x14ac:dyDescent="0.25">
      <c r="A854" t="s">
        <v>114</v>
      </c>
      <c r="B854">
        <v>196.434</v>
      </c>
      <c r="C854">
        <v>193.91399999999999</v>
      </c>
      <c r="D854">
        <v>173.47399999999999</v>
      </c>
      <c r="E854">
        <v>73.4054</v>
      </c>
      <c r="F854">
        <v>0</v>
      </c>
      <c r="G854">
        <v>1.0957700000000001E-2</v>
      </c>
      <c r="H854">
        <v>0.98101899999999997</v>
      </c>
      <c r="I854">
        <v>0</v>
      </c>
    </row>
    <row r="855" spans="1:9" x14ac:dyDescent="0.25">
      <c r="A855" t="s">
        <v>114</v>
      </c>
      <c r="B855">
        <v>196.56800000000001</v>
      </c>
      <c r="C855">
        <v>194.05199999999999</v>
      </c>
      <c r="D855">
        <v>173.69800000000001</v>
      </c>
      <c r="E855">
        <v>73.249799999999993</v>
      </c>
      <c r="F855">
        <v>0</v>
      </c>
      <c r="G855">
        <v>1.08647E-2</v>
      </c>
      <c r="H855">
        <v>0.98101899999999997</v>
      </c>
      <c r="I855">
        <v>0</v>
      </c>
    </row>
    <row r="856" spans="1:9" x14ac:dyDescent="0.25">
      <c r="A856" t="s">
        <v>114</v>
      </c>
      <c r="B856">
        <v>196.267</v>
      </c>
      <c r="C856">
        <v>193.745</v>
      </c>
      <c r="D856">
        <v>173.51499999999999</v>
      </c>
      <c r="E856">
        <v>73.426900000000003</v>
      </c>
      <c r="F856">
        <v>0</v>
      </c>
      <c r="G856">
        <v>1.08626E-2</v>
      </c>
      <c r="H856">
        <v>0.98101899999999997</v>
      </c>
      <c r="I856">
        <v>0</v>
      </c>
    </row>
    <row r="857" spans="1:9" x14ac:dyDescent="0.25">
      <c r="A857" t="s">
        <v>114</v>
      </c>
      <c r="B857">
        <v>202.41499999999999</v>
      </c>
      <c r="C857">
        <v>199.78100000000001</v>
      </c>
      <c r="D857">
        <v>173.548</v>
      </c>
      <c r="E857">
        <v>73.148399999999995</v>
      </c>
      <c r="F857">
        <v>0</v>
      </c>
      <c r="G857">
        <v>1.0858E-2</v>
      </c>
      <c r="H857">
        <v>0.99005799999999999</v>
      </c>
      <c r="I857">
        <v>0</v>
      </c>
    </row>
    <row r="858" spans="1:9" x14ac:dyDescent="0.25">
      <c r="A858" t="s">
        <v>114</v>
      </c>
      <c r="B858">
        <v>196.39699999999999</v>
      </c>
      <c r="C858">
        <v>193.87899999999999</v>
      </c>
      <c r="D858">
        <v>173.46600000000001</v>
      </c>
      <c r="E858">
        <v>73.454499999999996</v>
      </c>
      <c r="F858">
        <v>0</v>
      </c>
      <c r="G858">
        <v>1.08573E-2</v>
      </c>
      <c r="H858">
        <v>0.98101899999999997</v>
      </c>
      <c r="I858">
        <v>0</v>
      </c>
    </row>
    <row r="859" spans="1:9" x14ac:dyDescent="0.25">
      <c r="A859" t="s">
        <v>114</v>
      </c>
      <c r="B859">
        <v>196.358</v>
      </c>
      <c r="C859">
        <v>193.86500000000001</v>
      </c>
      <c r="D859">
        <v>173.607</v>
      </c>
      <c r="E859">
        <v>73.194500000000005</v>
      </c>
      <c r="F859">
        <v>0</v>
      </c>
      <c r="G859">
        <v>1.0856899999999999E-2</v>
      </c>
      <c r="H859">
        <v>0.99508600000000003</v>
      </c>
      <c r="I859">
        <v>0</v>
      </c>
    </row>
    <row r="860" spans="1:9" x14ac:dyDescent="0.25">
      <c r="A860" t="s">
        <v>114</v>
      </c>
      <c r="B860">
        <v>196.27199999999999</v>
      </c>
      <c r="C860">
        <v>193.745</v>
      </c>
      <c r="D860">
        <v>173.41300000000001</v>
      </c>
      <c r="E860">
        <v>73.373599999999996</v>
      </c>
      <c r="F860">
        <v>0</v>
      </c>
      <c r="G860">
        <v>1.08609E-2</v>
      </c>
      <c r="H860">
        <v>0.99502299999999999</v>
      </c>
      <c r="I860">
        <v>0</v>
      </c>
    </row>
    <row r="861" spans="1:9" x14ac:dyDescent="0.25">
      <c r="A861" t="s">
        <v>114</v>
      </c>
      <c r="B861">
        <v>196.46899999999999</v>
      </c>
      <c r="C861">
        <v>193.941</v>
      </c>
      <c r="D861">
        <v>173.608</v>
      </c>
      <c r="E861">
        <v>73.184299999999993</v>
      </c>
      <c r="F861">
        <v>0</v>
      </c>
      <c r="G861">
        <v>1.08681E-2</v>
      </c>
      <c r="H861">
        <v>0.992012</v>
      </c>
      <c r="I861">
        <v>0</v>
      </c>
    </row>
    <row r="862" spans="1:9" x14ac:dyDescent="0.25">
      <c r="A862" t="s">
        <v>114</v>
      </c>
      <c r="B862">
        <v>196.184</v>
      </c>
      <c r="C862">
        <v>193.65899999999999</v>
      </c>
      <c r="D862">
        <v>173.44800000000001</v>
      </c>
      <c r="E862">
        <v>73.425899999999999</v>
      </c>
      <c r="F862">
        <v>0</v>
      </c>
      <c r="G862">
        <v>1.09251E-2</v>
      </c>
      <c r="H862">
        <v>0.99374899999999999</v>
      </c>
      <c r="I862">
        <v>0</v>
      </c>
    </row>
    <row r="863" spans="1:9" x14ac:dyDescent="0.25">
      <c r="A863" t="s">
        <v>114</v>
      </c>
      <c r="B863">
        <v>196.95500000000001</v>
      </c>
      <c r="C863">
        <v>194.40799999999999</v>
      </c>
      <c r="D863">
        <v>173.68899999999999</v>
      </c>
      <c r="E863">
        <v>73.219099999999997</v>
      </c>
      <c r="F863">
        <v>0</v>
      </c>
      <c r="G863">
        <v>1.08623E-2</v>
      </c>
      <c r="H863">
        <v>0.98974300000000004</v>
      </c>
      <c r="I863">
        <v>0</v>
      </c>
    </row>
    <row r="864" spans="1:9" x14ac:dyDescent="0.25">
      <c r="A864" t="s">
        <v>114</v>
      </c>
      <c r="B864">
        <v>196.16399999999999</v>
      </c>
      <c r="C864">
        <v>193.66300000000001</v>
      </c>
      <c r="D864">
        <v>173.41200000000001</v>
      </c>
      <c r="E864">
        <v>73.360299999999995</v>
      </c>
      <c r="F864">
        <v>0</v>
      </c>
      <c r="G864">
        <v>1.09049E-2</v>
      </c>
      <c r="H864">
        <v>0.98915900000000001</v>
      </c>
      <c r="I864">
        <v>0</v>
      </c>
    </row>
    <row r="865" spans="1:9" x14ac:dyDescent="0.25">
      <c r="A865" t="s">
        <v>114</v>
      </c>
      <c r="B865">
        <v>196.47399999999999</v>
      </c>
      <c r="C865">
        <v>193.952</v>
      </c>
      <c r="D865">
        <v>173.63499999999999</v>
      </c>
      <c r="E865">
        <v>73.194500000000005</v>
      </c>
      <c r="F865">
        <v>0</v>
      </c>
      <c r="G865">
        <v>1.10352E-2</v>
      </c>
      <c r="H865">
        <v>0.98101899999999997</v>
      </c>
      <c r="I865">
        <v>0</v>
      </c>
    </row>
    <row r="866" spans="1:9" x14ac:dyDescent="0.25">
      <c r="A866" t="s">
        <v>114</v>
      </c>
      <c r="B866">
        <v>196.154</v>
      </c>
      <c r="C866">
        <v>193.64599999999999</v>
      </c>
      <c r="D866">
        <v>173.416</v>
      </c>
      <c r="E866">
        <v>73.334699999999998</v>
      </c>
      <c r="F866">
        <v>0</v>
      </c>
      <c r="G866">
        <v>1.08585E-2</v>
      </c>
      <c r="H866">
        <v>0.99435200000000001</v>
      </c>
      <c r="I866">
        <v>0</v>
      </c>
    </row>
    <row r="867" spans="1:9" x14ac:dyDescent="0.25">
      <c r="A867" t="s">
        <v>114</v>
      </c>
      <c r="B867">
        <v>201.13</v>
      </c>
      <c r="C867">
        <v>198.601</v>
      </c>
      <c r="D867">
        <v>173.52600000000001</v>
      </c>
      <c r="E867">
        <v>73.160700000000006</v>
      </c>
      <c r="F867">
        <v>0</v>
      </c>
      <c r="G867">
        <v>1.08571E-2</v>
      </c>
      <c r="H867">
        <v>0.99354100000000001</v>
      </c>
      <c r="I867">
        <v>0</v>
      </c>
    </row>
    <row r="868" spans="1:9" x14ac:dyDescent="0.25">
      <c r="A868" t="s">
        <v>114</v>
      </c>
      <c r="B868">
        <v>196.20400000000001</v>
      </c>
      <c r="C868">
        <v>193.69399999999999</v>
      </c>
      <c r="D868">
        <v>173.441</v>
      </c>
      <c r="E868">
        <v>73.351100000000002</v>
      </c>
      <c r="F868">
        <v>0</v>
      </c>
      <c r="G868">
        <v>1.0857199999999999E-2</v>
      </c>
      <c r="H868">
        <v>0.99191399999999996</v>
      </c>
      <c r="I868">
        <v>0</v>
      </c>
    </row>
    <row r="869" spans="1:9" x14ac:dyDescent="0.25">
      <c r="A869" t="s">
        <v>114</v>
      </c>
      <c r="B869">
        <v>196.42099999999999</v>
      </c>
      <c r="C869">
        <v>193.90600000000001</v>
      </c>
      <c r="D869">
        <v>173.62799999999999</v>
      </c>
      <c r="E869">
        <v>73.191400000000002</v>
      </c>
      <c r="F869">
        <v>0</v>
      </c>
      <c r="G869">
        <v>1.0895699999999999E-2</v>
      </c>
      <c r="H869">
        <v>0.99503600000000003</v>
      </c>
      <c r="I869">
        <v>0</v>
      </c>
    </row>
    <row r="870" spans="1:9" x14ac:dyDescent="0.25">
      <c r="A870" t="s">
        <v>114</v>
      </c>
      <c r="B870">
        <v>196.124</v>
      </c>
      <c r="C870">
        <v>193.614</v>
      </c>
      <c r="D870">
        <v>173.43100000000001</v>
      </c>
      <c r="E870">
        <v>73.379800000000003</v>
      </c>
      <c r="F870">
        <v>0</v>
      </c>
      <c r="G870">
        <v>1.08571E-2</v>
      </c>
      <c r="H870">
        <v>0.99510299999999996</v>
      </c>
      <c r="I870">
        <v>0</v>
      </c>
    </row>
    <row r="871" spans="1:9" x14ac:dyDescent="0.25">
      <c r="A871" t="s">
        <v>114</v>
      </c>
      <c r="B871">
        <v>196.499</v>
      </c>
      <c r="C871">
        <v>193.97900000000001</v>
      </c>
      <c r="D871">
        <v>173.661</v>
      </c>
      <c r="E871">
        <v>73.17</v>
      </c>
      <c r="F871">
        <v>0</v>
      </c>
      <c r="G871">
        <v>1.0860399999999999E-2</v>
      </c>
      <c r="H871">
        <v>0.994537</v>
      </c>
      <c r="I871">
        <v>0</v>
      </c>
    </row>
    <row r="872" spans="1:9" x14ac:dyDescent="0.25">
      <c r="A872" t="s">
        <v>114</v>
      </c>
      <c r="B872">
        <v>196.13800000000001</v>
      </c>
      <c r="C872">
        <v>193.62200000000001</v>
      </c>
      <c r="D872">
        <v>173.429</v>
      </c>
      <c r="E872">
        <v>73.379800000000003</v>
      </c>
      <c r="F872">
        <v>0</v>
      </c>
      <c r="G872">
        <v>1.0856899999999999E-2</v>
      </c>
      <c r="H872">
        <v>0.98101899999999997</v>
      </c>
      <c r="I872">
        <v>0</v>
      </c>
    </row>
    <row r="873" spans="1:9" x14ac:dyDescent="0.25">
      <c r="A873" t="s">
        <v>114</v>
      </c>
      <c r="B873">
        <v>196.33799999999999</v>
      </c>
      <c r="C873">
        <v>193.828</v>
      </c>
      <c r="D873">
        <v>173.61199999999999</v>
      </c>
      <c r="E873">
        <v>73.194599999999994</v>
      </c>
      <c r="F873">
        <v>0</v>
      </c>
      <c r="G873">
        <v>1.0856899999999999E-2</v>
      </c>
      <c r="H873">
        <v>0.98744200000000004</v>
      </c>
      <c r="I873">
        <v>0</v>
      </c>
    </row>
    <row r="874" spans="1:9" x14ac:dyDescent="0.25">
      <c r="A874" t="s">
        <v>114</v>
      </c>
      <c r="B874">
        <v>196.227</v>
      </c>
      <c r="C874">
        <v>193.69499999999999</v>
      </c>
      <c r="D874">
        <v>173.374</v>
      </c>
      <c r="E874">
        <v>73.339799999999997</v>
      </c>
      <c r="F874">
        <v>0</v>
      </c>
      <c r="G874">
        <v>1.08571E-2</v>
      </c>
      <c r="H874">
        <v>0.99160599999999999</v>
      </c>
      <c r="I874">
        <v>0</v>
      </c>
    </row>
    <row r="875" spans="1:9" x14ac:dyDescent="0.25">
      <c r="A875" t="s">
        <v>114</v>
      </c>
      <c r="B875">
        <v>196.40600000000001</v>
      </c>
      <c r="C875">
        <v>193.874</v>
      </c>
      <c r="D875">
        <v>173.63200000000001</v>
      </c>
      <c r="E875">
        <v>73.225200000000001</v>
      </c>
      <c r="F875">
        <v>0</v>
      </c>
      <c r="G875">
        <v>1.0866600000000001E-2</v>
      </c>
      <c r="H875">
        <v>0.98207800000000001</v>
      </c>
      <c r="I875">
        <v>0</v>
      </c>
    </row>
    <row r="876" spans="1:9" x14ac:dyDescent="0.25">
      <c r="A876" t="s">
        <v>114</v>
      </c>
      <c r="B876">
        <v>196.35900000000001</v>
      </c>
      <c r="C876">
        <v>193.83199999999999</v>
      </c>
      <c r="D876">
        <v>173.50399999999999</v>
      </c>
      <c r="E876">
        <v>73.416600000000003</v>
      </c>
      <c r="F876">
        <v>0</v>
      </c>
      <c r="G876">
        <v>1.0858400000000001E-2</v>
      </c>
      <c r="H876">
        <v>0.99445399999999995</v>
      </c>
      <c r="I876">
        <v>0</v>
      </c>
    </row>
    <row r="877" spans="1:9" x14ac:dyDescent="0.25">
      <c r="A877" t="s">
        <v>114</v>
      </c>
      <c r="B877">
        <v>201.983</v>
      </c>
      <c r="C877">
        <v>199.43199999999999</v>
      </c>
      <c r="D877">
        <v>173.63</v>
      </c>
      <c r="E877">
        <v>73.191400000000002</v>
      </c>
      <c r="F877">
        <v>0</v>
      </c>
      <c r="G877">
        <v>1.0867E-2</v>
      </c>
      <c r="H877">
        <v>0.98101899999999997</v>
      </c>
      <c r="I877">
        <v>0</v>
      </c>
    </row>
    <row r="878" spans="1:9" x14ac:dyDescent="0.25">
      <c r="A878" t="s">
        <v>114</v>
      </c>
      <c r="B878">
        <v>196.10300000000001</v>
      </c>
      <c r="C878">
        <v>193.583</v>
      </c>
      <c r="D878">
        <v>173.39500000000001</v>
      </c>
      <c r="E878">
        <v>73.360299999999995</v>
      </c>
      <c r="F878">
        <v>0</v>
      </c>
      <c r="G878">
        <v>1.09614E-2</v>
      </c>
      <c r="H878">
        <v>0.99360899999999996</v>
      </c>
      <c r="I878">
        <v>0</v>
      </c>
    </row>
    <row r="879" spans="1:9" x14ac:dyDescent="0.25">
      <c r="A879" t="s">
        <v>114</v>
      </c>
      <c r="B879">
        <v>196.33500000000001</v>
      </c>
      <c r="C879">
        <v>193.80199999999999</v>
      </c>
      <c r="D879">
        <v>173.62299999999999</v>
      </c>
      <c r="E879">
        <v>73.222200000000001</v>
      </c>
      <c r="F879">
        <v>0</v>
      </c>
      <c r="G879">
        <v>1.08583E-2</v>
      </c>
      <c r="H879">
        <v>0.98101899999999997</v>
      </c>
      <c r="I879">
        <v>0</v>
      </c>
    </row>
    <row r="880" spans="1:9" x14ac:dyDescent="0.25">
      <c r="A880" t="s">
        <v>114</v>
      </c>
      <c r="B880">
        <v>196.18</v>
      </c>
      <c r="C880">
        <v>193.64699999999999</v>
      </c>
      <c r="D880">
        <v>173.42599999999999</v>
      </c>
      <c r="E880">
        <v>73.370599999999996</v>
      </c>
      <c r="F880">
        <v>0</v>
      </c>
      <c r="G880">
        <v>1.08579E-2</v>
      </c>
      <c r="H880">
        <v>0.98101899999999997</v>
      </c>
      <c r="I880">
        <v>0</v>
      </c>
    </row>
    <row r="881" spans="1:25" x14ac:dyDescent="0.25">
      <c r="A881" t="s">
        <v>114</v>
      </c>
      <c r="B881">
        <v>1162.9000000000001</v>
      </c>
      <c r="C881">
        <v>194.13</v>
      </c>
      <c r="D881">
        <v>173.667</v>
      </c>
      <c r="E881">
        <v>73.237499999999997</v>
      </c>
      <c r="F881">
        <v>0</v>
      </c>
      <c r="G881">
        <v>1.08615E-2</v>
      </c>
      <c r="H881">
        <v>0.99499700000000002</v>
      </c>
      <c r="I881">
        <v>0</v>
      </c>
    </row>
    <row r="882" spans="1:25" x14ac:dyDescent="0.25">
      <c r="A882" t="s">
        <v>114</v>
      </c>
      <c r="B882">
        <v>210.44900000000001</v>
      </c>
      <c r="C882">
        <v>195.708</v>
      </c>
      <c r="D882">
        <v>173.53899999999999</v>
      </c>
      <c r="E882">
        <v>73.385900000000007</v>
      </c>
      <c r="F882">
        <v>0</v>
      </c>
      <c r="G882">
        <v>1.0893099999999999E-2</v>
      </c>
      <c r="H882">
        <v>0.99309599999999998</v>
      </c>
      <c r="I882">
        <v>0</v>
      </c>
    </row>
    <row r="883" spans="1:25" x14ac:dyDescent="0.25">
      <c r="A883" t="s">
        <v>114</v>
      </c>
      <c r="B883">
        <v>204.32400000000001</v>
      </c>
      <c r="C883">
        <v>201.76300000000001</v>
      </c>
      <c r="D883">
        <v>173.62100000000001</v>
      </c>
      <c r="E883">
        <v>73.205799999999996</v>
      </c>
      <c r="F883">
        <v>0</v>
      </c>
      <c r="G883">
        <v>1.08576E-2</v>
      </c>
      <c r="H883">
        <v>0.994722</v>
      </c>
      <c r="I883">
        <v>0</v>
      </c>
    </row>
    <row r="884" spans="1:25" x14ac:dyDescent="0.25">
      <c r="A884" t="s">
        <v>114</v>
      </c>
      <c r="B884">
        <v>196.471</v>
      </c>
      <c r="C884">
        <v>193.88</v>
      </c>
      <c r="D884">
        <v>173.42099999999999</v>
      </c>
      <c r="E884">
        <v>73.401300000000006</v>
      </c>
      <c r="F884">
        <v>0</v>
      </c>
      <c r="G884">
        <v>1.0947E-2</v>
      </c>
      <c r="H884">
        <v>0.98101899999999997</v>
      </c>
      <c r="I884">
        <v>0</v>
      </c>
    </row>
    <row r="885" spans="1:25" x14ac:dyDescent="0.25">
      <c r="A885" t="s">
        <v>114</v>
      </c>
      <c r="B885">
        <v>281.37099999999998</v>
      </c>
      <c r="C885">
        <v>194.19900000000001</v>
      </c>
      <c r="D885">
        <v>173.684</v>
      </c>
      <c r="E885">
        <v>73.233400000000003</v>
      </c>
      <c r="F885">
        <v>0</v>
      </c>
      <c r="G885">
        <v>1.08574E-2</v>
      </c>
      <c r="H885">
        <v>0.98101899999999997</v>
      </c>
      <c r="I885">
        <v>0</v>
      </c>
    </row>
    <row r="886" spans="1:25" x14ac:dyDescent="0.25">
      <c r="A886" t="s">
        <v>114</v>
      </c>
      <c r="B886">
        <v>195.179</v>
      </c>
      <c r="C886">
        <v>193.602</v>
      </c>
      <c r="D886">
        <v>173.04499999999999</v>
      </c>
      <c r="E886">
        <v>73.346000000000004</v>
      </c>
      <c r="F886">
        <v>0</v>
      </c>
      <c r="G886">
        <v>1.08599E-2</v>
      </c>
      <c r="H886">
        <v>0.98362700000000003</v>
      </c>
      <c r="I886">
        <v>0</v>
      </c>
    </row>
    <row r="887" spans="1:25" x14ac:dyDescent="0.25">
      <c r="A887" t="s">
        <v>114</v>
      </c>
      <c r="B887">
        <v>196.77600000000001</v>
      </c>
      <c r="C887">
        <v>194.24199999999999</v>
      </c>
      <c r="D887">
        <v>173.672</v>
      </c>
      <c r="E887">
        <v>73.257999999999996</v>
      </c>
      <c r="F887">
        <v>0</v>
      </c>
      <c r="G887">
        <v>1.0872E-2</v>
      </c>
      <c r="H887">
        <v>0.994398</v>
      </c>
      <c r="I887">
        <v>0</v>
      </c>
    </row>
    <row r="888" spans="1:25" x14ac:dyDescent="0.25">
      <c r="A888" t="s">
        <v>114</v>
      </c>
      <c r="B888">
        <v>196.35300000000001</v>
      </c>
      <c r="C888">
        <v>193.833</v>
      </c>
      <c r="D888">
        <v>173.44399999999999</v>
      </c>
      <c r="E888">
        <v>73.440200000000004</v>
      </c>
      <c r="F888">
        <v>0</v>
      </c>
      <c r="G888">
        <v>1.0857E-2</v>
      </c>
      <c r="H888">
        <v>0.99466100000000002</v>
      </c>
      <c r="I888">
        <v>0</v>
      </c>
    </row>
    <row r="889" spans="1:25" x14ac:dyDescent="0.25">
      <c r="A889" t="s">
        <v>114</v>
      </c>
      <c r="B889">
        <v>196.364</v>
      </c>
      <c r="C889">
        <v>193.83500000000001</v>
      </c>
      <c r="D889">
        <v>173.59299999999999</v>
      </c>
      <c r="E889">
        <v>73.179199999999994</v>
      </c>
      <c r="F889">
        <v>0</v>
      </c>
      <c r="G889">
        <v>1.08579E-2</v>
      </c>
      <c r="H889">
        <v>0.98101899999999997</v>
      </c>
      <c r="I889">
        <v>0</v>
      </c>
    </row>
    <row r="890" spans="1:25" x14ac:dyDescent="0.25">
      <c r="A890" t="s">
        <v>114</v>
      </c>
      <c r="B890">
        <v>196.33199999999999</v>
      </c>
      <c r="C890">
        <v>193.80500000000001</v>
      </c>
      <c r="D890">
        <v>173.524</v>
      </c>
      <c r="E890">
        <v>73.422799999999995</v>
      </c>
      <c r="F890">
        <v>0</v>
      </c>
      <c r="G890">
        <v>1.09012E-2</v>
      </c>
      <c r="H890">
        <v>0.98101899999999997</v>
      </c>
      <c r="I890">
        <v>0</v>
      </c>
    </row>
    <row r="891" spans="1:25" x14ac:dyDescent="0.25">
      <c r="A891" t="s">
        <v>114</v>
      </c>
      <c r="B891">
        <v>196.6</v>
      </c>
      <c r="C891">
        <v>194.072</v>
      </c>
      <c r="D891">
        <v>173.61600000000001</v>
      </c>
      <c r="E891">
        <v>73.203699999999998</v>
      </c>
      <c r="F891">
        <v>0</v>
      </c>
      <c r="G891">
        <v>1.08573E-2</v>
      </c>
      <c r="H891">
        <v>0.991919</v>
      </c>
      <c r="I891">
        <v>0</v>
      </c>
    </row>
    <row r="892" spans="1:25" x14ac:dyDescent="0.25">
      <c r="A892" t="s">
        <v>114</v>
      </c>
      <c r="B892">
        <v>197.73500000000001</v>
      </c>
      <c r="C892">
        <v>195.19</v>
      </c>
      <c r="D892">
        <v>174.83</v>
      </c>
      <c r="E892">
        <v>73.363399999999999</v>
      </c>
      <c r="F892">
        <v>0</v>
      </c>
      <c r="G892">
        <v>1.0856899999999999E-2</v>
      </c>
      <c r="H892">
        <v>0.98101899999999997</v>
      </c>
      <c r="I892">
        <v>0</v>
      </c>
    </row>
    <row r="893" spans="1:25" x14ac:dyDescent="0.25">
      <c r="A893" t="s">
        <v>114</v>
      </c>
      <c r="B893">
        <v>196.554</v>
      </c>
      <c r="C893">
        <v>194.05199999999999</v>
      </c>
      <c r="D893">
        <v>173.66</v>
      </c>
      <c r="E893">
        <v>73.194500000000005</v>
      </c>
      <c r="F893">
        <v>0</v>
      </c>
      <c r="G893">
        <v>1.08573E-2</v>
      </c>
      <c r="H893">
        <v>0.99464900000000001</v>
      </c>
      <c r="I893">
        <v>0</v>
      </c>
    </row>
    <row r="894" spans="1:25" x14ac:dyDescent="0.25">
      <c r="A894" t="s">
        <v>114</v>
      </c>
      <c r="B894">
        <v>196.214</v>
      </c>
      <c r="C894">
        <v>193.67599999999999</v>
      </c>
      <c r="D894">
        <v>173.47900000000001</v>
      </c>
      <c r="E894">
        <v>73.410499999999999</v>
      </c>
      <c r="F894">
        <v>0</v>
      </c>
      <c r="G894">
        <v>1.08655E-2</v>
      </c>
      <c r="H894">
        <v>0.98935300000000004</v>
      </c>
      <c r="I894">
        <v>0</v>
      </c>
    </row>
    <row r="895" spans="1:25" x14ac:dyDescent="0.25">
      <c r="A895" t="s">
        <v>114</v>
      </c>
      <c r="B895">
        <v>196.46</v>
      </c>
      <c r="C895">
        <v>193.923</v>
      </c>
      <c r="D895">
        <v>173.62299999999999</v>
      </c>
      <c r="E895">
        <v>73.167900000000003</v>
      </c>
      <c r="F895">
        <v>0</v>
      </c>
      <c r="G895">
        <v>1.0856899999999999E-2</v>
      </c>
      <c r="H895">
        <v>0.99390299999999998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196.476</v>
      </c>
      <c r="C896">
        <v>193.93899999999999</v>
      </c>
      <c r="D896">
        <v>173.446</v>
      </c>
      <c r="E896">
        <v>73.4084</v>
      </c>
      <c r="F896">
        <v>0</v>
      </c>
      <c r="G896">
        <v>1.0858100000000001E-2</v>
      </c>
      <c r="H896">
        <v>0.99415399999999998</v>
      </c>
      <c r="I896">
        <v>0</v>
      </c>
      <c r="R896">
        <f>AVERAGE(B847:B896)</f>
        <v>218.20769999999996</v>
      </c>
      <c r="S896">
        <f>AVERAGE(C847:C896)</f>
        <v>194.43675999999999</v>
      </c>
      <c r="U896">
        <f>_xlfn.VAR.P(B847:B896)</f>
        <v>18358.381597010015</v>
      </c>
      <c r="V896">
        <f>_xlfn.VAR.P(C847:C896)</f>
        <v>2.8435660224000001</v>
      </c>
      <c r="X896">
        <f>1.96*SQRT(U896)/50</f>
        <v>5.3113297296655819</v>
      </c>
      <c r="Y896">
        <f>1.96*SQRT(V896)/50</f>
        <v>6.6102475692372792E-2</v>
      </c>
    </row>
    <row r="897" spans="1:15" x14ac:dyDescent="0.25">
      <c r="A897" t="s">
        <v>114</v>
      </c>
      <c r="B897">
        <v>10912.603015000001</v>
      </c>
      <c r="C897" t="s">
        <v>37</v>
      </c>
    </row>
    <row r="898" spans="1:15" x14ac:dyDescent="0.25">
      <c r="A898" t="s">
        <v>42</v>
      </c>
      <c r="B898">
        <v>5278.56</v>
      </c>
      <c r="C898">
        <v>5164.38</v>
      </c>
      <c r="D898">
        <v>5163.91</v>
      </c>
      <c r="E898">
        <v>5160.45</v>
      </c>
      <c r="F898">
        <v>146.297</v>
      </c>
      <c r="G898">
        <v>1333.4</v>
      </c>
      <c r="H898">
        <v>248.26599999999999</v>
      </c>
      <c r="I898">
        <v>235.91399999999999</v>
      </c>
      <c r="J898">
        <v>305.81099999999998</v>
      </c>
      <c r="K898">
        <v>3316.52</v>
      </c>
      <c r="L898">
        <v>1.2334900000000001E-3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5310.11</v>
      </c>
      <c r="C899">
        <v>5196.1899999999996</v>
      </c>
      <c r="D899">
        <v>5195.74</v>
      </c>
      <c r="E899">
        <v>5192.26</v>
      </c>
      <c r="F899">
        <v>148.518</v>
      </c>
      <c r="G899">
        <v>1309.44</v>
      </c>
      <c r="H899">
        <v>251.274</v>
      </c>
      <c r="I899">
        <v>239.03299999999999</v>
      </c>
      <c r="J899">
        <v>268.18900000000002</v>
      </c>
      <c r="K899">
        <v>3365.04</v>
      </c>
      <c r="L899">
        <v>1.2993900000000001E-3</v>
      </c>
      <c r="M899">
        <v>0.995116</v>
      </c>
      <c r="N899">
        <v>53</v>
      </c>
      <c r="O899" t="s">
        <v>43</v>
      </c>
    </row>
    <row r="900" spans="1:15" x14ac:dyDescent="0.25">
      <c r="A900" t="s">
        <v>42</v>
      </c>
      <c r="B900">
        <v>5292.28</v>
      </c>
      <c r="C900">
        <v>5178.03</v>
      </c>
      <c r="D900">
        <v>5177.57</v>
      </c>
      <c r="E900">
        <v>5169.1400000000003</v>
      </c>
      <c r="F900">
        <v>147.23400000000001</v>
      </c>
      <c r="G900">
        <v>1334.13</v>
      </c>
      <c r="H900">
        <v>249.232</v>
      </c>
      <c r="I900">
        <v>236.92099999999999</v>
      </c>
      <c r="J900">
        <v>302.358</v>
      </c>
      <c r="K900">
        <v>3320.79</v>
      </c>
      <c r="L900">
        <v>1.2369E-3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5334.47</v>
      </c>
      <c r="C901">
        <v>5216.71</v>
      </c>
      <c r="D901">
        <v>5216.24</v>
      </c>
      <c r="E901">
        <v>5212.74</v>
      </c>
      <c r="F901">
        <v>149.18600000000001</v>
      </c>
      <c r="G901">
        <v>1315.41</v>
      </c>
      <c r="H901">
        <v>252.44300000000001</v>
      </c>
      <c r="I901">
        <v>239.791</v>
      </c>
      <c r="J901">
        <v>269.48599999999999</v>
      </c>
      <c r="K901">
        <v>3377.97</v>
      </c>
      <c r="L901">
        <v>1.23759E-3</v>
      </c>
      <c r="M901">
        <v>0.995116</v>
      </c>
      <c r="N901">
        <v>347</v>
      </c>
      <c r="O901" t="s">
        <v>43</v>
      </c>
    </row>
    <row r="902" spans="1:15" x14ac:dyDescent="0.25">
      <c r="A902" t="s">
        <v>42</v>
      </c>
      <c r="B902">
        <v>5314.41</v>
      </c>
      <c r="C902">
        <v>5200.71</v>
      </c>
      <c r="D902">
        <v>5200.26</v>
      </c>
      <c r="E902">
        <v>5196.7700000000004</v>
      </c>
      <c r="F902">
        <v>147.642</v>
      </c>
      <c r="G902">
        <v>1338.1</v>
      </c>
      <c r="H902">
        <v>250.41800000000001</v>
      </c>
      <c r="I902">
        <v>237.98599999999999</v>
      </c>
      <c r="J902">
        <v>301.654</v>
      </c>
      <c r="K902">
        <v>3344.88</v>
      </c>
      <c r="L902">
        <v>1.27805E-3</v>
      </c>
      <c r="M902">
        <v>0.99511400000000005</v>
      </c>
      <c r="N902">
        <v>0</v>
      </c>
      <c r="O902" t="s">
        <v>43</v>
      </c>
    </row>
    <row r="903" spans="1:15" x14ac:dyDescent="0.25">
      <c r="A903" t="s">
        <v>42</v>
      </c>
      <c r="B903">
        <v>5322.96</v>
      </c>
      <c r="C903">
        <v>5208.1099999999997</v>
      </c>
      <c r="D903">
        <v>5207.6499999999996</v>
      </c>
      <c r="E903">
        <v>5204.17</v>
      </c>
      <c r="F903">
        <v>148.702</v>
      </c>
      <c r="G903">
        <v>1317.76</v>
      </c>
      <c r="H903">
        <v>251.95599999999999</v>
      </c>
      <c r="I903">
        <v>239.69200000000001</v>
      </c>
      <c r="J903">
        <v>268.673</v>
      </c>
      <c r="K903">
        <v>3368.8</v>
      </c>
      <c r="L903">
        <v>1.2300799999999999E-3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5314.57</v>
      </c>
      <c r="C904">
        <v>5200.4799999999996</v>
      </c>
      <c r="D904">
        <v>5200.03</v>
      </c>
      <c r="E904">
        <v>5196.57</v>
      </c>
      <c r="F904">
        <v>147.82400000000001</v>
      </c>
      <c r="G904">
        <v>1333.35</v>
      </c>
      <c r="H904">
        <v>250.40799999999999</v>
      </c>
      <c r="I904">
        <v>238.05799999999999</v>
      </c>
      <c r="J904">
        <v>296.64999999999998</v>
      </c>
      <c r="K904">
        <v>3347.55</v>
      </c>
      <c r="L904">
        <v>1.2303100000000001E-3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5261.86</v>
      </c>
      <c r="C905">
        <v>5147.3999999999996</v>
      </c>
      <c r="D905">
        <v>5146.9399999999996</v>
      </c>
      <c r="E905">
        <v>5143.5</v>
      </c>
      <c r="F905">
        <v>152.339</v>
      </c>
      <c r="G905">
        <v>1295.99</v>
      </c>
      <c r="H905">
        <v>248.92500000000001</v>
      </c>
      <c r="I905">
        <v>236.798</v>
      </c>
      <c r="J905">
        <v>265.31200000000001</v>
      </c>
      <c r="K905">
        <v>3329.2</v>
      </c>
      <c r="L905">
        <v>1.2305300000000001E-3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5359.45</v>
      </c>
      <c r="C906">
        <v>5245.13</v>
      </c>
      <c r="D906">
        <v>5244.66</v>
      </c>
      <c r="E906">
        <v>5241.1499999999996</v>
      </c>
      <c r="F906">
        <v>149.483</v>
      </c>
      <c r="G906">
        <v>1338.01</v>
      </c>
      <c r="H906">
        <v>252.875</v>
      </c>
      <c r="I906">
        <v>241.95599999999999</v>
      </c>
      <c r="J906">
        <v>289.15899999999999</v>
      </c>
      <c r="K906">
        <v>3382.32</v>
      </c>
      <c r="L906">
        <v>1.3276E-3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5373.99</v>
      </c>
      <c r="C907">
        <v>5259.63</v>
      </c>
      <c r="D907">
        <v>5259.16</v>
      </c>
      <c r="E907">
        <v>5255.63</v>
      </c>
      <c r="F907">
        <v>155.221</v>
      </c>
      <c r="G907">
        <v>1324.89</v>
      </c>
      <c r="H907">
        <v>254.40199999999999</v>
      </c>
      <c r="I907">
        <v>241.75399999999999</v>
      </c>
      <c r="J907">
        <v>271.39400000000001</v>
      </c>
      <c r="K907">
        <v>3402.01</v>
      </c>
      <c r="L907">
        <v>1.3764999999999999E-3</v>
      </c>
      <c r="M907">
        <v>0.99511499999999997</v>
      </c>
      <c r="N907">
        <v>0</v>
      </c>
      <c r="O907" t="s">
        <v>43</v>
      </c>
    </row>
    <row r="908" spans="1:15" x14ac:dyDescent="0.25">
      <c r="A908" t="s">
        <v>42</v>
      </c>
      <c r="B908">
        <v>5340.02</v>
      </c>
      <c r="C908">
        <v>5225.3999999999996</v>
      </c>
      <c r="D908">
        <v>5224.9399999999996</v>
      </c>
      <c r="E908">
        <v>5221.43</v>
      </c>
      <c r="F908">
        <v>157.21199999999999</v>
      </c>
      <c r="G908">
        <v>1324.39</v>
      </c>
      <c r="H908">
        <v>252.679</v>
      </c>
      <c r="I908">
        <v>240.36</v>
      </c>
      <c r="J908">
        <v>276.56200000000001</v>
      </c>
      <c r="K908">
        <v>3370.59</v>
      </c>
      <c r="L908">
        <v>1.23529E-3</v>
      </c>
      <c r="M908">
        <v>0.995112</v>
      </c>
      <c r="N908">
        <v>0</v>
      </c>
      <c r="O908" t="s">
        <v>43</v>
      </c>
    </row>
    <row r="909" spans="1:15" x14ac:dyDescent="0.25">
      <c r="A909" t="s">
        <v>42</v>
      </c>
      <c r="B909">
        <v>5262.34</v>
      </c>
      <c r="C909">
        <v>5147.7700000000004</v>
      </c>
      <c r="D909">
        <v>5147.32</v>
      </c>
      <c r="E909">
        <v>5143.8599999999997</v>
      </c>
      <c r="F909">
        <v>146.99700000000001</v>
      </c>
      <c r="G909">
        <v>1298.71</v>
      </c>
      <c r="H909">
        <v>249.61199999999999</v>
      </c>
      <c r="I909">
        <v>237.19200000000001</v>
      </c>
      <c r="J909">
        <v>265.56700000000001</v>
      </c>
      <c r="K909">
        <v>3331.36</v>
      </c>
      <c r="L909">
        <v>1.2487100000000001E-3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5315.35</v>
      </c>
      <c r="C910">
        <v>5195.49</v>
      </c>
      <c r="D910">
        <v>5195.03</v>
      </c>
      <c r="E910">
        <v>5191.54</v>
      </c>
      <c r="F910">
        <v>148.57400000000001</v>
      </c>
      <c r="G910">
        <v>1318.38</v>
      </c>
      <c r="H910">
        <v>251.798</v>
      </c>
      <c r="I910">
        <v>239.11199999999999</v>
      </c>
      <c r="J910">
        <v>268.2</v>
      </c>
      <c r="K910">
        <v>3354.94</v>
      </c>
      <c r="L910">
        <v>1.23847E-3</v>
      </c>
      <c r="M910">
        <v>0.995116</v>
      </c>
      <c r="N910">
        <v>0</v>
      </c>
      <c r="O910" t="s">
        <v>43</v>
      </c>
    </row>
    <row r="911" spans="1:15" x14ac:dyDescent="0.25">
      <c r="A911" t="s">
        <v>42</v>
      </c>
      <c r="B911">
        <v>5307.85</v>
      </c>
      <c r="C911">
        <v>5193.43</v>
      </c>
      <c r="D911">
        <v>5192.9799999999996</v>
      </c>
      <c r="E911">
        <v>5189.5200000000004</v>
      </c>
      <c r="F911">
        <v>147.52000000000001</v>
      </c>
      <c r="G911">
        <v>1340.91</v>
      </c>
      <c r="H911">
        <v>249.624</v>
      </c>
      <c r="I911">
        <v>237.23500000000001</v>
      </c>
      <c r="J911">
        <v>307.13299999999998</v>
      </c>
      <c r="K911">
        <v>3336.15</v>
      </c>
      <c r="L911">
        <v>1.2715199999999999E-3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5323.39</v>
      </c>
      <c r="C912">
        <v>5208.8599999999997</v>
      </c>
      <c r="D912">
        <v>5208.41</v>
      </c>
      <c r="E912">
        <v>5204.91</v>
      </c>
      <c r="F912">
        <v>148.92699999999999</v>
      </c>
      <c r="G912">
        <v>1312.21</v>
      </c>
      <c r="H912">
        <v>251.90799999999999</v>
      </c>
      <c r="I912">
        <v>239.74600000000001</v>
      </c>
      <c r="J912">
        <v>268.61799999999999</v>
      </c>
      <c r="K912">
        <v>3373.68</v>
      </c>
      <c r="L912">
        <v>1.2834299999999999E-3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5324.81</v>
      </c>
      <c r="C913">
        <v>5210.58</v>
      </c>
      <c r="D913">
        <v>5210.12</v>
      </c>
      <c r="E913">
        <v>5206.6499999999996</v>
      </c>
      <c r="F913">
        <v>147.95699999999999</v>
      </c>
      <c r="G913">
        <v>1351.29</v>
      </c>
      <c r="H913">
        <v>250.44900000000001</v>
      </c>
      <c r="I913">
        <v>243.42699999999999</v>
      </c>
      <c r="J913">
        <v>308.04000000000002</v>
      </c>
      <c r="K913">
        <v>3339.92</v>
      </c>
      <c r="L913">
        <v>1.3706499999999999E-3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5308.19</v>
      </c>
      <c r="C914">
        <v>5193.96</v>
      </c>
      <c r="D914">
        <v>5193.5</v>
      </c>
      <c r="E914">
        <v>5189.9799999999996</v>
      </c>
      <c r="F914">
        <v>148.30000000000001</v>
      </c>
      <c r="G914">
        <v>1310.78</v>
      </c>
      <c r="H914">
        <v>251.54499999999999</v>
      </c>
      <c r="I914">
        <v>238.74299999999999</v>
      </c>
      <c r="J914">
        <v>268.39100000000002</v>
      </c>
      <c r="K914">
        <v>3362.9</v>
      </c>
      <c r="L914">
        <v>1.2376500000000001E-3</v>
      </c>
      <c r="M914">
        <v>0.995116</v>
      </c>
      <c r="N914">
        <v>0</v>
      </c>
      <c r="O914" t="s">
        <v>43</v>
      </c>
    </row>
    <row r="915" spans="1:15" x14ac:dyDescent="0.25">
      <c r="A915" t="s">
        <v>42</v>
      </c>
      <c r="B915">
        <v>5319.2</v>
      </c>
      <c r="C915">
        <v>5205.18</v>
      </c>
      <c r="D915">
        <v>5204.72</v>
      </c>
      <c r="E915">
        <v>5201.26</v>
      </c>
      <c r="F915">
        <v>147.62799999999999</v>
      </c>
      <c r="G915">
        <v>1343.12</v>
      </c>
      <c r="H915">
        <v>250.04300000000001</v>
      </c>
      <c r="I915">
        <v>237.696</v>
      </c>
      <c r="J915">
        <v>307.697</v>
      </c>
      <c r="K915">
        <v>3343.67</v>
      </c>
      <c r="L915">
        <v>1.2675099999999999E-3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5320.52</v>
      </c>
      <c r="C916">
        <v>5206.1000000000004</v>
      </c>
      <c r="D916">
        <v>5205.6400000000003</v>
      </c>
      <c r="E916">
        <v>5202.1499999999996</v>
      </c>
      <c r="F916">
        <v>148.68600000000001</v>
      </c>
      <c r="G916">
        <v>1311.68</v>
      </c>
      <c r="H916">
        <v>251.93600000000001</v>
      </c>
      <c r="I916">
        <v>239.43</v>
      </c>
      <c r="J916">
        <v>268.435</v>
      </c>
      <c r="K916">
        <v>3372.81</v>
      </c>
      <c r="L916">
        <v>1.28327E-3</v>
      </c>
      <c r="M916">
        <v>0.995116</v>
      </c>
      <c r="N916">
        <v>0</v>
      </c>
      <c r="O916" t="s">
        <v>43</v>
      </c>
    </row>
    <row r="917" spans="1:15" x14ac:dyDescent="0.25">
      <c r="A917" t="s">
        <v>42</v>
      </c>
      <c r="B917">
        <v>5292.22</v>
      </c>
      <c r="C917">
        <v>5177.5600000000004</v>
      </c>
      <c r="D917">
        <v>5177.1000000000004</v>
      </c>
      <c r="E917">
        <v>5173.63</v>
      </c>
      <c r="F917">
        <v>146.97200000000001</v>
      </c>
      <c r="G917">
        <v>1342.92</v>
      </c>
      <c r="H917">
        <v>249.256</v>
      </c>
      <c r="I917">
        <v>236.89599999999999</v>
      </c>
      <c r="J917">
        <v>305.971</v>
      </c>
      <c r="K917">
        <v>3319.28</v>
      </c>
      <c r="L917">
        <v>1.23722E-3</v>
      </c>
      <c r="M917">
        <v>0.99511499999999997</v>
      </c>
      <c r="N917">
        <v>0</v>
      </c>
      <c r="O917" t="s">
        <v>43</v>
      </c>
    </row>
    <row r="918" spans="1:15" x14ac:dyDescent="0.25">
      <c r="A918" t="s">
        <v>42</v>
      </c>
      <c r="B918">
        <v>5305.94</v>
      </c>
      <c r="C918">
        <v>5185.76</v>
      </c>
      <c r="D918">
        <v>5185.3</v>
      </c>
      <c r="E918">
        <v>5181.82</v>
      </c>
      <c r="F918">
        <v>148.19800000000001</v>
      </c>
      <c r="G918">
        <v>1307.1099999999999</v>
      </c>
      <c r="H918">
        <v>250.94399999999999</v>
      </c>
      <c r="I918">
        <v>238.697</v>
      </c>
      <c r="J918">
        <v>267.44499999999999</v>
      </c>
      <c r="K918">
        <v>3357.96</v>
      </c>
      <c r="L918">
        <v>1.23485E-3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5347.52</v>
      </c>
      <c r="C919">
        <v>5232.2700000000004</v>
      </c>
      <c r="D919">
        <v>5231.8</v>
      </c>
      <c r="E919">
        <v>5228.3</v>
      </c>
      <c r="F919">
        <v>148.55799999999999</v>
      </c>
      <c r="G919">
        <v>1350.44</v>
      </c>
      <c r="H919">
        <v>251.69200000000001</v>
      </c>
      <c r="I919">
        <v>239.274</v>
      </c>
      <c r="J919">
        <v>308.63</v>
      </c>
      <c r="K919">
        <v>3360.62</v>
      </c>
      <c r="L919">
        <v>1.23544E-3</v>
      </c>
      <c r="M919">
        <v>0.99511400000000005</v>
      </c>
      <c r="N919">
        <v>0</v>
      </c>
      <c r="O919" t="s">
        <v>43</v>
      </c>
    </row>
    <row r="920" spans="1:15" x14ac:dyDescent="0.25">
      <c r="A920" t="s">
        <v>42</v>
      </c>
      <c r="B920">
        <v>5301.63</v>
      </c>
      <c r="C920">
        <v>5186.93</v>
      </c>
      <c r="D920">
        <v>5186.47</v>
      </c>
      <c r="E920">
        <v>5182.99</v>
      </c>
      <c r="F920">
        <v>148.30699999999999</v>
      </c>
      <c r="G920">
        <v>1319.23</v>
      </c>
      <c r="H920">
        <v>250.89599999999999</v>
      </c>
      <c r="I920">
        <v>238.37</v>
      </c>
      <c r="J920">
        <v>275.05099999999999</v>
      </c>
      <c r="K920">
        <v>3348.98</v>
      </c>
      <c r="L920">
        <v>1.23785E-3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5330.92</v>
      </c>
      <c r="C921">
        <v>5212.79</v>
      </c>
      <c r="D921">
        <v>5212.33</v>
      </c>
      <c r="E921">
        <v>5208.8599999999997</v>
      </c>
      <c r="F921">
        <v>147.84800000000001</v>
      </c>
      <c r="G921">
        <v>1347.26</v>
      </c>
      <c r="H921">
        <v>250.892</v>
      </c>
      <c r="I921">
        <v>238.19399999999999</v>
      </c>
      <c r="J921">
        <v>307.58699999999999</v>
      </c>
      <c r="K921">
        <v>3347.61</v>
      </c>
      <c r="L921">
        <v>1.23711E-3</v>
      </c>
      <c r="M921">
        <v>0.995116</v>
      </c>
      <c r="N921">
        <v>0</v>
      </c>
      <c r="O921" t="s">
        <v>43</v>
      </c>
    </row>
    <row r="922" spans="1:15" x14ac:dyDescent="0.25">
      <c r="A922" t="s">
        <v>42</v>
      </c>
      <c r="B922">
        <v>5289.57</v>
      </c>
      <c r="C922">
        <v>5174.3999999999996</v>
      </c>
      <c r="D922">
        <v>5173.93</v>
      </c>
      <c r="E922">
        <v>5170.47</v>
      </c>
      <c r="F922">
        <v>147.55600000000001</v>
      </c>
      <c r="G922">
        <v>1314.46</v>
      </c>
      <c r="H922">
        <v>250.19300000000001</v>
      </c>
      <c r="I922">
        <v>243.447</v>
      </c>
      <c r="J922">
        <v>267.16000000000003</v>
      </c>
      <c r="K922">
        <v>3341.97</v>
      </c>
      <c r="L922">
        <v>1.2300600000000001E-3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5342.2</v>
      </c>
      <c r="C923">
        <v>5227.96</v>
      </c>
      <c r="D923">
        <v>5227.49</v>
      </c>
      <c r="E923">
        <v>5224</v>
      </c>
      <c r="F923">
        <v>151.03700000000001</v>
      </c>
      <c r="G923">
        <v>1348.19</v>
      </c>
      <c r="H923">
        <v>251.25</v>
      </c>
      <c r="I923">
        <v>238.82400000000001</v>
      </c>
      <c r="J923">
        <v>308.00099999999998</v>
      </c>
      <c r="K923">
        <v>3356.48</v>
      </c>
      <c r="L923">
        <v>1.25176E-3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5310.47</v>
      </c>
      <c r="C924">
        <v>5196.01</v>
      </c>
      <c r="D924">
        <v>5195.55</v>
      </c>
      <c r="E924">
        <v>5192.0600000000004</v>
      </c>
      <c r="F924">
        <v>148.23599999999999</v>
      </c>
      <c r="G924">
        <v>1313.27</v>
      </c>
      <c r="H924">
        <v>251.08</v>
      </c>
      <c r="I924">
        <v>239.119</v>
      </c>
      <c r="J924">
        <v>267.61900000000003</v>
      </c>
      <c r="K924">
        <v>3361.77</v>
      </c>
      <c r="L924">
        <v>1.25018E-3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5361.99</v>
      </c>
      <c r="C925">
        <v>5248.02</v>
      </c>
      <c r="D925">
        <v>5247.56</v>
      </c>
      <c r="E925">
        <v>5244.06</v>
      </c>
      <c r="F925">
        <v>149.161</v>
      </c>
      <c r="G925">
        <v>1352.84</v>
      </c>
      <c r="H925">
        <v>252.49199999999999</v>
      </c>
      <c r="I925">
        <v>240.01</v>
      </c>
      <c r="J925">
        <v>306.10599999999999</v>
      </c>
      <c r="K925">
        <v>3372.4</v>
      </c>
      <c r="L925">
        <v>1.2310999999999999E-3</v>
      </c>
      <c r="M925">
        <v>0.99511499999999997</v>
      </c>
      <c r="N925">
        <v>0</v>
      </c>
      <c r="O925" t="s">
        <v>43</v>
      </c>
    </row>
    <row r="926" spans="1:15" x14ac:dyDescent="0.25">
      <c r="A926" t="s">
        <v>42</v>
      </c>
      <c r="B926">
        <v>5243.24</v>
      </c>
      <c r="C926">
        <v>5128.84</v>
      </c>
      <c r="D926">
        <v>5128.38</v>
      </c>
      <c r="E926">
        <v>5124.9399999999996</v>
      </c>
      <c r="F926">
        <v>146.72800000000001</v>
      </c>
      <c r="G926">
        <v>1299.08</v>
      </c>
      <c r="H926">
        <v>248.505</v>
      </c>
      <c r="I926">
        <v>236.495</v>
      </c>
      <c r="J926">
        <v>264.87700000000001</v>
      </c>
      <c r="K926">
        <v>3313.79</v>
      </c>
      <c r="L926">
        <v>1.2306000000000001E-3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5423.74</v>
      </c>
      <c r="C927">
        <v>5309.66</v>
      </c>
      <c r="D927">
        <v>5309.19</v>
      </c>
      <c r="E927">
        <v>5305.64</v>
      </c>
      <c r="F927">
        <v>151.15600000000001</v>
      </c>
      <c r="G927">
        <v>1372.66</v>
      </c>
      <c r="H927">
        <v>255.17</v>
      </c>
      <c r="I927">
        <v>242.79499999999999</v>
      </c>
      <c r="J927">
        <v>314.63499999999999</v>
      </c>
      <c r="K927">
        <v>3408.3</v>
      </c>
      <c r="L927">
        <v>1.23025E-3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5244.17</v>
      </c>
      <c r="C928">
        <v>5130.1099999999997</v>
      </c>
      <c r="D928">
        <v>5129.66</v>
      </c>
      <c r="E928">
        <v>5126.21</v>
      </c>
      <c r="F928">
        <v>146.52600000000001</v>
      </c>
      <c r="G928">
        <v>1298.76</v>
      </c>
      <c r="H928">
        <v>248.26599999999999</v>
      </c>
      <c r="I928">
        <v>241.625</v>
      </c>
      <c r="J928">
        <v>264.98700000000002</v>
      </c>
      <c r="K928">
        <v>3316.65</v>
      </c>
      <c r="L928">
        <v>1.23818E-3</v>
      </c>
      <c r="M928">
        <v>0.99511499999999997</v>
      </c>
      <c r="N928">
        <v>0</v>
      </c>
      <c r="O928" t="s">
        <v>43</v>
      </c>
    </row>
    <row r="929" spans="1:15" x14ac:dyDescent="0.25">
      <c r="A929" t="s">
        <v>42</v>
      </c>
      <c r="B929">
        <v>5330.46</v>
      </c>
      <c r="C929">
        <v>5216.7</v>
      </c>
      <c r="D929">
        <v>5216.24</v>
      </c>
      <c r="E929">
        <v>5212.76</v>
      </c>
      <c r="F929">
        <v>148.22999999999999</v>
      </c>
      <c r="G929">
        <v>1343.06</v>
      </c>
      <c r="H929">
        <v>251.304</v>
      </c>
      <c r="I929">
        <v>238.816</v>
      </c>
      <c r="J929">
        <v>294.63099999999997</v>
      </c>
      <c r="K929">
        <v>3352.61</v>
      </c>
      <c r="L929">
        <v>1.2318400000000001E-3</v>
      </c>
      <c r="M929">
        <v>0.995116</v>
      </c>
      <c r="N929">
        <v>173</v>
      </c>
      <c r="O929" t="s">
        <v>43</v>
      </c>
    </row>
    <row r="930" spans="1:15" x14ac:dyDescent="0.25">
      <c r="A930" t="s">
        <v>42</v>
      </c>
      <c r="B930">
        <v>5242.76</v>
      </c>
      <c r="C930">
        <v>5128.68</v>
      </c>
      <c r="D930">
        <v>5128.2299999999996</v>
      </c>
      <c r="E930">
        <v>5124.78</v>
      </c>
      <c r="F930">
        <v>146.45099999999999</v>
      </c>
      <c r="G930">
        <v>1298.04</v>
      </c>
      <c r="H930">
        <v>248.315</v>
      </c>
      <c r="I930">
        <v>235.994</v>
      </c>
      <c r="J930">
        <v>264.51400000000001</v>
      </c>
      <c r="K930">
        <v>3311.43</v>
      </c>
      <c r="L930">
        <v>1.8303200000000001E-3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5313.58</v>
      </c>
      <c r="C931">
        <v>5199.71</v>
      </c>
      <c r="D931">
        <v>5199.25</v>
      </c>
      <c r="E931">
        <v>5195.76</v>
      </c>
      <c r="F931">
        <v>148.38499999999999</v>
      </c>
      <c r="G931">
        <v>1321.34</v>
      </c>
      <c r="H931">
        <v>250.97300000000001</v>
      </c>
      <c r="I931">
        <v>238.77699999999999</v>
      </c>
      <c r="J931">
        <v>281.76100000000002</v>
      </c>
      <c r="K931">
        <v>3358.58</v>
      </c>
      <c r="L931">
        <v>1.23084E-3</v>
      </c>
      <c r="M931">
        <v>0.995116</v>
      </c>
      <c r="N931">
        <v>0</v>
      </c>
      <c r="O931" t="s">
        <v>43</v>
      </c>
    </row>
    <row r="932" spans="1:15" x14ac:dyDescent="0.25">
      <c r="A932" t="s">
        <v>42</v>
      </c>
      <c r="B932">
        <v>5231.1099999999997</v>
      </c>
      <c r="C932">
        <v>5116.8</v>
      </c>
      <c r="D932">
        <v>5116.3500000000004</v>
      </c>
      <c r="E932">
        <v>5112.93</v>
      </c>
      <c r="F932">
        <v>146.226</v>
      </c>
      <c r="G932">
        <v>1296.25</v>
      </c>
      <c r="H932">
        <v>247.61199999999999</v>
      </c>
      <c r="I932">
        <v>241.18799999999999</v>
      </c>
      <c r="J932">
        <v>264.80500000000001</v>
      </c>
      <c r="K932">
        <v>3306.61</v>
      </c>
      <c r="L932">
        <v>1.29583E-3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5284.3</v>
      </c>
      <c r="C933">
        <v>5166.66</v>
      </c>
      <c r="D933">
        <v>5166.21</v>
      </c>
      <c r="E933">
        <v>5162.75</v>
      </c>
      <c r="F933">
        <v>147.446</v>
      </c>
      <c r="G933">
        <v>1304.92</v>
      </c>
      <c r="H933">
        <v>251.482</v>
      </c>
      <c r="I933">
        <v>238.065</v>
      </c>
      <c r="J933">
        <v>266.94499999999999</v>
      </c>
      <c r="K933">
        <v>3343.52</v>
      </c>
      <c r="L933">
        <v>1.25987E-3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5274.58</v>
      </c>
      <c r="C934">
        <v>5160.1099999999997</v>
      </c>
      <c r="D934">
        <v>5159.6499999999996</v>
      </c>
      <c r="E934">
        <v>5156.1899999999996</v>
      </c>
      <c r="F934">
        <v>151.95500000000001</v>
      </c>
      <c r="G934">
        <v>1337.69</v>
      </c>
      <c r="H934">
        <v>247.9</v>
      </c>
      <c r="I934">
        <v>240.94499999999999</v>
      </c>
      <c r="J934">
        <v>305.92500000000001</v>
      </c>
      <c r="K934">
        <v>3303.72</v>
      </c>
      <c r="L934">
        <v>1.23599E-3</v>
      </c>
      <c r="M934">
        <v>0.99511499999999997</v>
      </c>
      <c r="N934">
        <v>0</v>
      </c>
      <c r="O934" t="s">
        <v>43</v>
      </c>
    </row>
    <row r="935" spans="1:15" x14ac:dyDescent="0.25">
      <c r="A935" t="s">
        <v>42</v>
      </c>
      <c r="B935">
        <v>5413.82</v>
      </c>
      <c r="C935">
        <v>5292.02</v>
      </c>
      <c r="D935">
        <v>5291.55</v>
      </c>
      <c r="E935">
        <v>5288</v>
      </c>
      <c r="F935">
        <v>151.321</v>
      </c>
      <c r="G935">
        <v>1332.48</v>
      </c>
      <c r="H935">
        <v>256.08499999999998</v>
      </c>
      <c r="I935">
        <v>243.44200000000001</v>
      </c>
      <c r="J935">
        <v>272.346</v>
      </c>
      <c r="K935">
        <v>3429.89</v>
      </c>
      <c r="L935">
        <v>1.4789E-3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5342.18</v>
      </c>
      <c r="C936">
        <v>5228.07</v>
      </c>
      <c r="D936">
        <v>5227.6000000000004</v>
      </c>
      <c r="E936">
        <v>5224.1099999999997</v>
      </c>
      <c r="F936">
        <v>148.31100000000001</v>
      </c>
      <c r="G936">
        <v>1354.59</v>
      </c>
      <c r="H936">
        <v>251.41</v>
      </c>
      <c r="I936">
        <v>239.90299999999999</v>
      </c>
      <c r="J936">
        <v>313.53500000000003</v>
      </c>
      <c r="K936">
        <v>3351.81</v>
      </c>
      <c r="L936">
        <v>1.3534700000000001E-3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5278.9</v>
      </c>
      <c r="C937">
        <v>5164.54</v>
      </c>
      <c r="D937">
        <v>5164.08</v>
      </c>
      <c r="E937">
        <v>5160.62</v>
      </c>
      <c r="F937">
        <v>147.494</v>
      </c>
      <c r="G937">
        <v>1309.76</v>
      </c>
      <c r="H937">
        <v>250.047</v>
      </c>
      <c r="I937">
        <v>237.70599999999999</v>
      </c>
      <c r="J937">
        <v>266.40499999999997</v>
      </c>
      <c r="K937">
        <v>3337.5</v>
      </c>
      <c r="L937">
        <v>1.2632800000000001E-3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5333.25</v>
      </c>
      <c r="C938">
        <v>5219.16</v>
      </c>
      <c r="D938">
        <v>5218.6899999999996</v>
      </c>
      <c r="E938">
        <v>5215.1899999999996</v>
      </c>
      <c r="F938">
        <v>148.255</v>
      </c>
      <c r="G938">
        <v>1353.31</v>
      </c>
      <c r="H938">
        <v>252.05199999999999</v>
      </c>
      <c r="I938">
        <v>243.47800000000001</v>
      </c>
      <c r="J938">
        <v>308.928</v>
      </c>
      <c r="K938">
        <v>3347.01</v>
      </c>
      <c r="L938">
        <v>1.23022E-3</v>
      </c>
      <c r="M938">
        <v>0.99511499999999997</v>
      </c>
      <c r="N938">
        <v>0</v>
      </c>
      <c r="O938" t="s">
        <v>43</v>
      </c>
    </row>
    <row r="939" spans="1:15" x14ac:dyDescent="0.25">
      <c r="A939" t="s">
        <v>42</v>
      </c>
      <c r="B939">
        <v>5313.85</v>
      </c>
      <c r="C939">
        <v>5199.29</v>
      </c>
      <c r="D939">
        <v>5198.83</v>
      </c>
      <c r="E939">
        <v>5195.33</v>
      </c>
      <c r="F939">
        <v>148.654</v>
      </c>
      <c r="G939">
        <v>1310.1199999999999</v>
      </c>
      <c r="H939">
        <v>251.29499999999999</v>
      </c>
      <c r="I939">
        <v>239.33799999999999</v>
      </c>
      <c r="J939">
        <v>268.24</v>
      </c>
      <c r="K939">
        <v>3367.01</v>
      </c>
      <c r="L939">
        <v>1.2307100000000001E-3</v>
      </c>
      <c r="M939">
        <v>0.995116</v>
      </c>
      <c r="N939">
        <v>0</v>
      </c>
      <c r="O939" t="s">
        <v>43</v>
      </c>
    </row>
    <row r="940" spans="1:15" x14ac:dyDescent="0.25">
      <c r="A940" t="s">
        <v>42</v>
      </c>
      <c r="B940">
        <v>5454.47</v>
      </c>
      <c r="C940">
        <v>5339.12</v>
      </c>
      <c r="D940">
        <v>5338.65</v>
      </c>
      <c r="E940">
        <v>5335.07</v>
      </c>
      <c r="F940">
        <v>158.012</v>
      </c>
      <c r="G940">
        <v>1380.84</v>
      </c>
      <c r="H940">
        <v>256.45999999999998</v>
      </c>
      <c r="I940">
        <v>243.501</v>
      </c>
      <c r="J940">
        <v>314.69799999999998</v>
      </c>
      <c r="K940">
        <v>3420.52</v>
      </c>
      <c r="L940">
        <v>1.2304900000000001E-3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5316.7</v>
      </c>
      <c r="C941">
        <v>5194.68</v>
      </c>
      <c r="D941">
        <v>5194.22</v>
      </c>
      <c r="E941">
        <v>5190.7299999999996</v>
      </c>
      <c r="F941">
        <v>148.446</v>
      </c>
      <c r="G941">
        <v>1309.5</v>
      </c>
      <c r="H941">
        <v>251.15700000000001</v>
      </c>
      <c r="I941">
        <v>238.97200000000001</v>
      </c>
      <c r="J941">
        <v>268.15600000000001</v>
      </c>
      <c r="K941">
        <v>3364.78</v>
      </c>
      <c r="L941">
        <v>1.2309199999999999E-3</v>
      </c>
      <c r="M941">
        <v>0.995116</v>
      </c>
      <c r="N941">
        <v>200</v>
      </c>
      <c r="O941" t="s">
        <v>43</v>
      </c>
    </row>
    <row r="942" spans="1:15" x14ac:dyDescent="0.25">
      <c r="A942" t="s">
        <v>42</v>
      </c>
      <c r="B942">
        <v>5298.02</v>
      </c>
      <c r="C942">
        <v>5184.07</v>
      </c>
      <c r="D942">
        <v>5183.6099999999997</v>
      </c>
      <c r="E942">
        <v>5180.1400000000003</v>
      </c>
      <c r="F942">
        <v>146.94800000000001</v>
      </c>
      <c r="G942">
        <v>1341.03</v>
      </c>
      <c r="H942">
        <v>249.29900000000001</v>
      </c>
      <c r="I942">
        <v>236.90600000000001</v>
      </c>
      <c r="J942">
        <v>307.767</v>
      </c>
      <c r="K942">
        <v>3321.31</v>
      </c>
      <c r="L942">
        <v>1.23172E-3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5294.9</v>
      </c>
      <c r="C943">
        <v>5180.33</v>
      </c>
      <c r="D943">
        <v>5179.88</v>
      </c>
      <c r="E943">
        <v>5176.41</v>
      </c>
      <c r="F943">
        <v>147.953</v>
      </c>
      <c r="G943">
        <v>1304.67</v>
      </c>
      <c r="H943">
        <v>250.696</v>
      </c>
      <c r="I943">
        <v>238.16200000000001</v>
      </c>
      <c r="J943">
        <v>266.96100000000001</v>
      </c>
      <c r="K943">
        <v>3349.12</v>
      </c>
      <c r="L943">
        <v>1.2331899999999999E-3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5343.61</v>
      </c>
      <c r="C944">
        <v>5229.24</v>
      </c>
      <c r="D944">
        <v>5228.79</v>
      </c>
      <c r="E944">
        <v>5225.29</v>
      </c>
      <c r="F944">
        <v>148.59</v>
      </c>
      <c r="G944">
        <v>1350.64</v>
      </c>
      <c r="H944">
        <v>251.29300000000001</v>
      </c>
      <c r="I944">
        <v>239.27099999999999</v>
      </c>
      <c r="J944">
        <v>309.20100000000002</v>
      </c>
      <c r="K944">
        <v>3358.52</v>
      </c>
      <c r="L944">
        <v>1.24485E-3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5286.09</v>
      </c>
      <c r="C945">
        <v>5172.2299999999996</v>
      </c>
      <c r="D945">
        <v>5171.7700000000004</v>
      </c>
      <c r="E945">
        <v>5168.3100000000004</v>
      </c>
      <c r="F945">
        <v>147.70699999999999</v>
      </c>
      <c r="G945">
        <v>1303.02</v>
      </c>
      <c r="H945">
        <v>250.119</v>
      </c>
      <c r="I945">
        <v>237.90700000000001</v>
      </c>
      <c r="J945">
        <v>267.04199999999997</v>
      </c>
      <c r="K945">
        <v>3350.8</v>
      </c>
      <c r="L945">
        <v>1.28914E-3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5375.88</v>
      </c>
      <c r="C946">
        <v>5261.2</v>
      </c>
      <c r="D946">
        <v>5260.74</v>
      </c>
      <c r="E946">
        <v>5257.24</v>
      </c>
      <c r="F946">
        <v>149.46199999999999</v>
      </c>
      <c r="G946">
        <v>1362.88</v>
      </c>
      <c r="H946">
        <v>252.72900000000001</v>
      </c>
      <c r="I946">
        <v>240.26900000000001</v>
      </c>
      <c r="J946">
        <v>309.64600000000002</v>
      </c>
      <c r="K946">
        <v>3373.9</v>
      </c>
      <c r="L946">
        <v>1.2949999999999999E-3</v>
      </c>
      <c r="M946">
        <v>0.995116</v>
      </c>
      <c r="N946">
        <v>95</v>
      </c>
      <c r="O946" t="s">
        <v>43</v>
      </c>
    </row>
    <row r="947" spans="1:25" x14ac:dyDescent="0.25">
      <c r="A947" t="s">
        <v>42</v>
      </c>
      <c r="B947">
        <v>5290.19</v>
      </c>
      <c r="C947">
        <v>5175.79</v>
      </c>
      <c r="D947">
        <v>5175.33</v>
      </c>
      <c r="E947">
        <v>5171.84</v>
      </c>
      <c r="F947">
        <v>147.44300000000001</v>
      </c>
      <c r="G947">
        <v>1310.72</v>
      </c>
      <c r="H947">
        <v>250.15100000000001</v>
      </c>
      <c r="I947">
        <v>237.95599999999999</v>
      </c>
      <c r="J947">
        <v>266.42700000000002</v>
      </c>
      <c r="K947">
        <v>3345.84</v>
      </c>
      <c r="L947">
        <v>1.2325700000000001E-3</v>
      </c>
      <c r="M947">
        <v>0.99511400000000005</v>
      </c>
      <c r="N947">
        <v>0</v>
      </c>
      <c r="O947" t="s">
        <v>43</v>
      </c>
    </row>
    <row r="948" spans="1:25" x14ac:dyDescent="0.25">
      <c r="A948" t="s">
        <v>42</v>
      </c>
      <c r="B948">
        <v>5370.04</v>
      </c>
      <c r="C948">
        <v>5256.04</v>
      </c>
      <c r="D948">
        <v>5255.58</v>
      </c>
      <c r="E948">
        <v>5252.08</v>
      </c>
      <c r="F948">
        <v>149.21199999999999</v>
      </c>
      <c r="G948">
        <v>1355.94</v>
      </c>
      <c r="H948">
        <v>254.255</v>
      </c>
      <c r="I948">
        <v>240.364</v>
      </c>
      <c r="J948">
        <v>307.78500000000003</v>
      </c>
      <c r="K948">
        <v>3377.2</v>
      </c>
      <c r="L948">
        <v>1.5282200000000001E-3</v>
      </c>
      <c r="M948">
        <v>0.995116</v>
      </c>
      <c r="N948">
        <v>0</v>
      </c>
      <c r="O948" t="s">
        <v>43</v>
      </c>
    </row>
    <row r="949" spans="1:25" x14ac:dyDescent="0.25">
      <c r="A949" t="s">
        <v>42</v>
      </c>
      <c r="B949">
        <v>5312.39</v>
      </c>
      <c r="C949">
        <v>5196.95</v>
      </c>
      <c r="D949">
        <v>5196.49</v>
      </c>
      <c r="E949">
        <v>5193.01</v>
      </c>
      <c r="F949">
        <v>148.523</v>
      </c>
      <c r="G949">
        <v>1311.04</v>
      </c>
      <c r="H949">
        <v>251.58699999999999</v>
      </c>
      <c r="I949">
        <v>239.25399999999999</v>
      </c>
      <c r="J949">
        <v>268.54500000000002</v>
      </c>
      <c r="K949">
        <v>3359.2</v>
      </c>
      <c r="L949">
        <v>1.2558999999999999E-3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5364.4</v>
      </c>
      <c r="C950">
        <v>5234.32</v>
      </c>
      <c r="D950">
        <v>5233.8500000000004</v>
      </c>
      <c r="E950">
        <v>5230.37</v>
      </c>
      <c r="F950">
        <v>148.893</v>
      </c>
      <c r="G950">
        <v>1348.54</v>
      </c>
      <c r="H950">
        <v>251.999</v>
      </c>
      <c r="I950">
        <v>239.76900000000001</v>
      </c>
      <c r="J950">
        <v>304.524</v>
      </c>
      <c r="K950">
        <v>3363.74</v>
      </c>
      <c r="L950">
        <v>1.23021E-3</v>
      </c>
      <c r="M950">
        <v>0.99511499999999997</v>
      </c>
      <c r="N950">
        <v>0</v>
      </c>
      <c r="O950" t="s">
        <v>43</v>
      </c>
    </row>
    <row r="951" spans="1:25" x14ac:dyDescent="0.25">
      <c r="A951" t="s">
        <v>42</v>
      </c>
      <c r="B951">
        <v>5344.81</v>
      </c>
      <c r="C951">
        <v>5230.6400000000003</v>
      </c>
      <c r="D951">
        <v>5230.18</v>
      </c>
      <c r="E951">
        <v>5226.67</v>
      </c>
      <c r="F951">
        <v>149.273</v>
      </c>
      <c r="G951">
        <v>1322.69</v>
      </c>
      <c r="H951">
        <v>253.06200000000001</v>
      </c>
      <c r="I951">
        <v>240.58500000000001</v>
      </c>
      <c r="J951">
        <v>274.81700000000001</v>
      </c>
      <c r="K951">
        <v>3382.56</v>
      </c>
      <c r="L951">
        <v>1.3125400000000001E-3</v>
      </c>
      <c r="M951">
        <v>0.995116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5337.62</v>
      </c>
      <c r="C952">
        <v>5222.9799999999996</v>
      </c>
      <c r="D952">
        <v>5222.51</v>
      </c>
      <c r="E952">
        <v>5219.04</v>
      </c>
      <c r="F952">
        <v>148.417</v>
      </c>
      <c r="G952">
        <v>1341.98</v>
      </c>
      <c r="H952">
        <v>251.381</v>
      </c>
      <c r="I952">
        <v>240.28</v>
      </c>
      <c r="J952">
        <v>299.52999999999997</v>
      </c>
      <c r="K952">
        <v>3359.76</v>
      </c>
      <c r="L952">
        <v>2.0658500000000002E-3</v>
      </c>
      <c r="M952">
        <v>0.995116</v>
      </c>
      <c r="N952">
        <v>0</v>
      </c>
      <c r="O952" t="s">
        <v>43</v>
      </c>
      <c r="R952">
        <f>AVERAGE(B903:B952)</f>
        <v>5319.9204</v>
      </c>
      <c r="S952">
        <f>AVERAGE(C903:C952)</f>
        <v>5204.543200000001</v>
      </c>
      <c r="U952">
        <f>_xlfn.VAR.P(B903:B952)</f>
        <v>1975.1196678400011</v>
      </c>
      <c r="V952">
        <f>_xlfn.VAR.P(C903:C952)</f>
        <v>1931.6452377600008</v>
      </c>
      <c r="X952">
        <f>1.96*SQRT(U952)/50</f>
        <v>1.7421388826352679</v>
      </c>
      <c r="Y952">
        <f>1.96*SQRT(V952)/50</f>
        <v>1.7228590592824264</v>
      </c>
    </row>
    <row r="953" spans="1:25" x14ac:dyDescent="0.25">
      <c r="A953" t="s">
        <v>44</v>
      </c>
      <c r="B953">
        <v>265999.64578000002</v>
      </c>
      <c r="C953" t="s">
        <v>37</v>
      </c>
    </row>
    <row r="954" spans="1:25" s="3" customFormat="1" x14ac:dyDescent="0.25">
      <c r="A954" s="3" t="s">
        <v>45</v>
      </c>
      <c r="B954" s="3">
        <v>3814.03</v>
      </c>
      <c r="C954" s="3">
        <v>3813.9</v>
      </c>
      <c r="D954" s="3">
        <v>3813.46</v>
      </c>
      <c r="E954" s="3">
        <v>3810</v>
      </c>
      <c r="F954" s="3">
        <v>148.19300000000001</v>
      </c>
      <c r="G954" s="3">
        <v>0</v>
      </c>
      <c r="H954" s="3">
        <v>252.833</v>
      </c>
      <c r="I954" s="3">
        <v>0</v>
      </c>
      <c r="J954" s="3">
        <v>1.2305700000000001E-3</v>
      </c>
      <c r="K954" s="3">
        <v>0.99511499999999997</v>
      </c>
      <c r="L954" s="3">
        <v>0</v>
      </c>
      <c r="M954" s="3" t="s">
        <v>43</v>
      </c>
    </row>
    <row r="955" spans="1:25" s="3" customFormat="1" x14ac:dyDescent="0.25">
      <c r="A955" s="3" t="s">
        <v>45</v>
      </c>
      <c r="B955" s="3">
        <v>3827.31</v>
      </c>
      <c r="C955" s="3">
        <v>3827.19</v>
      </c>
      <c r="D955" s="3">
        <v>3826.74</v>
      </c>
      <c r="E955" s="3">
        <v>3823.26</v>
      </c>
      <c r="F955" s="3">
        <v>148.70500000000001</v>
      </c>
      <c r="G955" s="3">
        <v>0</v>
      </c>
      <c r="H955" s="3">
        <v>253.87200000000001</v>
      </c>
      <c r="I955" s="3">
        <v>0</v>
      </c>
      <c r="J955" s="3">
        <v>2.3659900000000001E-3</v>
      </c>
      <c r="K955" s="3">
        <v>0.995116</v>
      </c>
      <c r="L955" s="3">
        <v>0</v>
      </c>
      <c r="M955" s="3" t="s">
        <v>43</v>
      </c>
    </row>
    <row r="956" spans="1:25" s="3" customFormat="1" x14ac:dyDescent="0.25">
      <c r="A956" s="3" t="s">
        <v>45</v>
      </c>
      <c r="B956" s="3">
        <v>3795.2</v>
      </c>
      <c r="C956" s="3">
        <v>3795.06</v>
      </c>
      <c r="D956" s="3">
        <v>3794.62</v>
      </c>
      <c r="E956" s="3">
        <v>3791.18</v>
      </c>
      <c r="F956" s="3">
        <v>147.815</v>
      </c>
      <c r="G956" s="3">
        <v>0</v>
      </c>
      <c r="H956" s="3">
        <v>252.10599999999999</v>
      </c>
      <c r="I956" s="3">
        <v>0</v>
      </c>
      <c r="J956" s="3">
        <v>1.2687E-3</v>
      </c>
      <c r="K956" s="3">
        <v>0.99511499999999997</v>
      </c>
      <c r="L956" s="3">
        <v>0</v>
      </c>
      <c r="M956" s="3" t="s">
        <v>43</v>
      </c>
    </row>
    <row r="957" spans="1:25" s="3" customFormat="1" x14ac:dyDescent="0.25">
      <c r="A957" s="3" t="s">
        <v>45</v>
      </c>
      <c r="B957" s="3">
        <v>3829.25</v>
      </c>
      <c r="C957" s="3">
        <v>3829.12</v>
      </c>
      <c r="D957" s="3">
        <v>3828.67</v>
      </c>
      <c r="E957" s="3">
        <v>3825.2</v>
      </c>
      <c r="F957" s="3">
        <v>148.761</v>
      </c>
      <c r="G957" s="3">
        <v>0</v>
      </c>
      <c r="H957" s="3">
        <v>254.18600000000001</v>
      </c>
      <c r="I957" s="3">
        <v>0</v>
      </c>
      <c r="J957" s="3">
        <v>1.2307500000000001E-3</v>
      </c>
      <c r="K957" s="3">
        <v>0.995116</v>
      </c>
      <c r="L957" s="3">
        <v>0</v>
      </c>
      <c r="M957" s="3" t="s">
        <v>43</v>
      </c>
    </row>
    <row r="958" spans="1:25" s="3" customFormat="1" x14ac:dyDescent="0.25">
      <c r="A958" s="3" t="s">
        <v>45</v>
      </c>
      <c r="B958" s="3">
        <v>3820.49</v>
      </c>
      <c r="C958" s="3">
        <v>3820.37</v>
      </c>
      <c r="D958" s="3">
        <v>3819.93</v>
      </c>
      <c r="E958" s="3">
        <v>3816.47</v>
      </c>
      <c r="F958" s="3">
        <v>148.21700000000001</v>
      </c>
      <c r="G958" s="3">
        <v>0</v>
      </c>
      <c r="H958" s="3">
        <v>253.61799999999999</v>
      </c>
      <c r="I958" s="3">
        <v>0</v>
      </c>
      <c r="J958" s="3">
        <v>1.2674699999999999E-3</v>
      </c>
      <c r="K958" s="3">
        <v>0.995116</v>
      </c>
      <c r="L958" s="3">
        <v>0</v>
      </c>
      <c r="M958" s="3" t="s">
        <v>43</v>
      </c>
    </row>
    <row r="959" spans="1:25" s="3" customFormat="1" x14ac:dyDescent="0.25">
      <c r="A959" s="3" t="s">
        <v>45</v>
      </c>
      <c r="B959" s="3">
        <v>3776.73</v>
      </c>
      <c r="C959" s="3">
        <v>3776.59</v>
      </c>
      <c r="D959" s="3">
        <v>3776.15</v>
      </c>
      <c r="E959" s="3">
        <v>3772.71</v>
      </c>
      <c r="F959" s="3">
        <v>146.518</v>
      </c>
      <c r="G959" s="3">
        <v>0</v>
      </c>
      <c r="H959" s="3">
        <v>250.67599999999999</v>
      </c>
      <c r="I959" s="3">
        <v>0</v>
      </c>
      <c r="J959" s="3">
        <v>1.34734E-3</v>
      </c>
      <c r="K959" s="3">
        <v>0.995116</v>
      </c>
      <c r="L959" s="3">
        <v>0</v>
      </c>
      <c r="M959" s="3" t="s">
        <v>43</v>
      </c>
    </row>
    <row r="960" spans="1:25" s="3" customFormat="1" x14ac:dyDescent="0.25">
      <c r="A960" s="3" t="s">
        <v>45</v>
      </c>
      <c r="B960" s="3">
        <v>3840.42</v>
      </c>
      <c r="C960" s="3">
        <v>3840.29</v>
      </c>
      <c r="D960" s="3">
        <v>3839.84</v>
      </c>
      <c r="E960" s="3">
        <v>3836.35</v>
      </c>
      <c r="F960" s="3">
        <v>149.107</v>
      </c>
      <c r="G960" s="3">
        <v>0</v>
      </c>
      <c r="H960" s="3">
        <v>254.62700000000001</v>
      </c>
      <c r="I960" s="3">
        <v>0</v>
      </c>
      <c r="J960" s="3">
        <v>1.3042799999999999E-3</v>
      </c>
      <c r="K960" s="3">
        <v>0.995116</v>
      </c>
      <c r="L960" s="3">
        <v>0</v>
      </c>
      <c r="M960" s="3" t="s">
        <v>43</v>
      </c>
    </row>
    <row r="961" spans="1:13" s="3" customFormat="1" x14ac:dyDescent="0.25">
      <c r="A961" s="3" t="s">
        <v>45</v>
      </c>
      <c r="B961" s="3">
        <v>3810.05</v>
      </c>
      <c r="C961" s="3">
        <v>3809.92</v>
      </c>
      <c r="D961" s="3">
        <v>3809.48</v>
      </c>
      <c r="E961" s="3">
        <v>3806.01</v>
      </c>
      <c r="F961" s="3">
        <v>148.38800000000001</v>
      </c>
      <c r="G961" s="3">
        <v>0</v>
      </c>
      <c r="H961" s="3">
        <v>253.48699999999999</v>
      </c>
      <c r="I961" s="3">
        <v>0</v>
      </c>
      <c r="J961" s="3">
        <v>1.25701E-3</v>
      </c>
      <c r="K961" s="3">
        <v>0.99511499999999997</v>
      </c>
      <c r="L961" s="3">
        <v>0</v>
      </c>
      <c r="M961" s="3" t="s">
        <v>43</v>
      </c>
    </row>
    <row r="962" spans="1:13" s="3" customFormat="1" x14ac:dyDescent="0.25">
      <c r="A962" s="3" t="s">
        <v>45</v>
      </c>
      <c r="B962" s="3">
        <v>3880.9</v>
      </c>
      <c r="C962" s="3">
        <v>3880.76</v>
      </c>
      <c r="D962" s="3">
        <v>3880.31</v>
      </c>
      <c r="E962" s="3">
        <v>3876.79</v>
      </c>
      <c r="F962" s="3">
        <v>151.041</v>
      </c>
      <c r="G962" s="3">
        <v>0</v>
      </c>
      <c r="H962" s="3">
        <v>257.29000000000002</v>
      </c>
      <c r="I962" s="3">
        <v>0</v>
      </c>
      <c r="J962" s="3">
        <v>1.3336999999999999E-3</v>
      </c>
      <c r="K962" s="3">
        <v>0.995116</v>
      </c>
      <c r="L962" s="3">
        <v>0</v>
      </c>
      <c r="M962" s="3" t="s">
        <v>43</v>
      </c>
    </row>
    <row r="963" spans="1:13" s="3" customFormat="1" x14ac:dyDescent="0.25">
      <c r="A963" s="3" t="s">
        <v>45</v>
      </c>
      <c r="B963" s="3">
        <v>4000.98</v>
      </c>
      <c r="C963" s="3">
        <v>4000.85</v>
      </c>
      <c r="D963" s="3">
        <v>4000.39</v>
      </c>
      <c r="E963" s="3">
        <v>3996.75</v>
      </c>
      <c r="F963" s="3">
        <v>155.56399999999999</v>
      </c>
      <c r="G963" s="3">
        <v>0</v>
      </c>
      <c r="H963" s="3">
        <v>272.90600000000001</v>
      </c>
      <c r="I963" s="3">
        <v>0</v>
      </c>
      <c r="J963" s="3">
        <v>1.23011E-3</v>
      </c>
      <c r="K963" s="3">
        <v>0.995116</v>
      </c>
      <c r="L963" s="3">
        <v>0</v>
      </c>
      <c r="M963" s="3" t="s">
        <v>43</v>
      </c>
    </row>
    <row r="964" spans="1:13" s="3" customFormat="1" x14ac:dyDescent="0.25">
      <c r="A964" s="3" t="s">
        <v>45</v>
      </c>
      <c r="B964" s="3">
        <v>3800.89</v>
      </c>
      <c r="C964" s="3">
        <v>3800.76</v>
      </c>
      <c r="D964" s="3">
        <v>3800.32</v>
      </c>
      <c r="E964" s="3">
        <v>3796.88</v>
      </c>
      <c r="F964" s="3">
        <v>147.52199999999999</v>
      </c>
      <c r="G964" s="3">
        <v>0</v>
      </c>
      <c r="H964" s="3">
        <v>251.85900000000001</v>
      </c>
      <c r="I964" s="3">
        <v>0</v>
      </c>
      <c r="J964" s="3">
        <v>1.3425900000000001E-3</v>
      </c>
      <c r="K964" s="3">
        <v>0.995116</v>
      </c>
      <c r="L964" s="3">
        <v>0</v>
      </c>
      <c r="M964" s="3" t="s">
        <v>43</v>
      </c>
    </row>
    <row r="965" spans="1:13" s="3" customFormat="1" x14ac:dyDescent="0.25">
      <c r="A965" s="3" t="s">
        <v>45</v>
      </c>
      <c r="B965" s="3">
        <v>3873.11</v>
      </c>
      <c r="C965" s="3">
        <v>3872.98</v>
      </c>
      <c r="D965" s="3">
        <v>3872.53</v>
      </c>
      <c r="E965" s="3">
        <v>3869.03</v>
      </c>
      <c r="F965" s="3">
        <v>150.286</v>
      </c>
      <c r="G965" s="3">
        <v>0</v>
      </c>
      <c r="H965" s="3">
        <v>256.73700000000002</v>
      </c>
      <c r="I965" s="3">
        <v>0</v>
      </c>
      <c r="J965" s="3">
        <v>1.2796400000000001E-3</v>
      </c>
      <c r="K965" s="3">
        <v>0.995116</v>
      </c>
      <c r="L965" s="3">
        <v>0</v>
      </c>
      <c r="M965" s="3" t="s">
        <v>43</v>
      </c>
    </row>
    <row r="966" spans="1:13" s="3" customFormat="1" x14ac:dyDescent="0.25">
      <c r="A966" s="3" t="s">
        <v>45</v>
      </c>
      <c r="B966" s="3">
        <v>3799.15</v>
      </c>
      <c r="C966" s="3">
        <v>3799.02</v>
      </c>
      <c r="D966" s="3">
        <v>3798.57</v>
      </c>
      <c r="E966" s="3">
        <v>3795.14</v>
      </c>
      <c r="F966" s="3">
        <v>147.64400000000001</v>
      </c>
      <c r="G966" s="3">
        <v>0</v>
      </c>
      <c r="H966" s="3">
        <v>252.50299999999999</v>
      </c>
      <c r="I966" s="3">
        <v>0</v>
      </c>
      <c r="J966" s="3">
        <v>1.23139E-3</v>
      </c>
      <c r="K966" s="3">
        <v>0.99511499999999997</v>
      </c>
      <c r="L966" s="3">
        <v>0</v>
      </c>
      <c r="M966" s="3" t="s">
        <v>43</v>
      </c>
    </row>
    <row r="967" spans="1:13" s="3" customFormat="1" x14ac:dyDescent="0.25">
      <c r="A967" s="3" t="s">
        <v>45</v>
      </c>
      <c r="B967" s="3">
        <v>3816.75</v>
      </c>
      <c r="C967" s="3">
        <v>3816.61</v>
      </c>
      <c r="D967" s="3">
        <v>3816.17</v>
      </c>
      <c r="E967" s="3">
        <v>3812.71</v>
      </c>
      <c r="F967" s="3">
        <v>148.38800000000001</v>
      </c>
      <c r="G967" s="3">
        <v>0</v>
      </c>
      <c r="H967" s="3">
        <v>258.709</v>
      </c>
      <c r="I967" s="3">
        <v>0</v>
      </c>
      <c r="J967" s="3">
        <v>1.2313700000000001E-3</v>
      </c>
      <c r="K967" s="3">
        <v>0.995116</v>
      </c>
      <c r="L967" s="3">
        <v>0</v>
      </c>
      <c r="M967" s="3" t="s">
        <v>43</v>
      </c>
    </row>
    <row r="968" spans="1:13" s="3" customFormat="1" x14ac:dyDescent="0.25">
      <c r="A968" s="3" t="s">
        <v>45</v>
      </c>
      <c r="B968" s="3">
        <v>4021.62</v>
      </c>
      <c r="C968" s="3">
        <v>4021.5</v>
      </c>
      <c r="D968" s="3">
        <v>4021.03</v>
      </c>
      <c r="E968" s="3">
        <v>4017.39</v>
      </c>
      <c r="F968" s="3">
        <v>156.41499999999999</v>
      </c>
      <c r="G968" s="3">
        <v>0</v>
      </c>
      <c r="H968" s="3">
        <v>266.23599999999999</v>
      </c>
      <c r="I968" s="3">
        <v>0</v>
      </c>
      <c r="J968" s="3">
        <v>1.23007E-3</v>
      </c>
      <c r="K968" s="3">
        <v>0.99511300000000003</v>
      </c>
      <c r="L968" s="3">
        <v>0</v>
      </c>
      <c r="M968" s="3" t="s">
        <v>43</v>
      </c>
    </row>
    <row r="969" spans="1:13" s="3" customFormat="1" x14ac:dyDescent="0.25">
      <c r="A969" s="3" t="s">
        <v>45</v>
      </c>
      <c r="B969" s="3">
        <v>3809.63</v>
      </c>
      <c r="C969" s="3">
        <v>3809.49</v>
      </c>
      <c r="D969" s="3">
        <v>3809.05</v>
      </c>
      <c r="E969" s="3">
        <v>3805.6</v>
      </c>
      <c r="F969" s="3">
        <v>147.93199999999999</v>
      </c>
      <c r="G969" s="3">
        <v>0</v>
      </c>
      <c r="H969" s="3">
        <v>252.63300000000001</v>
      </c>
      <c r="I969" s="3">
        <v>0</v>
      </c>
      <c r="J969" s="3">
        <v>1.2443000000000001E-3</v>
      </c>
      <c r="K969" s="3">
        <v>0.995116</v>
      </c>
      <c r="L969" s="3">
        <v>0</v>
      </c>
      <c r="M969" s="3" t="s">
        <v>43</v>
      </c>
    </row>
    <row r="970" spans="1:13" s="3" customFormat="1" x14ac:dyDescent="0.25">
      <c r="A970" s="3" t="s">
        <v>45</v>
      </c>
      <c r="B970" s="3">
        <v>3832.94</v>
      </c>
      <c r="C970" s="3">
        <v>3832.81</v>
      </c>
      <c r="D970" s="3">
        <v>3832.37</v>
      </c>
      <c r="E970" s="3">
        <v>3828.87</v>
      </c>
      <c r="F970" s="3">
        <v>148.858</v>
      </c>
      <c r="G970" s="3">
        <v>0</v>
      </c>
      <c r="H970" s="3">
        <v>254.01</v>
      </c>
      <c r="I970" s="3">
        <v>0</v>
      </c>
      <c r="J970" s="3">
        <v>1.2300600000000001E-3</v>
      </c>
      <c r="K970" s="3">
        <v>0.99511400000000005</v>
      </c>
      <c r="L970" s="3">
        <v>0</v>
      </c>
      <c r="M970" s="3" t="s">
        <v>43</v>
      </c>
    </row>
    <row r="971" spans="1:13" s="3" customFormat="1" x14ac:dyDescent="0.25">
      <c r="A971" s="3" t="s">
        <v>45</v>
      </c>
      <c r="B971" s="3">
        <v>3795.31</v>
      </c>
      <c r="C971" s="3">
        <v>3795.17</v>
      </c>
      <c r="D971" s="3">
        <v>3794.73</v>
      </c>
      <c r="E971" s="3">
        <v>3791.29</v>
      </c>
      <c r="F971" s="3">
        <v>147.65600000000001</v>
      </c>
      <c r="G971" s="3">
        <v>0</v>
      </c>
      <c r="H971" s="3">
        <v>252.33099999999999</v>
      </c>
      <c r="I971" s="3">
        <v>0</v>
      </c>
      <c r="J971" s="3">
        <v>1.2444699999999999E-3</v>
      </c>
      <c r="K971" s="3">
        <v>0.995116</v>
      </c>
      <c r="L971" s="3">
        <v>0</v>
      </c>
      <c r="M971" s="3" t="s">
        <v>43</v>
      </c>
    </row>
    <row r="972" spans="1:13" s="3" customFormat="1" x14ac:dyDescent="0.25">
      <c r="A972" s="3" t="s">
        <v>45</v>
      </c>
      <c r="B972" s="3">
        <v>3788.04</v>
      </c>
      <c r="C972" s="3">
        <v>3787.91</v>
      </c>
      <c r="D972" s="3">
        <v>3787.47</v>
      </c>
      <c r="E972" s="3">
        <v>3784.01</v>
      </c>
      <c r="F972" s="3">
        <v>147.011</v>
      </c>
      <c r="G972" s="3">
        <v>0</v>
      </c>
      <c r="H972" s="3">
        <v>251.54599999999999</v>
      </c>
      <c r="I972" s="3">
        <v>0</v>
      </c>
      <c r="J972" s="3">
        <v>1.2418900000000001E-3</v>
      </c>
      <c r="K972" s="3">
        <v>0.99511300000000003</v>
      </c>
      <c r="L972" s="3">
        <v>0</v>
      </c>
      <c r="M972" s="3" t="s">
        <v>43</v>
      </c>
    </row>
    <row r="973" spans="1:13" s="3" customFormat="1" x14ac:dyDescent="0.25">
      <c r="A973" s="3" t="s">
        <v>45</v>
      </c>
      <c r="B973" s="3">
        <v>3806.42</v>
      </c>
      <c r="C973" s="3">
        <v>3806.3</v>
      </c>
      <c r="D973" s="3">
        <v>3805.86</v>
      </c>
      <c r="E973" s="3">
        <v>3802.37</v>
      </c>
      <c r="F973" s="3">
        <v>156.005</v>
      </c>
      <c r="G973" s="3">
        <v>0</v>
      </c>
      <c r="H973" s="3">
        <v>252.696</v>
      </c>
      <c r="I973" s="3">
        <v>0</v>
      </c>
      <c r="J973" s="3">
        <v>1.2613699999999999E-3</v>
      </c>
      <c r="K973" s="3">
        <v>0.995116</v>
      </c>
      <c r="L973" s="3">
        <v>0</v>
      </c>
      <c r="M973" s="3" t="s">
        <v>43</v>
      </c>
    </row>
    <row r="974" spans="1:13" s="3" customFormat="1" x14ac:dyDescent="0.25">
      <c r="A974" s="3" t="s">
        <v>45</v>
      </c>
      <c r="B974" s="3">
        <v>3793.12</v>
      </c>
      <c r="C974" s="3">
        <v>3792.98</v>
      </c>
      <c r="D974" s="3">
        <v>3792.53</v>
      </c>
      <c r="E974" s="3">
        <v>3789.09</v>
      </c>
      <c r="F974" s="3">
        <v>147.68899999999999</v>
      </c>
      <c r="G974" s="3">
        <v>0</v>
      </c>
      <c r="H974" s="3">
        <v>251.96100000000001</v>
      </c>
      <c r="I974" s="3">
        <v>0</v>
      </c>
      <c r="J974" s="3">
        <v>1.2444699999999999E-3</v>
      </c>
      <c r="K974" s="3">
        <v>0.995116</v>
      </c>
      <c r="L974" s="3">
        <v>0</v>
      </c>
      <c r="M974" s="3" t="s">
        <v>43</v>
      </c>
    </row>
    <row r="975" spans="1:13" s="3" customFormat="1" x14ac:dyDescent="0.25">
      <c r="A975" s="3" t="s">
        <v>45</v>
      </c>
      <c r="B975" s="3">
        <v>3812.51</v>
      </c>
      <c r="C975" s="3">
        <v>3812.37</v>
      </c>
      <c r="D975" s="3">
        <v>3811.93</v>
      </c>
      <c r="E975" s="3">
        <v>3808.48</v>
      </c>
      <c r="F975" s="3">
        <v>148.01900000000001</v>
      </c>
      <c r="G975" s="3">
        <v>0</v>
      </c>
      <c r="H975" s="3">
        <v>253.14599999999999</v>
      </c>
      <c r="I975" s="3">
        <v>0</v>
      </c>
      <c r="J975" s="3">
        <v>1.31891E-3</v>
      </c>
      <c r="K975" s="3">
        <v>0.995116</v>
      </c>
      <c r="L975" s="3">
        <v>0</v>
      </c>
      <c r="M975" s="3" t="s">
        <v>43</v>
      </c>
    </row>
    <row r="976" spans="1:13" s="3" customFormat="1" x14ac:dyDescent="0.25">
      <c r="A976" s="3" t="s">
        <v>45</v>
      </c>
      <c r="B976" s="3">
        <v>3833.47</v>
      </c>
      <c r="C976" s="3">
        <v>3833.33</v>
      </c>
      <c r="D976" s="3">
        <v>3832.89</v>
      </c>
      <c r="E976" s="3">
        <v>3829.43</v>
      </c>
      <c r="F976" s="3">
        <v>149.035</v>
      </c>
      <c r="G976" s="3">
        <v>0</v>
      </c>
      <c r="H976" s="3">
        <v>254.578</v>
      </c>
      <c r="I976" s="3">
        <v>0</v>
      </c>
      <c r="J976" s="3">
        <v>1.4010299999999999E-3</v>
      </c>
      <c r="K976" s="3">
        <v>0.995116</v>
      </c>
      <c r="L976" s="3">
        <v>0</v>
      </c>
      <c r="M976" s="3" t="s">
        <v>43</v>
      </c>
    </row>
    <row r="977" spans="1:13" s="3" customFormat="1" x14ac:dyDescent="0.25">
      <c r="A977" s="3" t="s">
        <v>45</v>
      </c>
      <c r="B977" s="3">
        <v>3816.95</v>
      </c>
      <c r="C977" s="3">
        <v>3816.81</v>
      </c>
      <c r="D977" s="3">
        <v>3816.37</v>
      </c>
      <c r="E977" s="3">
        <v>3812.91</v>
      </c>
      <c r="F977" s="3">
        <v>148.53299999999999</v>
      </c>
      <c r="G977" s="3">
        <v>0</v>
      </c>
      <c r="H977" s="3">
        <v>253.98099999999999</v>
      </c>
      <c r="I977" s="3">
        <v>0</v>
      </c>
      <c r="J977" s="3">
        <v>1.2304600000000001E-3</v>
      </c>
      <c r="K977" s="3">
        <v>0.99511099999999997</v>
      </c>
      <c r="L977" s="3">
        <v>0</v>
      </c>
      <c r="M977" s="3" t="s">
        <v>43</v>
      </c>
    </row>
    <row r="978" spans="1:13" s="3" customFormat="1" x14ac:dyDescent="0.25">
      <c r="A978" s="3" t="s">
        <v>45</v>
      </c>
      <c r="B978" s="3">
        <v>3838.81</v>
      </c>
      <c r="C978" s="3">
        <v>3838.68</v>
      </c>
      <c r="D978" s="3">
        <v>3838.24</v>
      </c>
      <c r="E978" s="3">
        <v>3834.76</v>
      </c>
      <c r="F978" s="3">
        <v>149.31100000000001</v>
      </c>
      <c r="G978" s="3">
        <v>0</v>
      </c>
      <c r="H978" s="3">
        <v>254.93100000000001</v>
      </c>
      <c r="I978" s="3">
        <v>0</v>
      </c>
      <c r="J978" s="3">
        <v>1.39496E-3</v>
      </c>
      <c r="K978" s="3">
        <v>0.99511400000000005</v>
      </c>
      <c r="L978" s="3">
        <v>0</v>
      </c>
      <c r="M978" s="3" t="s">
        <v>43</v>
      </c>
    </row>
    <row r="979" spans="1:13" s="3" customFormat="1" x14ac:dyDescent="0.25">
      <c r="A979" s="3" t="s">
        <v>45</v>
      </c>
      <c r="B979" s="3">
        <v>3796.28</v>
      </c>
      <c r="C979" s="3">
        <v>3796.13</v>
      </c>
      <c r="D979" s="3">
        <v>3795.69</v>
      </c>
      <c r="E979" s="3">
        <v>3792.24</v>
      </c>
      <c r="F979" s="3">
        <v>147.46199999999999</v>
      </c>
      <c r="G979" s="3">
        <v>0</v>
      </c>
      <c r="H979" s="3">
        <v>257.90600000000001</v>
      </c>
      <c r="I979" s="3">
        <v>0</v>
      </c>
      <c r="J979" s="3">
        <v>1.2396200000000001E-3</v>
      </c>
      <c r="K979" s="3">
        <v>0.995116</v>
      </c>
      <c r="L979" s="3">
        <v>0</v>
      </c>
      <c r="M979" s="3" t="s">
        <v>43</v>
      </c>
    </row>
    <row r="980" spans="1:13" s="3" customFormat="1" x14ac:dyDescent="0.25">
      <c r="A980" s="3" t="s">
        <v>45</v>
      </c>
      <c r="B980" s="3">
        <v>3805.7</v>
      </c>
      <c r="C980" s="3">
        <v>3805.57</v>
      </c>
      <c r="D980" s="3">
        <v>3805.13</v>
      </c>
      <c r="E980" s="3">
        <v>3801.69</v>
      </c>
      <c r="F980" s="3">
        <v>153.333</v>
      </c>
      <c r="G980" s="3">
        <v>0</v>
      </c>
      <c r="H980" s="3">
        <v>252.101</v>
      </c>
      <c r="I980" s="3">
        <v>0</v>
      </c>
      <c r="J980" s="3">
        <v>1.2325700000000001E-3</v>
      </c>
      <c r="K980" s="3">
        <v>0.995116</v>
      </c>
      <c r="L980" s="3">
        <v>0</v>
      </c>
      <c r="M980" s="3" t="s">
        <v>43</v>
      </c>
    </row>
    <row r="981" spans="1:13" s="3" customFormat="1" x14ac:dyDescent="0.25">
      <c r="A981" s="3" t="s">
        <v>45</v>
      </c>
      <c r="B981" s="3">
        <v>3831.12</v>
      </c>
      <c r="C981" s="3">
        <v>3830.98</v>
      </c>
      <c r="D981" s="3">
        <v>3830.54</v>
      </c>
      <c r="E981" s="3">
        <v>3827.06</v>
      </c>
      <c r="F981" s="3">
        <v>149.15899999999999</v>
      </c>
      <c r="G981" s="3">
        <v>0</v>
      </c>
      <c r="H981" s="3">
        <v>254.45400000000001</v>
      </c>
      <c r="I981" s="3">
        <v>0</v>
      </c>
      <c r="J981" s="3">
        <v>1.2526E-3</v>
      </c>
      <c r="K981" s="3">
        <v>0.995116</v>
      </c>
      <c r="L981" s="3">
        <v>0</v>
      </c>
      <c r="M981" s="3" t="s">
        <v>43</v>
      </c>
    </row>
    <row r="982" spans="1:13" s="3" customFormat="1" x14ac:dyDescent="0.25">
      <c r="A982" s="3" t="s">
        <v>45</v>
      </c>
      <c r="B982" s="3">
        <v>3781.85</v>
      </c>
      <c r="C982" s="3">
        <v>3781.71</v>
      </c>
      <c r="D982" s="3">
        <v>3781.28</v>
      </c>
      <c r="E982" s="3">
        <v>3777.85</v>
      </c>
      <c r="F982" s="3">
        <v>146.738</v>
      </c>
      <c r="G982" s="3">
        <v>0</v>
      </c>
      <c r="H982" s="3">
        <v>256.52699999999999</v>
      </c>
      <c r="I982" s="3">
        <v>0</v>
      </c>
      <c r="J982" s="3">
        <v>1.2345500000000001E-3</v>
      </c>
      <c r="K982" s="3">
        <v>0.995116</v>
      </c>
      <c r="L982" s="3">
        <v>0</v>
      </c>
      <c r="M982" s="3" t="s">
        <v>43</v>
      </c>
    </row>
    <row r="983" spans="1:13" s="3" customFormat="1" x14ac:dyDescent="0.25">
      <c r="A983" s="3" t="s">
        <v>45</v>
      </c>
      <c r="B983" s="3">
        <v>3810.84</v>
      </c>
      <c r="C983" s="3">
        <v>3810.71</v>
      </c>
      <c r="D983" s="3">
        <v>3810.25</v>
      </c>
      <c r="E983" s="3">
        <v>3806.78</v>
      </c>
      <c r="F983" s="3">
        <v>147.95500000000001</v>
      </c>
      <c r="G983" s="3">
        <v>0</v>
      </c>
      <c r="H983" s="3">
        <v>252.43899999999999</v>
      </c>
      <c r="I983" s="3">
        <v>0</v>
      </c>
      <c r="J983" s="3">
        <v>1.2361399999999999E-3</v>
      </c>
      <c r="K983" s="3">
        <v>0.995116</v>
      </c>
      <c r="L983" s="3">
        <v>0</v>
      </c>
      <c r="M983" s="3" t="s">
        <v>43</v>
      </c>
    </row>
    <row r="984" spans="1:13" s="3" customFormat="1" x14ac:dyDescent="0.25">
      <c r="A984" s="3" t="s">
        <v>45</v>
      </c>
      <c r="B984" s="3">
        <v>3799.88</v>
      </c>
      <c r="C984" s="3">
        <v>3799.74</v>
      </c>
      <c r="D984" s="3">
        <v>3799.3</v>
      </c>
      <c r="E984" s="3">
        <v>3795.82</v>
      </c>
      <c r="F984" s="3">
        <v>147.648</v>
      </c>
      <c r="G984" s="3">
        <v>0</v>
      </c>
      <c r="H984" s="3">
        <v>258.149</v>
      </c>
      <c r="I984" s="3">
        <v>0</v>
      </c>
      <c r="J984" s="3">
        <v>1.23014E-3</v>
      </c>
      <c r="K984" s="3">
        <v>0.995116</v>
      </c>
      <c r="L984" s="3">
        <v>0</v>
      </c>
      <c r="M984" s="3" t="s">
        <v>43</v>
      </c>
    </row>
    <row r="985" spans="1:13" s="3" customFormat="1" x14ac:dyDescent="0.25">
      <c r="A985" s="3" t="s">
        <v>45</v>
      </c>
      <c r="B985" s="3">
        <v>3744.91</v>
      </c>
      <c r="C985" s="3">
        <v>3744.77</v>
      </c>
      <c r="D985" s="3">
        <v>3744.33</v>
      </c>
      <c r="E985" s="3">
        <v>3740.92</v>
      </c>
      <c r="F985" s="3">
        <v>145.70500000000001</v>
      </c>
      <c r="G985" s="3">
        <v>0</v>
      </c>
      <c r="H985" s="3">
        <v>248.505</v>
      </c>
      <c r="I985" s="3">
        <v>0</v>
      </c>
      <c r="J985" s="3">
        <v>1.2869400000000001E-3</v>
      </c>
      <c r="K985" s="3">
        <v>0.99511499999999997</v>
      </c>
      <c r="L985" s="3">
        <v>0</v>
      </c>
      <c r="M985" s="3" t="s">
        <v>43</v>
      </c>
    </row>
    <row r="986" spans="1:13" s="3" customFormat="1" x14ac:dyDescent="0.25">
      <c r="A986" s="3" t="s">
        <v>45</v>
      </c>
      <c r="B986" s="3">
        <v>3795.59</v>
      </c>
      <c r="C986" s="3">
        <v>3795.44</v>
      </c>
      <c r="D986" s="3">
        <v>3794.99</v>
      </c>
      <c r="E986" s="3">
        <v>3791.55</v>
      </c>
      <c r="F986" s="3">
        <v>147.34399999999999</v>
      </c>
      <c r="G986" s="3">
        <v>0</v>
      </c>
      <c r="H986" s="3">
        <v>252.09399999999999</v>
      </c>
      <c r="I986" s="3">
        <v>0</v>
      </c>
      <c r="J986" s="3">
        <v>1.59402E-3</v>
      </c>
      <c r="K986" s="3">
        <v>0.995116</v>
      </c>
      <c r="L986" s="3">
        <v>0</v>
      </c>
      <c r="M986" s="3" t="s">
        <v>43</v>
      </c>
    </row>
    <row r="987" spans="1:13" s="3" customFormat="1" x14ac:dyDescent="0.25">
      <c r="A987" s="3" t="s">
        <v>45</v>
      </c>
      <c r="B987" s="3">
        <v>3751</v>
      </c>
      <c r="C987" s="3">
        <v>3750.87</v>
      </c>
      <c r="D987" s="3">
        <v>3750.44</v>
      </c>
      <c r="E987" s="3">
        <v>3747.04</v>
      </c>
      <c r="F987" s="3">
        <v>151.036</v>
      </c>
      <c r="G987" s="3">
        <v>0</v>
      </c>
      <c r="H987" s="3">
        <v>248.81399999999999</v>
      </c>
      <c r="I987" s="3">
        <v>0</v>
      </c>
      <c r="J987" s="3">
        <v>1.2300900000000001E-3</v>
      </c>
      <c r="K987" s="3">
        <v>0.995116</v>
      </c>
      <c r="L987" s="3">
        <v>0</v>
      </c>
      <c r="M987" s="3" t="s">
        <v>43</v>
      </c>
    </row>
    <row r="988" spans="1:13" s="3" customFormat="1" x14ac:dyDescent="0.25">
      <c r="A988" s="3" t="s">
        <v>45</v>
      </c>
      <c r="B988" s="3">
        <v>3753.83</v>
      </c>
      <c r="C988" s="3">
        <v>3753.71</v>
      </c>
      <c r="D988" s="3">
        <v>3753.27</v>
      </c>
      <c r="E988" s="3">
        <v>3749.87</v>
      </c>
      <c r="F988" s="3">
        <v>146.041</v>
      </c>
      <c r="G988" s="3">
        <v>0</v>
      </c>
      <c r="H988" s="3">
        <v>249.333</v>
      </c>
      <c r="I988" s="3">
        <v>0</v>
      </c>
      <c r="J988" s="3">
        <v>1.24051E-3</v>
      </c>
      <c r="K988" s="3">
        <v>0.995116</v>
      </c>
      <c r="L988" s="3">
        <v>0</v>
      </c>
      <c r="M988" s="3" t="s">
        <v>43</v>
      </c>
    </row>
    <row r="989" spans="1:13" s="3" customFormat="1" x14ac:dyDescent="0.25">
      <c r="A989" s="3" t="s">
        <v>45</v>
      </c>
      <c r="B989" s="3">
        <v>3799.1</v>
      </c>
      <c r="C989" s="3">
        <v>3798.97</v>
      </c>
      <c r="D989" s="3">
        <v>3798.52</v>
      </c>
      <c r="E989" s="3">
        <v>3795.09</v>
      </c>
      <c r="F989" s="3">
        <v>147.73599999999999</v>
      </c>
      <c r="G989" s="3">
        <v>0</v>
      </c>
      <c r="H989" s="3">
        <v>252.35599999999999</v>
      </c>
      <c r="I989" s="3">
        <v>0</v>
      </c>
      <c r="J989" s="3">
        <v>1.23379E-3</v>
      </c>
      <c r="K989" s="3">
        <v>0.99511400000000005</v>
      </c>
      <c r="L989" s="3">
        <v>0</v>
      </c>
      <c r="M989" s="3" t="s">
        <v>43</v>
      </c>
    </row>
    <row r="990" spans="1:13" s="3" customFormat="1" x14ac:dyDescent="0.25">
      <c r="A990" s="3" t="s">
        <v>45</v>
      </c>
      <c r="B990" s="3">
        <v>3765.16</v>
      </c>
      <c r="C990" s="3">
        <v>3765.02</v>
      </c>
      <c r="D990" s="3">
        <v>3764.59</v>
      </c>
      <c r="E990" s="3">
        <v>3761.19</v>
      </c>
      <c r="F990" s="3">
        <v>146.374</v>
      </c>
      <c r="G990" s="3">
        <v>0</v>
      </c>
      <c r="H990" s="3">
        <v>250.23400000000001</v>
      </c>
      <c r="I990" s="3">
        <v>0</v>
      </c>
      <c r="J990" s="3">
        <v>1.2310400000000001E-3</v>
      </c>
      <c r="K990" s="3">
        <v>0.99511300000000003</v>
      </c>
      <c r="L990" s="3">
        <v>0</v>
      </c>
      <c r="M990" s="3" t="s">
        <v>43</v>
      </c>
    </row>
    <row r="991" spans="1:13" s="3" customFormat="1" x14ac:dyDescent="0.25">
      <c r="A991" s="3" t="s">
        <v>45</v>
      </c>
      <c r="B991" s="3">
        <v>3798.85</v>
      </c>
      <c r="C991" s="3">
        <v>3798.71</v>
      </c>
      <c r="D991" s="3">
        <v>3798.27</v>
      </c>
      <c r="E991" s="3">
        <v>3794.8</v>
      </c>
      <c r="F991" s="3">
        <v>149.803</v>
      </c>
      <c r="G991" s="3">
        <v>0</v>
      </c>
      <c r="H991" s="3">
        <v>252.477</v>
      </c>
      <c r="I991" s="3">
        <v>0</v>
      </c>
      <c r="J991" s="3">
        <v>1.2311900000000001E-3</v>
      </c>
      <c r="K991" s="3">
        <v>0.995116</v>
      </c>
      <c r="L991" s="3">
        <v>0</v>
      </c>
      <c r="M991" s="3" t="s">
        <v>43</v>
      </c>
    </row>
    <row r="992" spans="1:13" s="3" customFormat="1" x14ac:dyDescent="0.25">
      <c r="A992" s="3" t="s">
        <v>45</v>
      </c>
      <c r="B992" s="3">
        <v>3772.84</v>
      </c>
      <c r="C992" s="3">
        <v>3772.71</v>
      </c>
      <c r="D992" s="3">
        <v>3772.26</v>
      </c>
      <c r="E992" s="3">
        <v>3768.82</v>
      </c>
      <c r="F992" s="3">
        <v>146.57</v>
      </c>
      <c r="G992" s="3">
        <v>0</v>
      </c>
      <c r="H992" s="3">
        <v>250.57</v>
      </c>
      <c r="I992" s="3">
        <v>0</v>
      </c>
      <c r="J992" s="3">
        <v>1.2502699999999999E-3</v>
      </c>
      <c r="K992" s="3">
        <v>0.995116</v>
      </c>
      <c r="L992" s="3">
        <v>0</v>
      </c>
      <c r="M992" s="3" t="s">
        <v>43</v>
      </c>
    </row>
    <row r="993" spans="1:25" s="3" customFormat="1" x14ac:dyDescent="0.25">
      <c r="A993" s="3" t="s">
        <v>45</v>
      </c>
      <c r="B993" s="3">
        <v>3746.97</v>
      </c>
      <c r="C993" s="3">
        <v>3746.84</v>
      </c>
      <c r="D993" s="3">
        <v>3746.41</v>
      </c>
      <c r="E993" s="3">
        <v>3743.01</v>
      </c>
      <c r="F993" s="3">
        <v>145.48099999999999</v>
      </c>
      <c r="G993" s="3">
        <v>0</v>
      </c>
      <c r="H993" s="3">
        <v>248.82900000000001</v>
      </c>
      <c r="I993" s="3">
        <v>0</v>
      </c>
      <c r="J993" s="3">
        <v>1.24204E-3</v>
      </c>
      <c r="K993" s="3">
        <v>0.995116</v>
      </c>
      <c r="L993" s="3">
        <v>0</v>
      </c>
      <c r="M993" s="3" t="s">
        <v>43</v>
      </c>
    </row>
    <row r="994" spans="1:25" s="3" customFormat="1" x14ac:dyDescent="0.25">
      <c r="A994" s="3" t="s">
        <v>45</v>
      </c>
      <c r="B994" s="3">
        <v>3797.33</v>
      </c>
      <c r="C994" s="3">
        <v>3797.19</v>
      </c>
      <c r="D994" s="3">
        <v>3796.74</v>
      </c>
      <c r="E994" s="3">
        <v>3793.33</v>
      </c>
      <c r="F994" s="3">
        <v>147.37899999999999</v>
      </c>
      <c r="G994" s="3">
        <v>0</v>
      </c>
      <c r="H994" s="3">
        <v>251.79900000000001</v>
      </c>
      <c r="I994" s="3">
        <v>0</v>
      </c>
      <c r="J994" s="3">
        <v>1.24153E-3</v>
      </c>
      <c r="K994" s="3">
        <v>0.995116</v>
      </c>
      <c r="L994" s="3">
        <v>0</v>
      </c>
      <c r="M994" s="3" t="s">
        <v>43</v>
      </c>
    </row>
    <row r="995" spans="1:25" s="3" customFormat="1" x14ac:dyDescent="0.25">
      <c r="A995" s="3" t="s">
        <v>45</v>
      </c>
      <c r="B995" s="3">
        <v>3757.62</v>
      </c>
      <c r="C995" s="3">
        <v>3757.48</v>
      </c>
      <c r="D995" s="3">
        <v>3757.04</v>
      </c>
      <c r="E995" s="3">
        <v>3753.64</v>
      </c>
      <c r="F995" s="3">
        <v>145.69999999999999</v>
      </c>
      <c r="G995" s="3">
        <v>0</v>
      </c>
      <c r="H995" s="3">
        <v>249.38300000000001</v>
      </c>
      <c r="I995" s="3">
        <v>0</v>
      </c>
      <c r="J995" s="3">
        <v>1.25964E-3</v>
      </c>
      <c r="K995" s="3">
        <v>0.995116</v>
      </c>
      <c r="L995" s="3">
        <v>0</v>
      </c>
      <c r="M995" s="3" t="s">
        <v>43</v>
      </c>
    </row>
    <row r="996" spans="1:25" s="3" customFormat="1" x14ac:dyDescent="0.25">
      <c r="A996" s="3" t="s">
        <v>45</v>
      </c>
      <c r="B996" s="3">
        <v>3751.73</v>
      </c>
      <c r="C996" s="3">
        <v>3751.6</v>
      </c>
      <c r="D996" s="3">
        <v>3751.16</v>
      </c>
      <c r="E996" s="3">
        <v>3747.78</v>
      </c>
      <c r="F996" s="3">
        <v>146.042</v>
      </c>
      <c r="G996" s="3">
        <v>0</v>
      </c>
      <c r="H996" s="3">
        <v>249.43700000000001</v>
      </c>
      <c r="I996" s="3">
        <v>0</v>
      </c>
      <c r="J996" s="3">
        <v>1.2328300000000001E-3</v>
      </c>
      <c r="K996" s="3">
        <v>0.995116</v>
      </c>
      <c r="L996" s="3">
        <v>0</v>
      </c>
      <c r="M996" s="3" t="s">
        <v>43</v>
      </c>
    </row>
    <row r="997" spans="1:25" s="3" customFormat="1" x14ac:dyDescent="0.25">
      <c r="A997" s="3" t="s">
        <v>45</v>
      </c>
      <c r="B997" s="3">
        <v>3799.88</v>
      </c>
      <c r="C997" s="3">
        <v>3799.74</v>
      </c>
      <c r="D997" s="3">
        <v>3799.3</v>
      </c>
      <c r="E997" s="3">
        <v>3795.86</v>
      </c>
      <c r="F997" s="3">
        <v>147.57499999999999</v>
      </c>
      <c r="G997" s="3">
        <v>0</v>
      </c>
      <c r="H997" s="3">
        <v>252.179</v>
      </c>
      <c r="I997" s="3">
        <v>0</v>
      </c>
      <c r="J997" s="3">
        <v>1.6837499999999999E-3</v>
      </c>
      <c r="K997" s="3">
        <v>0.995116</v>
      </c>
      <c r="L997" s="3">
        <v>0</v>
      </c>
      <c r="M997" s="3" t="s">
        <v>43</v>
      </c>
    </row>
    <row r="998" spans="1:25" s="3" customFormat="1" x14ac:dyDescent="0.25">
      <c r="A998" s="3" t="s">
        <v>45</v>
      </c>
      <c r="B998" s="3">
        <v>3774.09</v>
      </c>
      <c r="C998" s="3">
        <v>3773.97</v>
      </c>
      <c r="D998" s="3">
        <v>3773.53</v>
      </c>
      <c r="E998" s="3">
        <v>3770.12</v>
      </c>
      <c r="F998" s="3">
        <v>146.66900000000001</v>
      </c>
      <c r="G998" s="3">
        <v>0</v>
      </c>
      <c r="H998" s="3">
        <v>252.126</v>
      </c>
      <c r="I998" s="3">
        <v>0</v>
      </c>
      <c r="J998" s="3">
        <v>1.2344000000000001E-3</v>
      </c>
      <c r="K998" s="3">
        <v>0.995116</v>
      </c>
      <c r="L998" s="3">
        <v>0</v>
      </c>
      <c r="M998" s="3" t="s">
        <v>43</v>
      </c>
    </row>
    <row r="999" spans="1:25" s="3" customFormat="1" x14ac:dyDescent="0.25">
      <c r="A999" s="3" t="s">
        <v>45</v>
      </c>
      <c r="B999" s="3">
        <v>3877.53</v>
      </c>
      <c r="C999" s="3">
        <v>3877.39</v>
      </c>
      <c r="D999" s="3">
        <v>3876.94</v>
      </c>
      <c r="E999" s="3">
        <v>3873.41</v>
      </c>
      <c r="F999" s="3">
        <v>150.83500000000001</v>
      </c>
      <c r="G999" s="3">
        <v>0</v>
      </c>
      <c r="H999" s="3">
        <v>257.12</v>
      </c>
      <c r="I999" s="3">
        <v>0</v>
      </c>
      <c r="J999" s="3">
        <v>1.3896100000000001E-3</v>
      </c>
      <c r="K999" s="3">
        <v>0.995116</v>
      </c>
      <c r="L999" s="3">
        <v>0</v>
      </c>
      <c r="M999" s="3" t="s">
        <v>43</v>
      </c>
    </row>
    <row r="1000" spans="1:25" s="3" customFormat="1" x14ac:dyDescent="0.25">
      <c r="A1000" s="3" t="s">
        <v>45</v>
      </c>
      <c r="B1000" s="3">
        <v>3807.98</v>
      </c>
      <c r="C1000" s="3">
        <v>3807.84</v>
      </c>
      <c r="D1000" s="3">
        <v>3807.39</v>
      </c>
      <c r="E1000" s="3">
        <v>3803.92</v>
      </c>
      <c r="F1000" s="3">
        <v>147.845</v>
      </c>
      <c r="G1000" s="3">
        <v>0</v>
      </c>
      <c r="H1000" s="3">
        <v>252.381</v>
      </c>
      <c r="I1000" s="3">
        <v>0</v>
      </c>
      <c r="J1000" s="3">
        <v>1.2591099999999999E-3</v>
      </c>
      <c r="K1000" s="3">
        <v>0.99511499999999997</v>
      </c>
      <c r="L1000" s="3">
        <v>0</v>
      </c>
      <c r="M1000" s="3" t="s">
        <v>43</v>
      </c>
    </row>
    <row r="1001" spans="1:25" s="3" customFormat="1" x14ac:dyDescent="0.25">
      <c r="A1001" s="3" t="s">
        <v>45</v>
      </c>
      <c r="B1001" s="3">
        <v>3762.6</v>
      </c>
      <c r="C1001" s="3">
        <v>3762.46</v>
      </c>
      <c r="D1001" s="3">
        <v>3762.03</v>
      </c>
      <c r="E1001" s="3">
        <v>3758.59</v>
      </c>
      <c r="F1001" s="3">
        <v>153.39400000000001</v>
      </c>
      <c r="G1001" s="3">
        <v>0</v>
      </c>
      <c r="H1001" s="3">
        <v>250.26400000000001</v>
      </c>
      <c r="I1001" s="3">
        <v>0</v>
      </c>
      <c r="J1001" s="3">
        <v>1.23463E-3</v>
      </c>
      <c r="K1001" s="3">
        <v>0.995116</v>
      </c>
      <c r="L1001" s="3">
        <v>0</v>
      </c>
      <c r="M1001" s="3" t="s">
        <v>43</v>
      </c>
    </row>
    <row r="1002" spans="1:25" s="3" customFormat="1" x14ac:dyDescent="0.25">
      <c r="A1002" s="3" t="s">
        <v>45</v>
      </c>
      <c r="B1002" s="3">
        <v>3839.91</v>
      </c>
      <c r="C1002" s="3">
        <v>3839.78</v>
      </c>
      <c r="D1002" s="3">
        <v>3839.33</v>
      </c>
      <c r="E1002" s="3">
        <v>3835.84</v>
      </c>
      <c r="F1002" s="3">
        <v>149.459</v>
      </c>
      <c r="G1002" s="3">
        <v>0</v>
      </c>
      <c r="H1002" s="3">
        <v>254.649</v>
      </c>
      <c r="I1002" s="3">
        <v>0</v>
      </c>
      <c r="J1002" s="3">
        <v>1.2599200000000001E-3</v>
      </c>
      <c r="K1002" s="3">
        <v>0.99511499999999997</v>
      </c>
      <c r="L1002" s="3">
        <v>0</v>
      </c>
      <c r="M1002" s="3" t="s">
        <v>43</v>
      </c>
    </row>
    <row r="1003" spans="1:25" s="3" customFormat="1" x14ac:dyDescent="0.25">
      <c r="A1003" s="3" t="s">
        <v>45</v>
      </c>
      <c r="B1003" s="3">
        <v>3772.32</v>
      </c>
      <c r="C1003" s="3">
        <v>3772.19</v>
      </c>
      <c r="D1003" s="3">
        <v>3771.75</v>
      </c>
      <c r="E1003" s="3">
        <v>3768.34</v>
      </c>
      <c r="F1003" s="3">
        <v>146.62299999999999</v>
      </c>
      <c r="G1003" s="3">
        <v>0</v>
      </c>
      <c r="H1003" s="3">
        <v>251.965</v>
      </c>
      <c r="I1003" s="3">
        <v>0</v>
      </c>
      <c r="J1003" s="3">
        <v>1.23274E-3</v>
      </c>
      <c r="K1003" s="3">
        <v>0.99511400000000005</v>
      </c>
      <c r="L1003" s="3">
        <v>0</v>
      </c>
      <c r="M1003" s="3" t="s">
        <v>43</v>
      </c>
    </row>
    <row r="1004" spans="1:25" x14ac:dyDescent="0.25">
      <c r="A1004" t="s">
        <v>45</v>
      </c>
      <c r="B1004">
        <v>3855.04</v>
      </c>
      <c r="C1004">
        <v>3854.9</v>
      </c>
      <c r="D1004">
        <v>3854.45</v>
      </c>
      <c r="E1004">
        <v>3850.95</v>
      </c>
      <c r="F1004">
        <v>149.69</v>
      </c>
      <c r="G1004">
        <v>0</v>
      </c>
      <c r="H1004">
        <v>261.65300000000002</v>
      </c>
      <c r="I1004">
        <v>0</v>
      </c>
      <c r="J1004">
        <v>1.2300499999999999E-3</v>
      </c>
      <c r="K1004">
        <v>0.995116</v>
      </c>
      <c r="L1004">
        <v>0</v>
      </c>
      <c r="M1004" t="s">
        <v>43</v>
      </c>
    </row>
    <row r="1005" spans="1:25" x14ac:dyDescent="0.25">
      <c r="A1005" t="s">
        <v>45</v>
      </c>
      <c r="B1005">
        <v>3807.51</v>
      </c>
      <c r="C1005">
        <v>3807.38</v>
      </c>
      <c r="D1005">
        <v>3806.94</v>
      </c>
      <c r="E1005">
        <v>3803.49</v>
      </c>
      <c r="F1005">
        <v>147.477</v>
      </c>
      <c r="G1005">
        <v>0</v>
      </c>
      <c r="H1005">
        <v>252.66399999999999</v>
      </c>
      <c r="I1005">
        <v>0</v>
      </c>
      <c r="J1005">
        <v>1.2518500000000001E-3</v>
      </c>
      <c r="K1005">
        <v>0.995116</v>
      </c>
      <c r="L1005">
        <v>0</v>
      </c>
      <c r="M1005" t="s">
        <v>43</v>
      </c>
    </row>
    <row r="1006" spans="1:25" x14ac:dyDescent="0.25">
      <c r="A1006" t="s">
        <v>45</v>
      </c>
      <c r="B1006">
        <v>3796.18</v>
      </c>
      <c r="C1006">
        <v>3796.04</v>
      </c>
      <c r="D1006">
        <v>3795.58</v>
      </c>
      <c r="E1006">
        <v>3792.15</v>
      </c>
      <c r="F1006">
        <v>147.696</v>
      </c>
      <c r="G1006">
        <v>0</v>
      </c>
      <c r="H1006">
        <v>252.12</v>
      </c>
      <c r="I1006">
        <v>0</v>
      </c>
      <c r="J1006">
        <v>1.2359999999999999E-3</v>
      </c>
      <c r="K1006">
        <v>0.995116</v>
      </c>
      <c r="L1006">
        <v>0</v>
      </c>
      <c r="M1006" t="s">
        <v>43</v>
      </c>
    </row>
    <row r="1007" spans="1:25" x14ac:dyDescent="0.25">
      <c r="A1007" t="s">
        <v>45</v>
      </c>
      <c r="B1007">
        <v>3827.73</v>
      </c>
      <c r="C1007">
        <v>3827.6</v>
      </c>
      <c r="D1007">
        <v>3827.15</v>
      </c>
      <c r="E1007">
        <v>3823.69</v>
      </c>
      <c r="F1007">
        <v>148.63</v>
      </c>
      <c r="G1007">
        <v>0</v>
      </c>
      <c r="H1007">
        <v>254.054</v>
      </c>
      <c r="I1007">
        <v>0</v>
      </c>
      <c r="J1007">
        <v>1.2309E-3</v>
      </c>
      <c r="K1007">
        <v>0.995116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3790.77</v>
      </c>
      <c r="C1008">
        <v>3790.64</v>
      </c>
      <c r="D1008">
        <v>3790.2</v>
      </c>
      <c r="E1008">
        <v>3786.77</v>
      </c>
      <c r="F1008">
        <v>147.65899999999999</v>
      </c>
      <c r="G1008">
        <v>0</v>
      </c>
      <c r="H1008">
        <v>251.46799999999999</v>
      </c>
      <c r="I1008">
        <v>0</v>
      </c>
      <c r="J1008">
        <v>1.23328E-3</v>
      </c>
      <c r="K1008">
        <v>0.995116</v>
      </c>
      <c r="L1008">
        <v>0</v>
      </c>
      <c r="M1008" t="s">
        <v>43</v>
      </c>
      <c r="R1008">
        <f>AVERAGE(B959:B1008)</f>
        <v>3810.3988000000008</v>
      </c>
      <c r="S1008">
        <f>AVERAGE(C959:C1008)</f>
        <v>3810.2642000000014</v>
      </c>
      <c r="U1008">
        <f>_xlfn.VAR.P(B959:B1008)</f>
        <v>2709.1489545599998</v>
      </c>
      <c r="V1008">
        <f>_xlfn.VAR.P(C959:C1008)</f>
        <v>2709.2690403599995</v>
      </c>
      <c r="X1008">
        <f>1.96*SQRT(U1008)/50</f>
        <v>2.0403398367759911</v>
      </c>
      <c r="Y1008">
        <f>1.96*SQRT(V1008)/50</f>
        <v>2.0403850563505874</v>
      </c>
    </row>
    <row r="1009" spans="1:12" x14ac:dyDescent="0.25">
      <c r="A1009" t="s">
        <v>45</v>
      </c>
      <c r="B1009">
        <v>190522.95035900001</v>
      </c>
      <c r="C1009" t="s">
        <v>37</v>
      </c>
    </row>
    <row r="1010" spans="1:12" x14ac:dyDescent="0.25">
      <c r="A1010" t="s">
        <v>46</v>
      </c>
      <c r="B1010">
        <v>10772.9</v>
      </c>
      <c r="C1010">
        <v>8424.43</v>
      </c>
      <c r="D1010">
        <v>8412.44</v>
      </c>
      <c r="E1010">
        <v>8405.94</v>
      </c>
      <c r="F1010">
        <v>366.87900000000002</v>
      </c>
      <c r="G1010">
        <v>1414.17</v>
      </c>
      <c r="H1010">
        <v>447.14600000000002</v>
      </c>
      <c r="I1010">
        <v>1.2301899999999999E-3</v>
      </c>
      <c r="J1010">
        <v>0.995116</v>
      </c>
      <c r="K1010">
        <v>0</v>
      </c>
      <c r="L1010" t="s">
        <v>43</v>
      </c>
    </row>
    <row r="1011" spans="1:12" x14ac:dyDescent="0.25">
      <c r="A1011" t="s">
        <v>46</v>
      </c>
      <c r="B1011">
        <v>10785.1</v>
      </c>
      <c r="C1011">
        <v>8396.5</v>
      </c>
      <c r="D1011">
        <v>8384.5499999999993</v>
      </c>
      <c r="E1011">
        <v>8378.15</v>
      </c>
      <c r="F1011">
        <v>368.23399999999998</v>
      </c>
      <c r="G1011">
        <v>1396.19</v>
      </c>
      <c r="H1011">
        <v>442.61399999999998</v>
      </c>
      <c r="I1011">
        <v>1.23908E-3</v>
      </c>
      <c r="J1011">
        <v>0.995116</v>
      </c>
      <c r="K1011">
        <v>0</v>
      </c>
      <c r="L1011" t="s">
        <v>43</v>
      </c>
    </row>
    <row r="1012" spans="1:12" x14ac:dyDescent="0.25">
      <c r="A1012" t="s">
        <v>46</v>
      </c>
      <c r="B1012">
        <v>10782.9</v>
      </c>
      <c r="C1012">
        <v>8375.99</v>
      </c>
      <c r="D1012">
        <v>8364.06</v>
      </c>
      <c r="E1012">
        <v>8357.66</v>
      </c>
      <c r="F1012">
        <v>373.428</v>
      </c>
      <c r="G1012">
        <v>1361.08</v>
      </c>
      <c r="H1012">
        <v>441.976</v>
      </c>
      <c r="I1012">
        <v>1.2301600000000001E-3</v>
      </c>
      <c r="J1012">
        <v>0.99511499999999997</v>
      </c>
      <c r="K1012">
        <v>0</v>
      </c>
      <c r="L1012" t="s">
        <v>43</v>
      </c>
    </row>
    <row r="1013" spans="1:12" x14ac:dyDescent="0.25">
      <c r="A1013" t="s">
        <v>46</v>
      </c>
      <c r="B1013">
        <v>10785.7</v>
      </c>
      <c r="C1013">
        <v>8378.7099999999991</v>
      </c>
      <c r="D1013">
        <v>8366.7199999999993</v>
      </c>
      <c r="E1013">
        <v>8360.15</v>
      </c>
      <c r="F1013">
        <v>374.6</v>
      </c>
      <c r="G1013">
        <v>1342.17</v>
      </c>
      <c r="H1013">
        <v>452.16199999999998</v>
      </c>
      <c r="I1013">
        <v>1.23123E-3</v>
      </c>
      <c r="J1013">
        <v>0.995116</v>
      </c>
      <c r="K1013">
        <v>0</v>
      </c>
      <c r="L1013" t="s">
        <v>43</v>
      </c>
    </row>
    <row r="1014" spans="1:12" x14ac:dyDescent="0.25">
      <c r="A1014" t="s">
        <v>46</v>
      </c>
      <c r="B1014">
        <v>10733.1</v>
      </c>
      <c r="C1014">
        <v>8296.56</v>
      </c>
      <c r="D1014">
        <v>8284.7199999999993</v>
      </c>
      <c r="E1014">
        <v>8278.25</v>
      </c>
      <c r="F1014">
        <v>365.39499999999998</v>
      </c>
      <c r="G1014">
        <v>1321.6</v>
      </c>
      <c r="H1014">
        <v>447.16699999999997</v>
      </c>
      <c r="I1014">
        <v>1.23015E-3</v>
      </c>
      <c r="J1014">
        <v>0.995116</v>
      </c>
      <c r="K1014">
        <v>0</v>
      </c>
      <c r="L1014" t="s">
        <v>43</v>
      </c>
    </row>
    <row r="1015" spans="1:12" x14ac:dyDescent="0.25">
      <c r="A1015" t="s">
        <v>46</v>
      </c>
      <c r="B1015">
        <v>10891</v>
      </c>
      <c r="C1015">
        <v>8498.31</v>
      </c>
      <c r="D1015">
        <v>8486.2199999999993</v>
      </c>
      <c r="E1015">
        <v>8479.7800000000007</v>
      </c>
      <c r="F1015">
        <v>370.2</v>
      </c>
      <c r="G1015">
        <v>1410.95</v>
      </c>
      <c r="H1015">
        <v>445.23700000000002</v>
      </c>
      <c r="I1015">
        <v>1.2354099999999999E-3</v>
      </c>
      <c r="J1015">
        <v>0.99511499999999997</v>
      </c>
      <c r="K1015">
        <v>0</v>
      </c>
      <c r="L1015" t="s">
        <v>43</v>
      </c>
    </row>
    <row r="1016" spans="1:12" x14ac:dyDescent="0.25">
      <c r="A1016" t="s">
        <v>46</v>
      </c>
      <c r="B1016">
        <v>10829.3</v>
      </c>
      <c r="C1016">
        <v>8439.9</v>
      </c>
      <c r="D1016">
        <v>8427.91</v>
      </c>
      <c r="E1016">
        <v>8421.6200000000008</v>
      </c>
      <c r="F1016">
        <v>368.33300000000003</v>
      </c>
      <c r="G1016">
        <v>1419.7</v>
      </c>
      <c r="H1016">
        <v>442.97</v>
      </c>
      <c r="I1016">
        <v>1.24709E-3</v>
      </c>
      <c r="J1016">
        <v>0.99511499999999997</v>
      </c>
      <c r="K1016">
        <v>0</v>
      </c>
      <c r="L1016" t="s">
        <v>43</v>
      </c>
    </row>
    <row r="1017" spans="1:12" x14ac:dyDescent="0.25">
      <c r="A1017" t="s">
        <v>46</v>
      </c>
      <c r="B1017">
        <v>10878.4</v>
      </c>
      <c r="C1017">
        <v>8452.92</v>
      </c>
      <c r="D1017">
        <v>8440.91</v>
      </c>
      <c r="E1017">
        <v>8434.66</v>
      </c>
      <c r="F1017">
        <v>369.84500000000003</v>
      </c>
      <c r="G1017">
        <v>1410.09</v>
      </c>
      <c r="H1017">
        <v>444.61200000000002</v>
      </c>
      <c r="I1017">
        <v>1.23105E-3</v>
      </c>
      <c r="J1017">
        <v>0.995116</v>
      </c>
      <c r="K1017">
        <v>0</v>
      </c>
      <c r="L1017" t="s">
        <v>43</v>
      </c>
    </row>
    <row r="1018" spans="1:12" x14ac:dyDescent="0.25">
      <c r="A1018" t="s">
        <v>46</v>
      </c>
      <c r="B1018">
        <v>10801.2</v>
      </c>
      <c r="C1018">
        <v>8385.6200000000008</v>
      </c>
      <c r="D1018">
        <v>8373.5300000000007</v>
      </c>
      <c r="E1018">
        <v>8367.2199999999993</v>
      </c>
      <c r="F1018">
        <v>369.20400000000001</v>
      </c>
      <c r="G1018">
        <v>1378.45</v>
      </c>
      <c r="H1018">
        <v>442.68200000000002</v>
      </c>
      <c r="I1018">
        <v>1.23463E-3</v>
      </c>
      <c r="J1018">
        <v>0.995116</v>
      </c>
      <c r="K1018">
        <v>0</v>
      </c>
      <c r="L1018" t="s">
        <v>43</v>
      </c>
    </row>
    <row r="1019" spans="1:12" x14ac:dyDescent="0.25">
      <c r="A1019" t="s">
        <v>46</v>
      </c>
      <c r="B1019">
        <v>10767.6</v>
      </c>
      <c r="C1019">
        <v>8353.91</v>
      </c>
      <c r="D1019">
        <v>8342.02</v>
      </c>
      <c r="E1019">
        <v>8335.69</v>
      </c>
      <c r="F1019">
        <v>368.13</v>
      </c>
      <c r="G1019">
        <v>1340.31</v>
      </c>
      <c r="H1019">
        <v>442.21600000000001</v>
      </c>
      <c r="I1019">
        <v>1.3224300000000001E-3</v>
      </c>
      <c r="J1019">
        <v>0.99511499999999997</v>
      </c>
      <c r="K1019">
        <v>0</v>
      </c>
      <c r="L1019" t="s">
        <v>43</v>
      </c>
    </row>
    <row r="1020" spans="1:12" x14ac:dyDescent="0.25">
      <c r="A1020" t="s">
        <v>46</v>
      </c>
      <c r="B1020">
        <v>10786.1</v>
      </c>
      <c r="C1020">
        <v>8363.49</v>
      </c>
      <c r="D1020">
        <v>8351.5</v>
      </c>
      <c r="E1020">
        <v>8344.99</v>
      </c>
      <c r="F1020">
        <v>373.77199999999999</v>
      </c>
      <c r="G1020">
        <v>1345.17</v>
      </c>
      <c r="H1020">
        <v>449.48200000000003</v>
      </c>
      <c r="I1020">
        <v>1.2590399999999999E-3</v>
      </c>
      <c r="J1020">
        <v>0.99511499999999997</v>
      </c>
      <c r="K1020">
        <v>0</v>
      </c>
      <c r="L1020" t="s">
        <v>43</v>
      </c>
    </row>
    <row r="1021" spans="1:12" x14ac:dyDescent="0.25">
      <c r="A1021" t="s">
        <v>46</v>
      </c>
      <c r="B1021">
        <v>10738.9</v>
      </c>
      <c r="C1021">
        <v>8334.52</v>
      </c>
      <c r="D1021">
        <v>8322.6</v>
      </c>
      <c r="E1021">
        <v>8316.1200000000008</v>
      </c>
      <c r="F1021">
        <v>368.26299999999998</v>
      </c>
      <c r="G1021">
        <v>1326.09</v>
      </c>
      <c r="H1021">
        <v>447.15499999999997</v>
      </c>
      <c r="I1021">
        <v>1.2608999999999999E-3</v>
      </c>
      <c r="J1021">
        <v>0.995116</v>
      </c>
      <c r="K1021">
        <v>0</v>
      </c>
      <c r="L1021" t="s">
        <v>43</v>
      </c>
    </row>
    <row r="1022" spans="1:12" x14ac:dyDescent="0.25">
      <c r="A1022" t="s">
        <v>46</v>
      </c>
      <c r="B1022">
        <v>10831</v>
      </c>
      <c r="C1022">
        <v>8432.58</v>
      </c>
      <c r="D1022">
        <v>8420.51</v>
      </c>
      <c r="E1022">
        <v>8414.14</v>
      </c>
      <c r="F1022">
        <v>368.63499999999999</v>
      </c>
      <c r="G1022">
        <v>1393.06</v>
      </c>
      <c r="H1022">
        <v>451.75</v>
      </c>
      <c r="I1022">
        <v>1.2354899999999999E-3</v>
      </c>
      <c r="J1022">
        <v>0.995116</v>
      </c>
      <c r="K1022">
        <v>0</v>
      </c>
      <c r="L1022" t="s">
        <v>43</v>
      </c>
    </row>
    <row r="1023" spans="1:12" x14ac:dyDescent="0.25">
      <c r="A1023" t="s">
        <v>46</v>
      </c>
      <c r="B1023">
        <v>10761.4</v>
      </c>
      <c r="C1023">
        <v>8409.4</v>
      </c>
      <c r="D1023">
        <v>8397.44</v>
      </c>
      <c r="E1023">
        <v>8391.06</v>
      </c>
      <c r="F1023">
        <v>366.63099999999997</v>
      </c>
      <c r="G1023">
        <v>1406.09</v>
      </c>
      <c r="H1023">
        <v>441.44</v>
      </c>
      <c r="I1023">
        <v>1.4473699999999999E-3</v>
      </c>
      <c r="J1023">
        <v>0.995116</v>
      </c>
      <c r="K1023">
        <v>0</v>
      </c>
      <c r="L1023" t="s">
        <v>43</v>
      </c>
    </row>
    <row r="1024" spans="1:12" x14ac:dyDescent="0.25">
      <c r="A1024" t="s">
        <v>46</v>
      </c>
      <c r="B1024">
        <v>10801.7</v>
      </c>
      <c r="C1024">
        <v>8420.44</v>
      </c>
      <c r="D1024">
        <v>8408.4599999999991</v>
      </c>
      <c r="E1024">
        <v>8402.1200000000008</v>
      </c>
      <c r="F1024">
        <v>368.18099999999998</v>
      </c>
      <c r="G1024">
        <v>1408.31</v>
      </c>
      <c r="H1024">
        <v>445.34399999999999</v>
      </c>
      <c r="I1024">
        <v>1.2447300000000001E-3</v>
      </c>
      <c r="J1024">
        <v>0.99509400000000003</v>
      </c>
      <c r="K1024">
        <v>0</v>
      </c>
      <c r="L1024" t="s">
        <v>43</v>
      </c>
    </row>
    <row r="1025" spans="1:12" x14ac:dyDescent="0.25">
      <c r="A1025" t="s">
        <v>46</v>
      </c>
      <c r="B1025">
        <v>10811.5</v>
      </c>
      <c r="C1025">
        <v>8405.02</v>
      </c>
      <c r="D1025">
        <v>8393.07</v>
      </c>
      <c r="E1025">
        <v>8386.7099999999991</v>
      </c>
      <c r="F1025">
        <v>368.17099999999999</v>
      </c>
      <c r="G1025">
        <v>1383.1</v>
      </c>
      <c r="H1025">
        <v>442.75599999999997</v>
      </c>
      <c r="I1025">
        <v>1.23015E-3</v>
      </c>
      <c r="J1025">
        <v>0.995116</v>
      </c>
      <c r="K1025">
        <v>0</v>
      </c>
      <c r="L1025" t="s">
        <v>43</v>
      </c>
    </row>
    <row r="1026" spans="1:12" x14ac:dyDescent="0.25">
      <c r="A1026" t="s">
        <v>46</v>
      </c>
      <c r="B1026">
        <v>10788</v>
      </c>
      <c r="C1026">
        <v>8336.09</v>
      </c>
      <c r="D1026">
        <v>8324.25</v>
      </c>
      <c r="E1026">
        <v>8317.74</v>
      </c>
      <c r="F1026">
        <v>366.59300000000002</v>
      </c>
      <c r="G1026">
        <v>1339.63</v>
      </c>
      <c r="H1026">
        <v>440.928</v>
      </c>
      <c r="I1026">
        <v>1.25022E-3</v>
      </c>
      <c r="J1026">
        <v>0.995116</v>
      </c>
      <c r="K1026">
        <v>0</v>
      </c>
      <c r="L1026" t="s">
        <v>43</v>
      </c>
    </row>
    <row r="1027" spans="1:12" x14ac:dyDescent="0.25">
      <c r="A1027" t="s">
        <v>46</v>
      </c>
      <c r="B1027">
        <v>10818.1</v>
      </c>
      <c r="C1027">
        <v>8402.23</v>
      </c>
      <c r="D1027">
        <v>8390.2900000000009</v>
      </c>
      <c r="E1027">
        <v>8383.7199999999993</v>
      </c>
      <c r="F1027">
        <v>370.98399999999998</v>
      </c>
      <c r="G1027">
        <v>1331.29</v>
      </c>
      <c r="H1027">
        <v>445.27</v>
      </c>
      <c r="I1027">
        <v>1.2682399999999999E-3</v>
      </c>
      <c r="J1027">
        <v>0.995116</v>
      </c>
      <c r="K1027">
        <v>0</v>
      </c>
      <c r="L1027" t="s">
        <v>43</v>
      </c>
    </row>
    <row r="1028" spans="1:12" x14ac:dyDescent="0.25">
      <c r="A1028" t="s">
        <v>46</v>
      </c>
      <c r="B1028">
        <v>10796.2</v>
      </c>
      <c r="C1028">
        <v>8399.4500000000007</v>
      </c>
      <c r="D1028">
        <v>8387.33</v>
      </c>
      <c r="E1028">
        <v>8380.9500000000007</v>
      </c>
      <c r="F1028">
        <v>368.875</v>
      </c>
      <c r="G1028">
        <v>1371.51</v>
      </c>
      <c r="H1028">
        <v>448.85399999999998</v>
      </c>
      <c r="I1028">
        <v>1.27304E-3</v>
      </c>
      <c r="J1028">
        <v>0.995116</v>
      </c>
      <c r="K1028">
        <v>0</v>
      </c>
      <c r="L1028" t="s">
        <v>43</v>
      </c>
    </row>
    <row r="1029" spans="1:12" x14ac:dyDescent="0.25">
      <c r="A1029" t="s">
        <v>46</v>
      </c>
      <c r="B1029">
        <v>10835.9</v>
      </c>
      <c r="C1029">
        <v>8451</v>
      </c>
      <c r="D1029">
        <v>8438.9</v>
      </c>
      <c r="E1029">
        <v>8432.6</v>
      </c>
      <c r="F1029">
        <v>368.64</v>
      </c>
      <c r="G1029">
        <v>1418.5</v>
      </c>
      <c r="H1029">
        <v>443.27600000000001</v>
      </c>
      <c r="I1029">
        <v>1.2324E-3</v>
      </c>
      <c r="J1029">
        <v>0.99511499999999997</v>
      </c>
      <c r="K1029">
        <v>0</v>
      </c>
      <c r="L1029" t="s">
        <v>43</v>
      </c>
    </row>
    <row r="1030" spans="1:12" x14ac:dyDescent="0.25">
      <c r="A1030" t="s">
        <v>46</v>
      </c>
      <c r="B1030">
        <v>10805.7</v>
      </c>
      <c r="C1030">
        <v>8403.49</v>
      </c>
      <c r="D1030">
        <v>8391.51</v>
      </c>
      <c r="E1030">
        <v>8385.11</v>
      </c>
      <c r="F1030">
        <v>366.71600000000001</v>
      </c>
      <c r="G1030">
        <v>1400.92</v>
      </c>
      <c r="H1030">
        <v>441.13</v>
      </c>
      <c r="I1030">
        <v>1.2834299999999999E-3</v>
      </c>
      <c r="J1030">
        <v>0.995116</v>
      </c>
      <c r="K1030">
        <v>0</v>
      </c>
      <c r="L1030" t="s">
        <v>43</v>
      </c>
    </row>
    <row r="1031" spans="1:12" x14ac:dyDescent="0.25">
      <c r="A1031" t="s">
        <v>46</v>
      </c>
      <c r="B1031">
        <v>10814.8</v>
      </c>
      <c r="C1031">
        <v>8418.2099999999991</v>
      </c>
      <c r="D1031">
        <v>8406.25</v>
      </c>
      <c r="E1031">
        <v>8399.93</v>
      </c>
      <c r="F1031">
        <v>367.85700000000003</v>
      </c>
      <c r="G1031">
        <v>1392.25</v>
      </c>
      <c r="H1031">
        <v>442.68900000000002</v>
      </c>
      <c r="I1031">
        <v>1.2796800000000001E-3</v>
      </c>
      <c r="J1031">
        <v>0.995116</v>
      </c>
      <c r="K1031">
        <v>0</v>
      </c>
      <c r="L1031" t="s">
        <v>43</v>
      </c>
    </row>
    <row r="1032" spans="1:12" x14ac:dyDescent="0.25">
      <c r="A1032" t="s">
        <v>46</v>
      </c>
      <c r="B1032">
        <v>10803.3</v>
      </c>
      <c r="C1032">
        <v>8378.8700000000008</v>
      </c>
      <c r="D1032">
        <v>8366.92</v>
      </c>
      <c r="E1032">
        <v>8360.5300000000007</v>
      </c>
      <c r="F1032">
        <v>369.154</v>
      </c>
      <c r="G1032">
        <v>1362.32</v>
      </c>
      <c r="H1032">
        <v>441.90100000000001</v>
      </c>
      <c r="I1032">
        <v>1.23036E-3</v>
      </c>
      <c r="J1032">
        <v>0.99511300000000003</v>
      </c>
      <c r="K1032">
        <v>0</v>
      </c>
      <c r="L1032" t="s">
        <v>43</v>
      </c>
    </row>
    <row r="1033" spans="1:12" x14ac:dyDescent="0.25">
      <c r="A1033" t="s">
        <v>46</v>
      </c>
      <c r="B1033">
        <v>10736.5</v>
      </c>
      <c r="C1033">
        <v>8324.1200000000008</v>
      </c>
      <c r="D1033">
        <v>8312.24</v>
      </c>
      <c r="E1033">
        <v>8305.83</v>
      </c>
      <c r="F1033">
        <v>366.803</v>
      </c>
      <c r="G1033">
        <v>1324.88</v>
      </c>
      <c r="H1033">
        <v>440.62700000000001</v>
      </c>
      <c r="I1033">
        <v>1.2312499999999999E-3</v>
      </c>
      <c r="J1033">
        <v>0.995116</v>
      </c>
      <c r="K1033">
        <v>0</v>
      </c>
      <c r="L1033" t="s">
        <v>43</v>
      </c>
    </row>
    <row r="1034" spans="1:12" x14ac:dyDescent="0.25">
      <c r="A1034" t="s">
        <v>46</v>
      </c>
      <c r="B1034">
        <v>10821.6</v>
      </c>
      <c r="C1034">
        <v>8413.7800000000007</v>
      </c>
      <c r="D1034">
        <v>8401.82</v>
      </c>
      <c r="E1034">
        <v>8395.4599999999991</v>
      </c>
      <c r="F1034">
        <v>371.11799999999999</v>
      </c>
      <c r="G1034">
        <v>1331.43</v>
      </c>
      <c r="H1034">
        <v>445.10500000000002</v>
      </c>
      <c r="I1034">
        <v>1.2379299999999999E-3</v>
      </c>
      <c r="J1034">
        <v>0.995116</v>
      </c>
      <c r="K1034">
        <v>0</v>
      </c>
      <c r="L1034" t="s">
        <v>43</v>
      </c>
    </row>
    <row r="1035" spans="1:12" x14ac:dyDescent="0.25">
      <c r="A1035" t="s">
        <v>46</v>
      </c>
      <c r="B1035">
        <v>10804.1</v>
      </c>
      <c r="C1035">
        <v>8447.9599999999991</v>
      </c>
      <c r="D1035">
        <v>8435.99</v>
      </c>
      <c r="E1035">
        <v>8429.52</v>
      </c>
      <c r="F1035">
        <v>368.43599999999998</v>
      </c>
      <c r="G1035">
        <v>1401.53</v>
      </c>
      <c r="H1035">
        <v>442.75299999999999</v>
      </c>
      <c r="I1035">
        <v>1.4400000000000001E-3</v>
      </c>
      <c r="J1035">
        <v>0.995116</v>
      </c>
      <c r="K1035">
        <v>0</v>
      </c>
      <c r="L1035" t="s">
        <v>43</v>
      </c>
    </row>
    <row r="1036" spans="1:12" x14ac:dyDescent="0.25">
      <c r="A1036" t="s">
        <v>46</v>
      </c>
      <c r="B1036">
        <v>10778.1</v>
      </c>
      <c r="C1036">
        <v>8415.74</v>
      </c>
      <c r="D1036">
        <v>8403.7900000000009</v>
      </c>
      <c r="E1036">
        <v>8397.35</v>
      </c>
      <c r="F1036">
        <v>366.63099999999997</v>
      </c>
      <c r="G1036">
        <v>1404.34</v>
      </c>
      <c r="H1036">
        <v>441.53199999999998</v>
      </c>
      <c r="I1036">
        <v>1.25343E-3</v>
      </c>
      <c r="J1036">
        <v>0.99511499999999997</v>
      </c>
      <c r="K1036">
        <v>0</v>
      </c>
      <c r="L1036" t="s">
        <v>43</v>
      </c>
    </row>
    <row r="1037" spans="1:12" x14ac:dyDescent="0.25">
      <c r="A1037" t="s">
        <v>46</v>
      </c>
      <c r="B1037">
        <v>10792.7</v>
      </c>
      <c r="C1037">
        <v>8410.98</v>
      </c>
      <c r="D1037">
        <v>8399.01</v>
      </c>
      <c r="E1037">
        <v>8392.69</v>
      </c>
      <c r="F1037">
        <v>368.005</v>
      </c>
      <c r="G1037">
        <v>1396.59</v>
      </c>
      <c r="H1037">
        <v>442.56900000000002</v>
      </c>
      <c r="I1037">
        <v>1.2401000000000001E-3</v>
      </c>
      <c r="J1037">
        <v>0.995116</v>
      </c>
      <c r="K1037">
        <v>0</v>
      </c>
      <c r="L1037" t="s">
        <v>43</v>
      </c>
    </row>
    <row r="1038" spans="1:12" x14ac:dyDescent="0.25">
      <c r="A1038" t="s">
        <v>46</v>
      </c>
      <c r="B1038">
        <v>10833.9</v>
      </c>
      <c r="C1038">
        <v>8410.57</v>
      </c>
      <c r="D1038">
        <v>8396.83</v>
      </c>
      <c r="E1038">
        <v>8390.3799999999992</v>
      </c>
      <c r="F1038">
        <v>368.25</v>
      </c>
      <c r="G1038">
        <v>1377.7</v>
      </c>
      <c r="H1038">
        <v>443.31099999999998</v>
      </c>
      <c r="I1038">
        <v>1.23532E-3</v>
      </c>
      <c r="J1038">
        <v>0.995116</v>
      </c>
      <c r="K1038">
        <v>0</v>
      </c>
      <c r="L1038" t="s">
        <v>43</v>
      </c>
    </row>
    <row r="1039" spans="1:12" x14ac:dyDescent="0.25">
      <c r="A1039" t="s">
        <v>46</v>
      </c>
      <c r="B1039">
        <v>10738.4</v>
      </c>
      <c r="C1039">
        <v>8314.7199999999993</v>
      </c>
      <c r="D1039">
        <v>8302.83</v>
      </c>
      <c r="E1039">
        <v>8296.52</v>
      </c>
      <c r="F1039">
        <v>367.75900000000001</v>
      </c>
      <c r="G1039">
        <v>1332.54</v>
      </c>
      <c r="H1039">
        <v>439.96300000000002</v>
      </c>
      <c r="I1039">
        <v>1.3061399999999999E-3</v>
      </c>
      <c r="J1039">
        <v>0.995116</v>
      </c>
      <c r="K1039">
        <v>0</v>
      </c>
      <c r="L1039" t="s">
        <v>43</v>
      </c>
    </row>
    <row r="1040" spans="1:12" x14ac:dyDescent="0.25">
      <c r="A1040" t="s">
        <v>46</v>
      </c>
      <c r="B1040">
        <v>10777.9</v>
      </c>
      <c r="C1040">
        <v>8317.9699999999993</v>
      </c>
      <c r="D1040">
        <v>8306.14</v>
      </c>
      <c r="E1040">
        <v>8299.7900000000009</v>
      </c>
      <c r="F1040">
        <v>366.88600000000002</v>
      </c>
      <c r="G1040">
        <v>1329.5</v>
      </c>
      <c r="H1040">
        <v>440.36599999999999</v>
      </c>
      <c r="I1040">
        <v>1.27042E-3</v>
      </c>
      <c r="J1040">
        <v>0.995116</v>
      </c>
      <c r="K1040">
        <v>0</v>
      </c>
      <c r="L1040" t="s">
        <v>43</v>
      </c>
    </row>
    <row r="1041" spans="1:12" x14ac:dyDescent="0.25">
      <c r="A1041" t="s">
        <v>46</v>
      </c>
      <c r="B1041">
        <v>10734.1</v>
      </c>
      <c r="C1041">
        <v>8318.6</v>
      </c>
      <c r="D1041">
        <v>8306.69</v>
      </c>
      <c r="E1041">
        <v>8300.2900000000009</v>
      </c>
      <c r="F1041">
        <v>374.95400000000001</v>
      </c>
      <c r="G1041">
        <v>1317.82</v>
      </c>
      <c r="H1041">
        <v>440.37799999999999</v>
      </c>
      <c r="I1041">
        <v>1.2412899999999999E-3</v>
      </c>
      <c r="J1041">
        <v>0.99511499999999997</v>
      </c>
      <c r="K1041">
        <v>0</v>
      </c>
      <c r="L1041" t="s">
        <v>43</v>
      </c>
    </row>
    <row r="1042" spans="1:12" x14ac:dyDescent="0.25">
      <c r="A1042" t="s">
        <v>46</v>
      </c>
      <c r="B1042">
        <v>10807.6</v>
      </c>
      <c r="C1042">
        <v>8407.2099999999991</v>
      </c>
      <c r="D1042">
        <v>8395.2099999999991</v>
      </c>
      <c r="E1042">
        <v>8388.7999999999993</v>
      </c>
      <c r="F1042">
        <v>367.19799999999998</v>
      </c>
      <c r="G1042">
        <v>1385.48</v>
      </c>
      <c r="H1042">
        <v>441.66899999999998</v>
      </c>
      <c r="I1042">
        <v>1.25088E-3</v>
      </c>
      <c r="J1042">
        <v>0.995116</v>
      </c>
      <c r="K1042">
        <v>0</v>
      </c>
      <c r="L1042" t="s">
        <v>43</v>
      </c>
    </row>
    <row r="1043" spans="1:12" x14ac:dyDescent="0.25">
      <c r="A1043" t="s">
        <v>46</v>
      </c>
      <c r="B1043">
        <v>10778.3</v>
      </c>
      <c r="C1043">
        <v>8411.32</v>
      </c>
      <c r="D1043">
        <v>8399.32</v>
      </c>
      <c r="E1043">
        <v>8393</v>
      </c>
      <c r="F1043">
        <v>367.43299999999999</v>
      </c>
      <c r="G1043">
        <v>1410.2</v>
      </c>
      <c r="H1043">
        <v>441.50700000000001</v>
      </c>
      <c r="I1043">
        <v>1.33789E-3</v>
      </c>
      <c r="J1043">
        <v>0.995116</v>
      </c>
      <c r="K1043">
        <v>0</v>
      </c>
      <c r="L1043" t="s">
        <v>43</v>
      </c>
    </row>
    <row r="1044" spans="1:12" x14ac:dyDescent="0.25">
      <c r="A1044" t="s">
        <v>46</v>
      </c>
      <c r="B1044">
        <v>10782</v>
      </c>
      <c r="C1044">
        <v>8409.83</v>
      </c>
      <c r="D1044">
        <v>8397.89</v>
      </c>
      <c r="E1044">
        <v>8391.5</v>
      </c>
      <c r="F1044">
        <v>367.43900000000002</v>
      </c>
      <c r="G1044">
        <v>1399.96</v>
      </c>
      <c r="H1044">
        <v>442.32299999999998</v>
      </c>
      <c r="I1044">
        <v>1.2311399999999999E-3</v>
      </c>
      <c r="J1044">
        <v>0.995116</v>
      </c>
      <c r="K1044">
        <v>0</v>
      </c>
      <c r="L1044" t="s">
        <v>43</v>
      </c>
    </row>
    <row r="1045" spans="1:12" x14ac:dyDescent="0.25">
      <c r="A1045" t="s">
        <v>46</v>
      </c>
      <c r="B1045">
        <v>10762.9</v>
      </c>
      <c r="C1045">
        <v>8351.48</v>
      </c>
      <c r="D1045">
        <v>8339.6299999999992</v>
      </c>
      <c r="E1045">
        <v>8333.1200000000008</v>
      </c>
      <c r="F1045">
        <v>365.83</v>
      </c>
      <c r="G1045">
        <v>1373.5</v>
      </c>
      <c r="H1045">
        <v>439.81</v>
      </c>
      <c r="I1045">
        <v>1.2543000000000001E-3</v>
      </c>
      <c r="J1045">
        <v>0.99511499999999997</v>
      </c>
      <c r="K1045">
        <v>0</v>
      </c>
      <c r="L1045" t="s">
        <v>43</v>
      </c>
    </row>
    <row r="1046" spans="1:12" x14ac:dyDescent="0.25">
      <c r="A1046" t="s">
        <v>46</v>
      </c>
      <c r="B1046">
        <v>10738.4</v>
      </c>
      <c r="C1046">
        <v>8323.89</v>
      </c>
      <c r="D1046">
        <v>8312.0400000000009</v>
      </c>
      <c r="E1046">
        <v>8305.3700000000008</v>
      </c>
      <c r="F1046">
        <v>374.20600000000002</v>
      </c>
      <c r="G1046">
        <v>1341.65</v>
      </c>
      <c r="H1046">
        <v>440.072</v>
      </c>
      <c r="I1046">
        <v>1.2576600000000001E-3</v>
      </c>
      <c r="J1046">
        <v>0.995116</v>
      </c>
      <c r="K1046">
        <v>0</v>
      </c>
      <c r="L1046" t="s">
        <v>43</v>
      </c>
    </row>
    <row r="1047" spans="1:12" x14ac:dyDescent="0.25">
      <c r="A1047" t="s">
        <v>46</v>
      </c>
      <c r="B1047">
        <v>10645.5</v>
      </c>
      <c r="C1047">
        <v>8290.57</v>
      </c>
      <c r="D1047">
        <v>8278.73</v>
      </c>
      <c r="E1047">
        <v>8272.2999999999993</v>
      </c>
      <c r="F1047">
        <v>364.94</v>
      </c>
      <c r="G1047">
        <v>1319.07</v>
      </c>
      <c r="H1047">
        <v>444.70499999999998</v>
      </c>
      <c r="I1047">
        <v>1.2301899999999999E-3</v>
      </c>
      <c r="J1047">
        <v>0.995116</v>
      </c>
      <c r="K1047">
        <v>0</v>
      </c>
      <c r="L1047" t="s">
        <v>43</v>
      </c>
    </row>
    <row r="1048" spans="1:12" x14ac:dyDescent="0.25">
      <c r="A1048" t="s">
        <v>46</v>
      </c>
      <c r="B1048">
        <v>10760.8</v>
      </c>
      <c r="C1048">
        <v>8384.1</v>
      </c>
      <c r="D1048">
        <v>8372.07</v>
      </c>
      <c r="E1048">
        <v>8365.66</v>
      </c>
      <c r="F1048">
        <v>372.91800000000001</v>
      </c>
      <c r="G1048">
        <v>1366.94</v>
      </c>
      <c r="H1048">
        <v>441.53699999999998</v>
      </c>
      <c r="I1048">
        <v>1.23021E-3</v>
      </c>
      <c r="J1048">
        <v>0.995116</v>
      </c>
      <c r="K1048">
        <v>0</v>
      </c>
      <c r="L1048" t="s">
        <v>43</v>
      </c>
    </row>
    <row r="1049" spans="1:12" x14ac:dyDescent="0.25">
      <c r="A1049" t="s">
        <v>46</v>
      </c>
      <c r="B1049">
        <v>10827</v>
      </c>
      <c r="C1049">
        <v>8470.25</v>
      </c>
      <c r="D1049">
        <v>8458.19</v>
      </c>
      <c r="E1049">
        <v>8451.7800000000007</v>
      </c>
      <c r="F1049">
        <v>369.57600000000002</v>
      </c>
      <c r="G1049">
        <v>1414.59</v>
      </c>
      <c r="H1049">
        <v>444.18900000000002</v>
      </c>
      <c r="I1049">
        <v>1.2552900000000001E-3</v>
      </c>
      <c r="J1049">
        <v>0.99511400000000005</v>
      </c>
      <c r="K1049">
        <v>0</v>
      </c>
      <c r="L1049" t="s">
        <v>43</v>
      </c>
    </row>
    <row r="1050" spans="1:12" x14ac:dyDescent="0.25">
      <c r="A1050" t="s">
        <v>46</v>
      </c>
      <c r="B1050">
        <v>10729.9</v>
      </c>
      <c r="C1050">
        <v>8352.7999999999993</v>
      </c>
      <c r="D1050">
        <v>8340.7900000000009</v>
      </c>
      <c r="E1050">
        <v>8334.5300000000007</v>
      </c>
      <c r="F1050">
        <v>369.839</v>
      </c>
      <c r="G1050">
        <v>1392.98</v>
      </c>
      <c r="H1050">
        <v>440.19499999999999</v>
      </c>
      <c r="I1050">
        <v>1.23543E-3</v>
      </c>
      <c r="J1050">
        <v>0.99511499999999997</v>
      </c>
      <c r="K1050">
        <v>0</v>
      </c>
      <c r="L1050" t="s">
        <v>43</v>
      </c>
    </row>
    <row r="1051" spans="1:12" x14ac:dyDescent="0.25">
      <c r="A1051" t="s">
        <v>46</v>
      </c>
      <c r="B1051">
        <v>10755.4</v>
      </c>
      <c r="C1051">
        <v>8375.7099999999991</v>
      </c>
      <c r="D1051">
        <v>8363.73</v>
      </c>
      <c r="E1051">
        <v>8357.33</v>
      </c>
      <c r="F1051">
        <v>371.88600000000002</v>
      </c>
      <c r="G1051">
        <v>1379.62</v>
      </c>
      <c r="H1051">
        <v>440.512</v>
      </c>
      <c r="I1051">
        <v>1.2550899999999999E-3</v>
      </c>
      <c r="J1051">
        <v>0.995116</v>
      </c>
      <c r="K1051">
        <v>0</v>
      </c>
      <c r="L1051" t="s">
        <v>43</v>
      </c>
    </row>
    <row r="1052" spans="1:12" x14ac:dyDescent="0.25">
      <c r="A1052" t="s">
        <v>46</v>
      </c>
      <c r="B1052">
        <v>10730.5</v>
      </c>
      <c r="C1052">
        <v>8293.76</v>
      </c>
      <c r="D1052">
        <v>8281.92</v>
      </c>
      <c r="E1052">
        <v>8275.69</v>
      </c>
      <c r="F1052">
        <v>364.786</v>
      </c>
      <c r="G1052">
        <v>1334.97</v>
      </c>
      <c r="H1052">
        <v>438.26</v>
      </c>
      <c r="I1052">
        <v>1.2300799999999999E-3</v>
      </c>
      <c r="J1052">
        <v>0.995112</v>
      </c>
      <c r="K1052">
        <v>0</v>
      </c>
      <c r="L1052" t="s">
        <v>43</v>
      </c>
    </row>
    <row r="1053" spans="1:12" x14ac:dyDescent="0.25">
      <c r="A1053" t="s">
        <v>46</v>
      </c>
      <c r="B1053">
        <v>10638.1</v>
      </c>
      <c r="C1053">
        <v>8256.65</v>
      </c>
      <c r="D1053">
        <v>8244.85</v>
      </c>
      <c r="E1053">
        <v>8238.5300000000007</v>
      </c>
      <c r="F1053">
        <v>372.35399999999998</v>
      </c>
      <c r="G1053">
        <v>1314.12</v>
      </c>
      <c r="H1053">
        <v>442.99</v>
      </c>
      <c r="I1053">
        <v>1.23058E-3</v>
      </c>
      <c r="J1053">
        <v>0.99511499999999997</v>
      </c>
      <c r="K1053">
        <v>0</v>
      </c>
      <c r="L1053" t="s">
        <v>43</v>
      </c>
    </row>
    <row r="1054" spans="1:12" x14ac:dyDescent="0.25">
      <c r="A1054" t="s">
        <v>46</v>
      </c>
      <c r="B1054">
        <v>10628.2</v>
      </c>
      <c r="C1054">
        <v>8249.9699999999993</v>
      </c>
      <c r="D1054">
        <v>8238.18</v>
      </c>
      <c r="E1054">
        <v>8231.9</v>
      </c>
      <c r="F1054">
        <v>361.84199999999998</v>
      </c>
      <c r="G1054">
        <v>1333.31</v>
      </c>
      <c r="H1054">
        <v>435.57299999999998</v>
      </c>
      <c r="I1054">
        <v>1.2368699999999999E-3</v>
      </c>
      <c r="J1054">
        <v>0.995116</v>
      </c>
      <c r="K1054">
        <v>0</v>
      </c>
      <c r="L1054" t="s">
        <v>43</v>
      </c>
    </row>
    <row r="1055" spans="1:12" x14ac:dyDescent="0.25">
      <c r="A1055" t="s">
        <v>46</v>
      </c>
      <c r="B1055">
        <v>10777.5</v>
      </c>
      <c r="C1055">
        <v>8411.7199999999993</v>
      </c>
      <c r="D1055">
        <v>8399.7199999999993</v>
      </c>
      <c r="E1055">
        <v>8393.32</v>
      </c>
      <c r="F1055">
        <v>367.01299999999998</v>
      </c>
      <c r="G1055">
        <v>1411.27</v>
      </c>
      <c r="H1055">
        <v>446.94900000000001</v>
      </c>
      <c r="I1055">
        <v>1.2346900000000001E-3</v>
      </c>
      <c r="J1055">
        <v>0.995116</v>
      </c>
      <c r="K1055">
        <v>0</v>
      </c>
      <c r="L1055" t="s">
        <v>43</v>
      </c>
    </row>
    <row r="1056" spans="1:12" x14ac:dyDescent="0.25">
      <c r="A1056" t="s">
        <v>46</v>
      </c>
      <c r="B1056">
        <v>10789.8</v>
      </c>
      <c r="C1056">
        <v>8421.49</v>
      </c>
      <c r="D1056">
        <v>8409.49</v>
      </c>
      <c r="E1056">
        <v>8403.06</v>
      </c>
      <c r="F1056">
        <v>367.91699999999997</v>
      </c>
      <c r="G1056">
        <v>1402.77</v>
      </c>
      <c r="H1056">
        <v>442.61799999999999</v>
      </c>
      <c r="I1056">
        <v>1.25315E-3</v>
      </c>
      <c r="J1056">
        <v>0.995116</v>
      </c>
      <c r="K1056">
        <v>0</v>
      </c>
      <c r="L1056" t="s">
        <v>43</v>
      </c>
    </row>
    <row r="1057" spans="1:25" x14ac:dyDescent="0.25">
      <c r="A1057" t="s">
        <v>46</v>
      </c>
      <c r="B1057">
        <v>10784</v>
      </c>
      <c r="C1057">
        <v>8404.58</v>
      </c>
      <c r="D1057">
        <v>8392.64</v>
      </c>
      <c r="E1057">
        <v>8386.25</v>
      </c>
      <c r="F1057">
        <v>367.44</v>
      </c>
      <c r="G1057">
        <v>1385.99</v>
      </c>
      <c r="H1057">
        <v>442.05200000000002</v>
      </c>
      <c r="I1057">
        <v>1.2440299999999999E-3</v>
      </c>
      <c r="J1057">
        <v>0.99511400000000005</v>
      </c>
      <c r="K1057">
        <v>0</v>
      </c>
      <c r="L1057" t="s">
        <v>43</v>
      </c>
    </row>
    <row r="1058" spans="1:25" x14ac:dyDescent="0.25">
      <c r="A1058" t="s">
        <v>46</v>
      </c>
      <c r="B1058">
        <v>10993.5</v>
      </c>
      <c r="C1058">
        <v>8549.08</v>
      </c>
      <c r="D1058">
        <v>8536.8799999999992</v>
      </c>
      <c r="E1058">
        <v>8530.35</v>
      </c>
      <c r="F1058">
        <v>375.49900000000002</v>
      </c>
      <c r="G1058">
        <v>1386.02</v>
      </c>
      <c r="H1058">
        <v>451.666</v>
      </c>
      <c r="I1058">
        <v>1.25001E-3</v>
      </c>
      <c r="J1058">
        <v>0.99511499999999997</v>
      </c>
      <c r="K1058">
        <v>0</v>
      </c>
      <c r="L1058" t="s">
        <v>43</v>
      </c>
    </row>
    <row r="1059" spans="1:25" x14ac:dyDescent="0.25">
      <c r="A1059" t="s">
        <v>46</v>
      </c>
      <c r="B1059">
        <v>10751</v>
      </c>
      <c r="C1059">
        <v>8344.83</v>
      </c>
      <c r="D1059">
        <v>8332.94</v>
      </c>
      <c r="E1059">
        <v>8326.58</v>
      </c>
      <c r="F1059">
        <v>367.673</v>
      </c>
      <c r="G1059">
        <v>1326.38</v>
      </c>
      <c r="H1059">
        <v>442.05099999999999</v>
      </c>
      <c r="I1059">
        <v>1.23942E-3</v>
      </c>
      <c r="J1059">
        <v>0.99511400000000005</v>
      </c>
      <c r="K1059">
        <v>0</v>
      </c>
      <c r="L1059" t="s">
        <v>43</v>
      </c>
    </row>
    <row r="1060" spans="1:25" x14ac:dyDescent="0.25">
      <c r="A1060" t="s">
        <v>46</v>
      </c>
      <c r="B1060">
        <v>10700.4</v>
      </c>
      <c r="C1060">
        <v>8311.74</v>
      </c>
      <c r="D1060">
        <v>8299.82</v>
      </c>
      <c r="E1060">
        <v>8293.34</v>
      </c>
      <c r="F1060">
        <v>366.40300000000002</v>
      </c>
      <c r="G1060">
        <v>1316.55</v>
      </c>
      <c r="H1060">
        <v>440.42399999999998</v>
      </c>
      <c r="I1060">
        <v>1.24555E-3</v>
      </c>
      <c r="J1060">
        <v>0.995116</v>
      </c>
      <c r="K1060">
        <v>0</v>
      </c>
      <c r="L1060" t="s">
        <v>43</v>
      </c>
    </row>
    <row r="1061" spans="1:25" x14ac:dyDescent="0.25">
      <c r="A1061" t="s">
        <v>46</v>
      </c>
      <c r="B1061">
        <v>10775.7</v>
      </c>
      <c r="C1061">
        <v>8407.69</v>
      </c>
      <c r="D1061">
        <v>8395.69</v>
      </c>
      <c r="E1061">
        <v>8389.2000000000007</v>
      </c>
      <c r="F1061">
        <v>366.43299999999999</v>
      </c>
      <c r="G1061">
        <v>1407.54</v>
      </c>
      <c r="H1061">
        <v>441.32299999999998</v>
      </c>
      <c r="I1061">
        <v>1.2413400000000001E-3</v>
      </c>
      <c r="J1061">
        <v>0.995112</v>
      </c>
      <c r="K1061">
        <v>0</v>
      </c>
      <c r="L1061" t="s">
        <v>43</v>
      </c>
    </row>
    <row r="1062" spans="1:25" x14ac:dyDescent="0.25">
      <c r="A1062" t="s">
        <v>46</v>
      </c>
      <c r="B1062">
        <v>10708.8</v>
      </c>
      <c r="C1062">
        <v>8359.1299999999992</v>
      </c>
      <c r="D1062">
        <v>8347.24</v>
      </c>
      <c r="E1062">
        <v>8340.9</v>
      </c>
      <c r="F1062">
        <v>370.04700000000003</v>
      </c>
      <c r="G1062">
        <v>1396.17</v>
      </c>
      <c r="H1062">
        <v>439.19200000000001</v>
      </c>
      <c r="I1062">
        <v>1.2301899999999999E-3</v>
      </c>
      <c r="J1062">
        <v>0.99511300000000003</v>
      </c>
      <c r="K1062">
        <v>0</v>
      </c>
      <c r="L1062" t="s">
        <v>43</v>
      </c>
    </row>
    <row r="1063" spans="1:25" x14ac:dyDescent="0.25">
      <c r="A1063" t="s">
        <v>46</v>
      </c>
      <c r="B1063">
        <v>10764.1</v>
      </c>
      <c r="C1063">
        <v>8378.09</v>
      </c>
      <c r="D1063">
        <v>8366.18</v>
      </c>
      <c r="E1063">
        <v>8359.67</v>
      </c>
      <c r="F1063">
        <v>366.98099999999999</v>
      </c>
      <c r="G1063">
        <v>1389.79</v>
      </c>
      <c r="H1063">
        <v>441.23500000000001</v>
      </c>
      <c r="I1063">
        <v>1.30291E-3</v>
      </c>
      <c r="J1063">
        <v>0.995116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10773.5</v>
      </c>
      <c r="C1064">
        <v>8361.7900000000009</v>
      </c>
      <c r="D1064">
        <v>8349.91</v>
      </c>
      <c r="E1064">
        <v>8343.56</v>
      </c>
      <c r="F1064">
        <v>367.07299999999998</v>
      </c>
      <c r="G1064">
        <v>1365.65</v>
      </c>
      <c r="H1064">
        <v>441.65300000000002</v>
      </c>
      <c r="I1064">
        <v>1.23007E-3</v>
      </c>
      <c r="J1064">
        <v>0.99511499999999997</v>
      </c>
      <c r="K1064">
        <v>0</v>
      </c>
      <c r="L1064" t="s">
        <v>43</v>
      </c>
      <c r="R1064">
        <f>AVERAGE(B1015:B1064)</f>
        <v>10779.606000000002</v>
      </c>
      <c r="S1064">
        <f>AVERAGE(C1015:C1064)</f>
        <v>8383.751400000001</v>
      </c>
      <c r="U1064">
        <f>_xlfn.VAR.P(B1015:B1064)</f>
        <v>3601.265363999998</v>
      </c>
      <c r="V1064">
        <f>_xlfn.VAR.P(C1015:C1064)</f>
        <v>3346.7012080400013</v>
      </c>
      <c r="X1064">
        <f>1.96*SQRT(U1064)/50</f>
        <v>2.3524133159240863</v>
      </c>
      <c r="Y1064">
        <f>1.96*SQRT(V1064)/50</f>
        <v>2.2677466666985948</v>
      </c>
    </row>
    <row r="1065" spans="1:25" x14ac:dyDescent="0.25">
      <c r="A1065" t="s">
        <v>47</v>
      </c>
      <c r="B1065">
        <v>538985.23065100005</v>
      </c>
      <c r="C1065" t="s">
        <v>37</v>
      </c>
    </row>
    <row r="1066" spans="1:25" x14ac:dyDescent="0.25">
      <c r="A1066" t="s">
        <v>48</v>
      </c>
      <c r="B1066">
        <v>7395.4</v>
      </c>
      <c r="C1066">
        <v>7395.09</v>
      </c>
      <c r="D1066">
        <v>7383.13</v>
      </c>
      <c r="E1066">
        <v>7377.47</v>
      </c>
      <c r="F1066">
        <v>305.97699999999998</v>
      </c>
      <c r="G1066">
        <v>0</v>
      </c>
      <c r="H1066">
        <v>441.90699999999998</v>
      </c>
      <c r="I1066">
        <v>1.23039E-3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7373.24</v>
      </c>
      <c r="C1067">
        <v>7372.96</v>
      </c>
      <c r="D1067">
        <v>7360.94</v>
      </c>
      <c r="E1067">
        <v>7355.4</v>
      </c>
      <c r="F1067">
        <v>311.40899999999999</v>
      </c>
      <c r="G1067">
        <v>0</v>
      </c>
      <c r="H1067">
        <v>440.90499999999997</v>
      </c>
      <c r="I1067">
        <v>1.2347700000000001E-3</v>
      </c>
      <c r="J1067">
        <v>0.99510799999999999</v>
      </c>
      <c r="K1067">
        <v>0</v>
      </c>
      <c r="L1067" t="s">
        <v>43</v>
      </c>
    </row>
    <row r="1068" spans="1:25" x14ac:dyDescent="0.25">
      <c r="A1068" t="s">
        <v>48</v>
      </c>
      <c r="B1068">
        <v>7378.53</v>
      </c>
      <c r="C1068">
        <v>7378.24</v>
      </c>
      <c r="D1068">
        <v>7366.33</v>
      </c>
      <c r="E1068">
        <v>7360.72</v>
      </c>
      <c r="F1068">
        <v>305.29199999999997</v>
      </c>
      <c r="G1068">
        <v>0</v>
      </c>
      <c r="H1068">
        <v>442.52499999999998</v>
      </c>
      <c r="I1068">
        <v>1.25264E-3</v>
      </c>
      <c r="J1068">
        <v>0.99511499999999997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7422.03</v>
      </c>
      <c r="C1069">
        <v>7421.74</v>
      </c>
      <c r="D1069">
        <v>7409.74</v>
      </c>
      <c r="E1069">
        <v>7404.14</v>
      </c>
      <c r="F1069">
        <v>307.54399999999998</v>
      </c>
      <c r="G1069">
        <v>0</v>
      </c>
      <c r="H1069">
        <v>443.524</v>
      </c>
      <c r="I1069">
        <v>1.24066E-3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7385.64</v>
      </c>
      <c r="C1070">
        <v>7385.36</v>
      </c>
      <c r="D1070">
        <v>7373.42</v>
      </c>
      <c r="E1070">
        <v>7367.93</v>
      </c>
      <c r="F1070">
        <v>305.90100000000001</v>
      </c>
      <c r="G1070">
        <v>0</v>
      </c>
      <c r="H1070">
        <v>446.96499999999997</v>
      </c>
      <c r="I1070">
        <v>1.2329999999999999E-3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7323.85</v>
      </c>
      <c r="C1071">
        <v>7323.57</v>
      </c>
      <c r="D1071">
        <v>7311.74</v>
      </c>
      <c r="E1071">
        <v>7306.19</v>
      </c>
      <c r="F1071">
        <v>303.30900000000003</v>
      </c>
      <c r="G1071">
        <v>0</v>
      </c>
      <c r="H1071">
        <v>437.64600000000002</v>
      </c>
      <c r="I1071">
        <v>1.2352299999999999E-3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7274.35</v>
      </c>
      <c r="C1072">
        <v>7274.06</v>
      </c>
      <c r="D1072">
        <v>7262.19</v>
      </c>
      <c r="E1072">
        <v>7256.76</v>
      </c>
      <c r="F1072">
        <v>307.68599999999998</v>
      </c>
      <c r="G1072">
        <v>0</v>
      </c>
      <c r="H1072">
        <v>435.61099999999999</v>
      </c>
      <c r="I1072">
        <v>1.23613E-3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7276.12</v>
      </c>
      <c r="C1073">
        <v>7275.83</v>
      </c>
      <c r="D1073">
        <v>7264.07</v>
      </c>
      <c r="E1073">
        <v>7258.53</v>
      </c>
      <c r="F1073">
        <v>301.38900000000001</v>
      </c>
      <c r="G1073">
        <v>0</v>
      </c>
      <c r="H1073">
        <v>434.81599999999997</v>
      </c>
      <c r="I1073">
        <v>1.29959E-3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7358.62</v>
      </c>
      <c r="C1074">
        <v>7358.33</v>
      </c>
      <c r="D1074">
        <v>7346.4</v>
      </c>
      <c r="E1074">
        <v>7340.77</v>
      </c>
      <c r="F1074">
        <v>304.80599999999998</v>
      </c>
      <c r="G1074">
        <v>0</v>
      </c>
      <c r="H1074">
        <v>439.85500000000002</v>
      </c>
      <c r="I1074">
        <v>1.23058E-3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7288.05</v>
      </c>
      <c r="C1075">
        <v>7287.76</v>
      </c>
      <c r="D1075">
        <v>7275.9</v>
      </c>
      <c r="E1075">
        <v>7270.56</v>
      </c>
      <c r="F1075">
        <v>307.63600000000002</v>
      </c>
      <c r="G1075">
        <v>0</v>
      </c>
      <c r="H1075">
        <v>435.40600000000001</v>
      </c>
      <c r="I1075">
        <v>1.23733E-3</v>
      </c>
      <c r="J1075">
        <v>0.995116</v>
      </c>
      <c r="K1075">
        <v>0</v>
      </c>
      <c r="L1075" t="s">
        <v>43</v>
      </c>
    </row>
    <row r="1076" spans="1:12" x14ac:dyDescent="0.25">
      <c r="A1076" t="s">
        <v>48</v>
      </c>
      <c r="B1076">
        <v>7280.93</v>
      </c>
      <c r="C1076">
        <v>7280.64</v>
      </c>
      <c r="D1076">
        <v>7268.83</v>
      </c>
      <c r="E1076">
        <v>7263.33</v>
      </c>
      <c r="F1076">
        <v>301.66399999999999</v>
      </c>
      <c r="G1076">
        <v>0</v>
      </c>
      <c r="H1076">
        <v>442.34800000000001</v>
      </c>
      <c r="I1076">
        <v>1.2303500000000001E-3</v>
      </c>
      <c r="J1076">
        <v>0.995116</v>
      </c>
      <c r="K1076">
        <v>0</v>
      </c>
      <c r="L1076" t="s">
        <v>43</v>
      </c>
    </row>
    <row r="1077" spans="1:12" x14ac:dyDescent="0.25">
      <c r="A1077" t="s">
        <v>48</v>
      </c>
      <c r="B1077">
        <v>7320.02</v>
      </c>
      <c r="C1077">
        <v>7319.74</v>
      </c>
      <c r="D1077">
        <v>7307.79</v>
      </c>
      <c r="E1077">
        <v>7302.19</v>
      </c>
      <c r="F1077">
        <v>311.58300000000003</v>
      </c>
      <c r="G1077">
        <v>0</v>
      </c>
      <c r="H1077">
        <v>437.83800000000002</v>
      </c>
      <c r="I1077">
        <v>2.4024200000000002E-3</v>
      </c>
      <c r="J1077">
        <v>0.99511499999999997</v>
      </c>
      <c r="K1077">
        <v>0</v>
      </c>
      <c r="L1077" t="s">
        <v>43</v>
      </c>
    </row>
    <row r="1078" spans="1:12" x14ac:dyDescent="0.25">
      <c r="A1078" t="s">
        <v>48</v>
      </c>
      <c r="B1078">
        <v>7427.45</v>
      </c>
      <c r="C1078">
        <v>7427.15</v>
      </c>
      <c r="D1078">
        <v>7415.16</v>
      </c>
      <c r="E1078">
        <v>7409.64</v>
      </c>
      <c r="F1078">
        <v>307.78899999999999</v>
      </c>
      <c r="G1078">
        <v>0</v>
      </c>
      <c r="H1078">
        <v>451.97699999999998</v>
      </c>
      <c r="I1078">
        <v>1.2310999999999999E-3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7319.16</v>
      </c>
      <c r="C1079">
        <v>7318.88</v>
      </c>
      <c r="D1079">
        <v>7306.98</v>
      </c>
      <c r="E1079">
        <v>7301.4</v>
      </c>
      <c r="F1079">
        <v>313.45499999999998</v>
      </c>
      <c r="G1079">
        <v>0</v>
      </c>
      <c r="H1079">
        <v>437.38900000000001</v>
      </c>
      <c r="I1079">
        <v>1.3750399999999999E-3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7291.06</v>
      </c>
      <c r="C1080">
        <v>7290.75</v>
      </c>
      <c r="D1080">
        <v>7278.88</v>
      </c>
      <c r="E1080">
        <v>7273.34</v>
      </c>
      <c r="F1080">
        <v>308.12900000000002</v>
      </c>
      <c r="G1080">
        <v>0</v>
      </c>
      <c r="H1080">
        <v>437.57900000000001</v>
      </c>
      <c r="I1080">
        <v>1.3750399999999999E-3</v>
      </c>
      <c r="J1080">
        <v>0.99511499999999997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7414.38</v>
      </c>
      <c r="C1081">
        <v>7414.1</v>
      </c>
      <c r="D1081">
        <v>7402.06</v>
      </c>
      <c r="E1081">
        <v>7396.36</v>
      </c>
      <c r="F1081">
        <v>307.74799999999999</v>
      </c>
      <c r="G1081">
        <v>0</v>
      </c>
      <c r="H1081">
        <v>449.34899999999999</v>
      </c>
      <c r="I1081">
        <v>1.24508E-3</v>
      </c>
      <c r="J1081">
        <v>0.99511499999999997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7534.1</v>
      </c>
      <c r="C1082">
        <v>7533.8</v>
      </c>
      <c r="D1082">
        <v>7521.58</v>
      </c>
      <c r="E1082">
        <v>7515.77</v>
      </c>
      <c r="F1082">
        <v>312.73700000000002</v>
      </c>
      <c r="G1082">
        <v>0</v>
      </c>
      <c r="H1082">
        <v>455.26400000000001</v>
      </c>
      <c r="I1082">
        <v>1.28469E-3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7339.41</v>
      </c>
      <c r="C1083">
        <v>7339.13</v>
      </c>
      <c r="D1083">
        <v>7327.25</v>
      </c>
      <c r="E1083">
        <v>7321.69</v>
      </c>
      <c r="F1083">
        <v>303.88799999999998</v>
      </c>
      <c r="G1083">
        <v>0</v>
      </c>
      <c r="H1083">
        <v>436.66699999999997</v>
      </c>
      <c r="I1083">
        <v>1.2390299999999999E-3</v>
      </c>
      <c r="J1083">
        <v>0.99511400000000005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7355.16</v>
      </c>
      <c r="C1084">
        <v>7354.87</v>
      </c>
      <c r="D1084">
        <v>7342.9</v>
      </c>
      <c r="E1084">
        <v>7337.36</v>
      </c>
      <c r="F1084">
        <v>311.08699999999999</v>
      </c>
      <c r="G1084">
        <v>0</v>
      </c>
      <c r="H1084">
        <v>437.88099999999997</v>
      </c>
      <c r="I1084">
        <v>1.26154E-3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7338.68</v>
      </c>
      <c r="C1085">
        <v>7338.38</v>
      </c>
      <c r="D1085">
        <v>7326.51</v>
      </c>
      <c r="E1085">
        <v>7320.95</v>
      </c>
      <c r="F1085">
        <v>312.64100000000002</v>
      </c>
      <c r="G1085">
        <v>0</v>
      </c>
      <c r="H1085">
        <v>437.99200000000002</v>
      </c>
      <c r="I1085">
        <v>1.23997E-3</v>
      </c>
      <c r="J1085">
        <v>0.995116</v>
      </c>
      <c r="K1085">
        <v>0</v>
      </c>
      <c r="L1085" t="s">
        <v>43</v>
      </c>
    </row>
    <row r="1086" spans="1:12" x14ac:dyDescent="0.25">
      <c r="A1086" t="s">
        <v>48</v>
      </c>
      <c r="B1086">
        <v>7331.77</v>
      </c>
      <c r="C1086">
        <v>7331.49</v>
      </c>
      <c r="D1086">
        <v>7319.62</v>
      </c>
      <c r="E1086">
        <v>7314.14</v>
      </c>
      <c r="F1086">
        <v>304.82499999999999</v>
      </c>
      <c r="G1086">
        <v>0</v>
      </c>
      <c r="H1086">
        <v>436.66800000000001</v>
      </c>
      <c r="I1086">
        <v>1.2359199999999999E-3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7516.78</v>
      </c>
      <c r="C1087">
        <v>7516.49</v>
      </c>
      <c r="D1087">
        <v>7504.32</v>
      </c>
      <c r="E1087">
        <v>7498.65</v>
      </c>
      <c r="F1087">
        <v>310.91500000000002</v>
      </c>
      <c r="G1087">
        <v>0</v>
      </c>
      <c r="H1087">
        <v>447.55099999999999</v>
      </c>
      <c r="I1087">
        <v>1.2310800000000001E-3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7323.75</v>
      </c>
      <c r="C1088">
        <v>7323.44</v>
      </c>
      <c r="D1088">
        <v>7311.57</v>
      </c>
      <c r="E1088">
        <v>7305.96</v>
      </c>
      <c r="F1088">
        <v>303.58999999999997</v>
      </c>
      <c r="G1088">
        <v>0</v>
      </c>
      <c r="H1088">
        <v>436.279</v>
      </c>
      <c r="I1088">
        <v>1.2332700000000001E-3</v>
      </c>
      <c r="J1088">
        <v>0.99511499999999997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7437.98</v>
      </c>
      <c r="C1089">
        <v>7437.7</v>
      </c>
      <c r="D1089">
        <v>7425.64</v>
      </c>
      <c r="E1089">
        <v>7420.04</v>
      </c>
      <c r="F1089">
        <v>308.13</v>
      </c>
      <c r="G1089">
        <v>0</v>
      </c>
      <c r="H1089">
        <v>448.86599999999999</v>
      </c>
      <c r="I1089">
        <v>1.9740500000000002E-3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7471.48</v>
      </c>
      <c r="C1090">
        <v>7471.2</v>
      </c>
      <c r="D1090">
        <v>7459.12</v>
      </c>
      <c r="E1090">
        <v>7453.39</v>
      </c>
      <c r="F1090">
        <v>317.76499999999999</v>
      </c>
      <c r="G1090">
        <v>0</v>
      </c>
      <c r="H1090">
        <v>444.80200000000002</v>
      </c>
      <c r="I1090">
        <v>1.2319099999999999E-3</v>
      </c>
      <c r="J1090">
        <v>0.99511400000000005</v>
      </c>
      <c r="K1090">
        <v>0</v>
      </c>
      <c r="L1090" t="s">
        <v>43</v>
      </c>
    </row>
    <row r="1091" spans="1:12" x14ac:dyDescent="0.25">
      <c r="A1091" t="s">
        <v>48</v>
      </c>
      <c r="B1091">
        <v>7312.66</v>
      </c>
      <c r="C1091">
        <v>7312.36</v>
      </c>
      <c r="D1091">
        <v>7300.5</v>
      </c>
      <c r="E1091">
        <v>7295.06</v>
      </c>
      <c r="F1091">
        <v>302.755</v>
      </c>
      <c r="G1091">
        <v>0</v>
      </c>
      <c r="H1091">
        <v>440.81200000000001</v>
      </c>
      <c r="I1091">
        <v>1.51322E-3</v>
      </c>
      <c r="J1091">
        <v>0.99511300000000003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7376.49</v>
      </c>
      <c r="C1092">
        <v>7376.21</v>
      </c>
      <c r="D1092">
        <v>7364.23</v>
      </c>
      <c r="E1092">
        <v>7358.62</v>
      </c>
      <c r="F1092">
        <v>305.82799999999997</v>
      </c>
      <c r="G1092">
        <v>0</v>
      </c>
      <c r="H1092">
        <v>438.85</v>
      </c>
      <c r="I1092">
        <v>1.3133000000000001E-3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7493.97</v>
      </c>
      <c r="C1093">
        <v>7493.68</v>
      </c>
      <c r="D1093">
        <v>7481.55</v>
      </c>
      <c r="E1093">
        <v>7475.91</v>
      </c>
      <c r="F1093">
        <v>310.73700000000002</v>
      </c>
      <c r="G1093">
        <v>0</v>
      </c>
      <c r="H1093">
        <v>446.04399999999998</v>
      </c>
      <c r="I1093">
        <v>1.2337100000000001E-3</v>
      </c>
      <c r="J1093">
        <v>0.99511400000000005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7346.44</v>
      </c>
      <c r="C1094">
        <v>7346.15</v>
      </c>
      <c r="D1094">
        <v>7334.21</v>
      </c>
      <c r="E1094">
        <v>7328.84</v>
      </c>
      <c r="F1094">
        <v>305.09899999999999</v>
      </c>
      <c r="G1094">
        <v>0</v>
      </c>
      <c r="H1094">
        <v>437.57900000000001</v>
      </c>
      <c r="I1094">
        <v>1.2626E-3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7285.21</v>
      </c>
      <c r="C1095">
        <v>7284.91</v>
      </c>
      <c r="D1095">
        <v>7273.1</v>
      </c>
      <c r="E1095">
        <v>7267.68</v>
      </c>
      <c r="F1095">
        <v>303.423</v>
      </c>
      <c r="G1095">
        <v>0</v>
      </c>
      <c r="H1095">
        <v>434.00799999999998</v>
      </c>
      <c r="I1095">
        <v>1.2382199999999999E-3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7464.84</v>
      </c>
      <c r="C1096">
        <v>7464.56</v>
      </c>
      <c r="D1096">
        <v>7452.48</v>
      </c>
      <c r="E1096">
        <v>7446.9</v>
      </c>
      <c r="F1096">
        <v>309.553</v>
      </c>
      <c r="G1096">
        <v>0</v>
      </c>
      <c r="H1096">
        <v>444.33600000000001</v>
      </c>
      <c r="I1096">
        <v>1.2493700000000001E-3</v>
      </c>
      <c r="J1096">
        <v>0.995116</v>
      </c>
      <c r="K1096">
        <v>0</v>
      </c>
      <c r="L1096" t="s">
        <v>43</v>
      </c>
    </row>
    <row r="1097" spans="1:12" x14ac:dyDescent="0.25">
      <c r="A1097" t="s">
        <v>48</v>
      </c>
      <c r="B1097">
        <v>7473.22</v>
      </c>
      <c r="C1097">
        <v>7472.91</v>
      </c>
      <c r="D1097">
        <v>7460.74</v>
      </c>
      <c r="E1097">
        <v>7455.09</v>
      </c>
      <c r="F1097">
        <v>310.55799999999999</v>
      </c>
      <c r="G1097">
        <v>0</v>
      </c>
      <c r="H1097">
        <v>445.86900000000003</v>
      </c>
      <c r="I1097">
        <v>1.26435E-3</v>
      </c>
      <c r="J1097">
        <v>0.99511499999999997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7539.02</v>
      </c>
      <c r="C1098">
        <v>7538.73</v>
      </c>
      <c r="D1098">
        <v>7526.51</v>
      </c>
      <c r="E1098">
        <v>7520.77</v>
      </c>
      <c r="F1098">
        <v>317.70299999999997</v>
      </c>
      <c r="G1098">
        <v>0</v>
      </c>
      <c r="H1098">
        <v>450.04399999999998</v>
      </c>
      <c r="I1098">
        <v>1.24069E-3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7411.77</v>
      </c>
      <c r="C1099">
        <v>7411.43</v>
      </c>
      <c r="D1099">
        <v>7399.46</v>
      </c>
      <c r="E1099">
        <v>7393.85</v>
      </c>
      <c r="F1099">
        <v>306.84899999999999</v>
      </c>
      <c r="G1099">
        <v>0</v>
      </c>
      <c r="H1099">
        <v>442.76400000000001</v>
      </c>
      <c r="I1099">
        <v>1.4089199999999999E-3</v>
      </c>
      <c r="J1099">
        <v>0.99511499999999997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7470.6</v>
      </c>
      <c r="C1100">
        <v>7470.31</v>
      </c>
      <c r="D1100">
        <v>7458.17</v>
      </c>
      <c r="E1100">
        <v>7452.41</v>
      </c>
      <c r="F1100">
        <v>309.42899999999997</v>
      </c>
      <c r="G1100">
        <v>0</v>
      </c>
      <c r="H1100">
        <v>454.935</v>
      </c>
      <c r="I1100">
        <v>1.3470800000000001E-3</v>
      </c>
      <c r="J1100">
        <v>0.995116</v>
      </c>
      <c r="K1100">
        <v>0</v>
      </c>
      <c r="L1100" t="s">
        <v>43</v>
      </c>
    </row>
    <row r="1101" spans="1:12" x14ac:dyDescent="0.25">
      <c r="A1101" t="s">
        <v>48</v>
      </c>
      <c r="B1101">
        <v>7430.81</v>
      </c>
      <c r="C1101">
        <v>7430.52</v>
      </c>
      <c r="D1101">
        <v>7418.45</v>
      </c>
      <c r="E1101">
        <v>7412.88</v>
      </c>
      <c r="F1101">
        <v>307.97500000000002</v>
      </c>
      <c r="G1101">
        <v>0</v>
      </c>
      <c r="H1101">
        <v>444.27</v>
      </c>
      <c r="I1101">
        <v>1.4887500000000001E-3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48</v>
      </c>
      <c r="B1102">
        <v>7350.38</v>
      </c>
      <c r="C1102">
        <v>7350.11</v>
      </c>
      <c r="D1102">
        <v>7338.16</v>
      </c>
      <c r="E1102">
        <v>7332.71</v>
      </c>
      <c r="F1102">
        <v>305.00400000000002</v>
      </c>
      <c r="G1102">
        <v>0</v>
      </c>
      <c r="H1102">
        <v>439.68900000000002</v>
      </c>
      <c r="I1102">
        <v>1.2355700000000001E-3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7367.02</v>
      </c>
      <c r="C1103">
        <v>7366.73</v>
      </c>
      <c r="D1103">
        <v>7354.8</v>
      </c>
      <c r="E1103">
        <v>7349.43</v>
      </c>
      <c r="F1103">
        <v>305.50599999999997</v>
      </c>
      <c r="G1103">
        <v>0</v>
      </c>
      <c r="H1103">
        <v>440.505</v>
      </c>
      <c r="I1103">
        <v>1.2800400000000001E-3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7672.04</v>
      </c>
      <c r="C1104">
        <v>7671.75</v>
      </c>
      <c r="D1104">
        <v>7659.37</v>
      </c>
      <c r="E1104">
        <v>7653.42</v>
      </c>
      <c r="F1104">
        <v>325.48700000000002</v>
      </c>
      <c r="G1104">
        <v>0</v>
      </c>
      <c r="H1104">
        <v>456.45100000000002</v>
      </c>
      <c r="I1104">
        <v>1.23017E-3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7330.6</v>
      </c>
      <c r="C1105">
        <v>7330.32</v>
      </c>
      <c r="D1105">
        <v>7318.48</v>
      </c>
      <c r="E1105">
        <v>7313.06</v>
      </c>
      <c r="F1105">
        <v>303.27199999999999</v>
      </c>
      <c r="G1105">
        <v>0</v>
      </c>
      <c r="H1105">
        <v>436.005</v>
      </c>
      <c r="I1105">
        <v>1.4835499999999999E-3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7336.2</v>
      </c>
      <c r="C1106">
        <v>7335.92</v>
      </c>
      <c r="D1106">
        <v>7324</v>
      </c>
      <c r="E1106">
        <v>7318.56</v>
      </c>
      <c r="F1106">
        <v>303.94299999999998</v>
      </c>
      <c r="G1106">
        <v>0</v>
      </c>
      <c r="H1106">
        <v>436.911</v>
      </c>
      <c r="I1106">
        <v>1.24972E-3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7327.74</v>
      </c>
      <c r="C1107">
        <v>7327.45</v>
      </c>
      <c r="D1107">
        <v>7315.54</v>
      </c>
      <c r="E1107">
        <v>7310.03</v>
      </c>
      <c r="F1107">
        <v>304.404</v>
      </c>
      <c r="G1107">
        <v>0</v>
      </c>
      <c r="H1107">
        <v>436.29300000000001</v>
      </c>
      <c r="I1107">
        <v>1.2416899999999999E-3</v>
      </c>
      <c r="J1107">
        <v>0.995116</v>
      </c>
      <c r="K1107">
        <v>0</v>
      </c>
      <c r="L1107" t="s">
        <v>43</v>
      </c>
    </row>
    <row r="1108" spans="1:25" x14ac:dyDescent="0.25">
      <c r="A1108" t="s">
        <v>48</v>
      </c>
      <c r="B1108">
        <v>7577.24</v>
      </c>
      <c r="C1108">
        <v>7576.95</v>
      </c>
      <c r="D1108">
        <v>7564.67</v>
      </c>
      <c r="E1108">
        <v>7559</v>
      </c>
      <c r="F1108">
        <v>314.55200000000002</v>
      </c>
      <c r="G1108">
        <v>0</v>
      </c>
      <c r="H1108">
        <v>455.66800000000001</v>
      </c>
      <c r="I1108">
        <v>1.2300600000000001E-3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7336.32</v>
      </c>
      <c r="C1109">
        <v>7336.04</v>
      </c>
      <c r="D1109">
        <v>7324.15</v>
      </c>
      <c r="E1109">
        <v>7318.6</v>
      </c>
      <c r="F1109">
        <v>304.125</v>
      </c>
      <c r="G1109">
        <v>0</v>
      </c>
      <c r="H1109">
        <v>436.18599999999998</v>
      </c>
      <c r="I1109">
        <v>1.23795E-3</v>
      </c>
      <c r="J1109">
        <v>0.99511499999999997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7337.72</v>
      </c>
      <c r="C1110">
        <v>7337.43</v>
      </c>
      <c r="D1110">
        <v>7325.53</v>
      </c>
      <c r="E1110">
        <v>7319.99</v>
      </c>
      <c r="F1110">
        <v>304.21100000000001</v>
      </c>
      <c r="G1110">
        <v>0</v>
      </c>
      <c r="H1110">
        <v>437.36900000000003</v>
      </c>
      <c r="I1110">
        <v>1.2480099999999999E-3</v>
      </c>
      <c r="J1110">
        <v>0.995116</v>
      </c>
      <c r="K1110">
        <v>0</v>
      </c>
      <c r="L1110" t="s">
        <v>43</v>
      </c>
    </row>
    <row r="1111" spans="1:25" x14ac:dyDescent="0.25">
      <c r="A1111" t="s">
        <v>48</v>
      </c>
      <c r="B1111">
        <v>7472.35</v>
      </c>
      <c r="C1111">
        <v>7472.06</v>
      </c>
      <c r="D1111">
        <v>7459.93</v>
      </c>
      <c r="E1111">
        <v>7454.22</v>
      </c>
      <c r="F1111">
        <v>309.96899999999999</v>
      </c>
      <c r="G1111">
        <v>0</v>
      </c>
      <c r="H1111">
        <v>444.642</v>
      </c>
      <c r="I1111">
        <v>1.25657E-3</v>
      </c>
      <c r="J1111">
        <v>0.99511499999999997</v>
      </c>
      <c r="K1111">
        <v>0</v>
      </c>
      <c r="L1111" t="s">
        <v>43</v>
      </c>
    </row>
    <row r="1112" spans="1:25" x14ac:dyDescent="0.25">
      <c r="A1112" t="s">
        <v>48</v>
      </c>
      <c r="B1112">
        <v>7404.98</v>
      </c>
      <c r="C1112">
        <v>7404.69</v>
      </c>
      <c r="D1112">
        <v>7392.7</v>
      </c>
      <c r="E1112">
        <v>7387.25</v>
      </c>
      <c r="F1112">
        <v>306.57799999999997</v>
      </c>
      <c r="G1112">
        <v>0</v>
      </c>
      <c r="H1112">
        <v>440.71899999999999</v>
      </c>
      <c r="I1112">
        <v>1.2302999999999999E-3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7373.25</v>
      </c>
      <c r="C1113">
        <v>7372.95</v>
      </c>
      <c r="D1113">
        <v>7360.98</v>
      </c>
      <c r="E1113">
        <v>7355.26</v>
      </c>
      <c r="F1113">
        <v>306.06799999999998</v>
      </c>
      <c r="G1113">
        <v>0</v>
      </c>
      <c r="H1113">
        <v>439.10899999999998</v>
      </c>
      <c r="I1113">
        <v>1.23464E-3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7345.59</v>
      </c>
      <c r="C1114">
        <v>7345.28</v>
      </c>
      <c r="D1114">
        <v>7333.35</v>
      </c>
      <c r="E1114">
        <v>7327.88</v>
      </c>
      <c r="F1114">
        <v>304.97500000000002</v>
      </c>
      <c r="G1114">
        <v>0</v>
      </c>
      <c r="H1114">
        <v>437.88600000000002</v>
      </c>
      <c r="I1114">
        <v>1.2310000000000001E-3</v>
      </c>
      <c r="J1114">
        <v>0.99511300000000003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7321.87</v>
      </c>
      <c r="C1115">
        <v>7321.59</v>
      </c>
      <c r="D1115">
        <v>7309.71</v>
      </c>
      <c r="E1115">
        <v>7304.27</v>
      </c>
      <c r="F1115">
        <v>303.572</v>
      </c>
      <c r="G1115">
        <v>0</v>
      </c>
      <c r="H1115">
        <v>436.584</v>
      </c>
      <c r="I1115">
        <v>1.23058E-3</v>
      </c>
      <c r="J1115">
        <v>0.995116</v>
      </c>
      <c r="K1115">
        <v>0</v>
      </c>
      <c r="L1115" t="s">
        <v>43</v>
      </c>
    </row>
    <row r="1116" spans="1:25" x14ac:dyDescent="0.25">
      <c r="A1116" t="s">
        <v>48</v>
      </c>
      <c r="B1116">
        <v>7363.62</v>
      </c>
      <c r="C1116">
        <v>7363.33</v>
      </c>
      <c r="D1116">
        <v>7351.39</v>
      </c>
      <c r="E1116">
        <v>7345.74</v>
      </c>
      <c r="F1116">
        <v>305.51799999999997</v>
      </c>
      <c r="G1116">
        <v>0</v>
      </c>
      <c r="H1116">
        <v>438.803</v>
      </c>
      <c r="I1116">
        <v>1.9839599999999999E-3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7360.98</v>
      </c>
      <c r="C1117">
        <v>7360.69</v>
      </c>
      <c r="D1117">
        <v>7348.77</v>
      </c>
      <c r="E1117">
        <v>7343.24</v>
      </c>
      <c r="F1117">
        <v>304.92399999999998</v>
      </c>
      <c r="G1117">
        <v>0</v>
      </c>
      <c r="H1117">
        <v>446.589</v>
      </c>
      <c r="I1117">
        <v>1.5466200000000001E-3</v>
      </c>
      <c r="J1117">
        <v>0.995116</v>
      </c>
      <c r="K1117">
        <v>0</v>
      </c>
      <c r="L1117" t="s">
        <v>43</v>
      </c>
    </row>
    <row r="1118" spans="1:25" x14ac:dyDescent="0.25">
      <c r="A1118" t="s">
        <v>48</v>
      </c>
      <c r="B1118">
        <v>7362.04</v>
      </c>
      <c r="C1118">
        <v>7361.75</v>
      </c>
      <c r="D1118">
        <v>7349.89</v>
      </c>
      <c r="E1118">
        <v>7344.38</v>
      </c>
      <c r="F1118">
        <v>304.745</v>
      </c>
      <c r="G1118">
        <v>0</v>
      </c>
      <c r="H1118">
        <v>437.77600000000001</v>
      </c>
      <c r="I1118">
        <v>1.24226E-3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7524.38</v>
      </c>
      <c r="C1119">
        <v>7524.06</v>
      </c>
      <c r="D1119">
        <v>7511.87</v>
      </c>
      <c r="E1119">
        <v>7506.16</v>
      </c>
      <c r="F1119">
        <v>311.84199999999998</v>
      </c>
      <c r="G1119">
        <v>0</v>
      </c>
      <c r="H1119">
        <v>448.37900000000002</v>
      </c>
      <c r="I1119">
        <v>1.30977E-3</v>
      </c>
      <c r="J1119">
        <v>0.99511000000000005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7405.8</v>
      </c>
      <c r="C1120">
        <v>7405.52</v>
      </c>
      <c r="D1120">
        <v>7393.5</v>
      </c>
      <c r="E1120">
        <v>7387.78</v>
      </c>
      <c r="F1120">
        <v>312.66699999999997</v>
      </c>
      <c r="G1120">
        <v>0</v>
      </c>
      <c r="H1120">
        <v>440.80900000000003</v>
      </c>
      <c r="I1120">
        <v>1.2369200000000001E-3</v>
      </c>
      <c r="J1120">
        <v>0.995116</v>
      </c>
      <c r="K1120">
        <v>0</v>
      </c>
      <c r="L1120" t="s">
        <v>43</v>
      </c>
      <c r="R1120">
        <f>AVERAGE(B1071:B1120)</f>
        <v>7387.9649999999974</v>
      </c>
      <c r="S1120">
        <f>AVERAGE(C1071:C1120)</f>
        <v>7387.6740000000027</v>
      </c>
      <c r="U1120">
        <f>_xlfn.VAR.P(B1071:B1120)</f>
        <v>7516.4159689999988</v>
      </c>
      <c r="V1120">
        <f>_xlfn.VAR.P(C1071:C1120)</f>
        <v>7516.1761880000086</v>
      </c>
      <c r="X1120">
        <f>1.96*SQRT(U1120)/50</f>
        <v>3.3985328355930529</v>
      </c>
      <c r="Y1120">
        <f>1.96*SQRT(V1120)/50</f>
        <v>3.3984786269047409</v>
      </c>
    </row>
    <row r="1121" spans="1:12" x14ac:dyDescent="0.25">
      <c r="A1121" t="s">
        <v>49</v>
      </c>
      <c r="B1121">
        <v>369402.381177</v>
      </c>
      <c r="C1121" t="s">
        <v>37</v>
      </c>
    </row>
    <row r="1122" spans="1:12" x14ac:dyDescent="0.25">
      <c r="A1122" t="s">
        <v>50</v>
      </c>
      <c r="B1122">
        <v>4400.71</v>
      </c>
      <c r="C1122">
        <v>4286.66</v>
      </c>
      <c r="D1122">
        <v>4286.21</v>
      </c>
      <c r="E1122">
        <v>4282.71</v>
      </c>
      <c r="F1122">
        <v>147.67500000000001</v>
      </c>
      <c r="G1122">
        <v>764.346</v>
      </c>
      <c r="H1122">
        <v>249.58500000000001</v>
      </c>
      <c r="I1122">
        <v>1.23872E-3</v>
      </c>
      <c r="J1122">
        <v>0.99511499999999997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4425.8599999999997</v>
      </c>
      <c r="C1123">
        <v>4311.78</v>
      </c>
      <c r="D1123">
        <v>4311.33</v>
      </c>
      <c r="E1123">
        <v>4307.8100000000004</v>
      </c>
      <c r="F1123">
        <v>148.89400000000001</v>
      </c>
      <c r="G1123">
        <v>771.73900000000003</v>
      </c>
      <c r="H1123">
        <v>251.84899999999999</v>
      </c>
      <c r="I1123">
        <v>1.24862E-3</v>
      </c>
      <c r="J1123">
        <v>0.995116</v>
      </c>
      <c r="K1123">
        <v>0</v>
      </c>
      <c r="L1123" t="s">
        <v>43</v>
      </c>
    </row>
    <row r="1124" spans="1:12" x14ac:dyDescent="0.25">
      <c r="A1124" t="s">
        <v>50</v>
      </c>
      <c r="B1124">
        <v>4413.17</v>
      </c>
      <c r="C1124">
        <v>4299.08</v>
      </c>
      <c r="D1124">
        <v>4298.63</v>
      </c>
      <c r="E1124">
        <v>4295.1400000000003</v>
      </c>
      <c r="F1124">
        <v>146.96600000000001</v>
      </c>
      <c r="G1124">
        <v>801.92100000000005</v>
      </c>
      <c r="H1124">
        <v>248.489</v>
      </c>
      <c r="I1124">
        <v>1.2332199999999999E-3</v>
      </c>
      <c r="J1124">
        <v>0.995116</v>
      </c>
      <c r="K1124">
        <v>0</v>
      </c>
      <c r="L1124" t="s">
        <v>43</v>
      </c>
    </row>
    <row r="1125" spans="1:12" x14ac:dyDescent="0.25">
      <c r="A1125" t="s">
        <v>50</v>
      </c>
      <c r="B1125">
        <v>4423.4399999999996</v>
      </c>
      <c r="C1125">
        <v>4311.07</v>
      </c>
      <c r="D1125">
        <v>4310.62</v>
      </c>
      <c r="E1125">
        <v>4307.1099999999997</v>
      </c>
      <c r="F1125">
        <v>148.53899999999999</v>
      </c>
      <c r="G1125">
        <v>774.09100000000001</v>
      </c>
      <c r="H1125">
        <v>250.90799999999999</v>
      </c>
      <c r="I1125">
        <v>1.2810300000000001E-3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4391.55</v>
      </c>
      <c r="C1126">
        <v>4276.99</v>
      </c>
      <c r="D1126">
        <v>4276.55</v>
      </c>
      <c r="E1126">
        <v>4273.08</v>
      </c>
      <c r="F1126">
        <v>146.75700000000001</v>
      </c>
      <c r="G1126">
        <v>794.01800000000003</v>
      </c>
      <c r="H1126">
        <v>248.072</v>
      </c>
      <c r="I1126">
        <v>1.24996E-3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4402.4399999999996</v>
      </c>
      <c r="C1127">
        <v>4288.1400000000003</v>
      </c>
      <c r="D1127">
        <v>4287.7</v>
      </c>
      <c r="E1127">
        <v>4284.2</v>
      </c>
      <c r="F1127">
        <v>153.1</v>
      </c>
      <c r="G1127">
        <v>770.70299999999997</v>
      </c>
      <c r="H1127">
        <v>249.87</v>
      </c>
      <c r="I1127">
        <v>1.28736E-3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4376.1099999999997</v>
      </c>
      <c r="C1128">
        <v>4262.41</v>
      </c>
      <c r="D1128">
        <v>4261.97</v>
      </c>
      <c r="E1128">
        <v>4258.4799999999996</v>
      </c>
      <c r="F1128">
        <v>147.31700000000001</v>
      </c>
      <c r="G1128">
        <v>762.32500000000005</v>
      </c>
      <c r="H1128">
        <v>248.66499999999999</v>
      </c>
      <c r="I1128">
        <v>1.23971E-3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4418.88</v>
      </c>
      <c r="C1129">
        <v>4304.38</v>
      </c>
      <c r="D1129">
        <v>4303.9399999999996</v>
      </c>
      <c r="E1129">
        <v>4300.4399999999996</v>
      </c>
      <c r="F1129">
        <v>147.304</v>
      </c>
      <c r="G1129">
        <v>809.12599999999998</v>
      </c>
      <c r="H1129">
        <v>254.203</v>
      </c>
      <c r="I1129">
        <v>1.23245E-3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4425</v>
      </c>
      <c r="C1130">
        <v>4309.92</v>
      </c>
      <c r="D1130">
        <v>4309.47</v>
      </c>
      <c r="E1130">
        <v>4305.93</v>
      </c>
      <c r="F1130">
        <v>148.38</v>
      </c>
      <c r="G1130">
        <v>777.46100000000001</v>
      </c>
      <c r="H1130">
        <v>258.983</v>
      </c>
      <c r="I1130">
        <v>1.2926400000000001E-3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4415.17</v>
      </c>
      <c r="C1131">
        <v>4302.4799999999996</v>
      </c>
      <c r="D1131">
        <v>4302.04</v>
      </c>
      <c r="E1131">
        <v>4298.53</v>
      </c>
      <c r="F1131">
        <v>147.59700000000001</v>
      </c>
      <c r="G1131">
        <v>797.73400000000004</v>
      </c>
      <c r="H1131">
        <v>249.58099999999999</v>
      </c>
      <c r="I1131">
        <v>1.3248999999999999E-3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4402.55</v>
      </c>
      <c r="C1132">
        <v>4289.71</v>
      </c>
      <c r="D1132">
        <v>4289.26</v>
      </c>
      <c r="E1132">
        <v>4285.74</v>
      </c>
      <c r="F1132">
        <v>148.11000000000001</v>
      </c>
      <c r="G1132">
        <v>771.952</v>
      </c>
      <c r="H1132">
        <v>249.99700000000001</v>
      </c>
      <c r="I1132">
        <v>1.31434E-3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4356.22</v>
      </c>
      <c r="C1133">
        <v>4236.8500000000004</v>
      </c>
      <c r="D1133">
        <v>4236.41</v>
      </c>
      <c r="E1133">
        <v>4232.9399999999996</v>
      </c>
      <c r="F1133">
        <v>146.286</v>
      </c>
      <c r="G1133">
        <v>757.56200000000001</v>
      </c>
      <c r="H1133">
        <v>247.126</v>
      </c>
      <c r="I1133">
        <v>1.23014E-3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4458.3500000000004</v>
      </c>
      <c r="C1134">
        <v>4345.5</v>
      </c>
      <c r="D1134">
        <v>4345.05</v>
      </c>
      <c r="E1134">
        <v>4341.51</v>
      </c>
      <c r="F1134">
        <v>148.708</v>
      </c>
      <c r="G1134">
        <v>810.58900000000006</v>
      </c>
      <c r="H1134">
        <v>251.21600000000001</v>
      </c>
      <c r="I1134">
        <v>1.4006999999999999E-3</v>
      </c>
      <c r="J1134">
        <v>0.99511499999999997</v>
      </c>
      <c r="K1134">
        <v>0</v>
      </c>
      <c r="L1134" t="s">
        <v>43</v>
      </c>
    </row>
    <row r="1135" spans="1:12" x14ac:dyDescent="0.25">
      <c r="A1135" t="s">
        <v>50</v>
      </c>
      <c r="B1135">
        <v>4371.05</v>
      </c>
      <c r="C1135">
        <v>4258.22</v>
      </c>
      <c r="D1135">
        <v>4257.78</v>
      </c>
      <c r="E1135">
        <v>4254.3100000000004</v>
      </c>
      <c r="F1135">
        <v>146.92099999999999</v>
      </c>
      <c r="G1135">
        <v>767.59799999999996</v>
      </c>
      <c r="H1135">
        <v>247.92699999999999</v>
      </c>
      <c r="I1135">
        <v>1.46378E-3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4434.6000000000004</v>
      </c>
      <c r="C1136">
        <v>4320.42</v>
      </c>
      <c r="D1136">
        <v>4319.9799999999996</v>
      </c>
      <c r="E1136">
        <v>4316.43</v>
      </c>
      <c r="F1136">
        <v>148.51400000000001</v>
      </c>
      <c r="G1136">
        <v>797.21299999999997</v>
      </c>
      <c r="H1136">
        <v>250.59</v>
      </c>
      <c r="I1136">
        <v>1.31938E-3</v>
      </c>
      <c r="J1136">
        <v>0.99511400000000005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4414.3500000000004</v>
      </c>
      <c r="C1137">
        <v>4300.3100000000004</v>
      </c>
      <c r="D1137">
        <v>4299.8500000000004</v>
      </c>
      <c r="E1137">
        <v>4296.33</v>
      </c>
      <c r="F1137">
        <v>148.58600000000001</v>
      </c>
      <c r="G1137">
        <v>772.529</v>
      </c>
      <c r="H1137">
        <v>255.47800000000001</v>
      </c>
      <c r="I1137">
        <v>1.23014E-3</v>
      </c>
      <c r="J1137">
        <v>0.995116</v>
      </c>
      <c r="K1137">
        <v>380</v>
      </c>
      <c r="L1137" t="s">
        <v>43</v>
      </c>
    </row>
    <row r="1138" spans="1:12" x14ac:dyDescent="0.25">
      <c r="A1138" t="s">
        <v>50</v>
      </c>
      <c r="B1138">
        <v>4402.22</v>
      </c>
      <c r="C1138">
        <v>4288.1400000000003</v>
      </c>
      <c r="D1138">
        <v>4287.7</v>
      </c>
      <c r="E1138">
        <v>4284.1899999999996</v>
      </c>
      <c r="F1138">
        <v>147.91200000000001</v>
      </c>
      <c r="G1138">
        <v>765.45600000000002</v>
      </c>
      <c r="H1138">
        <v>249.81700000000001</v>
      </c>
      <c r="I1138">
        <v>1.2459700000000001E-3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4434.21</v>
      </c>
      <c r="C1139">
        <v>4319.71</v>
      </c>
      <c r="D1139">
        <v>4319.26</v>
      </c>
      <c r="E1139">
        <v>4315.75</v>
      </c>
      <c r="F1139">
        <v>153.179</v>
      </c>
      <c r="G1139">
        <v>806.601</v>
      </c>
      <c r="H1139">
        <v>249.709</v>
      </c>
      <c r="I1139">
        <v>1.23269E-3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50</v>
      </c>
      <c r="B1140">
        <v>4350.95</v>
      </c>
      <c r="C1140">
        <v>4238.3100000000004</v>
      </c>
      <c r="D1140">
        <v>4237.87</v>
      </c>
      <c r="E1140">
        <v>4234.3999999999996</v>
      </c>
      <c r="F1140">
        <v>145.96700000000001</v>
      </c>
      <c r="G1140">
        <v>756.63300000000004</v>
      </c>
      <c r="H1140">
        <v>246.89699999999999</v>
      </c>
      <c r="I1140">
        <v>1.49278E-3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4429.2700000000004</v>
      </c>
      <c r="C1141">
        <v>4316.0200000000004</v>
      </c>
      <c r="D1141">
        <v>4315.5600000000004</v>
      </c>
      <c r="E1141">
        <v>4312.01</v>
      </c>
      <c r="F1141">
        <v>148.358</v>
      </c>
      <c r="G1141">
        <v>795.14700000000005</v>
      </c>
      <c r="H1141">
        <v>250.423</v>
      </c>
      <c r="I1141">
        <v>1.23796E-3</v>
      </c>
      <c r="J1141">
        <v>0.99511499999999997</v>
      </c>
      <c r="K1141">
        <v>146</v>
      </c>
      <c r="L1141" t="s">
        <v>43</v>
      </c>
    </row>
    <row r="1142" spans="1:12" x14ac:dyDescent="0.25">
      <c r="A1142" t="s">
        <v>50</v>
      </c>
      <c r="B1142">
        <v>4350.1499999999996</v>
      </c>
      <c r="C1142">
        <v>4236.1899999999996</v>
      </c>
      <c r="D1142">
        <v>4235.74</v>
      </c>
      <c r="E1142">
        <v>4232.28</v>
      </c>
      <c r="F1142">
        <v>146.02500000000001</v>
      </c>
      <c r="G1142">
        <v>757.53</v>
      </c>
      <c r="H1142">
        <v>247.09299999999999</v>
      </c>
      <c r="I1142">
        <v>1.2338799999999999E-3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4411.5</v>
      </c>
      <c r="C1143">
        <v>4298.5</v>
      </c>
      <c r="D1143">
        <v>4298.05</v>
      </c>
      <c r="E1143">
        <v>4294.54</v>
      </c>
      <c r="F1143">
        <v>148.27699999999999</v>
      </c>
      <c r="G1143">
        <v>780.51599999999996</v>
      </c>
      <c r="H1143">
        <v>255.779</v>
      </c>
      <c r="I1143">
        <v>1.3500700000000001E-3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4434.1400000000003</v>
      </c>
      <c r="C1144">
        <v>4321</v>
      </c>
      <c r="D1144">
        <v>4320.54</v>
      </c>
      <c r="E1144">
        <v>4317</v>
      </c>
      <c r="F1144">
        <v>147.89599999999999</v>
      </c>
      <c r="G1144">
        <v>806.697</v>
      </c>
      <c r="H1144">
        <v>249.858</v>
      </c>
      <c r="I1144">
        <v>1.23431E-3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4415.57</v>
      </c>
      <c r="C1145">
        <v>4301.49</v>
      </c>
      <c r="D1145">
        <v>4301.04</v>
      </c>
      <c r="E1145">
        <v>4297.51</v>
      </c>
      <c r="F1145">
        <v>148.49600000000001</v>
      </c>
      <c r="G1145">
        <v>773.20100000000002</v>
      </c>
      <c r="H1145">
        <v>250.643</v>
      </c>
      <c r="I1145">
        <v>1.28064E-3</v>
      </c>
      <c r="J1145">
        <v>0.99511499999999997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4445.37</v>
      </c>
      <c r="C1146">
        <v>4331.33</v>
      </c>
      <c r="D1146">
        <v>4330.88</v>
      </c>
      <c r="E1146">
        <v>4327.3500000000004</v>
      </c>
      <c r="F1146">
        <v>148.602</v>
      </c>
      <c r="G1146">
        <v>792.76099999999997</v>
      </c>
      <c r="H1146">
        <v>251.17599999999999</v>
      </c>
      <c r="I1146">
        <v>1.2636100000000001E-3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50</v>
      </c>
      <c r="B1147">
        <v>4385.18</v>
      </c>
      <c r="C1147">
        <v>4270.5</v>
      </c>
      <c r="D1147">
        <v>4270.05</v>
      </c>
      <c r="E1147">
        <v>4266.5600000000004</v>
      </c>
      <c r="F1147">
        <v>147.46199999999999</v>
      </c>
      <c r="G1147">
        <v>762.98299999999995</v>
      </c>
      <c r="H1147">
        <v>249.125</v>
      </c>
      <c r="I1147">
        <v>1.2429100000000001E-3</v>
      </c>
      <c r="J1147">
        <v>0.995112</v>
      </c>
      <c r="K1147">
        <v>0</v>
      </c>
      <c r="L1147" t="s">
        <v>43</v>
      </c>
    </row>
    <row r="1148" spans="1:12" x14ac:dyDescent="0.25">
      <c r="A1148" t="s">
        <v>50</v>
      </c>
      <c r="B1148">
        <v>4453.0600000000004</v>
      </c>
      <c r="C1148">
        <v>4337.3500000000004</v>
      </c>
      <c r="D1148">
        <v>4336.8900000000003</v>
      </c>
      <c r="E1148">
        <v>4333.3100000000004</v>
      </c>
      <c r="F1148">
        <v>149.506</v>
      </c>
      <c r="G1148">
        <v>781.48</v>
      </c>
      <c r="H1148">
        <v>252.505</v>
      </c>
      <c r="I1148">
        <v>1.2355599999999999E-3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50</v>
      </c>
      <c r="B1149">
        <v>4418.05</v>
      </c>
      <c r="C1149">
        <v>4304.07</v>
      </c>
      <c r="D1149">
        <v>4303.62</v>
      </c>
      <c r="E1149">
        <v>4300.13</v>
      </c>
      <c r="F1149">
        <v>147.40100000000001</v>
      </c>
      <c r="G1149">
        <v>802.46400000000006</v>
      </c>
      <c r="H1149">
        <v>248.78800000000001</v>
      </c>
      <c r="I1149">
        <v>1.23017E-3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4413.42</v>
      </c>
      <c r="C1150">
        <v>4300.66</v>
      </c>
      <c r="D1150">
        <v>4300.21</v>
      </c>
      <c r="E1150">
        <v>4296.6899999999996</v>
      </c>
      <c r="F1150">
        <v>148.60400000000001</v>
      </c>
      <c r="G1150">
        <v>768.79899999999998</v>
      </c>
      <c r="H1150">
        <v>250.84200000000001</v>
      </c>
      <c r="I1150">
        <v>1.2301899999999999E-3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4368.96</v>
      </c>
      <c r="C1151">
        <v>4256.28</v>
      </c>
      <c r="D1151">
        <v>4255.82</v>
      </c>
      <c r="E1151">
        <v>4252.34</v>
      </c>
      <c r="F1151">
        <v>146.38200000000001</v>
      </c>
      <c r="G1151">
        <v>777.60500000000002</v>
      </c>
      <c r="H1151">
        <v>247.19499999999999</v>
      </c>
      <c r="I1151">
        <v>1.2429299999999999E-3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4385.03</v>
      </c>
      <c r="C1152">
        <v>4272.1099999999997</v>
      </c>
      <c r="D1152">
        <v>4271.66</v>
      </c>
      <c r="E1152">
        <v>4268.18</v>
      </c>
      <c r="F1152">
        <v>147.31399999999999</v>
      </c>
      <c r="G1152">
        <v>763.30399999999997</v>
      </c>
      <c r="H1152">
        <v>249.12700000000001</v>
      </c>
      <c r="I1152">
        <v>1.2422100000000001E-3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4340.12</v>
      </c>
      <c r="C1153">
        <v>4227.2700000000004</v>
      </c>
      <c r="D1153">
        <v>4226.82</v>
      </c>
      <c r="E1153">
        <v>4223.37</v>
      </c>
      <c r="F1153">
        <v>145.64599999999999</v>
      </c>
      <c r="G1153">
        <v>755.01900000000001</v>
      </c>
      <c r="H1153">
        <v>246.40899999999999</v>
      </c>
      <c r="I1153">
        <v>1.3026100000000001E-3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4393.57</v>
      </c>
      <c r="C1154">
        <v>4279.43</v>
      </c>
      <c r="D1154">
        <v>4278.9799999999996</v>
      </c>
      <c r="E1154">
        <v>4275.5</v>
      </c>
      <c r="F1154">
        <v>146.67500000000001</v>
      </c>
      <c r="G1154">
        <v>797.89499999999998</v>
      </c>
      <c r="H1154">
        <v>247.459</v>
      </c>
      <c r="I1154">
        <v>1.2307900000000001E-3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4358.09</v>
      </c>
      <c r="C1155">
        <v>4244.1000000000004</v>
      </c>
      <c r="D1155">
        <v>4243.6499999999996</v>
      </c>
      <c r="E1155">
        <v>4240.1899999999996</v>
      </c>
      <c r="F1155">
        <v>146.22999999999999</v>
      </c>
      <c r="G1155">
        <v>758.95100000000002</v>
      </c>
      <c r="H1155">
        <v>247.48</v>
      </c>
      <c r="I1155">
        <v>1.23873E-3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4340.1899999999996</v>
      </c>
      <c r="C1156">
        <v>4227.3</v>
      </c>
      <c r="D1156">
        <v>4226.8599999999997</v>
      </c>
      <c r="E1156">
        <v>4223.3900000000003</v>
      </c>
      <c r="F1156">
        <v>145.92699999999999</v>
      </c>
      <c r="G1156">
        <v>760.02700000000004</v>
      </c>
      <c r="H1156">
        <v>246.374</v>
      </c>
      <c r="I1156">
        <v>1.5417600000000001E-3</v>
      </c>
      <c r="J1156">
        <v>0.99511499999999997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4440.95</v>
      </c>
      <c r="C1157">
        <v>4328.13</v>
      </c>
      <c r="D1157">
        <v>4327.67</v>
      </c>
      <c r="E1157">
        <v>4324.16</v>
      </c>
      <c r="F1157">
        <v>149.44900000000001</v>
      </c>
      <c r="G1157">
        <v>773.23800000000006</v>
      </c>
      <c r="H1157">
        <v>252.48</v>
      </c>
      <c r="I1157">
        <v>1.34804E-3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4338.74</v>
      </c>
      <c r="C1158">
        <v>4225.91</v>
      </c>
      <c r="D1158">
        <v>4225.46</v>
      </c>
      <c r="E1158">
        <v>4221.99</v>
      </c>
      <c r="F1158">
        <v>145.54</v>
      </c>
      <c r="G1158">
        <v>755.31100000000004</v>
      </c>
      <c r="H1158">
        <v>246.51499999999999</v>
      </c>
      <c r="I1158">
        <v>1.23346E-3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4421.34</v>
      </c>
      <c r="C1159">
        <v>4308.8</v>
      </c>
      <c r="D1159">
        <v>4308.3500000000004</v>
      </c>
      <c r="E1159">
        <v>4304.84</v>
      </c>
      <c r="F1159">
        <v>147.53</v>
      </c>
      <c r="G1159">
        <v>804.62599999999998</v>
      </c>
      <c r="H1159">
        <v>249.07900000000001</v>
      </c>
      <c r="I1159">
        <v>1.23101E-3</v>
      </c>
      <c r="J1159">
        <v>0.99511499999999997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4333.41</v>
      </c>
      <c r="C1160">
        <v>4220.5600000000004</v>
      </c>
      <c r="D1160">
        <v>4220.12</v>
      </c>
      <c r="E1160">
        <v>4216.66</v>
      </c>
      <c r="F1160">
        <v>145.512</v>
      </c>
      <c r="G1160">
        <v>759.40899999999999</v>
      </c>
      <c r="H1160">
        <v>251.39</v>
      </c>
      <c r="I1160">
        <v>1.2354200000000001E-3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4353.58</v>
      </c>
      <c r="C1161">
        <v>4240.8900000000003</v>
      </c>
      <c r="D1161">
        <v>4240.4399999999996</v>
      </c>
      <c r="E1161">
        <v>4236.99</v>
      </c>
      <c r="F1161">
        <v>146.29599999999999</v>
      </c>
      <c r="G1161">
        <v>759.46900000000005</v>
      </c>
      <c r="H1161">
        <v>248.42500000000001</v>
      </c>
      <c r="I1161">
        <v>1.2352000000000001E-3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4442.6499999999996</v>
      </c>
      <c r="C1162">
        <v>4328.8999999999996</v>
      </c>
      <c r="D1162">
        <v>4328.45</v>
      </c>
      <c r="E1162">
        <v>4324.91</v>
      </c>
      <c r="F1162">
        <v>148.06399999999999</v>
      </c>
      <c r="G1162">
        <v>813.755</v>
      </c>
      <c r="H1162">
        <v>250.07</v>
      </c>
      <c r="I1162">
        <v>1.2434900000000001E-3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4344.49</v>
      </c>
      <c r="C1163">
        <v>4231.32</v>
      </c>
      <c r="D1163">
        <v>4230.88</v>
      </c>
      <c r="E1163">
        <v>4227.42</v>
      </c>
      <c r="F1163">
        <v>145.87299999999999</v>
      </c>
      <c r="G1163">
        <v>756.37900000000002</v>
      </c>
      <c r="H1163">
        <v>246.751</v>
      </c>
      <c r="I1163">
        <v>1.38138E-3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4549.96</v>
      </c>
      <c r="C1164">
        <v>4435.91</v>
      </c>
      <c r="D1164">
        <v>4435.45</v>
      </c>
      <c r="E1164">
        <v>4431.8500000000004</v>
      </c>
      <c r="F1164">
        <v>151.93799999999999</v>
      </c>
      <c r="G1164">
        <v>828.62599999999998</v>
      </c>
      <c r="H1164">
        <v>256.625</v>
      </c>
      <c r="I1164">
        <v>1.3060700000000001E-3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4329.21</v>
      </c>
      <c r="C1165">
        <v>4216.43</v>
      </c>
      <c r="D1165">
        <v>4215.9799999999996</v>
      </c>
      <c r="E1165">
        <v>4212.53</v>
      </c>
      <c r="F1165">
        <v>150.69499999999999</v>
      </c>
      <c r="G1165">
        <v>754.03499999999997</v>
      </c>
      <c r="H1165">
        <v>245.96299999999999</v>
      </c>
      <c r="I1165">
        <v>1.2923800000000001E-3</v>
      </c>
      <c r="J1165">
        <v>0.99511000000000005</v>
      </c>
      <c r="K1165">
        <v>0</v>
      </c>
      <c r="L1165" t="s">
        <v>43</v>
      </c>
    </row>
    <row r="1166" spans="1:12" x14ac:dyDescent="0.25">
      <c r="A1166" t="s">
        <v>50</v>
      </c>
      <c r="B1166">
        <v>4375.99</v>
      </c>
      <c r="C1166">
        <v>4263.0200000000004</v>
      </c>
      <c r="D1166">
        <v>4262.58</v>
      </c>
      <c r="E1166">
        <v>4259.1000000000004</v>
      </c>
      <c r="F1166">
        <v>147.16999999999999</v>
      </c>
      <c r="G1166">
        <v>762.18100000000004</v>
      </c>
      <c r="H1166">
        <v>248.72300000000001</v>
      </c>
      <c r="I1166">
        <v>1.23015E-3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4376.46</v>
      </c>
      <c r="C1167">
        <v>4264.04</v>
      </c>
      <c r="D1167">
        <v>4263.59</v>
      </c>
      <c r="E1167">
        <v>4260.1400000000003</v>
      </c>
      <c r="F1167">
        <v>145.72499999999999</v>
      </c>
      <c r="G1167">
        <v>801.00800000000004</v>
      </c>
      <c r="H1167">
        <v>251.738</v>
      </c>
      <c r="I1167">
        <v>1.23518E-3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4376.7</v>
      </c>
      <c r="C1168">
        <v>4263.95</v>
      </c>
      <c r="D1168">
        <v>4263.51</v>
      </c>
      <c r="E1168">
        <v>4260.0200000000004</v>
      </c>
      <c r="F1168">
        <v>152.24700000000001</v>
      </c>
      <c r="G1168">
        <v>761.32500000000005</v>
      </c>
      <c r="H1168">
        <v>248.41499999999999</v>
      </c>
      <c r="I1168">
        <v>1.4086299999999999E-3</v>
      </c>
      <c r="J1168">
        <v>0.99511499999999997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4365.05</v>
      </c>
      <c r="C1169">
        <v>4250.9399999999996</v>
      </c>
      <c r="D1169">
        <v>4250.5</v>
      </c>
      <c r="E1169">
        <v>4247.05</v>
      </c>
      <c r="F1169">
        <v>145.59700000000001</v>
      </c>
      <c r="G1169">
        <v>791.64300000000003</v>
      </c>
      <c r="H1169">
        <v>246.06899999999999</v>
      </c>
      <c r="I1169">
        <v>1.2524599999999999E-3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4384.4399999999996</v>
      </c>
      <c r="C1170">
        <v>4266.54</v>
      </c>
      <c r="D1170">
        <v>4266.09</v>
      </c>
      <c r="E1170">
        <v>4262.58</v>
      </c>
      <c r="F1170">
        <v>147.18700000000001</v>
      </c>
      <c r="G1170">
        <v>762.89400000000001</v>
      </c>
      <c r="H1170">
        <v>249.06399999999999</v>
      </c>
      <c r="I1170">
        <v>1.2875199999999999E-3</v>
      </c>
      <c r="J1170">
        <v>0.99511400000000005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4370.09</v>
      </c>
      <c r="C1171">
        <v>4256.63</v>
      </c>
      <c r="D1171">
        <v>4256.18</v>
      </c>
      <c r="E1171">
        <v>4252.7</v>
      </c>
      <c r="F1171">
        <v>147.27000000000001</v>
      </c>
      <c r="G1171">
        <v>761.15599999999995</v>
      </c>
      <c r="H1171">
        <v>248.24299999999999</v>
      </c>
      <c r="I1171">
        <v>1.2412899999999999E-3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4372.54</v>
      </c>
      <c r="C1172">
        <v>4259.22</v>
      </c>
      <c r="D1172">
        <v>4258.7700000000004</v>
      </c>
      <c r="E1172">
        <v>4255.29</v>
      </c>
      <c r="F1172">
        <v>145.51</v>
      </c>
      <c r="G1172">
        <v>799.88199999999995</v>
      </c>
      <c r="H1172">
        <v>245.86099999999999</v>
      </c>
      <c r="I1172">
        <v>1.23029E-3</v>
      </c>
      <c r="J1172">
        <v>0.995116</v>
      </c>
      <c r="K1172">
        <v>0</v>
      </c>
      <c r="L1172" t="s">
        <v>43</v>
      </c>
    </row>
    <row r="1173" spans="1:25" x14ac:dyDescent="0.25">
      <c r="A1173" t="s">
        <v>50</v>
      </c>
      <c r="B1173">
        <v>4395.99</v>
      </c>
      <c r="C1173">
        <v>4281.37</v>
      </c>
      <c r="D1173">
        <v>4280.92</v>
      </c>
      <c r="E1173">
        <v>4277.41</v>
      </c>
      <c r="F1173">
        <v>147.56200000000001</v>
      </c>
      <c r="G1173">
        <v>764.80200000000002</v>
      </c>
      <c r="H1173">
        <v>249.482</v>
      </c>
      <c r="I1173">
        <v>1.2365900000000001E-3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4356.75</v>
      </c>
      <c r="C1174">
        <v>4242.58</v>
      </c>
      <c r="D1174">
        <v>4242.13</v>
      </c>
      <c r="E1174">
        <v>4238.67</v>
      </c>
      <c r="F1174">
        <v>145.38900000000001</v>
      </c>
      <c r="G1174">
        <v>788.197</v>
      </c>
      <c r="H1174">
        <v>245.77099999999999</v>
      </c>
      <c r="I1174">
        <v>1.2342099999999999E-3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4442.95</v>
      </c>
      <c r="C1175">
        <v>4328.3999999999996</v>
      </c>
      <c r="D1175">
        <v>4327.9399999999996</v>
      </c>
      <c r="E1175">
        <v>4324.3900000000003</v>
      </c>
      <c r="F1175">
        <v>149.18</v>
      </c>
      <c r="G1175">
        <v>771.78800000000001</v>
      </c>
      <c r="H1175">
        <v>252.15899999999999</v>
      </c>
      <c r="I1175">
        <v>1.25383E-3</v>
      </c>
      <c r="J1175">
        <v>0.995116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4345.8100000000004</v>
      </c>
      <c r="C1176">
        <v>4231.12</v>
      </c>
      <c r="D1176">
        <v>4230.68</v>
      </c>
      <c r="E1176">
        <v>4227.24</v>
      </c>
      <c r="F1176">
        <v>146.03</v>
      </c>
      <c r="G1176">
        <v>757.79600000000005</v>
      </c>
      <c r="H1176">
        <v>248.13399999999999</v>
      </c>
      <c r="I1176">
        <v>1.2325400000000001E-3</v>
      </c>
      <c r="J1176">
        <v>0.995116</v>
      </c>
      <c r="K1176">
        <v>0</v>
      </c>
      <c r="L1176" t="s">
        <v>43</v>
      </c>
      <c r="R1176">
        <f>AVERAGE(B1127:B1176)</f>
        <v>4394.4173999999985</v>
      </c>
      <c r="S1176">
        <f>AVERAGE(C1127:C1176)</f>
        <v>4280.6552000000001</v>
      </c>
      <c r="U1176">
        <f>_xlfn.VAR.P(B1127:B1176)</f>
        <v>1766.7439232400047</v>
      </c>
      <c r="V1176">
        <f>_xlfn.VAR.P(C1127:C1176)</f>
        <v>1757.477748959996</v>
      </c>
      <c r="X1176">
        <f>1.96*SQRT(U1176)/50</f>
        <v>1.6476799999415908</v>
      </c>
      <c r="Y1176">
        <f>1.96*SQRT(V1176)/50</f>
        <v>1.6433534641585446</v>
      </c>
    </row>
    <row r="1177" spans="1:25" x14ac:dyDescent="0.25">
      <c r="A1177" t="s">
        <v>50</v>
      </c>
      <c r="B1177">
        <v>219724.419677</v>
      </c>
      <c r="C1177" t="s">
        <v>37</v>
      </c>
    </row>
    <row r="1178" spans="1:25" x14ac:dyDescent="0.25">
      <c r="A1178" t="s">
        <v>74</v>
      </c>
      <c r="B1178">
        <v>3733.37</v>
      </c>
      <c r="C1178">
        <v>3733.23</v>
      </c>
      <c r="D1178">
        <v>3732.8</v>
      </c>
      <c r="E1178">
        <v>3729.34</v>
      </c>
      <c r="F1178">
        <v>145.95099999999999</v>
      </c>
      <c r="G1178">
        <v>0</v>
      </c>
      <c r="H1178">
        <v>248.751</v>
      </c>
      <c r="I1178">
        <v>1.2747100000000001E-3</v>
      </c>
      <c r="J1178">
        <v>0.995116</v>
      </c>
      <c r="K1178">
        <v>0</v>
      </c>
      <c r="L1178" t="s">
        <v>43</v>
      </c>
    </row>
    <row r="1179" spans="1:25" x14ac:dyDescent="0.25">
      <c r="A1179" t="s">
        <v>74</v>
      </c>
      <c r="B1179">
        <v>3783.48</v>
      </c>
      <c r="C1179">
        <v>3783.34</v>
      </c>
      <c r="D1179">
        <v>3782.9</v>
      </c>
      <c r="E1179">
        <v>3779.4</v>
      </c>
      <c r="F1179">
        <v>147.958</v>
      </c>
      <c r="G1179">
        <v>0</v>
      </c>
      <c r="H1179">
        <v>251.47399999999999</v>
      </c>
      <c r="I1179">
        <v>1.23022E-3</v>
      </c>
      <c r="J1179">
        <v>0.99511499999999997</v>
      </c>
      <c r="K1179">
        <v>0</v>
      </c>
      <c r="L1179" t="s">
        <v>43</v>
      </c>
    </row>
    <row r="1180" spans="1:25" x14ac:dyDescent="0.25">
      <c r="A1180" t="s">
        <v>74</v>
      </c>
      <c r="B1180">
        <v>3736.23</v>
      </c>
      <c r="C1180">
        <v>3736.09</v>
      </c>
      <c r="D1180">
        <v>3735.66</v>
      </c>
      <c r="E1180">
        <v>3732.19</v>
      </c>
      <c r="F1180">
        <v>146.40100000000001</v>
      </c>
      <c r="G1180">
        <v>0</v>
      </c>
      <c r="H1180">
        <v>249.977</v>
      </c>
      <c r="I1180">
        <v>1.25731E-3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74</v>
      </c>
      <c r="B1181">
        <v>3768.52</v>
      </c>
      <c r="C1181">
        <v>3768.39</v>
      </c>
      <c r="D1181">
        <v>3767.95</v>
      </c>
      <c r="E1181">
        <v>3764.46</v>
      </c>
      <c r="F1181">
        <v>147.31800000000001</v>
      </c>
      <c r="G1181">
        <v>0</v>
      </c>
      <c r="H1181">
        <v>250.98699999999999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74</v>
      </c>
      <c r="B1182">
        <v>3758.04</v>
      </c>
      <c r="C1182">
        <v>3757.91</v>
      </c>
      <c r="D1182">
        <v>3757.47</v>
      </c>
      <c r="E1182">
        <v>3753.98</v>
      </c>
      <c r="F1182">
        <v>147.06700000000001</v>
      </c>
      <c r="G1182">
        <v>0</v>
      </c>
      <c r="H1182">
        <v>250.405</v>
      </c>
      <c r="I1182">
        <v>1.2300900000000001E-3</v>
      </c>
      <c r="J1182">
        <v>0.995116</v>
      </c>
      <c r="K1182">
        <v>0</v>
      </c>
      <c r="L1182" t="s">
        <v>43</v>
      </c>
    </row>
    <row r="1183" spans="1:25" x14ac:dyDescent="0.25">
      <c r="A1183" t="s">
        <v>74</v>
      </c>
      <c r="B1183">
        <v>3708.09</v>
      </c>
      <c r="C1183">
        <v>3707.95</v>
      </c>
      <c r="D1183">
        <v>3707.52</v>
      </c>
      <c r="E1183">
        <v>3704.08</v>
      </c>
      <c r="F1183">
        <v>145.142</v>
      </c>
      <c r="G1183">
        <v>0</v>
      </c>
      <c r="H1183">
        <v>246.97399999999999</v>
      </c>
      <c r="I1183">
        <v>1.2335499999999999E-3</v>
      </c>
      <c r="J1183">
        <v>0.995116</v>
      </c>
      <c r="K1183">
        <v>0</v>
      </c>
      <c r="L1183" t="s">
        <v>43</v>
      </c>
    </row>
    <row r="1184" spans="1:25" x14ac:dyDescent="0.25">
      <c r="A1184" t="s">
        <v>74</v>
      </c>
      <c r="B1184">
        <v>3788.65</v>
      </c>
      <c r="C1184">
        <v>3788.51</v>
      </c>
      <c r="D1184">
        <v>3788.07</v>
      </c>
      <c r="E1184">
        <v>3784.52</v>
      </c>
      <c r="F1184">
        <v>148.054</v>
      </c>
      <c r="G1184">
        <v>0</v>
      </c>
      <c r="H1184">
        <v>251.84200000000001</v>
      </c>
      <c r="I1184">
        <v>1.23865E-3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74</v>
      </c>
      <c r="B1185">
        <v>3725.78</v>
      </c>
      <c r="C1185">
        <v>3725.65</v>
      </c>
      <c r="D1185">
        <v>3725.22</v>
      </c>
      <c r="E1185">
        <v>3721.76</v>
      </c>
      <c r="F1185">
        <v>147.08500000000001</v>
      </c>
      <c r="G1185">
        <v>0</v>
      </c>
      <c r="H1185">
        <v>248.44200000000001</v>
      </c>
      <c r="I1185">
        <v>1.24478E-3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74</v>
      </c>
      <c r="B1186">
        <v>3730.45</v>
      </c>
      <c r="C1186">
        <v>3730.32</v>
      </c>
      <c r="D1186">
        <v>3729.89</v>
      </c>
      <c r="E1186">
        <v>3726.41</v>
      </c>
      <c r="F1186">
        <v>145.83000000000001</v>
      </c>
      <c r="G1186">
        <v>0</v>
      </c>
      <c r="H1186">
        <v>248.423</v>
      </c>
      <c r="I1186">
        <v>1.2346600000000001E-3</v>
      </c>
      <c r="J1186">
        <v>0.99511400000000005</v>
      </c>
      <c r="K1186">
        <v>0</v>
      </c>
      <c r="L1186" t="s">
        <v>43</v>
      </c>
    </row>
    <row r="1187" spans="1:12" x14ac:dyDescent="0.25">
      <c r="A1187" t="s">
        <v>74</v>
      </c>
      <c r="B1187">
        <v>3773.3</v>
      </c>
      <c r="C1187">
        <v>3773.18</v>
      </c>
      <c r="D1187">
        <v>3772.74</v>
      </c>
      <c r="E1187">
        <v>3769.24</v>
      </c>
      <c r="F1187">
        <v>147.72399999999999</v>
      </c>
      <c r="G1187">
        <v>0</v>
      </c>
      <c r="H1187">
        <v>251.197</v>
      </c>
      <c r="I1187">
        <v>1.2310299999999999E-3</v>
      </c>
      <c r="J1187">
        <v>0.99511000000000005</v>
      </c>
      <c r="K1187">
        <v>0</v>
      </c>
      <c r="L1187" t="s">
        <v>43</v>
      </c>
    </row>
    <row r="1188" spans="1:12" x14ac:dyDescent="0.25">
      <c r="A1188" t="s">
        <v>74</v>
      </c>
      <c r="B1188">
        <v>3718.6</v>
      </c>
      <c r="C1188">
        <v>3718.46</v>
      </c>
      <c r="D1188">
        <v>3718.03</v>
      </c>
      <c r="E1188">
        <v>3714.6</v>
      </c>
      <c r="F1188">
        <v>145.48699999999999</v>
      </c>
      <c r="G1188">
        <v>0</v>
      </c>
      <c r="H1188">
        <v>252.81200000000001</v>
      </c>
      <c r="I1188">
        <v>1.30002E-3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74</v>
      </c>
      <c r="B1189">
        <v>3759.45</v>
      </c>
      <c r="C1189">
        <v>3759.31</v>
      </c>
      <c r="D1189">
        <v>3758.88</v>
      </c>
      <c r="E1189">
        <v>3755.37</v>
      </c>
      <c r="F1189">
        <v>147.161</v>
      </c>
      <c r="G1189">
        <v>0</v>
      </c>
      <c r="H1189">
        <v>250.499</v>
      </c>
      <c r="I1189">
        <v>1.2427899999999999E-3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74</v>
      </c>
      <c r="B1190">
        <v>3734.65</v>
      </c>
      <c r="C1190">
        <v>3734.53</v>
      </c>
      <c r="D1190">
        <v>3734.09</v>
      </c>
      <c r="E1190">
        <v>3730.61</v>
      </c>
      <c r="F1190">
        <v>146.001</v>
      </c>
      <c r="G1190">
        <v>0</v>
      </c>
      <c r="H1190">
        <v>248.85</v>
      </c>
      <c r="I1190">
        <v>1.34125E-3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74</v>
      </c>
      <c r="B1191">
        <v>3708.86</v>
      </c>
      <c r="C1191">
        <v>3708.72</v>
      </c>
      <c r="D1191">
        <v>3708.29</v>
      </c>
      <c r="E1191">
        <v>3704.85</v>
      </c>
      <c r="F1191">
        <v>144.935</v>
      </c>
      <c r="G1191">
        <v>0</v>
      </c>
      <c r="H1191">
        <v>246.99100000000001</v>
      </c>
      <c r="I1191">
        <v>1.2301199999999999E-3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74</v>
      </c>
      <c r="B1192">
        <v>3845</v>
      </c>
      <c r="C1192">
        <v>3844.85</v>
      </c>
      <c r="D1192">
        <v>3844.41</v>
      </c>
      <c r="E1192">
        <v>3840.86</v>
      </c>
      <c r="F1192">
        <v>150.67699999999999</v>
      </c>
      <c r="G1192">
        <v>0</v>
      </c>
      <c r="H1192">
        <v>255.49100000000001</v>
      </c>
      <c r="I1192">
        <v>1.23123E-3</v>
      </c>
      <c r="J1192">
        <v>0.995116</v>
      </c>
      <c r="K1192">
        <v>0</v>
      </c>
      <c r="L1192" t="s">
        <v>43</v>
      </c>
    </row>
    <row r="1193" spans="1:12" x14ac:dyDescent="0.25">
      <c r="A1193" t="s">
        <v>74</v>
      </c>
      <c r="B1193">
        <v>3738.97</v>
      </c>
      <c r="C1193">
        <v>3738.83</v>
      </c>
      <c r="D1193">
        <v>3738.4</v>
      </c>
      <c r="E1193">
        <v>3734.9</v>
      </c>
      <c r="F1193">
        <v>146.36699999999999</v>
      </c>
      <c r="G1193">
        <v>0</v>
      </c>
      <c r="H1193">
        <v>249.31100000000001</v>
      </c>
      <c r="I1193">
        <v>1.25651E-3</v>
      </c>
      <c r="J1193">
        <v>0.99511499999999997</v>
      </c>
      <c r="K1193">
        <v>0</v>
      </c>
      <c r="L1193" t="s">
        <v>43</v>
      </c>
    </row>
    <row r="1194" spans="1:12" x14ac:dyDescent="0.25">
      <c r="A1194" t="s">
        <v>74</v>
      </c>
      <c r="B1194">
        <v>3733.9</v>
      </c>
      <c r="C1194">
        <v>3733.77</v>
      </c>
      <c r="D1194">
        <v>3733.33</v>
      </c>
      <c r="E1194">
        <v>3729.87</v>
      </c>
      <c r="F1194">
        <v>145.976</v>
      </c>
      <c r="G1194">
        <v>0</v>
      </c>
      <c r="H1194">
        <v>253.995</v>
      </c>
      <c r="I1194">
        <v>1.4308999999999999E-3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74</v>
      </c>
      <c r="B1195">
        <v>3769.05</v>
      </c>
      <c r="C1195">
        <v>3768.92</v>
      </c>
      <c r="D1195">
        <v>3768.48</v>
      </c>
      <c r="E1195">
        <v>3764.98</v>
      </c>
      <c r="F1195">
        <v>147.30000000000001</v>
      </c>
      <c r="G1195">
        <v>0</v>
      </c>
      <c r="H1195">
        <v>251.00800000000001</v>
      </c>
      <c r="I1195">
        <v>1.23675E-3</v>
      </c>
      <c r="J1195">
        <v>0.995116</v>
      </c>
      <c r="K1195">
        <v>0</v>
      </c>
      <c r="L1195" t="s">
        <v>43</v>
      </c>
    </row>
    <row r="1196" spans="1:12" x14ac:dyDescent="0.25">
      <c r="A1196" t="s">
        <v>74</v>
      </c>
      <c r="B1196">
        <v>3713.7</v>
      </c>
      <c r="C1196">
        <v>3713.56</v>
      </c>
      <c r="D1196">
        <v>3713.13</v>
      </c>
      <c r="E1196">
        <v>3709.7</v>
      </c>
      <c r="F1196">
        <v>145.10300000000001</v>
      </c>
      <c r="G1196">
        <v>0</v>
      </c>
      <c r="H1196">
        <v>247.27699999999999</v>
      </c>
      <c r="I1196">
        <v>2.7358500000000002E-3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74</v>
      </c>
      <c r="B1197">
        <v>3769.58</v>
      </c>
      <c r="C1197">
        <v>3769.44</v>
      </c>
      <c r="D1197">
        <v>3769.01</v>
      </c>
      <c r="E1197">
        <v>3765.52</v>
      </c>
      <c r="F1197">
        <v>147.68700000000001</v>
      </c>
      <c r="G1197">
        <v>0</v>
      </c>
      <c r="H1197">
        <v>250.69900000000001</v>
      </c>
      <c r="I1197">
        <v>1.27484E-3</v>
      </c>
      <c r="J1197">
        <v>0.99510500000000002</v>
      </c>
      <c r="K1197">
        <v>0</v>
      </c>
      <c r="L1197" t="s">
        <v>43</v>
      </c>
    </row>
    <row r="1198" spans="1:12" x14ac:dyDescent="0.25">
      <c r="A1198" t="s">
        <v>74</v>
      </c>
      <c r="B1198">
        <v>3774.73</v>
      </c>
      <c r="C1198">
        <v>3774.59</v>
      </c>
      <c r="D1198">
        <v>3774.15</v>
      </c>
      <c r="E1198">
        <v>3770.66</v>
      </c>
      <c r="F1198">
        <v>147.82300000000001</v>
      </c>
      <c r="G1198">
        <v>0</v>
      </c>
      <c r="H1198">
        <v>251.36600000000001</v>
      </c>
      <c r="I1198">
        <v>1.2586400000000001E-3</v>
      </c>
      <c r="J1198">
        <v>0.99511400000000005</v>
      </c>
      <c r="K1198">
        <v>0</v>
      </c>
      <c r="L1198" t="s">
        <v>43</v>
      </c>
    </row>
    <row r="1199" spans="1:12" x14ac:dyDescent="0.25">
      <c r="A1199" t="s">
        <v>74</v>
      </c>
      <c r="B1199">
        <v>3720.4</v>
      </c>
      <c r="C1199">
        <v>3720.27</v>
      </c>
      <c r="D1199">
        <v>3719.84</v>
      </c>
      <c r="E1199">
        <v>3716.4</v>
      </c>
      <c r="F1199">
        <v>145.613</v>
      </c>
      <c r="G1199">
        <v>0</v>
      </c>
      <c r="H1199">
        <v>247.672</v>
      </c>
      <c r="I1199">
        <v>1.32733E-3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74</v>
      </c>
      <c r="B1200">
        <v>3773.89</v>
      </c>
      <c r="C1200">
        <v>3773.77</v>
      </c>
      <c r="D1200">
        <v>3773.33</v>
      </c>
      <c r="E1200">
        <v>3769.83</v>
      </c>
      <c r="F1200">
        <v>147.90700000000001</v>
      </c>
      <c r="G1200">
        <v>0</v>
      </c>
      <c r="H1200">
        <v>251.32300000000001</v>
      </c>
      <c r="I1200">
        <v>1.2303399999999999E-3</v>
      </c>
      <c r="J1200">
        <v>0.99511400000000005</v>
      </c>
      <c r="K1200">
        <v>0</v>
      </c>
      <c r="L1200" t="s">
        <v>43</v>
      </c>
    </row>
    <row r="1201" spans="1:12" x14ac:dyDescent="0.25">
      <c r="A1201" t="s">
        <v>74</v>
      </c>
      <c r="B1201">
        <v>3724.92</v>
      </c>
      <c r="C1201">
        <v>3724.79</v>
      </c>
      <c r="D1201">
        <v>3724.36</v>
      </c>
      <c r="E1201">
        <v>3720.9</v>
      </c>
      <c r="F1201">
        <v>145.648</v>
      </c>
      <c r="G1201">
        <v>0</v>
      </c>
      <c r="H1201">
        <v>248.142</v>
      </c>
      <c r="I1201">
        <v>1.2300499999999999E-3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74</v>
      </c>
      <c r="B1202">
        <v>3735.32</v>
      </c>
      <c r="C1202">
        <v>3735.18</v>
      </c>
      <c r="D1202">
        <v>3734.75</v>
      </c>
      <c r="E1202">
        <v>3731.3</v>
      </c>
      <c r="F1202">
        <v>145.99799999999999</v>
      </c>
      <c r="G1202">
        <v>0</v>
      </c>
      <c r="H1202">
        <v>248.65299999999999</v>
      </c>
      <c r="I1202">
        <v>1.2352299999999999E-3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74</v>
      </c>
      <c r="B1203">
        <v>3740.93</v>
      </c>
      <c r="C1203">
        <v>3740.8</v>
      </c>
      <c r="D1203">
        <v>3740.36</v>
      </c>
      <c r="E1203">
        <v>3736.91</v>
      </c>
      <c r="F1203">
        <v>146.27600000000001</v>
      </c>
      <c r="G1203">
        <v>0</v>
      </c>
      <c r="H1203">
        <v>249.32300000000001</v>
      </c>
      <c r="I1203">
        <v>1.26968E-3</v>
      </c>
      <c r="J1203">
        <v>0.99511499999999997</v>
      </c>
      <c r="K1203">
        <v>0</v>
      </c>
      <c r="L1203" t="s">
        <v>43</v>
      </c>
    </row>
    <row r="1204" spans="1:12" x14ac:dyDescent="0.25">
      <c r="A1204" t="s">
        <v>74</v>
      </c>
      <c r="B1204">
        <v>3720.44</v>
      </c>
      <c r="C1204">
        <v>3720.3</v>
      </c>
      <c r="D1204">
        <v>3719.86</v>
      </c>
      <c r="E1204">
        <v>3716.43</v>
      </c>
      <c r="F1204">
        <v>145.459</v>
      </c>
      <c r="G1204">
        <v>0</v>
      </c>
      <c r="H1204">
        <v>247.77500000000001</v>
      </c>
      <c r="I1204">
        <v>1.2302000000000001E-3</v>
      </c>
      <c r="J1204">
        <v>0.99511400000000005</v>
      </c>
      <c r="K1204">
        <v>0</v>
      </c>
      <c r="L1204" t="s">
        <v>43</v>
      </c>
    </row>
    <row r="1205" spans="1:12" x14ac:dyDescent="0.25">
      <c r="A1205" t="s">
        <v>74</v>
      </c>
      <c r="B1205">
        <v>3757.77</v>
      </c>
      <c r="C1205">
        <v>3757.64</v>
      </c>
      <c r="D1205">
        <v>3757.21</v>
      </c>
      <c r="E1205">
        <v>3753.74</v>
      </c>
      <c r="F1205">
        <v>146.946</v>
      </c>
      <c r="G1205">
        <v>0</v>
      </c>
      <c r="H1205">
        <v>250.21899999999999</v>
      </c>
      <c r="I1205">
        <v>1.2300600000000001E-3</v>
      </c>
      <c r="J1205">
        <v>0.99511499999999997</v>
      </c>
      <c r="K1205">
        <v>0</v>
      </c>
      <c r="L1205" t="s">
        <v>43</v>
      </c>
    </row>
    <row r="1206" spans="1:12" x14ac:dyDescent="0.25">
      <c r="A1206" t="s">
        <v>74</v>
      </c>
      <c r="B1206">
        <v>3732.89</v>
      </c>
      <c r="C1206">
        <v>3732.75</v>
      </c>
      <c r="D1206">
        <v>3732.32</v>
      </c>
      <c r="E1206">
        <v>3728.86</v>
      </c>
      <c r="F1206">
        <v>145.99600000000001</v>
      </c>
      <c r="G1206">
        <v>0</v>
      </c>
      <c r="H1206">
        <v>253.56399999999999</v>
      </c>
      <c r="I1206">
        <v>1.4096E-3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74</v>
      </c>
      <c r="B1207">
        <v>3716.7</v>
      </c>
      <c r="C1207">
        <v>3716.57</v>
      </c>
      <c r="D1207">
        <v>3716.14</v>
      </c>
      <c r="E1207">
        <v>3712.71</v>
      </c>
      <c r="F1207">
        <v>145.114</v>
      </c>
      <c r="G1207">
        <v>0</v>
      </c>
      <c r="H1207">
        <v>247.23400000000001</v>
      </c>
      <c r="I1207">
        <v>1.2660099999999999E-3</v>
      </c>
      <c r="J1207">
        <v>0.99511499999999997</v>
      </c>
      <c r="K1207">
        <v>0</v>
      </c>
      <c r="L1207" t="s">
        <v>43</v>
      </c>
    </row>
    <row r="1208" spans="1:12" x14ac:dyDescent="0.25">
      <c r="A1208" t="s">
        <v>74</v>
      </c>
      <c r="B1208">
        <v>3759.86</v>
      </c>
      <c r="C1208">
        <v>3759.73</v>
      </c>
      <c r="D1208">
        <v>3759.29</v>
      </c>
      <c r="E1208">
        <v>3755.82</v>
      </c>
      <c r="F1208">
        <v>147.25899999999999</v>
      </c>
      <c r="G1208">
        <v>0</v>
      </c>
      <c r="H1208">
        <v>250.39599999999999</v>
      </c>
      <c r="I1208">
        <v>1.28123E-3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74</v>
      </c>
      <c r="B1209">
        <v>3717.83</v>
      </c>
      <c r="C1209">
        <v>3717.7</v>
      </c>
      <c r="D1209">
        <v>3717.27</v>
      </c>
      <c r="E1209">
        <v>3713.81</v>
      </c>
      <c r="F1209">
        <v>145.58799999999999</v>
      </c>
      <c r="G1209">
        <v>0</v>
      </c>
      <c r="H1209">
        <v>247.81399999999999</v>
      </c>
      <c r="I1209">
        <v>1.23419E-3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74</v>
      </c>
      <c r="B1210">
        <v>3740.2</v>
      </c>
      <c r="C1210">
        <v>3740.08</v>
      </c>
      <c r="D1210">
        <v>3739.65</v>
      </c>
      <c r="E1210">
        <v>3736.21</v>
      </c>
      <c r="F1210">
        <v>146.09399999999999</v>
      </c>
      <c r="G1210">
        <v>0</v>
      </c>
      <c r="H1210">
        <v>248.852</v>
      </c>
      <c r="I1210">
        <v>1.3069900000000001E-3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74</v>
      </c>
      <c r="B1211">
        <v>3757.42</v>
      </c>
      <c r="C1211">
        <v>3757.28</v>
      </c>
      <c r="D1211">
        <v>3756.84</v>
      </c>
      <c r="E1211">
        <v>3753.36</v>
      </c>
      <c r="F1211">
        <v>147.15700000000001</v>
      </c>
      <c r="G1211">
        <v>0</v>
      </c>
      <c r="H1211">
        <v>250.18299999999999</v>
      </c>
      <c r="I1211">
        <v>2.10859E-3</v>
      </c>
      <c r="J1211">
        <v>0.99511000000000005</v>
      </c>
      <c r="K1211">
        <v>0</v>
      </c>
      <c r="L1211" t="s">
        <v>43</v>
      </c>
    </row>
    <row r="1212" spans="1:12" x14ac:dyDescent="0.25">
      <c r="A1212" t="s">
        <v>74</v>
      </c>
      <c r="B1212">
        <v>3706.41</v>
      </c>
      <c r="C1212">
        <v>3706.28</v>
      </c>
      <c r="D1212">
        <v>3705.85</v>
      </c>
      <c r="E1212">
        <v>3702.42</v>
      </c>
      <c r="F1212">
        <v>145.08600000000001</v>
      </c>
      <c r="G1212">
        <v>0</v>
      </c>
      <c r="H1212">
        <v>246.59200000000001</v>
      </c>
      <c r="I1212">
        <v>1.23101E-3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74</v>
      </c>
      <c r="B1213">
        <v>3745.78</v>
      </c>
      <c r="C1213">
        <v>3745.66</v>
      </c>
      <c r="D1213">
        <v>3745.23</v>
      </c>
      <c r="E1213">
        <v>3741.77</v>
      </c>
      <c r="F1213">
        <v>146.57</v>
      </c>
      <c r="G1213">
        <v>0</v>
      </c>
      <c r="H1213">
        <v>249.38900000000001</v>
      </c>
      <c r="I1213">
        <v>1.24325E-3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74</v>
      </c>
      <c r="B1214">
        <v>3746.77</v>
      </c>
      <c r="C1214">
        <v>3746.63</v>
      </c>
      <c r="D1214">
        <v>3746.19</v>
      </c>
      <c r="E1214">
        <v>3742.7</v>
      </c>
      <c r="F1214">
        <v>151.73099999999999</v>
      </c>
      <c r="G1214">
        <v>0</v>
      </c>
      <c r="H1214">
        <v>249.49299999999999</v>
      </c>
      <c r="I1214">
        <v>1.23018E-3</v>
      </c>
      <c r="J1214">
        <v>0.99510900000000002</v>
      </c>
      <c r="K1214">
        <v>0</v>
      </c>
      <c r="L1214" t="s">
        <v>43</v>
      </c>
    </row>
    <row r="1215" spans="1:12" x14ac:dyDescent="0.25">
      <c r="A1215" t="s">
        <v>74</v>
      </c>
      <c r="B1215">
        <v>3714.51</v>
      </c>
      <c r="C1215">
        <v>3714.37</v>
      </c>
      <c r="D1215">
        <v>3713.94</v>
      </c>
      <c r="E1215">
        <v>3710.5</v>
      </c>
      <c r="F1215">
        <v>145.23500000000001</v>
      </c>
      <c r="G1215">
        <v>0</v>
      </c>
      <c r="H1215">
        <v>247.24700000000001</v>
      </c>
      <c r="I1215">
        <v>1.24055E-3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74</v>
      </c>
      <c r="B1216">
        <v>3790.59</v>
      </c>
      <c r="C1216">
        <v>3790.45</v>
      </c>
      <c r="D1216">
        <v>3790.02</v>
      </c>
      <c r="E1216">
        <v>3786.52</v>
      </c>
      <c r="F1216">
        <v>148.65600000000001</v>
      </c>
      <c r="G1216">
        <v>0</v>
      </c>
      <c r="H1216">
        <v>252.46100000000001</v>
      </c>
      <c r="I1216">
        <v>1.2325700000000001E-3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74</v>
      </c>
      <c r="B1217">
        <v>3736.74</v>
      </c>
      <c r="C1217">
        <v>3736.6</v>
      </c>
      <c r="D1217">
        <v>3736.17</v>
      </c>
      <c r="E1217">
        <v>3732.73</v>
      </c>
      <c r="F1217">
        <v>146</v>
      </c>
      <c r="G1217">
        <v>0</v>
      </c>
      <c r="H1217">
        <v>248.90299999999999</v>
      </c>
      <c r="I1217">
        <v>1.23616E-3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74</v>
      </c>
      <c r="B1218">
        <v>3734.06</v>
      </c>
      <c r="C1218">
        <v>3733.93</v>
      </c>
      <c r="D1218">
        <v>3733.5</v>
      </c>
      <c r="E1218">
        <v>3730.04</v>
      </c>
      <c r="F1218">
        <v>153.93700000000001</v>
      </c>
      <c r="G1218">
        <v>0</v>
      </c>
      <c r="H1218">
        <v>248.553</v>
      </c>
      <c r="I1218">
        <v>1.24412E-3</v>
      </c>
      <c r="J1218">
        <v>0.99510900000000002</v>
      </c>
      <c r="K1218">
        <v>0</v>
      </c>
      <c r="L1218" t="s">
        <v>43</v>
      </c>
    </row>
    <row r="1219" spans="1:25" x14ac:dyDescent="0.25">
      <c r="A1219" t="s">
        <v>74</v>
      </c>
      <c r="B1219">
        <v>3779.36</v>
      </c>
      <c r="C1219">
        <v>3779.22</v>
      </c>
      <c r="D1219">
        <v>3778.78</v>
      </c>
      <c r="E1219">
        <v>3775.28</v>
      </c>
      <c r="F1219">
        <v>147.785</v>
      </c>
      <c r="G1219">
        <v>0</v>
      </c>
      <c r="H1219">
        <v>256.697</v>
      </c>
      <c r="I1219">
        <v>1.3698600000000001E-3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74</v>
      </c>
      <c r="B1220">
        <v>3720.79</v>
      </c>
      <c r="C1220">
        <v>3720.66</v>
      </c>
      <c r="D1220">
        <v>3720.22</v>
      </c>
      <c r="E1220">
        <v>3716.77</v>
      </c>
      <c r="F1220">
        <v>145.333</v>
      </c>
      <c r="G1220">
        <v>0</v>
      </c>
      <c r="H1220">
        <v>247.536</v>
      </c>
      <c r="I1220">
        <v>1.2497000000000001E-3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74</v>
      </c>
      <c r="B1221">
        <v>3740.3</v>
      </c>
      <c r="C1221">
        <v>3740.16</v>
      </c>
      <c r="D1221">
        <v>3739.72</v>
      </c>
      <c r="E1221">
        <v>3736.26</v>
      </c>
      <c r="F1221">
        <v>146.44200000000001</v>
      </c>
      <c r="G1221">
        <v>0</v>
      </c>
      <c r="H1221">
        <v>249.255</v>
      </c>
      <c r="I1221">
        <v>1.2300799999999999E-3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74</v>
      </c>
      <c r="B1222">
        <v>3738.21</v>
      </c>
      <c r="C1222">
        <v>3738.08</v>
      </c>
      <c r="D1222">
        <v>3737.65</v>
      </c>
      <c r="E1222">
        <v>3734.2</v>
      </c>
      <c r="F1222">
        <v>146.18100000000001</v>
      </c>
      <c r="G1222">
        <v>0</v>
      </c>
      <c r="H1222">
        <v>248.83799999999999</v>
      </c>
      <c r="I1222">
        <v>1.2474700000000001E-3</v>
      </c>
      <c r="J1222">
        <v>0.99511499999999997</v>
      </c>
      <c r="K1222">
        <v>0</v>
      </c>
      <c r="L1222" t="s">
        <v>43</v>
      </c>
    </row>
    <row r="1223" spans="1:25" x14ac:dyDescent="0.25">
      <c r="A1223" t="s">
        <v>74</v>
      </c>
      <c r="B1223">
        <v>3705.73</v>
      </c>
      <c r="C1223">
        <v>3705.6</v>
      </c>
      <c r="D1223">
        <v>3705.18</v>
      </c>
      <c r="E1223">
        <v>3701.74</v>
      </c>
      <c r="F1223">
        <v>146.107</v>
      </c>
      <c r="G1223">
        <v>0</v>
      </c>
      <c r="H1223">
        <v>254.89500000000001</v>
      </c>
      <c r="I1223">
        <v>1.23606E-3</v>
      </c>
      <c r="J1223">
        <v>0.99511300000000003</v>
      </c>
      <c r="K1223">
        <v>0</v>
      </c>
      <c r="L1223" t="s">
        <v>43</v>
      </c>
    </row>
    <row r="1224" spans="1:25" x14ac:dyDescent="0.25">
      <c r="A1224" t="s">
        <v>74</v>
      </c>
      <c r="B1224">
        <v>3769.86</v>
      </c>
      <c r="C1224">
        <v>3769.73</v>
      </c>
      <c r="D1224">
        <v>3769.29</v>
      </c>
      <c r="E1224">
        <v>3765.8</v>
      </c>
      <c r="F1224">
        <v>147.41499999999999</v>
      </c>
      <c r="G1224">
        <v>0</v>
      </c>
      <c r="H1224">
        <v>251.095</v>
      </c>
      <c r="I1224">
        <v>1.24749E-3</v>
      </c>
      <c r="J1224">
        <v>0.99511400000000005</v>
      </c>
      <c r="K1224">
        <v>0</v>
      </c>
      <c r="L1224" t="s">
        <v>43</v>
      </c>
    </row>
    <row r="1225" spans="1:25" x14ac:dyDescent="0.25">
      <c r="A1225" t="s">
        <v>74</v>
      </c>
      <c r="B1225">
        <v>3712.18</v>
      </c>
      <c r="C1225">
        <v>3712.05</v>
      </c>
      <c r="D1225">
        <v>3711.62</v>
      </c>
      <c r="E1225">
        <v>3708.16</v>
      </c>
      <c r="F1225">
        <v>144.89599999999999</v>
      </c>
      <c r="G1225">
        <v>0</v>
      </c>
      <c r="H1225">
        <v>247.005</v>
      </c>
      <c r="I1225">
        <v>1.23605E-3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74</v>
      </c>
      <c r="B1226">
        <v>3725.67</v>
      </c>
      <c r="C1226">
        <v>3725.54</v>
      </c>
      <c r="D1226">
        <v>3725.1</v>
      </c>
      <c r="E1226">
        <v>3721.65</v>
      </c>
      <c r="F1226">
        <v>145.727</v>
      </c>
      <c r="G1226">
        <v>0</v>
      </c>
      <c r="H1226">
        <v>248.43899999999999</v>
      </c>
      <c r="I1226">
        <v>1.2309300000000001E-3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74</v>
      </c>
      <c r="B1227">
        <v>3757.01</v>
      </c>
      <c r="C1227">
        <v>3756.88</v>
      </c>
      <c r="D1227">
        <v>3756.44</v>
      </c>
      <c r="E1227">
        <v>3752.94</v>
      </c>
      <c r="F1227">
        <v>147.01599999999999</v>
      </c>
      <c r="G1227">
        <v>0</v>
      </c>
      <c r="H1227">
        <v>250.32</v>
      </c>
      <c r="I1227">
        <v>1.25899E-3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74</v>
      </c>
      <c r="B1228">
        <v>3704.16</v>
      </c>
      <c r="C1228">
        <v>3704.04</v>
      </c>
      <c r="D1228">
        <v>3703.61</v>
      </c>
      <c r="E1228">
        <v>3700.19</v>
      </c>
      <c r="F1228">
        <v>144.93100000000001</v>
      </c>
      <c r="G1228">
        <v>0</v>
      </c>
      <c r="H1228">
        <v>247.095</v>
      </c>
      <c r="I1228">
        <v>1.6846400000000001E-3</v>
      </c>
      <c r="J1228">
        <v>0.99511400000000005</v>
      </c>
      <c r="K1228">
        <v>0</v>
      </c>
      <c r="L1228" t="s">
        <v>43</v>
      </c>
    </row>
    <row r="1229" spans="1:25" x14ac:dyDescent="0.25">
      <c r="A1229" t="s">
        <v>74</v>
      </c>
      <c r="B1229">
        <v>3753.51</v>
      </c>
      <c r="C1229">
        <v>3753.38</v>
      </c>
      <c r="D1229">
        <v>3752.93</v>
      </c>
      <c r="E1229">
        <v>3749.42</v>
      </c>
      <c r="F1229">
        <v>146.989</v>
      </c>
      <c r="G1229">
        <v>0</v>
      </c>
      <c r="H1229">
        <v>250.06</v>
      </c>
      <c r="I1229">
        <v>1.2323799999999999E-3</v>
      </c>
      <c r="J1229">
        <v>0.99511499999999997</v>
      </c>
      <c r="K1229">
        <v>0</v>
      </c>
      <c r="L1229" t="s">
        <v>43</v>
      </c>
    </row>
    <row r="1230" spans="1:25" x14ac:dyDescent="0.25">
      <c r="A1230" t="s">
        <v>74</v>
      </c>
      <c r="B1230">
        <v>3731.57</v>
      </c>
      <c r="C1230">
        <v>3731.44</v>
      </c>
      <c r="D1230">
        <v>3731.01</v>
      </c>
      <c r="E1230">
        <v>3727.54</v>
      </c>
      <c r="F1230">
        <v>146.071</v>
      </c>
      <c r="G1230">
        <v>0</v>
      </c>
      <c r="H1230">
        <v>248.553</v>
      </c>
      <c r="I1230">
        <v>1.2638300000000001E-3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3722.74</v>
      </c>
      <c r="C1231">
        <v>3722.62</v>
      </c>
      <c r="D1231">
        <v>3722.19</v>
      </c>
      <c r="E1231">
        <v>3718.73</v>
      </c>
      <c r="F1231">
        <v>145.495</v>
      </c>
      <c r="G1231">
        <v>0</v>
      </c>
      <c r="H1231">
        <v>249.059</v>
      </c>
      <c r="I1231">
        <v>1.35111E-3</v>
      </c>
      <c r="J1231">
        <v>0.995116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3773.2</v>
      </c>
      <c r="C1232">
        <v>3773.06</v>
      </c>
      <c r="D1232">
        <v>3772.62</v>
      </c>
      <c r="E1232">
        <v>3769.14</v>
      </c>
      <c r="F1232">
        <v>147.625</v>
      </c>
      <c r="G1232">
        <v>0</v>
      </c>
      <c r="H1232">
        <v>251.25</v>
      </c>
      <c r="I1232">
        <v>1.23689E-3</v>
      </c>
      <c r="J1232">
        <v>0.99511499999999997</v>
      </c>
      <c r="K1232">
        <v>0</v>
      </c>
      <c r="L1232" t="s">
        <v>43</v>
      </c>
      <c r="R1232">
        <f>AVERAGE(B1183:B1232)</f>
        <v>3742.0096000000008</v>
      </c>
      <c r="S1232">
        <f>AVERAGE(C1183:C1232)</f>
        <v>3741.8766000000005</v>
      </c>
      <c r="U1232">
        <f>_xlfn.VAR.P(B1183:B1232)</f>
        <v>760.42264384000123</v>
      </c>
      <c r="V1232">
        <f>_xlfn.VAR.P(C1183:C1232)</f>
        <v>760.31337443999985</v>
      </c>
      <c r="X1232">
        <f>1.96*SQRT(U1232)/50</f>
        <v>1.0809698661064977</v>
      </c>
      <c r="Y1232">
        <f>1.96*SQRT(V1232)/50</f>
        <v>1.0808921980010224</v>
      </c>
    </row>
    <row r="1233" spans="1:15" x14ac:dyDescent="0.25">
      <c r="A1233" t="s">
        <v>74</v>
      </c>
      <c r="B1233">
        <v>187103.945721</v>
      </c>
      <c r="C1233" t="s">
        <v>37</v>
      </c>
    </row>
    <row r="1234" spans="1:15" x14ac:dyDescent="0.25">
      <c r="A1234" t="s">
        <v>146</v>
      </c>
      <c r="B1234">
        <v>5198.07</v>
      </c>
      <c r="C1234">
        <v>5084.16</v>
      </c>
      <c r="D1234">
        <v>5083.71</v>
      </c>
      <c r="E1234">
        <v>5079.91</v>
      </c>
      <c r="F1234">
        <v>141.77199999999999</v>
      </c>
      <c r="G1234">
        <v>1275.5</v>
      </c>
      <c r="H1234">
        <v>246.08</v>
      </c>
      <c r="I1234">
        <v>232.88300000000001</v>
      </c>
      <c r="J1234">
        <v>261.935</v>
      </c>
      <c r="K1234">
        <v>3302.76</v>
      </c>
      <c r="L1234">
        <v>1.24179E-3</v>
      </c>
      <c r="M1234">
        <v>0.995116</v>
      </c>
      <c r="N1234">
        <v>0</v>
      </c>
      <c r="O1234" t="s">
        <v>43</v>
      </c>
    </row>
    <row r="1235" spans="1:15" x14ac:dyDescent="0.25">
      <c r="A1235" t="s">
        <v>146</v>
      </c>
      <c r="B1235">
        <v>5322.21</v>
      </c>
      <c r="C1235">
        <v>5209.8</v>
      </c>
      <c r="D1235">
        <v>5209.33</v>
      </c>
      <c r="E1235">
        <v>5205.43</v>
      </c>
      <c r="F1235">
        <v>143.249</v>
      </c>
      <c r="G1235">
        <v>1338.53</v>
      </c>
      <c r="H1235">
        <v>250.779</v>
      </c>
      <c r="I1235">
        <v>237.33699999999999</v>
      </c>
      <c r="J1235">
        <v>306.072</v>
      </c>
      <c r="K1235">
        <v>3358.38</v>
      </c>
      <c r="L1235">
        <v>1.36108E-3</v>
      </c>
      <c r="M1235">
        <v>0.995116</v>
      </c>
      <c r="N1235">
        <v>0</v>
      </c>
      <c r="O1235" t="s">
        <v>43</v>
      </c>
    </row>
    <row r="1236" spans="1:15" x14ac:dyDescent="0.25">
      <c r="A1236" t="s">
        <v>146</v>
      </c>
      <c r="B1236">
        <v>5196.05</v>
      </c>
      <c r="C1236">
        <v>5083.5600000000004</v>
      </c>
      <c r="D1236">
        <v>5083.1099999999997</v>
      </c>
      <c r="E1236">
        <v>5079.28</v>
      </c>
      <c r="F1236">
        <v>140.739</v>
      </c>
      <c r="G1236">
        <v>1275</v>
      </c>
      <c r="H1236">
        <v>245.726</v>
      </c>
      <c r="I1236">
        <v>232.92500000000001</v>
      </c>
      <c r="J1236">
        <v>262.08800000000002</v>
      </c>
      <c r="K1236">
        <v>3304.1</v>
      </c>
      <c r="L1236">
        <v>1.2328E-3</v>
      </c>
      <c r="M1236">
        <v>0.995116</v>
      </c>
      <c r="N1236">
        <v>0</v>
      </c>
      <c r="O1236" t="s">
        <v>43</v>
      </c>
    </row>
    <row r="1237" spans="1:15" x14ac:dyDescent="0.25">
      <c r="A1237" t="s">
        <v>146</v>
      </c>
      <c r="B1237">
        <v>5281.04</v>
      </c>
      <c r="C1237">
        <v>5168.75</v>
      </c>
      <c r="D1237">
        <v>5168.29</v>
      </c>
      <c r="E1237">
        <v>5164.45</v>
      </c>
      <c r="F1237">
        <v>142.453</v>
      </c>
      <c r="G1237">
        <v>1331.74</v>
      </c>
      <c r="H1237">
        <v>248.529</v>
      </c>
      <c r="I1237">
        <v>235.56700000000001</v>
      </c>
      <c r="J1237">
        <v>302.471</v>
      </c>
      <c r="K1237">
        <v>3327.15</v>
      </c>
      <c r="L1237">
        <v>2.7849699999999999E-3</v>
      </c>
      <c r="M1237">
        <v>0.995116</v>
      </c>
      <c r="N1237">
        <v>0</v>
      </c>
      <c r="O1237" t="s">
        <v>43</v>
      </c>
    </row>
    <row r="1238" spans="1:15" x14ac:dyDescent="0.25">
      <c r="A1238" t="s">
        <v>146</v>
      </c>
      <c r="B1238">
        <v>5247.32</v>
      </c>
      <c r="C1238">
        <v>5134.51</v>
      </c>
      <c r="D1238">
        <v>5134.0600000000004</v>
      </c>
      <c r="E1238">
        <v>5130.21</v>
      </c>
      <c r="F1238">
        <v>142.42599999999999</v>
      </c>
      <c r="G1238">
        <v>1289.18</v>
      </c>
      <c r="H1238">
        <v>248.87100000000001</v>
      </c>
      <c r="I1238">
        <v>235.571</v>
      </c>
      <c r="J1238">
        <v>264.3</v>
      </c>
      <c r="K1238">
        <v>3335.93</v>
      </c>
      <c r="L1238">
        <v>1.2425400000000001E-3</v>
      </c>
      <c r="M1238">
        <v>0.995116</v>
      </c>
      <c r="N1238">
        <v>0</v>
      </c>
      <c r="O1238" t="s">
        <v>43</v>
      </c>
    </row>
    <row r="1239" spans="1:15" x14ac:dyDescent="0.25">
      <c r="A1239" t="s">
        <v>146</v>
      </c>
      <c r="B1239">
        <v>5525.51</v>
      </c>
      <c r="C1239">
        <v>5402.13</v>
      </c>
      <c r="D1239">
        <v>5401.65</v>
      </c>
      <c r="E1239">
        <v>5397.59</v>
      </c>
      <c r="F1239">
        <v>148.684</v>
      </c>
      <c r="G1239">
        <v>1384.65</v>
      </c>
      <c r="H1239">
        <v>260.25099999999998</v>
      </c>
      <c r="I1239">
        <v>246.69399999999999</v>
      </c>
      <c r="J1239">
        <v>312.887</v>
      </c>
      <c r="K1239">
        <v>3484.97</v>
      </c>
      <c r="L1239">
        <v>1.2657300000000001E-3</v>
      </c>
      <c r="M1239">
        <v>0.995116</v>
      </c>
      <c r="N1239">
        <v>0</v>
      </c>
      <c r="O1239" t="s">
        <v>43</v>
      </c>
    </row>
    <row r="1240" spans="1:15" x14ac:dyDescent="0.25">
      <c r="A1240" t="s">
        <v>146</v>
      </c>
      <c r="B1240">
        <v>5334.89</v>
      </c>
      <c r="C1240">
        <v>5214.6400000000003</v>
      </c>
      <c r="D1240">
        <v>5214.18</v>
      </c>
      <c r="E1240">
        <v>5210.24</v>
      </c>
      <c r="F1240">
        <v>144.50700000000001</v>
      </c>
      <c r="G1240">
        <v>1308.32</v>
      </c>
      <c r="H1240">
        <v>252.20400000000001</v>
      </c>
      <c r="I1240">
        <v>238.90700000000001</v>
      </c>
      <c r="J1240">
        <v>268.60899999999998</v>
      </c>
      <c r="K1240">
        <v>3389.04</v>
      </c>
      <c r="L1240">
        <v>1.61377E-3</v>
      </c>
      <c r="M1240">
        <v>0.99511400000000005</v>
      </c>
      <c r="N1240">
        <v>0</v>
      </c>
      <c r="O1240" t="s">
        <v>43</v>
      </c>
    </row>
    <row r="1241" spans="1:15" x14ac:dyDescent="0.25">
      <c r="A1241" t="s">
        <v>146</v>
      </c>
      <c r="B1241">
        <v>5399.34</v>
      </c>
      <c r="C1241">
        <v>5285.17</v>
      </c>
      <c r="D1241">
        <v>5284.7</v>
      </c>
      <c r="E1241">
        <v>5280.74</v>
      </c>
      <c r="F1241">
        <v>145.803</v>
      </c>
      <c r="G1241">
        <v>1350.1</v>
      </c>
      <c r="H1241">
        <v>254.20699999999999</v>
      </c>
      <c r="I1241">
        <v>240.61600000000001</v>
      </c>
      <c r="J1241">
        <v>302.70600000000002</v>
      </c>
      <c r="K1241">
        <v>3414.15</v>
      </c>
      <c r="L1241">
        <v>1.23835E-3</v>
      </c>
      <c r="M1241">
        <v>0.99511499999999997</v>
      </c>
      <c r="N1241">
        <v>0</v>
      </c>
      <c r="O1241" t="s">
        <v>43</v>
      </c>
    </row>
    <row r="1242" spans="1:15" x14ac:dyDescent="0.25">
      <c r="A1242" t="s">
        <v>146</v>
      </c>
      <c r="B1242">
        <v>5362.87</v>
      </c>
      <c r="C1242">
        <v>5247.76</v>
      </c>
      <c r="D1242">
        <v>5247.29</v>
      </c>
      <c r="E1242">
        <v>5243.27</v>
      </c>
      <c r="F1242">
        <v>145.233</v>
      </c>
      <c r="G1242">
        <v>1322.41</v>
      </c>
      <c r="H1242">
        <v>254.37299999999999</v>
      </c>
      <c r="I1242">
        <v>240.82</v>
      </c>
      <c r="J1242">
        <v>274.87599999999998</v>
      </c>
      <c r="K1242">
        <v>3400.79</v>
      </c>
      <c r="L1242">
        <v>1.2309300000000001E-3</v>
      </c>
      <c r="M1242">
        <v>0.995116</v>
      </c>
      <c r="N1242">
        <v>0</v>
      </c>
      <c r="O1242" t="s">
        <v>43</v>
      </c>
    </row>
    <row r="1243" spans="1:15" x14ac:dyDescent="0.25">
      <c r="A1243" t="s">
        <v>146</v>
      </c>
      <c r="B1243">
        <v>5343.18</v>
      </c>
      <c r="C1243">
        <v>5224.67</v>
      </c>
      <c r="D1243">
        <v>5224.2</v>
      </c>
      <c r="E1243">
        <v>5220.3</v>
      </c>
      <c r="F1243">
        <v>144.08000000000001</v>
      </c>
      <c r="G1243">
        <v>1332.72</v>
      </c>
      <c r="H1243">
        <v>251.57499999999999</v>
      </c>
      <c r="I1243">
        <v>239.56399999999999</v>
      </c>
      <c r="J1243">
        <v>294.44</v>
      </c>
      <c r="K1243">
        <v>3376.53</v>
      </c>
      <c r="L1243">
        <v>1.23814E-3</v>
      </c>
      <c r="M1243">
        <v>0.99511499999999997</v>
      </c>
      <c r="N1243">
        <v>0</v>
      </c>
      <c r="O1243" t="s">
        <v>43</v>
      </c>
    </row>
    <row r="1244" spans="1:15" x14ac:dyDescent="0.25">
      <c r="A1244" t="s">
        <v>146</v>
      </c>
      <c r="B1244">
        <v>5314.97</v>
      </c>
      <c r="C1244">
        <v>5201.79</v>
      </c>
      <c r="D1244">
        <v>5201.33</v>
      </c>
      <c r="E1244">
        <v>5197.41</v>
      </c>
      <c r="F1244">
        <v>149.35900000000001</v>
      </c>
      <c r="G1244">
        <v>1304.56</v>
      </c>
      <c r="H1244">
        <v>251.65899999999999</v>
      </c>
      <c r="I1244">
        <v>238.38900000000001</v>
      </c>
      <c r="J1244">
        <v>267.27999999999997</v>
      </c>
      <c r="K1244">
        <v>3376.59</v>
      </c>
      <c r="L1244">
        <v>1.38321E-3</v>
      </c>
      <c r="M1244">
        <v>0.99511499999999997</v>
      </c>
      <c r="N1244">
        <v>0</v>
      </c>
      <c r="O1244" t="s">
        <v>43</v>
      </c>
    </row>
    <row r="1245" spans="1:15" x14ac:dyDescent="0.25">
      <c r="A1245" t="s">
        <v>146</v>
      </c>
      <c r="B1245">
        <v>5258.08</v>
      </c>
      <c r="C1245">
        <v>5144.5600000000004</v>
      </c>
      <c r="D1245">
        <v>5144.1000000000004</v>
      </c>
      <c r="E1245">
        <v>5140.2299999999996</v>
      </c>
      <c r="F1245">
        <v>142.16999999999999</v>
      </c>
      <c r="G1245">
        <v>1304.6600000000001</v>
      </c>
      <c r="H1245">
        <v>248.39</v>
      </c>
      <c r="I1245">
        <v>235.20599999999999</v>
      </c>
      <c r="J1245">
        <v>281.12200000000001</v>
      </c>
      <c r="K1245">
        <v>3330.75</v>
      </c>
      <c r="L1245">
        <v>1.2357399999999999E-3</v>
      </c>
      <c r="M1245">
        <v>0.99511499999999997</v>
      </c>
      <c r="N1245">
        <v>0</v>
      </c>
      <c r="O1245" t="s">
        <v>43</v>
      </c>
    </row>
    <row r="1246" spans="1:15" x14ac:dyDescent="0.25">
      <c r="A1246" t="s">
        <v>146</v>
      </c>
      <c r="B1246">
        <v>5226.3999999999996</v>
      </c>
      <c r="C1246">
        <v>5113.7</v>
      </c>
      <c r="D1246">
        <v>5113.26</v>
      </c>
      <c r="E1246">
        <v>5109.41</v>
      </c>
      <c r="F1246">
        <v>141.58199999999999</v>
      </c>
      <c r="G1246">
        <v>1288.3</v>
      </c>
      <c r="H1246">
        <v>247.31</v>
      </c>
      <c r="I1246">
        <v>239.422</v>
      </c>
      <c r="J1246">
        <v>263.65699999999998</v>
      </c>
      <c r="K1246">
        <v>3318.62</v>
      </c>
      <c r="L1246">
        <v>1.24668E-3</v>
      </c>
      <c r="M1246">
        <v>0.995116</v>
      </c>
      <c r="N1246">
        <v>0</v>
      </c>
      <c r="O1246" t="s">
        <v>43</v>
      </c>
    </row>
    <row r="1247" spans="1:15" x14ac:dyDescent="0.25">
      <c r="A1247" t="s">
        <v>146</v>
      </c>
      <c r="B1247">
        <v>5217.2700000000004</v>
      </c>
      <c r="C1247">
        <v>5102.49</v>
      </c>
      <c r="D1247">
        <v>5102.05</v>
      </c>
      <c r="E1247">
        <v>5098.2</v>
      </c>
      <c r="F1247">
        <v>141.19300000000001</v>
      </c>
      <c r="G1247">
        <v>1283.24</v>
      </c>
      <c r="H1247">
        <v>247.23500000000001</v>
      </c>
      <c r="I1247">
        <v>235.44200000000001</v>
      </c>
      <c r="J1247">
        <v>263.26299999999998</v>
      </c>
      <c r="K1247">
        <v>3312.26</v>
      </c>
      <c r="L1247">
        <v>1.27311E-3</v>
      </c>
      <c r="M1247">
        <v>0.99511499999999997</v>
      </c>
      <c r="N1247">
        <v>0</v>
      </c>
      <c r="O1247" t="s">
        <v>43</v>
      </c>
    </row>
    <row r="1248" spans="1:15" x14ac:dyDescent="0.25">
      <c r="A1248" t="s">
        <v>146</v>
      </c>
      <c r="B1248">
        <v>5333.41</v>
      </c>
      <c r="C1248">
        <v>5220.8500000000004</v>
      </c>
      <c r="D1248">
        <v>5220.3900000000003</v>
      </c>
      <c r="E1248">
        <v>5216.49</v>
      </c>
      <c r="F1248">
        <v>143.50200000000001</v>
      </c>
      <c r="G1248">
        <v>1340.61</v>
      </c>
      <c r="H1248">
        <v>250.89099999999999</v>
      </c>
      <c r="I1248">
        <v>237.59399999999999</v>
      </c>
      <c r="J1248">
        <v>307.43299999999999</v>
      </c>
      <c r="K1248">
        <v>3366.7</v>
      </c>
      <c r="L1248">
        <v>1.2347599999999999E-3</v>
      </c>
      <c r="M1248">
        <v>0.99511499999999997</v>
      </c>
      <c r="N1248">
        <v>0</v>
      </c>
      <c r="O1248" t="s">
        <v>43</v>
      </c>
    </row>
    <row r="1249" spans="1:15" x14ac:dyDescent="0.25">
      <c r="A1249" t="s">
        <v>146</v>
      </c>
      <c r="B1249">
        <v>5210.68</v>
      </c>
      <c r="C1249">
        <v>5096.62</v>
      </c>
      <c r="D1249">
        <v>5096.17</v>
      </c>
      <c r="E1249">
        <v>5092.33</v>
      </c>
      <c r="F1249">
        <v>141.054</v>
      </c>
      <c r="G1249">
        <v>1279.1500000000001</v>
      </c>
      <c r="H1249">
        <v>246.71299999999999</v>
      </c>
      <c r="I1249">
        <v>233.327</v>
      </c>
      <c r="J1249">
        <v>262.589</v>
      </c>
      <c r="K1249">
        <v>3306.36</v>
      </c>
      <c r="L1249">
        <v>1.24099E-3</v>
      </c>
      <c r="M1249">
        <v>0.995116</v>
      </c>
      <c r="N1249">
        <v>0</v>
      </c>
      <c r="O1249" t="s">
        <v>43</v>
      </c>
    </row>
    <row r="1250" spans="1:15" x14ac:dyDescent="0.25">
      <c r="A1250" t="s">
        <v>146</v>
      </c>
      <c r="B1250">
        <v>5291.63</v>
      </c>
      <c r="C1250">
        <v>5178.66</v>
      </c>
      <c r="D1250">
        <v>5178.2</v>
      </c>
      <c r="E1250">
        <v>5174.3100000000004</v>
      </c>
      <c r="F1250">
        <v>147.727</v>
      </c>
      <c r="G1250">
        <v>1331.9</v>
      </c>
      <c r="H1250">
        <v>248.845</v>
      </c>
      <c r="I1250">
        <v>235.839</v>
      </c>
      <c r="J1250">
        <v>306.51</v>
      </c>
      <c r="K1250">
        <v>3332.19</v>
      </c>
      <c r="L1250">
        <v>1.23218E-3</v>
      </c>
      <c r="M1250">
        <v>0.995116</v>
      </c>
      <c r="N1250">
        <v>0</v>
      </c>
      <c r="O1250" t="s">
        <v>43</v>
      </c>
    </row>
    <row r="1251" spans="1:15" x14ac:dyDescent="0.25">
      <c r="A1251" t="s">
        <v>146</v>
      </c>
      <c r="B1251">
        <v>5196.62</v>
      </c>
      <c r="C1251">
        <v>5082.4399999999996</v>
      </c>
      <c r="D1251">
        <v>5081.9799999999996</v>
      </c>
      <c r="E1251">
        <v>5078.16</v>
      </c>
      <c r="F1251">
        <v>140.619</v>
      </c>
      <c r="G1251">
        <v>1276.6099999999999</v>
      </c>
      <c r="H1251">
        <v>245.82300000000001</v>
      </c>
      <c r="I1251">
        <v>232.691</v>
      </c>
      <c r="J1251">
        <v>263.23</v>
      </c>
      <c r="K1251">
        <v>3301.38</v>
      </c>
      <c r="L1251">
        <v>1.23018E-3</v>
      </c>
      <c r="M1251">
        <v>0.99511499999999997</v>
      </c>
      <c r="N1251">
        <v>0</v>
      </c>
      <c r="O1251" t="s">
        <v>43</v>
      </c>
    </row>
    <row r="1252" spans="1:15" x14ac:dyDescent="0.25">
      <c r="A1252" t="s">
        <v>146</v>
      </c>
      <c r="B1252">
        <v>5302.21</v>
      </c>
      <c r="C1252">
        <v>5189.41</v>
      </c>
      <c r="D1252">
        <v>5188.95</v>
      </c>
      <c r="E1252">
        <v>5185.04</v>
      </c>
      <c r="F1252">
        <v>142.93600000000001</v>
      </c>
      <c r="G1252">
        <v>1338.55</v>
      </c>
      <c r="H1252">
        <v>249.214</v>
      </c>
      <c r="I1252">
        <v>236.19800000000001</v>
      </c>
      <c r="J1252">
        <v>306.233</v>
      </c>
      <c r="K1252">
        <v>3340.43</v>
      </c>
      <c r="L1252">
        <v>1.23196E-3</v>
      </c>
      <c r="M1252">
        <v>0.99511499999999997</v>
      </c>
      <c r="N1252">
        <v>0</v>
      </c>
      <c r="O1252" t="s">
        <v>43</v>
      </c>
    </row>
    <row r="1253" spans="1:15" x14ac:dyDescent="0.25">
      <c r="A1253" t="s">
        <v>146</v>
      </c>
      <c r="B1253">
        <v>5185.1899999999996</v>
      </c>
      <c r="C1253">
        <v>5071.71</v>
      </c>
      <c r="D1253">
        <v>5071.26</v>
      </c>
      <c r="E1253">
        <v>5067.46</v>
      </c>
      <c r="F1253">
        <v>140.20599999999999</v>
      </c>
      <c r="G1253">
        <v>1273.04</v>
      </c>
      <c r="H1253">
        <v>245.417</v>
      </c>
      <c r="I1253">
        <v>232.27799999999999</v>
      </c>
      <c r="J1253">
        <v>261.52100000000002</v>
      </c>
      <c r="K1253">
        <v>3295.09</v>
      </c>
      <c r="L1253">
        <v>1.2904500000000001E-3</v>
      </c>
      <c r="M1253">
        <v>0.99511300000000003</v>
      </c>
      <c r="N1253">
        <v>107</v>
      </c>
      <c r="O1253" t="s">
        <v>43</v>
      </c>
    </row>
    <row r="1254" spans="1:15" x14ac:dyDescent="0.25">
      <c r="A1254" t="s">
        <v>146</v>
      </c>
      <c r="B1254">
        <v>5316.98</v>
      </c>
      <c r="C1254">
        <v>5204.05</v>
      </c>
      <c r="D1254">
        <v>5203.59</v>
      </c>
      <c r="E1254">
        <v>5199.67</v>
      </c>
      <c r="F1254">
        <v>144.53200000000001</v>
      </c>
      <c r="G1254">
        <v>1338.29</v>
      </c>
      <c r="H1254">
        <v>250.024</v>
      </c>
      <c r="I1254">
        <v>237.07400000000001</v>
      </c>
      <c r="J1254">
        <v>308.024</v>
      </c>
      <c r="K1254">
        <v>3352.3</v>
      </c>
      <c r="L1254">
        <v>1.2391800000000001E-3</v>
      </c>
      <c r="M1254">
        <v>0.99511499999999997</v>
      </c>
      <c r="N1254">
        <v>0</v>
      </c>
      <c r="O1254" t="s">
        <v>43</v>
      </c>
    </row>
    <row r="1255" spans="1:15" x14ac:dyDescent="0.25">
      <c r="A1255" t="s">
        <v>146</v>
      </c>
      <c r="B1255">
        <v>5192.97</v>
      </c>
      <c r="C1255">
        <v>5080.5200000000004</v>
      </c>
      <c r="D1255">
        <v>5080.05</v>
      </c>
      <c r="E1255">
        <v>5076.25</v>
      </c>
      <c r="F1255">
        <v>140.53100000000001</v>
      </c>
      <c r="G1255">
        <v>1274.03</v>
      </c>
      <c r="H1255">
        <v>245.76900000000001</v>
      </c>
      <c r="I1255">
        <v>232.50200000000001</v>
      </c>
      <c r="J1255">
        <v>261.69499999999999</v>
      </c>
      <c r="K1255">
        <v>3302.54</v>
      </c>
      <c r="L1255">
        <v>1.2386700000000001E-3</v>
      </c>
      <c r="M1255">
        <v>0.995116</v>
      </c>
      <c r="N1255">
        <v>0</v>
      </c>
      <c r="O1255" t="s">
        <v>43</v>
      </c>
    </row>
    <row r="1256" spans="1:15" x14ac:dyDescent="0.25">
      <c r="A1256" t="s">
        <v>146</v>
      </c>
      <c r="B1256">
        <v>5275.28</v>
      </c>
      <c r="C1256">
        <v>5162.5200000000004</v>
      </c>
      <c r="D1256">
        <v>5162.0600000000004</v>
      </c>
      <c r="E1256">
        <v>5158.21</v>
      </c>
      <c r="F1256">
        <v>142.19399999999999</v>
      </c>
      <c r="G1256">
        <v>1333.38</v>
      </c>
      <c r="H1256">
        <v>253.148</v>
      </c>
      <c r="I1256">
        <v>235.22300000000001</v>
      </c>
      <c r="J1256">
        <v>304.73599999999999</v>
      </c>
      <c r="K1256">
        <v>3320</v>
      </c>
      <c r="L1256">
        <v>1.23025E-3</v>
      </c>
      <c r="M1256">
        <v>0.99511499999999997</v>
      </c>
      <c r="N1256">
        <v>0</v>
      </c>
      <c r="O1256" t="s">
        <v>43</v>
      </c>
    </row>
    <row r="1257" spans="1:15" x14ac:dyDescent="0.25">
      <c r="A1257" t="s">
        <v>146</v>
      </c>
      <c r="B1257">
        <v>5204.9399999999996</v>
      </c>
      <c r="C1257">
        <v>5092.42</v>
      </c>
      <c r="D1257">
        <v>5091.97</v>
      </c>
      <c r="E1257">
        <v>5088.16</v>
      </c>
      <c r="F1257">
        <v>140.77199999999999</v>
      </c>
      <c r="G1257">
        <v>1290.42</v>
      </c>
      <c r="H1257">
        <v>246.40600000000001</v>
      </c>
      <c r="I1257">
        <v>240.90199999999999</v>
      </c>
      <c r="J1257">
        <v>267.76299999999998</v>
      </c>
      <c r="K1257">
        <v>3297.04</v>
      </c>
      <c r="L1257">
        <v>1.2323499999999999E-3</v>
      </c>
      <c r="M1257">
        <v>0.995116</v>
      </c>
      <c r="N1257">
        <v>0</v>
      </c>
      <c r="O1257" t="s">
        <v>43</v>
      </c>
    </row>
    <row r="1258" spans="1:15" x14ac:dyDescent="0.25">
      <c r="A1258" t="s">
        <v>146</v>
      </c>
      <c r="B1258">
        <v>5305.93</v>
      </c>
      <c r="C1258">
        <v>5193.3</v>
      </c>
      <c r="D1258">
        <v>5192.84</v>
      </c>
      <c r="E1258">
        <v>5188.9799999999996</v>
      </c>
      <c r="F1258">
        <v>143.04599999999999</v>
      </c>
      <c r="G1258">
        <v>1334.42</v>
      </c>
      <c r="H1258">
        <v>249.68799999999999</v>
      </c>
      <c r="I1258">
        <v>236.60400000000001</v>
      </c>
      <c r="J1258">
        <v>304.30500000000001</v>
      </c>
      <c r="K1258">
        <v>3347.02</v>
      </c>
      <c r="L1258">
        <v>1.24939E-3</v>
      </c>
      <c r="M1258">
        <v>0.99511099999999997</v>
      </c>
      <c r="N1258">
        <v>0</v>
      </c>
      <c r="O1258" t="s">
        <v>43</v>
      </c>
    </row>
    <row r="1259" spans="1:15" x14ac:dyDescent="0.25">
      <c r="A1259" t="s">
        <v>146</v>
      </c>
      <c r="B1259">
        <v>5210.6000000000004</v>
      </c>
      <c r="C1259">
        <v>5097.76</v>
      </c>
      <c r="D1259">
        <v>5097.29</v>
      </c>
      <c r="E1259">
        <v>5093.4399999999996</v>
      </c>
      <c r="F1259">
        <v>146.232</v>
      </c>
      <c r="G1259">
        <v>1292.02</v>
      </c>
      <c r="H1259">
        <v>246.57400000000001</v>
      </c>
      <c r="I1259">
        <v>246.762</v>
      </c>
      <c r="J1259">
        <v>262.81</v>
      </c>
      <c r="K1259">
        <v>3294.94</v>
      </c>
      <c r="L1259">
        <v>1.24924E-3</v>
      </c>
      <c r="M1259">
        <v>0.995116</v>
      </c>
      <c r="N1259">
        <v>0</v>
      </c>
      <c r="O1259" t="s">
        <v>43</v>
      </c>
    </row>
    <row r="1260" spans="1:15" x14ac:dyDescent="0.25">
      <c r="A1260" t="s">
        <v>146</v>
      </c>
      <c r="B1260">
        <v>5338.18</v>
      </c>
      <c r="C1260">
        <v>5224.03</v>
      </c>
      <c r="D1260">
        <v>5223.57</v>
      </c>
      <c r="E1260">
        <v>5219.6499999999996</v>
      </c>
      <c r="F1260">
        <v>144.18</v>
      </c>
      <c r="G1260">
        <v>1340.44</v>
      </c>
      <c r="H1260">
        <v>251.69399999999999</v>
      </c>
      <c r="I1260">
        <v>238.61</v>
      </c>
      <c r="J1260">
        <v>303.09300000000002</v>
      </c>
      <c r="K1260">
        <v>3366.78</v>
      </c>
      <c r="L1260">
        <v>1.26037E-3</v>
      </c>
      <c r="M1260">
        <v>0.995116</v>
      </c>
      <c r="N1260">
        <v>0</v>
      </c>
      <c r="O1260" t="s">
        <v>43</v>
      </c>
    </row>
    <row r="1261" spans="1:15" x14ac:dyDescent="0.25">
      <c r="A1261" t="s">
        <v>146</v>
      </c>
      <c r="B1261">
        <v>5209.59</v>
      </c>
      <c r="C1261">
        <v>5090.97</v>
      </c>
      <c r="D1261">
        <v>5090.5200000000004</v>
      </c>
      <c r="E1261">
        <v>5086.7</v>
      </c>
      <c r="F1261">
        <v>140.982</v>
      </c>
      <c r="G1261">
        <v>1284.3800000000001</v>
      </c>
      <c r="H1261">
        <v>246.55799999999999</v>
      </c>
      <c r="I1261">
        <v>233.494</v>
      </c>
      <c r="J1261">
        <v>262.79399999999998</v>
      </c>
      <c r="K1261">
        <v>3296.13</v>
      </c>
      <c r="L1261">
        <v>1.3179299999999999E-3</v>
      </c>
      <c r="M1261">
        <v>0.995116</v>
      </c>
      <c r="N1261">
        <v>0</v>
      </c>
      <c r="O1261" t="s">
        <v>43</v>
      </c>
    </row>
    <row r="1262" spans="1:15" x14ac:dyDescent="0.25">
      <c r="A1262" t="s">
        <v>146</v>
      </c>
      <c r="B1262">
        <v>5284.07</v>
      </c>
      <c r="C1262">
        <v>5169.92</v>
      </c>
      <c r="D1262">
        <v>5169.46</v>
      </c>
      <c r="E1262">
        <v>5165.58</v>
      </c>
      <c r="F1262">
        <v>142.64099999999999</v>
      </c>
      <c r="G1262">
        <v>1328.43</v>
      </c>
      <c r="H1262">
        <v>248.85900000000001</v>
      </c>
      <c r="I1262">
        <v>243.47</v>
      </c>
      <c r="J1262">
        <v>294.68</v>
      </c>
      <c r="K1262">
        <v>3331.19</v>
      </c>
      <c r="L1262">
        <v>1.39423E-3</v>
      </c>
      <c r="M1262">
        <v>0.99511499999999997</v>
      </c>
      <c r="N1262">
        <v>0</v>
      </c>
      <c r="O1262" t="s">
        <v>43</v>
      </c>
    </row>
    <row r="1263" spans="1:15" x14ac:dyDescent="0.25">
      <c r="A1263" t="s">
        <v>146</v>
      </c>
      <c r="B1263">
        <v>5280.28</v>
      </c>
      <c r="C1263">
        <v>5165.3900000000003</v>
      </c>
      <c r="D1263">
        <v>5164.9399999999996</v>
      </c>
      <c r="E1263">
        <v>5161.05</v>
      </c>
      <c r="F1263">
        <v>142.90299999999999</v>
      </c>
      <c r="G1263">
        <v>1301.71</v>
      </c>
      <c r="H1263">
        <v>249.893</v>
      </c>
      <c r="I1263">
        <v>236.64099999999999</v>
      </c>
      <c r="J1263">
        <v>266.62599999999998</v>
      </c>
      <c r="K1263">
        <v>3346.37</v>
      </c>
      <c r="L1263">
        <v>1.2324899999999999E-3</v>
      </c>
      <c r="M1263">
        <v>0.99511499999999997</v>
      </c>
      <c r="N1263">
        <v>0</v>
      </c>
      <c r="O1263" t="s">
        <v>43</v>
      </c>
    </row>
    <row r="1264" spans="1:15" x14ac:dyDescent="0.25">
      <c r="A1264" t="s">
        <v>146</v>
      </c>
      <c r="B1264">
        <v>5316.13</v>
      </c>
      <c r="C1264">
        <v>5200.5</v>
      </c>
      <c r="D1264">
        <v>5200.04</v>
      </c>
      <c r="E1264">
        <v>5196.1499999999996</v>
      </c>
      <c r="F1264">
        <v>143.69499999999999</v>
      </c>
      <c r="G1264">
        <v>1322.71</v>
      </c>
      <c r="H1264">
        <v>250.72399999999999</v>
      </c>
      <c r="I1264">
        <v>237.607</v>
      </c>
      <c r="J1264">
        <v>287.697</v>
      </c>
      <c r="K1264">
        <v>3364.52</v>
      </c>
      <c r="L1264">
        <v>1.2321299999999999E-3</v>
      </c>
      <c r="M1264">
        <v>0.995116</v>
      </c>
      <c r="N1264">
        <v>0</v>
      </c>
      <c r="O1264" t="s">
        <v>43</v>
      </c>
    </row>
    <row r="1265" spans="1:15" x14ac:dyDescent="0.25">
      <c r="A1265" t="s">
        <v>146</v>
      </c>
      <c r="B1265">
        <v>5306.53</v>
      </c>
      <c r="C1265">
        <v>5190.9799999999996</v>
      </c>
      <c r="D1265">
        <v>5190.51</v>
      </c>
      <c r="E1265">
        <v>5186.6099999999997</v>
      </c>
      <c r="F1265">
        <v>143.62799999999999</v>
      </c>
      <c r="G1265">
        <v>1307.3399999999999</v>
      </c>
      <c r="H1265">
        <v>251.14699999999999</v>
      </c>
      <c r="I1265">
        <v>242.93700000000001</v>
      </c>
      <c r="J1265">
        <v>267.3</v>
      </c>
      <c r="K1265">
        <v>3370</v>
      </c>
      <c r="L1265">
        <v>2.12087E-3</v>
      </c>
      <c r="M1265">
        <v>0.995116</v>
      </c>
      <c r="N1265">
        <v>0</v>
      </c>
      <c r="O1265" t="s">
        <v>43</v>
      </c>
    </row>
    <row r="1266" spans="1:15" x14ac:dyDescent="0.25">
      <c r="A1266" t="s">
        <v>146</v>
      </c>
      <c r="B1266">
        <v>5299.93</v>
      </c>
      <c r="C1266">
        <v>5179.3500000000004</v>
      </c>
      <c r="D1266">
        <v>5178.8900000000003</v>
      </c>
      <c r="E1266">
        <v>5175</v>
      </c>
      <c r="F1266">
        <v>144.876</v>
      </c>
      <c r="G1266">
        <v>1303.56</v>
      </c>
      <c r="H1266">
        <v>250.27199999999999</v>
      </c>
      <c r="I1266">
        <v>237.24799999999999</v>
      </c>
      <c r="J1266">
        <v>271.358</v>
      </c>
      <c r="K1266">
        <v>3361.39</v>
      </c>
      <c r="L1266">
        <v>1.23306E-3</v>
      </c>
      <c r="M1266">
        <v>0.99511499999999997</v>
      </c>
      <c r="N1266">
        <v>234</v>
      </c>
      <c r="O1266" t="s">
        <v>43</v>
      </c>
    </row>
    <row r="1267" spans="1:15" x14ac:dyDescent="0.25">
      <c r="A1267" t="s">
        <v>146</v>
      </c>
      <c r="B1267">
        <v>5273.52</v>
      </c>
      <c r="C1267">
        <v>5157.93</v>
      </c>
      <c r="D1267">
        <v>5157.47</v>
      </c>
      <c r="E1267">
        <v>5153.58</v>
      </c>
      <c r="F1267">
        <v>142.755</v>
      </c>
      <c r="G1267">
        <v>1295.17</v>
      </c>
      <c r="H1267">
        <v>249.84899999999999</v>
      </c>
      <c r="I1267">
        <v>236.68600000000001</v>
      </c>
      <c r="J1267">
        <v>265.74</v>
      </c>
      <c r="K1267">
        <v>3351.89</v>
      </c>
      <c r="L1267">
        <v>1.3266300000000001E-3</v>
      </c>
      <c r="M1267">
        <v>0.995116</v>
      </c>
      <c r="N1267">
        <v>0</v>
      </c>
      <c r="O1267" t="s">
        <v>43</v>
      </c>
    </row>
    <row r="1268" spans="1:15" x14ac:dyDescent="0.25">
      <c r="A1268" t="s">
        <v>146</v>
      </c>
      <c r="B1268">
        <v>5266.94</v>
      </c>
      <c r="C1268">
        <v>5151.12</v>
      </c>
      <c r="D1268">
        <v>5150.67</v>
      </c>
      <c r="E1268">
        <v>5146.78</v>
      </c>
      <c r="F1268">
        <v>142.80000000000001</v>
      </c>
      <c r="G1268">
        <v>1301.3599999999999</v>
      </c>
      <c r="H1268">
        <v>249.2</v>
      </c>
      <c r="I1268">
        <v>236.10900000000001</v>
      </c>
      <c r="J1268">
        <v>274.23200000000003</v>
      </c>
      <c r="K1268">
        <v>3339.15</v>
      </c>
      <c r="L1268">
        <v>1.3272799999999999E-3</v>
      </c>
      <c r="M1268">
        <v>0.995116</v>
      </c>
      <c r="N1268">
        <v>0</v>
      </c>
      <c r="O1268" t="s">
        <v>43</v>
      </c>
    </row>
    <row r="1269" spans="1:15" x14ac:dyDescent="0.25">
      <c r="A1269" t="s">
        <v>146</v>
      </c>
      <c r="B1269">
        <v>5403.42</v>
      </c>
      <c r="C1269">
        <v>5288.62</v>
      </c>
      <c r="D1269">
        <v>5288.15</v>
      </c>
      <c r="E1269">
        <v>5284.2</v>
      </c>
      <c r="F1269">
        <v>145.261</v>
      </c>
      <c r="G1269">
        <v>1364.09</v>
      </c>
      <c r="H1269">
        <v>254.09</v>
      </c>
      <c r="I1269">
        <v>247.34800000000001</v>
      </c>
      <c r="J1269">
        <v>310.88200000000001</v>
      </c>
      <c r="K1269">
        <v>3404.59</v>
      </c>
      <c r="L1269">
        <v>1.25051E-3</v>
      </c>
      <c r="M1269">
        <v>0.995116</v>
      </c>
      <c r="N1269">
        <v>0</v>
      </c>
      <c r="O1269" t="s">
        <v>43</v>
      </c>
    </row>
    <row r="1270" spans="1:15" x14ac:dyDescent="0.25">
      <c r="A1270" t="s">
        <v>146</v>
      </c>
      <c r="B1270">
        <v>5262.68</v>
      </c>
      <c r="C1270">
        <v>5146.32</v>
      </c>
      <c r="D1270">
        <v>5145.87</v>
      </c>
      <c r="E1270">
        <v>5142</v>
      </c>
      <c r="F1270">
        <v>142.43</v>
      </c>
      <c r="G1270">
        <v>1296.0899999999999</v>
      </c>
      <c r="H1270">
        <v>254.12700000000001</v>
      </c>
      <c r="I1270">
        <v>235.916</v>
      </c>
      <c r="J1270">
        <v>264.98</v>
      </c>
      <c r="K1270">
        <v>3339.83</v>
      </c>
      <c r="L1270">
        <v>1.2300900000000001E-3</v>
      </c>
      <c r="M1270">
        <v>0.99511400000000005</v>
      </c>
      <c r="N1270">
        <v>0</v>
      </c>
      <c r="O1270" t="s">
        <v>43</v>
      </c>
    </row>
    <row r="1271" spans="1:15" x14ac:dyDescent="0.25">
      <c r="A1271" t="s">
        <v>146</v>
      </c>
      <c r="B1271">
        <v>5337.18</v>
      </c>
      <c r="C1271">
        <v>5221.25</v>
      </c>
      <c r="D1271">
        <v>5220.79</v>
      </c>
      <c r="E1271">
        <v>5216.88</v>
      </c>
      <c r="F1271">
        <v>143.429</v>
      </c>
      <c r="G1271">
        <v>1341.54</v>
      </c>
      <c r="H1271">
        <v>250.90700000000001</v>
      </c>
      <c r="I1271">
        <v>237.67699999999999</v>
      </c>
      <c r="J1271">
        <v>308.16800000000001</v>
      </c>
      <c r="K1271">
        <v>3366.79</v>
      </c>
      <c r="L1271">
        <v>1.25267E-3</v>
      </c>
      <c r="M1271">
        <v>0.995116</v>
      </c>
      <c r="N1271">
        <v>0</v>
      </c>
      <c r="O1271" t="s">
        <v>43</v>
      </c>
    </row>
    <row r="1272" spans="1:15" x14ac:dyDescent="0.25">
      <c r="A1272" t="s">
        <v>146</v>
      </c>
      <c r="B1272">
        <v>5258.82</v>
      </c>
      <c r="C1272">
        <v>5143.71</v>
      </c>
      <c r="D1272">
        <v>5143.25</v>
      </c>
      <c r="E1272">
        <v>5139.3900000000003</v>
      </c>
      <c r="F1272">
        <v>142.358</v>
      </c>
      <c r="G1272">
        <v>1290.22</v>
      </c>
      <c r="H1272">
        <v>248.90799999999999</v>
      </c>
      <c r="I1272">
        <v>235.61799999999999</v>
      </c>
      <c r="J1272">
        <v>264.82400000000001</v>
      </c>
      <c r="K1272">
        <v>3343.87</v>
      </c>
      <c r="L1272">
        <v>1.2310299999999999E-3</v>
      </c>
      <c r="M1272">
        <v>0.995112</v>
      </c>
      <c r="N1272">
        <v>0</v>
      </c>
      <c r="O1272" t="s">
        <v>43</v>
      </c>
    </row>
    <row r="1273" spans="1:15" x14ac:dyDescent="0.25">
      <c r="A1273" t="s">
        <v>146</v>
      </c>
      <c r="B1273">
        <v>5426.4</v>
      </c>
      <c r="C1273">
        <v>5311.08</v>
      </c>
      <c r="D1273">
        <v>5310.62</v>
      </c>
      <c r="E1273">
        <v>5306.66</v>
      </c>
      <c r="F1273">
        <v>146.035</v>
      </c>
      <c r="G1273">
        <v>1362.71</v>
      </c>
      <c r="H1273">
        <v>255.02199999999999</v>
      </c>
      <c r="I1273">
        <v>241.60499999999999</v>
      </c>
      <c r="J1273">
        <v>312.59500000000003</v>
      </c>
      <c r="K1273">
        <v>3426.26</v>
      </c>
      <c r="L1273">
        <v>1.2655699999999999E-3</v>
      </c>
      <c r="M1273">
        <v>0.995116</v>
      </c>
      <c r="N1273">
        <v>0</v>
      </c>
      <c r="O1273" t="s">
        <v>43</v>
      </c>
    </row>
    <row r="1274" spans="1:15" x14ac:dyDescent="0.25">
      <c r="A1274" t="s">
        <v>146</v>
      </c>
      <c r="B1274">
        <v>5278.99</v>
      </c>
      <c r="C1274">
        <v>5163.7</v>
      </c>
      <c r="D1274">
        <v>5163.2299999999996</v>
      </c>
      <c r="E1274">
        <v>5159.37</v>
      </c>
      <c r="F1274">
        <v>143.017</v>
      </c>
      <c r="G1274">
        <v>1295</v>
      </c>
      <c r="H1274">
        <v>249.81100000000001</v>
      </c>
      <c r="I1274">
        <v>236.78</v>
      </c>
      <c r="J1274">
        <v>265.43700000000001</v>
      </c>
      <c r="K1274">
        <v>3350.59</v>
      </c>
      <c r="L1274">
        <v>1.2300499999999999E-3</v>
      </c>
      <c r="M1274">
        <v>0.995116</v>
      </c>
      <c r="N1274">
        <v>0</v>
      </c>
      <c r="O1274" t="s">
        <v>43</v>
      </c>
    </row>
    <row r="1275" spans="1:15" x14ac:dyDescent="0.25">
      <c r="A1275" t="s">
        <v>146</v>
      </c>
      <c r="B1275">
        <v>5319.25</v>
      </c>
      <c r="C1275">
        <v>5203.47</v>
      </c>
      <c r="D1275">
        <v>5203.01</v>
      </c>
      <c r="E1275">
        <v>5199.09</v>
      </c>
      <c r="F1275">
        <v>144.809</v>
      </c>
      <c r="G1275">
        <v>1337.87</v>
      </c>
      <c r="H1275">
        <v>250.26</v>
      </c>
      <c r="I1275">
        <v>236.98699999999999</v>
      </c>
      <c r="J1275">
        <v>307.375</v>
      </c>
      <c r="K1275">
        <v>3351.11</v>
      </c>
      <c r="L1275">
        <v>1.25497E-3</v>
      </c>
      <c r="M1275">
        <v>0.995116</v>
      </c>
      <c r="N1275">
        <v>0</v>
      </c>
      <c r="O1275" t="s">
        <v>43</v>
      </c>
    </row>
    <row r="1276" spans="1:15" x14ac:dyDescent="0.25">
      <c r="A1276" t="s">
        <v>146</v>
      </c>
      <c r="B1276">
        <v>5287.49</v>
      </c>
      <c r="C1276">
        <v>5166.8999999999996</v>
      </c>
      <c r="D1276">
        <v>5166.4399999999996</v>
      </c>
      <c r="E1276">
        <v>5162.57</v>
      </c>
      <c r="F1276">
        <v>143.22800000000001</v>
      </c>
      <c r="G1276">
        <v>1296.83</v>
      </c>
      <c r="H1276">
        <v>250.04400000000001</v>
      </c>
      <c r="I1276">
        <v>236.905</v>
      </c>
      <c r="J1276">
        <v>266.08999999999997</v>
      </c>
      <c r="K1276">
        <v>3358.18</v>
      </c>
      <c r="L1276">
        <v>1.2947200000000001E-3</v>
      </c>
      <c r="M1276">
        <v>0.995116</v>
      </c>
      <c r="N1276">
        <v>0</v>
      </c>
      <c r="O1276" t="s">
        <v>43</v>
      </c>
    </row>
    <row r="1277" spans="1:15" x14ac:dyDescent="0.25">
      <c r="A1277" t="s">
        <v>146</v>
      </c>
      <c r="B1277">
        <v>5384.17</v>
      </c>
      <c r="C1277">
        <v>5267.97</v>
      </c>
      <c r="D1277">
        <v>5267.51</v>
      </c>
      <c r="E1277">
        <v>5263.57</v>
      </c>
      <c r="F1277">
        <v>150.489</v>
      </c>
      <c r="G1277">
        <v>1357.02</v>
      </c>
      <c r="H1277">
        <v>253.08799999999999</v>
      </c>
      <c r="I1277">
        <v>241.22499999999999</v>
      </c>
      <c r="J1277">
        <v>311.625</v>
      </c>
      <c r="K1277">
        <v>3386.93</v>
      </c>
      <c r="L1277">
        <v>1.2634300000000001E-3</v>
      </c>
      <c r="M1277">
        <v>0.99511499999999997</v>
      </c>
      <c r="N1277">
        <v>0</v>
      </c>
      <c r="O1277" t="s">
        <v>43</v>
      </c>
    </row>
    <row r="1278" spans="1:15" x14ac:dyDescent="0.25">
      <c r="A1278" t="s">
        <v>146</v>
      </c>
      <c r="B1278">
        <v>5250.7</v>
      </c>
      <c r="C1278">
        <v>5136.2299999999996</v>
      </c>
      <c r="D1278">
        <v>5135.7700000000004</v>
      </c>
      <c r="E1278">
        <v>5131.92</v>
      </c>
      <c r="F1278">
        <v>142.17099999999999</v>
      </c>
      <c r="G1278">
        <v>1299.0999999999999</v>
      </c>
      <c r="H1278">
        <v>248.24299999999999</v>
      </c>
      <c r="I1278">
        <v>235.08</v>
      </c>
      <c r="J1278">
        <v>270.23500000000001</v>
      </c>
      <c r="K1278">
        <v>3328.23</v>
      </c>
      <c r="L1278">
        <v>1.23857E-3</v>
      </c>
      <c r="M1278">
        <v>0.99511099999999997</v>
      </c>
      <c r="N1278">
        <v>0</v>
      </c>
      <c r="O1278" t="s">
        <v>43</v>
      </c>
    </row>
    <row r="1279" spans="1:15" x14ac:dyDescent="0.25">
      <c r="A1279" t="s">
        <v>146</v>
      </c>
      <c r="B1279">
        <v>5257.49</v>
      </c>
      <c r="C1279">
        <v>5142.63</v>
      </c>
      <c r="D1279">
        <v>5142.18</v>
      </c>
      <c r="E1279">
        <v>5138.32</v>
      </c>
      <c r="F1279">
        <v>141.405</v>
      </c>
      <c r="G1279">
        <v>1323.03</v>
      </c>
      <c r="H1279">
        <v>247.31299999999999</v>
      </c>
      <c r="I1279">
        <v>234.108</v>
      </c>
      <c r="J1279">
        <v>304.30700000000002</v>
      </c>
      <c r="K1279">
        <v>3312.95</v>
      </c>
      <c r="L1279">
        <v>1.2504E-3</v>
      </c>
      <c r="M1279">
        <v>0.995116</v>
      </c>
      <c r="N1279">
        <v>0</v>
      </c>
      <c r="O1279" t="s">
        <v>43</v>
      </c>
    </row>
    <row r="1280" spans="1:15" x14ac:dyDescent="0.25">
      <c r="A1280" t="s">
        <v>146</v>
      </c>
      <c r="B1280">
        <v>5269.31</v>
      </c>
      <c r="C1280">
        <v>5154.41</v>
      </c>
      <c r="D1280">
        <v>5153.96</v>
      </c>
      <c r="E1280">
        <v>5150.1000000000004</v>
      </c>
      <c r="F1280">
        <v>142.66</v>
      </c>
      <c r="G1280">
        <v>1306.57</v>
      </c>
      <c r="H1280">
        <v>249.07900000000001</v>
      </c>
      <c r="I1280">
        <v>244.08099999999999</v>
      </c>
      <c r="J1280">
        <v>271.54300000000001</v>
      </c>
      <c r="K1280">
        <v>3337.44</v>
      </c>
      <c r="L1280">
        <v>1.2616999999999999E-3</v>
      </c>
      <c r="M1280">
        <v>0.99511499999999997</v>
      </c>
      <c r="N1280">
        <v>109</v>
      </c>
      <c r="O1280" t="s">
        <v>43</v>
      </c>
    </row>
    <row r="1281" spans="1:25" x14ac:dyDescent="0.25">
      <c r="A1281" t="s">
        <v>146</v>
      </c>
      <c r="B1281">
        <v>5270</v>
      </c>
      <c r="C1281">
        <v>5154.45</v>
      </c>
      <c r="D1281">
        <v>5154</v>
      </c>
      <c r="E1281">
        <v>5150.1499999999996</v>
      </c>
      <c r="F1281">
        <v>141.71199999999999</v>
      </c>
      <c r="G1281">
        <v>1322.97</v>
      </c>
      <c r="H1281">
        <v>247.77099999999999</v>
      </c>
      <c r="I1281">
        <v>234.762</v>
      </c>
      <c r="J1281">
        <v>301.70299999999997</v>
      </c>
      <c r="K1281">
        <v>3323.58</v>
      </c>
      <c r="L1281">
        <v>1.23017E-3</v>
      </c>
      <c r="M1281">
        <v>0.995116</v>
      </c>
      <c r="N1281">
        <v>0</v>
      </c>
      <c r="O1281" t="s">
        <v>43</v>
      </c>
    </row>
    <row r="1282" spans="1:25" x14ac:dyDescent="0.25">
      <c r="A1282" t="s">
        <v>146</v>
      </c>
      <c r="B1282">
        <v>5271.13</v>
      </c>
      <c r="C1282">
        <v>5155.8999999999996</v>
      </c>
      <c r="D1282">
        <v>5155.4399999999996</v>
      </c>
      <c r="E1282">
        <v>5151.57</v>
      </c>
      <c r="F1282">
        <v>142.804</v>
      </c>
      <c r="G1282">
        <v>1300.18</v>
      </c>
      <c r="H1282">
        <v>249.28800000000001</v>
      </c>
      <c r="I1282">
        <v>236.31100000000001</v>
      </c>
      <c r="J1282">
        <v>271.66300000000001</v>
      </c>
      <c r="K1282">
        <v>3344.56</v>
      </c>
      <c r="L1282">
        <v>1.2422399999999999E-3</v>
      </c>
      <c r="M1282">
        <v>0.995116</v>
      </c>
      <c r="N1282">
        <v>343</v>
      </c>
      <c r="O1282" t="s">
        <v>43</v>
      </c>
    </row>
    <row r="1283" spans="1:25" x14ac:dyDescent="0.25">
      <c r="A1283" t="s">
        <v>146</v>
      </c>
      <c r="B1283">
        <v>5268.6</v>
      </c>
      <c r="C1283">
        <v>5150.67</v>
      </c>
      <c r="D1283">
        <v>5150.22</v>
      </c>
      <c r="E1283">
        <v>5146.3500000000004</v>
      </c>
      <c r="F1283">
        <v>141.83199999999999</v>
      </c>
      <c r="G1283">
        <v>1326.87</v>
      </c>
      <c r="H1283">
        <v>247.964</v>
      </c>
      <c r="I1283">
        <v>234.68899999999999</v>
      </c>
      <c r="J1283">
        <v>297.73500000000001</v>
      </c>
      <c r="K1283">
        <v>3316.03</v>
      </c>
      <c r="L1283">
        <v>1.42165E-3</v>
      </c>
      <c r="M1283">
        <v>0.99511499999999997</v>
      </c>
      <c r="N1283">
        <v>0</v>
      </c>
      <c r="O1283" t="s">
        <v>43</v>
      </c>
    </row>
    <row r="1284" spans="1:25" x14ac:dyDescent="0.25">
      <c r="A1284" t="s">
        <v>146</v>
      </c>
      <c r="B1284">
        <v>5256.31</v>
      </c>
      <c r="C1284">
        <v>5140.6400000000003</v>
      </c>
      <c r="D1284">
        <v>5140.1899999999996</v>
      </c>
      <c r="E1284">
        <v>5136.34</v>
      </c>
      <c r="F1284">
        <v>142.328</v>
      </c>
      <c r="G1284">
        <v>1300.71</v>
      </c>
      <c r="H1284">
        <v>253.82599999999999</v>
      </c>
      <c r="I1284">
        <v>235.489</v>
      </c>
      <c r="J1284">
        <v>265.29700000000003</v>
      </c>
      <c r="K1284">
        <v>3330.36</v>
      </c>
      <c r="L1284">
        <v>1.28695E-3</v>
      </c>
      <c r="M1284">
        <v>0.995116</v>
      </c>
      <c r="N1284">
        <v>0</v>
      </c>
      <c r="O1284" t="s">
        <v>43</v>
      </c>
    </row>
    <row r="1285" spans="1:25" x14ac:dyDescent="0.25">
      <c r="A1285" t="s">
        <v>146</v>
      </c>
      <c r="B1285">
        <v>5300.04</v>
      </c>
      <c r="C1285">
        <v>5184.62</v>
      </c>
      <c r="D1285">
        <v>5184.17</v>
      </c>
      <c r="E1285">
        <v>5180.2700000000004</v>
      </c>
      <c r="F1285">
        <v>142.80699999999999</v>
      </c>
      <c r="G1285">
        <v>1331.37</v>
      </c>
      <c r="H1285">
        <v>251.01400000000001</v>
      </c>
      <c r="I1285">
        <v>236.548</v>
      </c>
      <c r="J1285">
        <v>300.92</v>
      </c>
      <c r="K1285">
        <v>3342.35</v>
      </c>
      <c r="L1285">
        <v>1.29561E-3</v>
      </c>
      <c r="M1285">
        <v>0.995116</v>
      </c>
      <c r="N1285">
        <v>0</v>
      </c>
      <c r="O1285" t="s">
        <v>43</v>
      </c>
    </row>
    <row r="1286" spans="1:25" x14ac:dyDescent="0.25">
      <c r="A1286" t="s">
        <v>146</v>
      </c>
      <c r="B1286">
        <v>5295.69</v>
      </c>
      <c r="C1286">
        <v>5181.24</v>
      </c>
      <c r="D1286">
        <v>5180.78</v>
      </c>
      <c r="E1286">
        <v>5176.8599999999997</v>
      </c>
      <c r="F1286">
        <v>143.833</v>
      </c>
      <c r="G1286">
        <v>1305.3699999999999</v>
      </c>
      <c r="H1286">
        <v>250.55699999999999</v>
      </c>
      <c r="I1286">
        <v>237.47</v>
      </c>
      <c r="J1286">
        <v>267.17700000000002</v>
      </c>
      <c r="K1286">
        <v>3362.41</v>
      </c>
      <c r="L1286">
        <v>1.2439700000000001E-3</v>
      </c>
      <c r="M1286">
        <v>0.995116</v>
      </c>
      <c r="N1286">
        <v>0</v>
      </c>
      <c r="O1286" t="s">
        <v>43</v>
      </c>
    </row>
    <row r="1287" spans="1:25" x14ac:dyDescent="0.25">
      <c r="A1287" t="s">
        <v>146</v>
      </c>
      <c r="B1287">
        <v>5253.48</v>
      </c>
      <c r="C1287">
        <v>5138.82</v>
      </c>
      <c r="D1287">
        <v>5138.37</v>
      </c>
      <c r="E1287">
        <v>5134.51</v>
      </c>
      <c r="F1287">
        <v>141.696</v>
      </c>
      <c r="G1287">
        <v>1309.26</v>
      </c>
      <c r="H1287">
        <v>256.18700000000001</v>
      </c>
      <c r="I1287">
        <v>234.96899999999999</v>
      </c>
      <c r="J1287">
        <v>278.37200000000001</v>
      </c>
      <c r="K1287">
        <v>3319.96</v>
      </c>
      <c r="L1287">
        <v>1.6280800000000001E-3</v>
      </c>
      <c r="M1287">
        <v>0.995116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5289.9</v>
      </c>
      <c r="C1288">
        <v>5174.12</v>
      </c>
      <c r="D1288">
        <v>5173.66</v>
      </c>
      <c r="E1288">
        <v>5169.75</v>
      </c>
      <c r="F1288">
        <v>143.262</v>
      </c>
      <c r="G1288">
        <v>1304.1600000000001</v>
      </c>
      <c r="H1288">
        <v>255.946</v>
      </c>
      <c r="I1288">
        <v>237.078</v>
      </c>
      <c r="J1288">
        <v>267.05099999999999</v>
      </c>
      <c r="K1288">
        <v>3351.97</v>
      </c>
      <c r="L1288">
        <v>1.2318800000000001E-3</v>
      </c>
      <c r="M1288">
        <v>0.995116</v>
      </c>
      <c r="N1288">
        <v>0</v>
      </c>
      <c r="O1288" t="s">
        <v>43</v>
      </c>
      <c r="R1288">
        <f>AVERAGE(B1239:B1288)</f>
        <v>5290.5034000000005</v>
      </c>
      <c r="S1288">
        <f>AVERAGE(C1239:C1288)</f>
        <v>5175.2822000000006</v>
      </c>
      <c r="U1288">
        <f>_xlfn.VAR.P(B1239:B1288)</f>
        <v>4072.1619984400036</v>
      </c>
      <c r="V1288">
        <f>_xlfn.VAR.P(C1239:C1288)</f>
        <v>3956.4659051600015</v>
      </c>
      <c r="X1288">
        <f>1.96*SQRT(U1288)/50</f>
        <v>2.5014889592566356</v>
      </c>
      <c r="Y1288">
        <f>1.96*SQRT(V1288)/50</f>
        <v>2.465697420306284</v>
      </c>
    </row>
    <row r="1289" spans="1:25" x14ac:dyDescent="0.25">
      <c r="A1289" t="s">
        <v>147</v>
      </c>
      <c r="B1289">
        <v>264528.85409799998</v>
      </c>
      <c r="C1289" t="s">
        <v>37</v>
      </c>
    </row>
    <row r="1290" spans="1:25" x14ac:dyDescent="0.25">
      <c r="A1290" t="s">
        <v>148</v>
      </c>
      <c r="B1290">
        <v>3683.49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1.2549099999999999E-3</v>
      </c>
      <c r="L1290">
        <v>0.995116</v>
      </c>
      <c r="M1290">
        <v>0</v>
      </c>
      <c r="N1290" t="s">
        <v>43</v>
      </c>
    </row>
    <row r="1291" spans="1:25" x14ac:dyDescent="0.25">
      <c r="A1291" t="s">
        <v>148</v>
      </c>
      <c r="B1291">
        <v>3714.32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1.2348700000000001E-3</v>
      </c>
      <c r="L1291">
        <v>0.995116</v>
      </c>
      <c r="M1291">
        <v>0</v>
      </c>
      <c r="N1291" t="s">
        <v>43</v>
      </c>
    </row>
    <row r="1292" spans="1:25" x14ac:dyDescent="0.25">
      <c r="A1292" t="s">
        <v>148</v>
      </c>
      <c r="B1292">
        <v>3661.48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1.23131E-3</v>
      </c>
      <c r="L1292">
        <v>0.99511499999999997</v>
      </c>
      <c r="M1292">
        <v>0</v>
      </c>
      <c r="N1292" t="s">
        <v>43</v>
      </c>
    </row>
    <row r="1293" spans="1:25" x14ac:dyDescent="0.25">
      <c r="A1293" t="s">
        <v>148</v>
      </c>
      <c r="B1293">
        <v>3663.98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1.2357900000000001E-3</v>
      </c>
      <c r="L1293">
        <v>0.99511099999999997</v>
      </c>
      <c r="M1293">
        <v>0</v>
      </c>
      <c r="N1293" t="s">
        <v>43</v>
      </c>
    </row>
    <row r="1294" spans="1:25" x14ac:dyDescent="0.25">
      <c r="A1294" t="s">
        <v>148</v>
      </c>
      <c r="B1294">
        <v>3676.79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1.2826300000000001E-3</v>
      </c>
      <c r="L1294">
        <v>0.99511499999999997</v>
      </c>
      <c r="M1294">
        <v>0</v>
      </c>
      <c r="N1294" t="s">
        <v>43</v>
      </c>
    </row>
    <row r="1295" spans="1:25" x14ac:dyDescent="0.25">
      <c r="A1295" t="s">
        <v>148</v>
      </c>
      <c r="B1295">
        <v>3655.34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1.24164E-3</v>
      </c>
      <c r="L1295">
        <v>0.995116</v>
      </c>
      <c r="M1295">
        <v>0</v>
      </c>
      <c r="N1295" t="s">
        <v>43</v>
      </c>
    </row>
    <row r="1296" spans="1:25" x14ac:dyDescent="0.25">
      <c r="A1296" t="s">
        <v>148</v>
      </c>
      <c r="B1296">
        <v>3615.85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1.23007E-3</v>
      </c>
      <c r="L1296">
        <v>0.995116</v>
      </c>
      <c r="M1296">
        <v>0</v>
      </c>
      <c r="N1296" t="s">
        <v>43</v>
      </c>
    </row>
    <row r="1297" spans="1:14" x14ac:dyDescent="0.25">
      <c r="A1297" t="s">
        <v>148</v>
      </c>
      <c r="B1297">
        <v>3710.96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1.27253E-3</v>
      </c>
      <c r="L1297">
        <v>0.99511400000000005</v>
      </c>
      <c r="M1297">
        <v>0</v>
      </c>
      <c r="N1297" t="s">
        <v>43</v>
      </c>
    </row>
    <row r="1298" spans="1:14" x14ac:dyDescent="0.25">
      <c r="A1298" t="s">
        <v>148</v>
      </c>
      <c r="B1298">
        <v>3652.52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1.2849300000000001E-3</v>
      </c>
      <c r="L1298">
        <v>0.995116</v>
      </c>
      <c r="M1298">
        <v>0</v>
      </c>
      <c r="N1298" t="s">
        <v>43</v>
      </c>
    </row>
    <row r="1299" spans="1:14" x14ac:dyDescent="0.25">
      <c r="A1299" t="s">
        <v>148</v>
      </c>
      <c r="B1299">
        <v>3622.67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1.2545E-3</v>
      </c>
      <c r="L1299">
        <v>0.995116</v>
      </c>
      <c r="M1299">
        <v>0</v>
      </c>
      <c r="N1299" t="s">
        <v>43</v>
      </c>
    </row>
    <row r="1300" spans="1:14" x14ac:dyDescent="0.25">
      <c r="A1300" t="s">
        <v>148</v>
      </c>
      <c r="B1300">
        <v>3662.42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1.27067E-3</v>
      </c>
      <c r="L1300">
        <v>0.99511300000000003</v>
      </c>
      <c r="M1300">
        <v>0</v>
      </c>
      <c r="N1300" t="s">
        <v>43</v>
      </c>
    </row>
    <row r="1301" spans="1:14" x14ac:dyDescent="0.25">
      <c r="A1301" t="s">
        <v>148</v>
      </c>
      <c r="B1301">
        <v>3679.03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1.23101E-3</v>
      </c>
      <c r="L1301">
        <v>0.995116</v>
      </c>
      <c r="M1301">
        <v>0</v>
      </c>
      <c r="N1301" t="s">
        <v>43</v>
      </c>
    </row>
    <row r="1302" spans="1:14" x14ac:dyDescent="0.25">
      <c r="A1302" t="s">
        <v>148</v>
      </c>
      <c r="B1302">
        <v>3676.95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1.23039E-3</v>
      </c>
      <c r="L1302">
        <v>0.995116</v>
      </c>
      <c r="M1302">
        <v>0</v>
      </c>
      <c r="N1302" t="s">
        <v>43</v>
      </c>
    </row>
    <row r="1303" spans="1:14" x14ac:dyDescent="0.25">
      <c r="A1303" t="s">
        <v>148</v>
      </c>
      <c r="B1303">
        <v>3667.53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1.29378E-3</v>
      </c>
      <c r="L1303">
        <v>0.99511499999999997</v>
      </c>
      <c r="M1303">
        <v>0</v>
      </c>
      <c r="N1303" t="s">
        <v>43</v>
      </c>
    </row>
    <row r="1304" spans="1:14" x14ac:dyDescent="0.25">
      <c r="A1304" t="s">
        <v>148</v>
      </c>
      <c r="B1304">
        <v>3728.47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1.2419499999999999E-3</v>
      </c>
      <c r="L1304">
        <v>0.99510900000000002</v>
      </c>
      <c r="M1304">
        <v>0</v>
      </c>
      <c r="N1304" t="s">
        <v>43</v>
      </c>
    </row>
    <row r="1305" spans="1:14" x14ac:dyDescent="0.25">
      <c r="A1305" t="s">
        <v>148</v>
      </c>
      <c r="B1305">
        <v>3738.86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1.29962E-3</v>
      </c>
      <c r="L1305">
        <v>0.995116</v>
      </c>
      <c r="M1305">
        <v>0</v>
      </c>
      <c r="N1305" t="s">
        <v>43</v>
      </c>
    </row>
    <row r="1306" spans="1:14" x14ac:dyDescent="0.25">
      <c r="A1306" t="s">
        <v>148</v>
      </c>
      <c r="B1306">
        <v>3637.91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1.24267E-3</v>
      </c>
      <c r="L1306">
        <v>0.995116</v>
      </c>
      <c r="M1306">
        <v>0</v>
      </c>
      <c r="N1306" t="s">
        <v>43</v>
      </c>
    </row>
    <row r="1307" spans="1:14" x14ac:dyDescent="0.25">
      <c r="A1307" t="s">
        <v>148</v>
      </c>
      <c r="B1307">
        <v>3662.71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1.23456E-3</v>
      </c>
      <c r="L1307">
        <v>0.99511499999999997</v>
      </c>
      <c r="M1307">
        <v>0</v>
      </c>
      <c r="N1307" t="s">
        <v>43</v>
      </c>
    </row>
    <row r="1308" spans="1:14" x14ac:dyDescent="0.25">
      <c r="A1308" t="s">
        <v>148</v>
      </c>
      <c r="B1308">
        <v>3703.57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1.2585599999999999E-3</v>
      </c>
      <c r="L1308">
        <v>0.99511499999999997</v>
      </c>
      <c r="M1308">
        <v>0</v>
      </c>
      <c r="N1308" t="s">
        <v>43</v>
      </c>
    </row>
    <row r="1309" spans="1:14" x14ac:dyDescent="0.25">
      <c r="A1309" t="s">
        <v>148</v>
      </c>
      <c r="B1309">
        <v>3649.09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1.2314100000000001E-3</v>
      </c>
      <c r="L1309">
        <v>0.995116</v>
      </c>
      <c r="M1309">
        <v>0</v>
      </c>
      <c r="N1309" t="s">
        <v>43</v>
      </c>
    </row>
    <row r="1310" spans="1:14" x14ac:dyDescent="0.25">
      <c r="A1310" t="s">
        <v>148</v>
      </c>
      <c r="B1310">
        <v>3731.84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1.2380799999999999E-3</v>
      </c>
      <c r="L1310">
        <v>0.99511499999999997</v>
      </c>
      <c r="M1310">
        <v>0</v>
      </c>
      <c r="N1310" t="s">
        <v>43</v>
      </c>
    </row>
    <row r="1311" spans="1:14" x14ac:dyDescent="0.25">
      <c r="A1311" t="s">
        <v>148</v>
      </c>
      <c r="B1311">
        <v>3684.6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1.3039E-3</v>
      </c>
      <c r="L1311">
        <v>0.995116</v>
      </c>
      <c r="M1311">
        <v>350</v>
      </c>
      <c r="N1311" t="s">
        <v>43</v>
      </c>
    </row>
    <row r="1312" spans="1:14" x14ac:dyDescent="0.25">
      <c r="A1312" t="s">
        <v>148</v>
      </c>
      <c r="B1312">
        <v>3651.79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1.23285E-3</v>
      </c>
      <c r="L1312">
        <v>0.99511499999999997</v>
      </c>
      <c r="M1312">
        <v>0</v>
      </c>
      <c r="N1312" t="s">
        <v>43</v>
      </c>
    </row>
    <row r="1313" spans="1:14" x14ac:dyDescent="0.25">
      <c r="A1313" t="s">
        <v>148</v>
      </c>
      <c r="B1313">
        <v>3728.85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1.3591199999999999E-3</v>
      </c>
      <c r="L1313">
        <v>0.99511499999999997</v>
      </c>
      <c r="M1313">
        <v>216</v>
      </c>
      <c r="N1313" t="s">
        <v>43</v>
      </c>
    </row>
    <row r="1314" spans="1:14" x14ac:dyDescent="0.25">
      <c r="A1314" t="s">
        <v>148</v>
      </c>
      <c r="B1314">
        <v>3673.83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1.2304E-3</v>
      </c>
      <c r="L1314">
        <v>0.995116</v>
      </c>
      <c r="M1314">
        <v>0</v>
      </c>
      <c r="N1314" t="s">
        <v>43</v>
      </c>
    </row>
    <row r="1315" spans="1:14" x14ac:dyDescent="0.25">
      <c r="A1315" t="s">
        <v>148</v>
      </c>
      <c r="B1315">
        <v>3678.85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1.5125500000000001E-3</v>
      </c>
      <c r="L1315">
        <v>0.995116</v>
      </c>
      <c r="M1315">
        <v>0</v>
      </c>
      <c r="N1315" t="s">
        <v>43</v>
      </c>
    </row>
    <row r="1316" spans="1:14" x14ac:dyDescent="0.25">
      <c r="A1316" t="s">
        <v>148</v>
      </c>
      <c r="B1316">
        <v>3735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1.5508900000000001E-3</v>
      </c>
      <c r="L1316">
        <v>0.99511400000000005</v>
      </c>
      <c r="M1316">
        <v>0</v>
      </c>
      <c r="N1316" t="s">
        <v>43</v>
      </c>
    </row>
    <row r="1317" spans="1:14" x14ac:dyDescent="0.25">
      <c r="A1317" t="s">
        <v>148</v>
      </c>
      <c r="B1317">
        <v>3653.38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1.25417E-3</v>
      </c>
      <c r="L1317">
        <v>0.99511499999999997</v>
      </c>
      <c r="M1317">
        <v>0</v>
      </c>
      <c r="N1317" t="s">
        <v>43</v>
      </c>
    </row>
    <row r="1318" spans="1:14" x14ac:dyDescent="0.25">
      <c r="A1318" t="s">
        <v>148</v>
      </c>
      <c r="B1318">
        <v>3666.73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1.2421000000000001E-3</v>
      </c>
      <c r="L1318">
        <v>0.99511499999999997</v>
      </c>
      <c r="M1318">
        <v>0</v>
      </c>
      <c r="N1318" t="s">
        <v>43</v>
      </c>
    </row>
    <row r="1319" spans="1:14" x14ac:dyDescent="0.25">
      <c r="A1319" t="s">
        <v>148</v>
      </c>
      <c r="B1319">
        <v>3743.85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1.2392499999999999E-3</v>
      </c>
      <c r="L1319">
        <v>0.995116</v>
      </c>
      <c r="M1319">
        <v>0</v>
      </c>
      <c r="N1319" t="s">
        <v>43</v>
      </c>
    </row>
    <row r="1320" spans="1:14" x14ac:dyDescent="0.25">
      <c r="A1320" t="s">
        <v>148</v>
      </c>
      <c r="B1320">
        <v>3674.29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1.2300799999999999E-3</v>
      </c>
      <c r="L1320">
        <v>0.99511499999999997</v>
      </c>
      <c r="M1320">
        <v>0</v>
      </c>
      <c r="N1320" t="s">
        <v>43</v>
      </c>
    </row>
    <row r="1321" spans="1:14" x14ac:dyDescent="0.25">
      <c r="A1321" t="s">
        <v>148</v>
      </c>
      <c r="B1321">
        <v>3677.01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1.33457E-3</v>
      </c>
      <c r="L1321">
        <v>0.995116</v>
      </c>
      <c r="M1321">
        <v>0</v>
      </c>
      <c r="N1321" t="s">
        <v>43</v>
      </c>
    </row>
    <row r="1322" spans="1:14" x14ac:dyDescent="0.25">
      <c r="A1322" t="s">
        <v>148</v>
      </c>
      <c r="B1322">
        <v>3710.4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1.2387699999999999E-3</v>
      </c>
      <c r="L1322">
        <v>0.99511499999999997</v>
      </c>
      <c r="M1322">
        <v>0</v>
      </c>
      <c r="N1322" t="s">
        <v>43</v>
      </c>
    </row>
    <row r="1323" spans="1:14" x14ac:dyDescent="0.25">
      <c r="A1323" t="s">
        <v>148</v>
      </c>
      <c r="B1323">
        <v>3672.64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1.2448699999999999E-3</v>
      </c>
      <c r="L1323">
        <v>0.995116</v>
      </c>
      <c r="M1323">
        <v>0</v>
      </c>
      <c r="N1323" t="s">
        <v>43</v>
      </c>
    </row>
    <row r="1324" spans="1:14" x14ac:dyDescent="0.25">
      <c r="A1324" t="s">
        <v>148</v>
      </c>
      <c r="B1324">
        <v>3706.97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1.23007E-3</v>
      </c>
      <c r="L1324">
        <v>0.995112</v>
      </c>
      <c r="M1324">
        <v>0</v>
      </c>
      <c r="N1324" t="s">
        <v>43</v>
      </c>
    </row>
    <row r="1325" spans="1:14" x14ac:dyDescent="0.25">
      <c r="A1325" t="s">
        <v>148</v>
      </c>
      <c r="B1325">
        <v>3696.95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1.23054E-3</v>
      </c>
      <c r="L1325">
        <v>0.995116</v>
      </c>
      <c r="M1325">
        <v>0</v>
      </c>
      <c r="N1325" t="s">
        <v>43</v>
      </c>
    </row>
    <row r="1326" spans="1:14" x14ac:dyDescent="0.25">
      <c r="A1326" t="s">
        <v>148</v>
      </c>
      <c r="B1326">
        <v>3645.8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1.2857700000000001E-3</v>
      </c>
      <c r="L1326">
        <v>0.995116</v>
      </c>
      <c r="M1326">
        <v>0</v>
      </c>
      <c r="N1326" t="s">
        <v>43</v>
      </c>
    </row>
    <row r="1327" spans="1:14" x14ac:dyDescent="0.25">
      <c r="A1327" t="s">
        <v>148</v>
      </c>
      <c r="B1327">
        <v>3761.65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1.2300499999999999E-3</v>
      </c>
      <c r="L1327">
        <v>0.99511499999999997</v>
      </c>
      <c r="M1327">
        <v>0</v>
      </c>
      <c r="N1327" t="s">
        <v>43</v>
      </c>
    </row>
    <row r="1328" spans="1:14" x14ac:dyDescent="0.25">
      <c r="A1328" t="s">
        <v>148</v>
      </c>
      <c r="B1328">
        <v>3705.15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1.23522E-3</v>
      </c>
      <c r="L1328">
        <v>0.99511400000000005</v>
      </c>
      <c r="M1328">
        <v>0</v>
      </c>
      <c r="N1328" t="s">
        <v>43</v>
      </c>
    </row>
    <row r="1329" spans="1:25" x14ac:dyDescent="0.25">
      <c r="A1329" t="s">
        <v>148</v>
      </c>
      <c r="B1329">
        <v>3663.62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1.2301300000000001E-3</v>
      </c>
      <c r="L1329">
        <v>0.99511499999999997</v>
      </c>
      <c r="M1329">
        <v>0</v>
      </c>
      <c r="N1329" t="s">
        <v>43</v>
      </c>
    </row>
    <row r="1330" spans="1:25" x14ac:dyDescent="0.25">
      <c r="A1330" t="s">
        <v>148</v>
      </c>
      <c r="B1330">
        <v>3675.33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1.2504899999999999E-3</v>
      </c>
      <c r="L1330">
        <v>0.99511499999999997</v>
      </c>
      <c r="M1330">
        <v>0</v>
      </c>
      <c r="N1330" t="s">
        <v>43</v>
      </c>
    </row>
    <row r="1331" spans="1:25" x14ac:dyDescent="0.25">
      <c r="A1331" t="s">
        <v>148</v>
      </c>
      <c r="B1331">
        <v>3678.89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1.23072E-3</v>
      </c>
      <c r="L1331">
        <v>0.99511499999999997</v>
      </c>
      <c r="M1331">
        <v>0</v>
      </c>
      <c r="N1331" t="s">
        <v>43</v>
      </c>
    </row>
    <row r="1332" spans="1:25" x14ac:dyDescent="0.25">
      <c r="A1332" t="s">
        <v>148</v>
      </c>
      <c r="B1332">
        <v>3680.97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1.2950100000000001E-3</v>
      </c>
      <c r="L1332">
        <v>0.995116</v>
      </c>
      <c r="M1332">
        <v>0</v>
      </c>
      <c r="N1332" t="s">
        <v>43</v>
      </c>
    </row>
    <row r="1333" spans="1:25" x14ac:dyDescent="0.25">
      <c r="A1333" t="s">
        <v>148</v>
      </c>
      <c r="B1333">
        <v>3709.28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1.23489E-3</v>
      </c>
      <c r="L1333">
        <v>0.99511499999999997</v>
      </c>
      <c r="M1333">
        <v>0</v>
      </c>
      <c r="N1333" t="s">
        <v>43</v>
      </c>
    </row>
    <row r="1334" spans="1:25" x14ac:dyDescent="0.25">
      <c r="A1334" t="s">
        <v>148</v>
      </c>
      <c r="B1334">
        <v>3668.39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1.2343300000000001E-3</v>
      </c>
      <c r="L1334">
        <v>0.99511400000000005</v>
      </c>
      <c r="M1334">
        <v>0</v>
      </c>
      <c r="N1334" t="s">
        <v>43</v>
      </c>
    </row>
    <row r="1335" spans="1:25" x14ac:dyDescent="0.25">
      <c r="A1335" t="s">
        <v>148</v>
      </c>
      <c r="B1335">
        <v>3676.47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1.23077E-3</v>
      </c>
      <c r="L1335">
        <v>0.995112</v>
      </c>
      <c r="M1335">
        <v>0</v>
      </c>
      <c r="N1335" t="s">
        <v>43</v>
      </c>
    </row>
    <row r="1336" spans="1:25" x14ac:dyDescent="0.25">
      <c r="A1336" t="s">
        <v>148</v>
      </c>
      <c r="B1336">
        <v>3615.06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1.2710600000000001E-3</v>
      </c>
      <c r="L1336">
        <v>0.995116</v>
      </c>
      <c r="M1336">
        <v>0</v>
      </c>
      <c r="N1336" t="s">
        <v>43</v>
      </c>
    </row>
    <row r="1337" spans="1:25" x14ac:dyDescent="0.25">
      <c r="A1337" t="s">
        <v>148</v>
      </c>
      <c r="B1337">
        <v>3663.34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1.2721099999999999E-3</v>
      </c>
      <c r="L1337">
        <v>0.995116</v>
      </c>
      <c r="M1337">
        <v>0</v>
      </c>
      <c r="N1337" t="s">
        <v>43</v>
      </c>
    </row>
    <row r="1338" spans="1:25" x14ac:dyDescent="0.25">
      <c r="A1338" t="s">
        <v>148</v>
      </c>
      <c r="B1338">
        <v>3737.52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1.23543E-3</v>
      </c>
      <c r="L1338">
        <v>0.995116</v>
      </c>
      <c r="M1338">
        <v>0</v>
      </c>
      <c r="N1338" t="s">
        <v>43</v>
      </c>
    </row>
    <row r="1339" spans="1:25" x14ac:dyDescent="0.25">
      <c r="A1339" t="s">
        <v>148</v>
      </c>
      <c r="B1339">
        <v>3672.81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1.2310800000000001E-3</v>
      </c>
      <c r="L1339">
        <v>0.995116</v>
      </c>
      <c r="M1339">
        <v>0</v>
      </c>
      <c r="N1339" t="s">
        <v>43</v>
      </c>
    </row>
    <row r="1340" spans="1:25" x14ac:dyDescent="0.25">
      <c r="A1340" t="s">
        <v>148</v>
      </c>
      <c r="B1340">
        <v>3713.2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1.2571800000000001E-3</v>
      </c>
      <c r="L1340">
        <v>0.99511499999999997</v>
      </c>
      <c r="M1340">
        <v>0</v>
      </c>
      <c r="N1340" t="s">
        <v>43</v>
      </c>
    </row>
    <row r="1341" spans="1:25" x14ac:dyDescent="0.25">
      <c r="A1341" t="s">
        <v>148</v>
      </c>
      <c r="B1341">
        <v>3675.88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1.2713100000000001E-3</v>
      </c>
      <c r="L1341">
        <v>0.995116</v>
      </c>
      <c r="M1341">
        <v>0</v>
      </c>
      <c r="N1341" t="s">
        <v>43</v>
      </c>
    </row>
    <row r="1342" spans="1:25" x14ac:dyDescent="0.25">
      <c r="A1342" t="s">
        <v>148</v>
      </c>
      <c r="B1342">
        <v>3638.01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1.30057E-3</v>
      </c>
      <c r="L1342">
        <v>0.99511499999999997</v>
      </c>
      <c r="M1342">
        <v>0</v>
      </c>
      <c r="N1342" t="s">
        <v>43</v>
      </c>
    </row>
    <row r="1343" spans="1:25" x14ac:dyDescent="0.25">
      <c r="A1343" t="s">
        <v>148</v>
      </c>
      <c r="B1343">
        <v>3749.68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1.6321599999999999E-3</v>
      </c>
      <c r="L1343">
        <v>0.995116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3661.03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1.23342E-3</v>
      </c>
      <c r="L1344">
        <v>0.995116</v>
      </c>
      <c r="M1344">
        <v>0</v>
      </c>
      <c r="N1344" t="s">
        <v>43</v>
      </c>
      <c r="R1344">
        <f>AVERAGE(B1295:B1344)</f>
        <v>3682.8588</v>
      </c>
      <c r="S1344">
        <f>AVERAGE(C1295:C1344)</f>
        <v>0</v>
      </c>
      <c r="U1344">
        <f>_xlfn.VAR.P(B1295:B1344)</f>
        <v>1217.0935065599986</v>
      </c>
      <c r="V1344">
        <f>_xlfn.VAR.P(C1295:C1344)</f>
        <v>0</v>
      </c>
      <c r="X1344">
        <f>1.96*SQRT(U1344)/50</f>
        <v>1.3675651962229649</v>
      </c>
      <c r="Y1344">
        <f>1.96*SQRT(V1344)/50</f>
        <v>0</v>
      </c>
    </row>
    <row r="1345" spans="1:13" x14ac:dyDescent="0.25">
      <c r="A1345" t="s">
        <v>149</v>
      </c>
      <c r="B1345">
        <v>184146.26014100001</v>
      </c>
      <c r="C1345" t="s">
        <v>37</v>
      </c>
    </row>
    <row r="1346" spans="1:13" x14ac:dyDescent="0.25">
      <c r="A1346" t="s">
        <v>150</v>
      </c>
      <c r="B1346">
        <v>3777.53</v>
      </c>
      <c r="C1346">
        <v>3777.41</v>
      </c>
      <c r="D1346">
        <v>3776.97</v>
      </c>
      <c r="E1346">
        <v>3773.15</v>
      </c>
      <c r="F1346">
        <v>142.94900000000001</v>
      </c>
      <c r="G1346">
        <v>0</v>
      </c>
      <c r="H1346">
        <v>251.148</v>
      </c>
      <c r="I1346">
        <v>0</v>
      </c>
      <c r="J1346">
        <v>1.2397599999999999E-3</v>
      </c>
      <c r="K1346">
        <v>0.995116</v>
      </c>
      <c r="L1346">
        <v>0</v>
      </c>
      <c r="M1346" t="s">
        <v>43</v>
      </c>
    </row>
    <row r="1347" spans="1:13" x14ac:dyDescent="0.25">
      <c r="A1347" t="s">
        <v>150</v>
      </c>
      <c r="B1347">
        <v>3821.87</v>
      </c>
      <c r="C1347">
        <v>3821.74</v>
      </c>
      <c r="D1347">
        <v>3821.28</v>
      </c>
      <c r="E1347">
        <v>3817.42</v>
      </c>
      <c r="F1347">
        <v>144.56299999999999</v>
      </c>
      <c r="G1347">
        <v>0</v>
      </c>
      <c r="H1347">
        <v>254.50200000000001</v>
      </c>
      <c r="I1347">
        <v>0</v>
      </c>
      <c r="J1347">
        <v>1.65866E-3</v>
      </c>
      <c r="K1347">
        <v>0.99511400000000005</v>
      </c>
      <c r="L1347">
        <v>0</v>
      </c>
      <c r="M1347" t="s">
        <v>43</v>
      </c>
    </row>
    <row r="1348" spans="1:13" x14ac:dyDescent="0.25">
      <c r="A1348" t="s">
        <v>150</v>
      </c>
      <c r="B1348">
        <v>3798.23</v>
      </c>
      <c r="C1348">
        <v>3798.1</v>
      </c>
      <c r="D1348">
        <v>3797.66</v>
      </c>
      <c r="E1348">
        <v>3793.82</v>
      </c>
      <c r="F1348">
        <v>143.53800000000001</v>
      </c>
      <c r="G1348">
        <v>0</v>
      </c>
      <c r="H1348">
        <v>252.994</v>
      </c>
      <c r="I1348">
        <v>0</v>
      </c>
      <c r="J1348">
        <v>1.3175400000000001E-3</v>
      </c>
      <c r="K1348">
        <v>0.99511499999999997</v>
      </c>
      <c r="L1348">
        <v>0</v>
      </c>
      <c r="M1348" t="s">
        <v>43</v>
      </c>
    </row>
    <row r="1349" spans="1:13" x14ac:dyDescent="0.25">
      <c r="A1349" t="s">
        <v>150</v>
      </c>
      <c r="B1349">
        <v>3783.01</v>
      </c>
      <c r="C1349">
        <v>3782.89</v>
      </c>
      <c r="D1349">
        <v>3782.44</v>
      </c>
      <c r="E1349">
        <v>3778.59</v>
      </c>
      <c r="F1349">
        <v>143.245</v>
      </c>
      <c r="G1349">
        <v>0</v>
      </c>
      <c r="H1349">
        <v>252.96199999999999</v>
      </c>
      <c r="I1349">
        <v>0</v>
      </c>
      <c r="J1349">
        <v>1.2344299999999999E-3</v>
      </c>
      <c r="K1349">
        <v>0.995116</v>
      </c>
      <c r="L1349">
        <v>0</v>
      </c>
      <c r="M1349" t="s">
        <v>43</v>
      </c>
    </row>
    <row r="1350" spans="1:13" x14ac:dyDescent="0.25">
      <c r="A1350" t="s">
        <v>150</v>
      </c>
      <c r="B1350">
        <v>3810.35</v>
      </c>
      <c r="C1350">
        <v>3810.22</v>
      </c>
      <c r="D1350">
        <v>3809.78</v>
      </c>
      <c r="E1350">
        <v>3805.92</v>
      </c>
      <c r="F1350">
        <v>144.119</v>
      </c>
      <c r="G1350">
        <v>0</v>
      </c>
      <c r="H1350">
        <v>253.36600000000001</v>
      </c>
      <c r="I1350">
        <v>0</v>
      </c>
      <c r="J1350">
        <v>1.2657600000000001E-3</v>
      </c>
      <c r="K1350">
        <v>0.99511000000000005</v>
      </c>
      <c r="L1350">
        <v>0</v>
      </c>
      <c r="M1350" t="s">
        <v>43</v>
      </c>
    </row>
    <row r="1351" spans="1:13" x14ac:dyDescent="0.25">
      <c r="A1351" t="s">
        <v>150</v>
      </c>
      <c r="B1351">
        <v>3769.7</v>
      </c>
      <c r="C1351">
        <v>3769.58</v>
      </c>
      <c r="D1351">
        <v>3769.14</v>
      </c>
      <c r="E1351">
        <v>3765.33</v>
      </c>
      <c r="F1351">
        <v>142.34399999999999</v>
      </c>
      <c r="G1351">
        <v>0</v>
      </c>
      <c r="H1351">
        <v>252.477</v>
      </c>
      <c r="I1351">
        <v>0</v>
      </c>
      <c r="J1351">
        <v>1.51239E-3</v>
      </c>
      <c r="K1351">
        <v>0.99511499999999997</v>
      </c>
      <c r="L1351">
        <v>0</v>
      </c>
      <c r="M1351" t="s">
        <v>43</v>
      </c>
    </row>
    <row r="1352" spans="1:13" x14ac:dyDescent="0.25">
      <c r="A1352" t="s">
        <v>150</v>
      </c>
      <c r="B1352">
        <v>3895.45</v>
      </c>
      <c r="C1352">
        <v>3895.32</v>
      </c>
      <c r="D1352">
        <v>3894.87</v>
      </c>
      <c r="E1352">
        <v>3890.93</v>
      </c>
      <c r="F1352">
        <v>147.26</v>
      </c>
      <c r="G1352">
        <v>0</v>
      </c>
      <c r="H1352">
        <v>259.60300000000001</v>
      </c>
      <c r="I1352">
        <v>0</v>
      </c>
      <c r="J1352">
        <v>1.23438E-3</v>
      </c>
      <c r="K1352">
        <v>0.995116</v>
      </c>
      <c r="L1352">
        <v>0</v>
      </c>
      <c r="M1352" t="s">
        <v>43</v>
      </c>
    </row>
    <row r="1353" spans="1:13" x14ac:dyDescent="0.25">
      <c r="A1353" t="s">
        <v>150</v>
      </c>
      <c r="B1353">
        <v>3812.6</v>
      </c>
      <c r="C1353">
        <v>3812.44</v>
      </c>
      <c r="D1353">
        <v>3811.97</v>
      </c>
      <c r="E1353">
        <v>3808.1</v>
      </c>
      <c r="F1353">
        <v>144.20500000000001</v>
      </c>
      <c r="G1353">
        <v>0</v>
      </c>
      <c r="H1353">
        <v>261.06599999999997</v>
      </c>
      <c r="I1353">
        <v>0</v>
      </c>
      <c r="J1353">
        <v>1.3046500000000001E-3</v>
      </c>
      <c r="K1353">
        <v>0.99511300000000003</v>
      </c>
      <c r="L1353">
        <v>0</v>
      </c>
      <c r="M1353" t="s">
        <v>43</v>
      </c>
    </row>
    <row r="1354" spans="1:13" x14ac:dyDescent="0.25">
      <c r="A1354" t="s">
        <v>150</v>
      </c>
      <c r="B1354">
        <v>3787.28</v>
      </c>
      <c r="C1354">
        <v>3787.15</v>
      </c>
      <c r="D1354">
        <v>3786.69</v>
      </c>
      <c r="E1354">
        <v>3782.85</v>
      </c>
      <c r="F1354">
        <v>143.084</v>
      </c>
      <c r="G1354">
        <v>0</v>
      </c>
      <c r="H1354">
        <v>252.31800000000001</v>
      </c>
      <c r="I1354">
        <v>0</v>
      </c>
      <c r="J1354">
        <v>1.23474E-3</v>
      </c>
      <c r="K1354">
        <v>0.995116</v>
      </c>
      <c r="L1354">
        <v>0</v>
      </c>
      <c r="M1354" t="s">
        <v>43</v>
      </c>
    </row>
    <row r="1355" spans="1:13" x14ac:dyDescent="0.25">
      <c r="A1355" t="s">
        <v>150</v>
      </c>
      <c r="B1355">
        <v>3784.26</v>
      </c>
      <c r="C1355">
        <v>3784.13</v>
      </c>
      <c r="D1355">
        <v>3783.69</v>
      </c>
      <c r="E1355">
        <v>3779.87</v>
      </c>
      <c r="F1355">
        <v>142.83699999999999</v>
      </c>
      <c r="G1355">
        <v>0</v>
      </c>
      <c r="H1355">
        <v>253.40299999999999</v>
      </c>
      <c r="I1355">
        <v>0</v>
      </c>
      <c r="J1355">
        <v>1.2434200000000001E-3</v>
      </c>
      <c r="K1355">
        <v>0.99511400000000005</v>
      </c>
      <c r="L1355">
        <v>0</v>
      </c>
      <c r="M1355" t="s">
        <v>43</v>
      </c>
    </row>
    <row r="1356" spans="1:13" x14ac:dyDescent="0.25">
      <c r="A1356" t="s">
        <v>150</v>
      </c>
      <c r="B1356">
        <v>3774.23</v>
      </c>
      <c r="C1356">
        <v>3774.11</v>
      </c>
      <c r="D1356">
        <v>3773.67</v>
      </c>
      <c r="E1356">
        <v>3769.84</v>
      </c>
      <c r="F1356">
        <v>150.70400000000001</v>
      </c>
      <c r="G1356">
        <v>0</v>
      </c>
      <c r="H1356">
        <v>251.18199999999999</v>
      </c>
      <c r="I1356">
        <v>0</v>
      </c>
      <c r="J1356">
        <v>1.23117E-3</v>
      </c>
      <c r="K1356">
        <v>0.995116</v>
      </c>
      <c r="L1356">
        <v>0</v>
      </c>
      <c r="M1356" t="s">
        <v>43</v>
      </c>
    </row>
    <row r="1357" spans="1:13" x14ac:dyDescent="0.25">
      <c r="A1357" t="s">
        <v>150</v>
      </c>
      <c r="B1357">
        <v>3792.84</v>
      </c>
      <c r="C1357">
        <v>3792.71</v>
      </c>
      <c r="D1357">
        <v>3792.27</v>
      </c>
      <c r="E1357">
        <v>3788.44</v>
      </c>
      <c r="F1357">
        <v>143.245</v>
      </c>
      <c r="G1357">
        <v>0</v>
      </c>
      <c r="H1357">
        <v>252.24299999999999</v>
      </c>
      <c r="I1357">
        <v>0</v>
      </c>
      <c r="J1357">
        <v>1.2492200000000001E-3</v>
      </c>
      <c r="K1357">
        <v>0.995116</v>
      </c>
      <c r="L1357">
        <v>0</v>
      </c>
      <c r="M1357" t="s">
        <v>43</v>
      </c>
    </row>
    <row r="1358" spans="1:13" x14ac:dyDescent="0.25">
      <c r="A1358" t="s">
        <v>150</v>
      </c>
      <c r="B1358">
        <v>3782.83</v>
      </c>
      <c r="C1358">
        <v>3782.7</v>
      </c>
      <c r="D1358">
        <v>3782.26</v>
      </c>
      <c r="E1358">
        <v>3778.42</v>
      </c>
      <c r="F1358">
        <v>148.08699999999999</v>
      </c>
      <c r="G1358">
        <v>0</v>
      </c>
      <c r="H1358">
        <v>252.82400000000001</v>
      </c>
      <c r="I1358">
        <v>0</v>
      </c>
      <c r="J1358">
        <v>1.2311399999999999E-3</v>
      </c>
      <c r="K1358">
        <v>0.995116</v>
      </c>
      <c r="L1358">
        <v>0</v>
      </c>
      <c r="M1358" t="s">
        <v>43</v>
      </c>
    </row>
    <row r="1359" spans="1:13" x14ac:dyDescent="0.25">
      <c r="A1359" t="s">
        <v>150</v>
      </c>
      <c r="B1359">
        <v>3768.95</v>
      </c>
      <c r="C1359">
        <v>3768.82</v>
      </c>
      <c r="D1359">
        <v>3768.39</v>
      </c>
      <c r="E1359">
        <v>3764.54</v>
      </c>
      <c r="F1359">
        <v>142.58500000000001</v>
      </c>
      <c r="G1359">
        <v>0</v>
      </c>
      <c r="H1359">
        <v>250.87799999999999</v>
      </c>
      <c r="I1359">
        <v>0</v>
      </c>
      <c r="J1359">
        <v>1.2844600000000001E-3</v>
      </c>
      <c r="K1359">
        <v>0.99573500000000004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3848.41</v>
      </c>
      <c r="C1360">
        <v>3848.27</v>
      </c>
      <c r="D1360">
        <v>3847.83</v>
      </c>
      <c r="E1360">
        <v>3843.93</v>
      </c>
      <c r="F1360">
        <v>145.102</v>
      </c>
      <c r="G1360">
        <v>0</v>
      </c>
      <c r="H1360">
        <v>257.74799999999999</v>
      </c>
      <c r="I1360">
        <v>0</v>
      </c>
      <c r="J1360">
        <v>1.2782799999999999E-3</v>
      </c>
      <c r="K1360">
        <v>0.99511499999999997</v>
      </c>
      <c r="L1360">
        <v>0</v>
      </c>
      <c r="M1360" t="s">
        <v>43</v>
      </c>
    </row>
    <row r="1361" spans="1:13" x14ac:dyDescent="0.25">
      <c r="A1361" t="s">
        <v>150</v>
      </c>
      <c r="B1361">
        <v>3800.61</v>
      </c>
      <c r="C1361">
        <v>3800.48</v>
      </c>
      <c r="D1361">
        <v>3800.04</v>
      </c>
      <c r="E1361">
        <v>3796.2</v>
      </c>
      <c r="F1361">
        <v>143.423</v>
      </c>
      <c r="G1361">
        <v>0</v>
      </c>
      <c r="H1361">
        <v>254.07599999999999</v>
      </c>
      <c r="I1361">
        <v>0</v>
      </c>
      <c r="J1361">
        <v>1.2348700000000001E-3</v>
      </c>
      <c r="K1361">
        <v>0.995116</v>
      </c>
      <c r="L1361">
        <v>0</v>
      </c>
      <c r="M1361" t="s">
        <v>43</v>
      </c>
    </row>
    <row r="1362" spans="1:13" x14ac:dyDescent="0.25">
      <c r="A1362" t="s">
        <v>150</v>
      </c>
      <c r="B1362">
        <v>3797.3</v>
      </c>
      <c r="C1362">
        <v>3797.16</v>
      </c>
      <c r="D1362">
        <v>3796.7</v>
      </c>
      <c r="E1362">
        <v>3792.86</v>
      </c>
      <c r="F1362">
        <v>143.303</v>
      </c>
      <c r="G1362">
        <v>0</v>
      </c>
      <c r="H1362">
        <v>254.375</v>
      </c>
      <c r="I1362">
        <v>0</v>
      </c>
      <c r="J1362">
        <v>1.8061799999999999E-3</v>
      </c>
      <c r="K1362">
        <v>0.995116</v>
      </c>
      <c r="L1362">
        <v>0</v>
      </c>
      <c r="M1362" t="s">
        <v>43</v>
      </c>
    </row>
    <row r="1363" spans="1:13" x14ac:dyDescent="0.25">
      <c r="A1363" t="s">
        <v>150</v>
      </c>
      <c r="B1363">
        <v>3812.6</v>
      </c>
      <c r="C1363">
        <v>3812.45</v>
      </c>
      <c r="D1363">
        <v>3812</v>
      </c>
      <c r="E1363">
        <v>3808.15</v>
      </c>
      <c r="F1363">
        <v>144.03</v>
      </c>
      <c r="G1363">
        <v>0</v>
      </c>
      <c r="H1363">
        <v>255.01300000000001</v>
      </c>
      <c r="I1363">
        <v>0</v>
      </c>
      <c r="J1363">
        <v>1.23025E-3</v>
      </c>
      <c r="K1363">
        <v>0.99511000000000005</v>
      </c>
      <c r="L1363">
        <v>0</v>
      </c>
      <c r="M1363" t="s">
        <v>43</v>
      </c>
    </row>
    <row r="1364" spans="1:13" x14ac:dyDescent="0.25">
      <c r="A1364" t="s">
        <v>150</v>
      </c>
      <c r="B1364">
        <v>3792.65</v>
      </c>
      <c r="C1364">
        <v>3792.52</v>
      </c>
      <c r="D1364">
        <v>3792.07</v>
      </c>
      <c r="E1364">
        <v>3788.21</v>
      </c>
      <c r="F1364">
        <v>143.59100000000001</v>
      </c>
      <c r="G1364">
        <v>0</v>
      </c>
      <c r="H1364">
        <v>254.07</v>
      </c>
      <c r="I1364">
        <v>0</v>
      </c>
      <c r="J1364">
        <v>1.3374699999999999E-3</v>
      </c>
      <c r="K1364">
        <v>0.995116</v>
      </c>
      <c r="L1364">
        <v>0</v>
      </c>
      <c r="M1364" t="s">
        <v>43</v>
      </c>
    </row>
    <row r="1365" spans="1:13" x14ac:dyDescent="0.25">
      <c r="A1365" t="s">
        <v>150</v>
      </c>
      <c r="B1365">
        <v>3881.55</v>
      </c>
      <c r="C1365">
        <v>3881.41</v>
      </c>
      <c r="D1365">
        <v>3880.96</v>
      </c>
      <c r="E1365">
        <v>3877.04</v>
      </c>
      <c r="F1365">
        <v>146.69499999999999</v>
      </c>
      <c r="G1365">
        <v>0</v>
      </c>
      <c r="H1365">
        <v>259.72899999999998</v>
      </c>
      <c r="I1365">
        <v>0</v>
      </c>
      <c r="J1365">
        <v>1.26329E-3</v>
      </c>
      <c r="K1365">
        <v>0.99511499999999997</v>
      </c>
      <c r="L1365">
        <v>0</v>
      </c>
      <c r="M1365" t="s">
        <v>43</v>
      </c>
    </row>
    <row r="1366" spans="1:13" x14ac:dyDescent="0.25">
      <c r="A1366" t="s">
        <v>150</v>
      </c>
      <c r="B1366">
        <v>3811.5</v>
      </c>
      <c r="C1366">
        <v>3811.37</v>
      </c>
      <c r="D1366">
        <v>3810.92</v>
      </c>
      <c r="E1366">
        <v>3807.03</v>
      </c>
      <c r="F1366">
        <v>144.15299999999999</v>
      </c>
      <c r="G1366">
        <v>0</v>
      </c>
      <c r="H1366">
        <v>255.43600000000001</v>
      </c>
      <c r="I1366">
        <v>0</v>
      </c>
      <c r="J1366">
        <v>1.41245E-3</v>
      </c>
      <c r="K1366">
        <v>0.995116</v>
      </c>
      <c r="L1366">
        <v>0</v>
      </c>
      <c r="M1366" t="s">
        <v>43</v>
      </c>
    </row>
    <row r="1367" spans="1:13" x14ac:dyDescent="0.25">
      <c r="A1367" t="s">
        <v>150</v>
      </c>
      <c r="B1367">
        <v>3775.77</v>
      </c>
      <c r="C1367">
        <v>3775.64</v>
      </c>
      <c r="D1367">
        <v>3775.2</v>
      </c>
      <c r="E1367">
        <v>3771.37</v>
      </c>
      <c r="F1367">
        <v>142.67400000000001</v>
      </c>
      <c r="G1367">
        <v>0</v>
      </c>
      <c r="H1367">
        <v>251.19499999999999</v>
      </c>
      <c r="I1367">
        <v>0</v>
      </c>
      <c r="J1367">
        <v>1.23572E-3</v>
      </c>
      <c r="K1367">
        <v>0.995116</v>
      </c>
      <c r="L1367">
        <v>0</v>
      </c>
      <c r="M1367" t="s">
        <v>43</v>
      </c>
    </row>
    <row r="1368" spans="1:13" x14ac:dyDescent="0.25">
      <c r="A1368" t="s">
        <v>150</v>
      </c>
      <c r="B1368">
        <v>3791.99</v>
      </c>
      <c r="C1368">
        <v>3791.86</v>
      </c>
      <c r="D1368">
        <v>3791.42</v>
      </c>
      <c r="E1368">
        <v>3787.6</v>
      </c>
      <c r="F1368">
        <v>143.494</v>
      </c>
      <c r="G1368">
        <v>0</v>
      </c>
      <c r="H1368">
        <v>253.864</v>
      </c>
      <c r="I1368">
        <v>0</v>
      </c>
      <c r="J1368">
        <v>1.23499E-3</v>
      </c>
      <c r="K1368">
        <v>0.99511400000000005</v>
      </c>
      <c r="L1368">
        <v>0</v>
      </c>
      <c r="M1368" t="s">
        <v>43</v>
      </c>
    </row>
    <row r="1369" spans="1:13" x14ac:dyDescent="0.25">
      <c r="A1369" t="s">
        <v>150</v>
      </c>
      <c r="B1369">
        <v>3760.68</v>
      </c>
      <c r="C1369">
        <v>3760.56</v>
      </c>
      <c r="D1369">
        <v>3760.12</v>
      </c>
      <c r="E1369">
        <v>3756.31</v>
      </c>
      <c r="F1369">
        <v>142.10300000000001</v>
      </c>
      <c r="G1369">
        <v>0</v>
      </c>
      <c r="H1369">
        <v>250.113</v>
      </c>
      <c r="I1369">
        <v>0</v>
      </c>
      <c r="J1369">
        <v>1.25172E-3</v>
      </c>
      <c r="K1369">
        <v>0.995116</v>
      </c>
      <c r="L1369">
        <v>0</v>
      </c>
      <c r="M1369" t="s">
        <v>43</v>
      </c>
    </row>
    <row r="1370" spans="1:13" x14ac:dyDescent="0.25">
      <c r="A1370" t="s">
        <v>150</v>
      </c>
      <c r="B1370">
        <v>3761.38</v>
      </c>
      <c r="C1370">
        <v>3761.25</v>
      </c>
      <c r="D1370">
        <v>3760.81</v>
      </c>
      <c r="E1370">
        <v>3756.98</v>
      </c>
      <c r="F1370">
        <v>142.17599999999999</v>
      </c>
      <c r="G1370">
        <v>0</v>
      </c>
      <c r="H1370">
        <v>249.89699999999999</v>
      </c>
      <c r="I1370">
        <v>0</v>
      </c>
      <c r="J1370">
        <v>1.2343300000000001E-3</v>
      </c>
      <c r="K1370">
        <v>0.99511499999999997</v>
      </c>
      <c r="L1370">
        <v>0</v>
      </c>
      <c r="M1370" t="s">
        <v>43</v>
      </c>
    </row>
    <row r="1371" spans="1:13" x14ac:dyDescent="0.25">
      <c r="A1371" t="s">
        <v>150</v>
      </c>
      <c r="B1371">
        <v>3815.36</v>
      </c>
      <c r="C1371">
        <v>3815.23</v>
      </c>
      <c r="D1371">
        <v>3814.79</v>
      </c>
      <c r="E1371">
        <v>3810.93</v>
      </c>
      <c r="F1371">
        <v>144.17699999999999</v>
      </c>
      <c r="G1371">
        <v>0</v>
      </c>
      <c r="H1371">
        <v>259.44499999999999</v>
      </c>
      <c r="I1371">
        <v>0</v>
      </c>
      <c r="J1371">
        <v>1.3231E-3</v>
      </c>
      <c r="K1371">
        <v>0.99511499999999997</v>
      </c>
      <c r="L1371">
        <v>0</v>
      </c>
      <c r="M1371" t="s">
        <v>43</v>
      </c>
    </row>
    <row r="1372" spans="1:13" x14ac:dyDescent="0.25">
      <c r="A1372" t="s">
        <v>150</v>
      </c>
      <c r="B1372">
        <v>3785.8</v>
      </c>
      <c r="C1372">
        <v>3785.67</v>
      </c>
      <c r="D1372">
        <v>3785.22</v>
      </c>
      <c r="E1372">
        <v>3781.34</v>
      </c>
      <c r="F1372">
        <v>149.44499999999999</v>
      </c>
      <c r="G1372">
        <v>0</v>
      </c>
      <c r="H1372">
        <v>252.85900000000001</v>
      </c>
      <c r="I1372">
        <v>0</v>
      </c>
      <c r="J1372">
        <v>1.23036E-3</v>
      </c>
      <c r="K1372">
        <v>0.995116</v>
      </c>
      <c r="L1372">
        <v>0</v>
      </c>
      <c r="M1372" t="s">
        <v>43</v>
      </c>
    </row>
    <row r="1373" spans="1:13" x14ac:dyDescent="0.25">
      <c r="A1373" t="s">
        <v>150</v>
      </c>
      <c r="B1373">
        <v>3906.3</v>
      </c>
      <c r="C1373">
        <v>3906.17</v>
      </c>
      <c r="D1373">
        <v>3905.71</v>
      </c>
      <c r="E1373">
        <v>3901.76</v>
      </c>
      <c r="F1373">
        <v>147.82900000000001</v>
      </c>
      <c r="G1373">
        <v>0</v>
      </c>
      <c r="H1373">
        <v>260.51</v>
      </c>
      <c r="I1373">
        <v>0</v>
      </c>
      <c r="J1373">
        <v>1.2577899999999999E-3</v>
      </c>
      <c r="K1373">
        <v>0.99511499999999997</v>
      </c>
      <c r="L1373">
        <v>0</v>
      </c>
      <c r="M1373" t="s">
        <v>43</v>
      </c>
    </row>
    <row r="1374" spans="1:13" x14ac:dyDescent="0.25">
      <c r="A1374" t="s">
        <v>150</v>
      </c>
      <c r="B1374">
        <v>3828.61</v>
      </c>
      <c r="C1374">
        <v>3828.48</v>
      </c>
      <c r="D1374">
        <v>3828.03</v>
      </c>
      <c r="E1374">
        <v>3824.14</v>
      </c>
      <c r="F1374">
        <v>144.82599999999999</v>
      </c>
      <c r="G1374">
        <v>0</v>
      </c>
      <c r="H1374">
        <v>254.51400000000001</v>
      </c>
      <c r="I1374">
        <v>0</v>
      </c>
      <c r="J1374">
        <v>1.32913E-3</v>
      </c>
      <c r="K1374">
        <v>0.995116</v>
      </c>
      <c r="L1374">
        <v>0</v>
      </c>
      <c r="M1374" t="s">
        <v>43</v>
      </c>
    </row>
    <row r="1375" spans="1:13" x14ac:dyDescent="0.25">
      <c r="A1375" t="s">
        <v>150</v>
      </c>
      <c r="B1375">
        <v>3788.12</v>
      </c>
      <c r="C1375">
        <v>3787.98</v>
      </c>
      <c r="D1375">
        <v>3787.55</v>
      </c>
      <c r="E1375">
        <v>3783.68</v>
      </c>
      <c r="F1375">
        <v>142.87799999999999</v>
      </c>
      <c r="G1375">
        <v>0</v>
      </c>
      <c r="H1375">
        <v>253.667</v>
      </c>
      <c r="I1375">
        <v>0</v>
      </c>
      <c r="J1375">
        <v>1.31226E-3</v>
      </c>
      <c r="K1375">
        <v>0.995116</v>
      </c>
      <c r="L1375">
        <v>0</v>
      </c>
      <c r="M1375" t="s">
        <v>43</v>
      </c>
    </row>
    <row r="1376" spans="1:13" x14ac:dyDescent="0.25">
      <c r="A1376" t="s">
        <v>150</v>
      </c>
      <c r="B1376">
        <v>3815.17</v>
      </c>
      <c r="C1376">
        <v>3815.04</v>
      </c>
      <c r="D1376">
        <v>3814.6</v>
      </c>
      <c r="E1376">
        <v>3810.73</v>
      </c>
      <c r="F1376">
        <v>143.95699999999999</v>
      </c>
      <c r="G1376">
        <v>0</v>
      </c>
      <c r="H1376">
        <v>253.42</v>
      </c>
      <c r="I1376">
        <v>0</v>
      </c>
      <c r="J1376">
        <v>1.5829100000000001E-3</v>
      </c>
      <c r="K1376">
        <v>0.99511499999999997</v>
      </c>
      <c r="L1376">
        <v>0</v>
      </c>
      <c r="M1376" t="s">
        <v>43</v>
      </c>
    </row>
    <row r="1377" spans="1:13" x14ac:dyDescent="0.25">
      <c r="A1377" t="s">
        <v>150</v>
      </c>
      <c r="B1377">
        <v>3779.37</v>
      </c>
      <c r="C1377">
        <v>3779.24</v>
      </c>
      <c r="D1377">
        <v>3778.8</v>
      </c>
      <c r="E1377">
        <v>3774.96</v>
      </c>
      <c r="F1377">
        <v>143.02600000000001</v>
      </c>
      <c r="G1377">
        <v>0</v>
      </c>
      <c r="H1377">
        <v>253.18600000000001</v>
      </c>
      <c r="I1377">
        <v>0</v>
      </c>
      <c r="J1377">
        <v>1.2421400000000001E-3</v>
      </c>
      <c r="K1377">
        <v>0.99511499999999997</v>
      </c>
      <c r="L1377">
        <v>0</v>
      </c>
      <c r="M1377" t="s">
        <v>43</v>
      </c>
    </row>
    <row r="1378" spans="1:13" x14ac:dyDescent="0.25">
      <c r="A1378" t="s">
        <v>150</v>
      </c>
      <c r="B1378">
        <v>3795.17</v>
      </c>
      <c r="C1378">
        <v>3795.03</v>
      </c>
      <c r="D1378">
        <v>3794.59</v>
      </c>
      <c r="E1378">
        <v>3790.75</v>
      </c>
      <c r="F1378">
        <v>143.16399999999999</v>
      </c>
      <c r="G1378">
        <v>0</v>
      </c>
      <c r="H1378">
        <v>254.21</v>
      </c>
      <c r="I1378">
        <v>0</v>
      </c>
      <c r="J1378">
        <v>1.26859E-3</v>
      </c>
      <c r="K1378">
        <v>0.995116</v>
      </c>
      <c r="L1378">
        <v>0</v>
      </c>
      <c r="M1378" t="s">
        <v>43</v>
      </c>
    </row>
    <row r="1379" spans="1:13" x14ac:dyDescent="0.25">
      <c r="A1379" t="s">
        <v>150</v>
      </c>
      <c r="B1379">
        <v>3879.03</v>
      </c>
      <c r="C1379">
        <v>3878.9</v>
      </c>
      <c r="D1379">
        <v>3878.44</v>
      </c>
      <c r="E1379">
        <v>3874.5</v>
      </c>
      <c r="F1379">
        <v>146.90199999999999</v>
      </c>
      <c r="G1379">
        <v>0</v>
      </c>
      <c r="H1379">
        <v>258.22699999999998</v>
      </c>
      <c r="I1379">
        <v>0</v>
      </c>
      <c r="J1379">
        <v>1.23745E-3</v>
      </c>
      <c r="K1379">
        <v>0.99511400000000005</v>
      </c>
      <c r="L1379">
        <v>0</v>
      </c>
      <c r="M1379" t="s">
        <v>43</v>
      </c>
    </row>
    <row r="1380" spans="1:13" x14ac:dyDescent="0.25">
      <c r="A1380" t="s">
        <v>150</v>
      </c>
      <c r="B1380">
        <v>3766.53</v>
      </c>
      <c r="C1380">
        <v>3766.4</v>
      </c>
      <c r="D1380">
        <v>3765.96</v>
      </c>
      <c r="E1380">
        <v>3762.15</v>
      </c>
      <c r="F1380">
        <v>142.29900000000001</v>
      </c>
      <c r="G1380">
        <v>0</v>
      </c>
      <c r="H1380">
        <v>251.79499999999999</v>
      </c>
      <c r="I1380">
        <v>0</v>
      </c>
      <c r="J1380">
        <v>1.2462599999999999E-3</v>
      </c>
      <c r="K1380">
        <v>0.99511499999999997</v>
      </c>
      <c r="L1380">
        <v>0</v>
      </c>
      <c r="M1380" t="s">
        <v>43</v>
      </c>
    </row>
    <row r="1381" spans="1:13" x14ac:dyDescent="0.25">
      <c r="A1381" t="s">
        <v>150</v>
      </c>
      <c r="B1381">
        <v>3786.56</v>
      </c>
      <c r="C1381">
        <v>3786.42</v>
      </c>
      <c r="D1381">
        <v>3785.98</v>
      </c>
      <c r="E1381">
        <v>3782.14</v>
      </c>
      <c r="F1381">
        <v>142.93</v>
      </c>
      <c r="G1381">
        <v>0</v>
      </c>
      <c r="H1381">
        <v>253.35900000000001</v>
      </c>
      <c r="I1381">
        <v>0</v>
      </c>
      <c r="J1381">
        <v>1.23667E-3</v>
      </c>
      <c r="K1381">
        <v>0.995116</v>
      </c>
      <c r="L1381">
        <v>0</v>
      </c>
      <c r="M1381" t="s">
        <v>43</v>
      </c>
    </row>
    <row r="1382" spans="1:13" x14ac:dyDescent="0.25">
      <c r="A1382" t="s">
        <v>150</v>
      </c>
      <c r="B1382">
        <v>3747.04</v>
      </c>
      <c r="C1382">
        <v>3746.91</v>
      </c>
      <c r="D1382">
        <v>3746.47</v>
      </c>
      <c r="E1382">
        <v>3742.66</v>
      </c>
      <c r="F1382">
        <v>141.81100000000001</v>
      </c>
      <c r="G1382">
        <v>0</v>
      </c>
      <c r="H1382">
        <v>250.39500000000001</v>
      </c>
      <c r="I1382">
        <v>0</v>
      </c>
      <c r="J1382">
        <v>1.23927E-3</v>
      </c>
      <c r="K1382">
        <v>0.995116</v>
      </c>
      <c r="L1382">
        <v>0</v>
      </c>
      <c r="M1382" t="s">
        <v>43</v>
      </c>
    </row>
    <row r="1383" spans="1:13" x14ac:dyDescent="0.25">
      <c r="A1383" t="s">
        <v>150</v>
      </c>
      <c r="B1383">
        <v>3780.09</v>
      </c>
      <c r="C1383">
        <v>3779.96</v>
      </c>
      <c r="D1383">
        <v>3779.52</v>
      </c>
      <c r="E1383">
        <v>3775.7</v>
      </c>
      <c r="F1383">
        <v>142.95699999999999</v>
      </c>
      <c r="G1383">
        <v>0</v>
      </c>
      <c r="H1383">
        <v>257.685</v>
      </c>
      <c r="I1383">
        <v>0</v>
      </c>
      <c r="J1383">
        <v>1.23011E-3</v>
      </c>
      <c r="K1383">
        <v>0.995116</v>
      </c>
      <c r="L1383">
        <v>0</v>
      </c>
      <c r="M1383" t="s">
        <v>43</v>
      </c>
    </row>
    <row r="1384" spans="1:13" x14ac:dyDescent="0.25">
      <c r="A1384" t="s">
        <v>150</v>
      </c>
      <c r="B1384">
        <v>3798</v>
      </c>
      <c r="C1384">
        <v>3797.88</v>
      </c>
      <c r="D1384">
        <v>3797.44</v>
      </c>
      <c r="E1384">
        <v>3793.61</v>
      </c>
      <c r="F1384">
        <v>143.59399999999999</v>
      </c>
      <c r="G1384">
        <v>0</v>
      </c>
      <c r="H1384">
        <v>252.44</v>
      </c>
      <c r="I1384">
        <v>0</v>
      </c>
      <c r="J1384">
        <v>1.2302299999999999E-3</v>
      </c>
      <c r="K1384">
        <v>0.995116</v>
      </c>
      <c r="L1384">
        <v>0</v>
      </c>
      <c r="M1384" t="s">
        <v>43</v>
      </c>
    </row>
    <row r="1385" spans="1:13" x14ac:dyDescent="0.25">
      <c r="A1385" t="s">
        <v>150</v>
      </c>
      <c r="B1385">
        <v>3796.52</v>
      </c>
      <c r="C1385">
        <v>3796.4</v>
      </c>
      <c r="D1385">
        <v>3795.95</v>
      </c>
      <c r="E1385">
        <v>3792.11</v>
      </c>
      <c r="F1385">
        <v>143.37</v>
      </c>
      <c r="G1385">
        <v>0</v>
      </c>
      <c r="H1385">
        <v>260.03300000000002</v>
      </c>
      <c r="I1385">
        <v>0</v>
      </c>
      <c r="J1385">
        <v>1.26019E-3</v>
      </c>
      <c r="K1385">
        <v>0.995116</v>
      </c>
      <c r="L1385">
        <v>0</v>
      </c>
      <c r="M1385" t="s">
        <v>43</v>
      </c>
    </row>
    <row r="1386" spans="1:13" x14ac:dyDescent="0.25">
      <c r="A1386" t="s">
        <v>150</v>
      </c>
      <c r="B1386">
        <v>3808.39</v>
      </c>
      <c r="C1386">
        <v>3808.26</v>
      </c>
      <c r="D1386">
        <v>3807.82</v>
      </c>
      <c r="E1386">
        <v>3803.97</v>
      </c>
      <c r="F1386">
        <v>144.13399999999999</v>
      </c>
      <c r="G1386">
        <v>0</v>
      </c>
      <c r="H1386">
        <v>255.04499999999999</v>
      </c>
      <c r="I1386">
        <v>0</v>
      </c>
      <c r="J1386">
        <v>1.2345699999999999E-3</v>
      </c>
      <c r="K1386">
        <v>0.995116</v>
      </c>
      <c r="L1386">
        <v>0</v>
      </c>
      <c r="M1386" t="s">
        <v>43</v>
      </c>
    </row>
    <row r="1387" spans="1:13" x14ac:dyDescent="0.25">
      <c r="A1387" t="s">
        <v>150</v>
      </c>
      <c r="B1387">
        <v>3786.11</v>
      </c>
      <c r="C1387">
        <v>3785.99</v>
      </c>
      <c r="D1387">
        <v>3785.55</v>
      </c>
      <c r="E1387">
        <v>3781.72</v>
      </c>
      <c r="F1387">
        <v>143.23599999999999</v>
      </c>
      <c r="G1387">
        <v>0</v>
      </c>
      <c r="H1387">
        <v>257.82</v>
      </c>
      <c r="I1387">
        <v>0</v>
      </c>
      <c r="J1387">
        <v>1.2300600000000001E-3</v>
      </c>
      <c r="K1387">
        <v>0.995116</v>
      </c>
      <c r="L1387">
        <v>0</v>
      </c>
      <c r="M1387" t="s">
        <v>43</v>
      </c>
    </row>
    <row r="1388" spans="1:13" x14ac:dyDescent="0.25">
      <c r="A1388" t="s">
        <v>150</v>
      </c>
      <c r="B1388">
        <v>3776.84</v>
      </c>
      <c r="C1388">
        <v>3776.71</v>
      </c>
      <c r="D1388">
        <v>3776.28</v>
      </c>
      <c r="E1388">
        <v>3772.45</v>
      </c>
      <c r="F1388">
        <v>142.643</v>
      </c>
      <c r="G1388">
        <v>0</v>
      </c>
      <c r="H1388">
        <v>253.22300000000001</v>
      </c>
      <c r="I1388">
        <v>0</v>
      </c>
      <c r="J1388">
        <v>1.2313999999999999E-3</v>
      </c>
      <c r="K1388">
        <v>0.995116</v>
      </c>
      <c r="L1388">
        <v>0</v>
      </c>
      <c r="M1388" t="s">
        <v>43</v>
      </c>
    </row>
    <row r="1389" spans="1:13" x14ac:dyDescent="0.25">
      <c r="A1389" t="s">
        <v>150</v>
      </c>
      <c r="B1389">
        <v>3838.73</v>
      </c>
      <c r="C1389">
        <v>3838.6</v>
      </c>
      <c r="D1389">
        <v>3838.16</v>
      </c>
      <c r="E1389">
        <v>3834.27</v>
      </c>
      <c r="F1389">
        <v>145.232</v>
      </c>
      <c r="G1389">
        <v>0</v>
      </c>
      <c r="H1389">
        <v>257.452</v>
      </c>
      <c r="I1389">
        <v>0</v>
      </c>
      <c r="J1389">
        <v>1.5582700000000001E-3</v>
      </c>
      <c r="K1389">
        <v>0.99511499999999997</v>
      </c>
      <c r="L1389">
        <v>0</v>
      </c>
      <c r="M1389" t="s">
        <v>43</v>
      </c>
    </row>
    <row r="1390" spans="1:13" x14ac:dyDescent="0.25">
      <c r="A1390" t="s">
        <v>150</v>
      </c>
      <c r="B1390">
        <v>3763.38</v>
      </c>
      <c r="C1390">
        <v>3763.26</v>
      </c>
      <c r="D1390">
        <v>3762.81</v>
      </c>
      <c r="E1390">
        <v>3759.02</v>
      </c>
      <c r="F1390">
        <v>142.184</v>
      </c>
      <c r="G1390">
        <v>0</v>
      </c>
      <c r="H1390">
        <v>252.2</v>
      </c>
      <c r="I1390">
        <v>0</v>
      </c>
      <c r="J1390">
        <v>1.2591E-3</v>
      </c>
      <c r="K1390">
        <v>0.99511499999999997</v>
      </c>
      <c r="L1390">
        <v>0</v>
      </c>
      <c r="M1390" t="s">
        <v>43</v>
      </c>
    </row>
    <row r="1391" spans="1:13" x14ac:dyDescent="0.25">
      <c r="A1391" t="s">
        <v>150</v>
      </c>
      <c r="B1391">
        <v>3779.52</v>
      </c>
      <c r="C1391">
        <v>3779.39</v>
      </c>
      <c r="D1391">
        <v>3778.96</v>
      </c>
      <c r="E1391">
        <v>3775.13</v>
      </c>
      <c r="F1391">
        <v>142.69</v>
      </c>
      <c r="G1391">
        <v>0</v>
      </c>
      <c r="H1391">
        <v>250.958</v>
      </c>
      <c r="I1391">
        <v>0</v>
      </c>
      <c r="J1391">
        <v>1.23072E-3</v>
      </c>
      <c r="K1391">
        <v>0.995116</v>
      </c>
      <c r="L1391">
        <v>0</v>
      </c>
      <c r="M1391" t="s">
        <v>43</v>
      </c>
    </row>
    <row r="1392" spans="1:13" x14ac:dyDescent="0.25">
      <c r="A1392" t="s">
        <v>150</v>
      </c>
      <c r="B1392">
        <v>3798.78</v>
      </c>
      <c r="C1392">
        <v>3798.66</v>
      </c>
      <c r="D1392">
        <v>3798.22</v>
      </c>
      <c r="E1392">
        <v>3794.38</v>
      </c>
      <c r="F1392">
        <v>143.745</v>
      </c>
      <c r="G1392">
        <v>0</v>
      </c>
      <c r="H1392">
        <v>254.63900000000001</v>
      </c>
      <c r="I1392">
        <v>0</v>
      </c>
      <c r="J1392">
        <v>1.23745E-3</v>
      </c>
      <c r="K1392">
        <v>0.995116</v>
      </c>
      <c r="L1392">
        <v>0</v>
      </c>
      <c r="M1392" t="s">
        <v>43</v>
      </c>
    </row>
    <row r="1393" spans="1:25" x14ac:dyDescent="0.25">
      <c r="A1393" t="s">
        <v>150</v>
      </c>
      <c r="B1393">
        <v>3778.96</v>
      </c>
      <c r="C1393">
        <v>3778.84</v>
      </c>
      <c r="D1393">
        <v>3778.39</v>
      </c>
      <c r="E1393">
        <v>3774.56</v>
      </c>
      <c r="F1393">
        <v>142.905</v>
      </c>
      <c r="G1393">
        <v>0</v>
      </c>
      <c r="H1393">
        <v>251.63399999999999</v>
      </c>
      <c r="I1393">
        <v>0</v>
      </c>
      <c r="J1393">
        <v>1.2348299999999999E-3</v>
      </c>
      <c r="K1393">
        <v>0.995116</v>
      </c>
      <c r="L1393">
        <v>0</v>
      </c>
      <c r="M1393" t="s">
        <v>43</v>
      </c>
    </row>
    <row r="1394" spans="1:25" x14ac:dyDescent="0.25">
      <c r="A1394" t="s">
        <v>150</v>
      </c>
      <c r="B1394">
        <v>3812.08</v>
      </c>
      <c r="C1394">
        <v>3811.96</v>
      </c>
      <c r="D1394">
        <v>3811.51</v>
      </c>
      <c r="E1394">
        <v>3807.65</v>
      </c>
      <c r="F1394">
        <v>143.99100000000001</v>
      </c>
      <c r="G1394">
        <v>0</v>
      </c>
      <c r="H1394">
        <v>253.78299999999999</v>
      </c>
      <c r="I1394">
        <v>0</v>
      </c>
      <c r="J1394">
        <v>1.2316499999999999E-3</v>
      </c>
      <c r="K1394">
        <v>0.99511499999999997</v>
      </c>
      <c r="L1394">
        <v>0</v>
      </c>
      <c r="M1394" t="s">
        <v>43</v>
      </c>
    </row>
    <row r="1395" spans="1:25" x14ac:dyDescent="0.25">
      <c r="A1395" t="s">
        <v>150</v>
      </c>
      <c r="B1395">
        <v>3768.09</v>
      </c>
      <c r="C1395">
        <v>3767.97</v>
      </c>
      <c r="D1395">
        <v>3767.54</v>
      </c>
      <c r="E1395">
        <v>3763.74</v>
      </c>
      <c r="F1395">
        <v>142.25200000000001</v>
      </c>
      <c r="G1395">
        <v>0</v>
      </c>
      <c r="H1395">
        <v>257.81299999999999</v>
      </c>
      <c r="I1395">
        <v>0</v>
      </c>
      <c r="J1395">
        <v>1.23156E-3</v>
      </c>
      <c r="K1395">
        <v>0.995116</v>
      </c>
      <c r="L1395">
        <v>0</v>
      </c>
      <c r="M1395" t="s">
        <v>43</v>
      </c>
    </row>
    <row r="1396" spans="1:25" x14ac:dyDescent="0.25">
      <c r="A1396" t="s">
        <v>150</v>
      </c>
      <c r="B1396">
        <v>3810.61</v>
      </c>
      <c r="C1396">
        <v>3810.47</v>
      </c>
      <c r="D1396">
        <v>3810.03</v>
      </c>
      <c r="E1396">
        <v>3806.18</v>
      </c>
      <c r="F1396">
        <v>143.744</v>
      </c>
      <c r="G1396">
        <v>0</v>
      </c>
      <c r="H1396">
        <v>253.911</v>
      </c>
      <c r="I1396">
        <v>0</v>
      </c>
      <c r="J1396">
        <v>1.2361900000000001E-3</v>
      </c>
      <c r="K1396">
        <v>0.995116</v>
      </c>
      <c r="L1396">
        <v>0</v>
      </c>
      <c r="M1396" t="s">
        <v>43</v>
      </c>
    </row>
    <row r="1397" spans="1:25" x14ac:dyDescent="0.25">
      <c r="A1397" t="s">
        <v>150</v>
      </c>
      <c r="B1397">
        <v>3907.78</v>
      </c>
      <c r="C1397">
        <v>3907.66</v>
      </c>
      <c r="D1397">
        <v>3907.21</v>
      </c>
      <c r="E1397">
        <v>3903.23</v>
      </c>
      <c r="F1397">
        <v>148.273</v>
      </c>
      <c r="G1397">
        <v>0</v>
      </c>
      <c r="H1397">
        <v>259.73</v>
      </c>
      <c r="I1397">
        <v>0</v>
      </c>
      <c r="J1397">
        <v>1.26929E-3</v>
      </c>
      <c r="K1397">
        <v>0.995116</v>
      </c>
      <c r="L1397">
        <v>0</v>
      </c>
      <c r="M1397" t="s">
        <v>43</v>
      </c>
    </row>
    <row r="1398" spans="1:25" x14ac:dyDescent="0.25">
      <c r="A1398" t="s">
        <v>150</v>
      </c>
      <c r="B1398">
        <v>3789.72</v>
      </c>
      <c r="C1398">
        <v>3789.59</v>
      </c>
      <c r="D1398">
        <v>3789.14</v>
      </c>
      <c r="E1398">
        <v>3785.3</v>
      </c>
      <c r="F1398">
        <v>143.36000000000001</v>
      </c>
      <c r="G1398">
        <v>0</v>
      </c>
      <c r="H1398">
        <v>253.89500000000001</v>
      </c>
      <c r="I1398">
        <v>0</v>
      </c>
      <c r="J1398">
        <v>1.2309700000000001E-3</v>
      </c>
      <c r="K1398">
        <v>0.995116</v>
      </c>
      <c r="L1398">
        <v>0</v>
      </c>
      <c r="M1398" t="s">
        <v>43</v>
      </c>
    </row>
    <row r="1399" spans="1:25" x14ac:dyDescent="0.25">
      <c r="A1399" t="s">
        <v>150</v>
      </c>
      <c r="B1399">
        <v>3775.52</v>
      </c>
      <c r="C1399">
        <v>3775.39</v>
      </c>
      <c r="D1399">
        <v>3774.95</v>
      </c>
      <c r="E1399">
        <v>3771.09</v>
      </c>
      <c r="F1399">
        <v>143.88399999999999</v>
      </c>
      <c r="G1399">
        <v>0</v>
      </c>
      <c r="H1399">
        <v>253.03899999999999</v>
      </c>
      <c r="I1399">
        <v>0</v>
      </c>
      <c r="J1399">
        <v>1.23339E-3</v>
      </c>
      <c r="K1399">
        <v>0.99511300000000003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3819.26</v>
      </c>
      <c r="C1400">
        <v>3819.14</v>
      </c>
      <c r="D1400">
        <v>3818.7</v>
      </c>
      <c r="E1400">
        <v>3814.84</v>
      </c>
      <c r="F1400">
        <v>144.267</v>
      </c>
      <c r="G1400">
        <v>0</v>
      </c>
      <c r="H1400">
        <v>255.68299999999999</v>
      </c>
      <c r="I1400">
        <v>0</v>
      </c>
      <c r="J1400">
        <v>1.23781E-3</v>
      </c>
      <c r="K1400">
        <v>0.99511499999999997</v>
      </c>
      <c r="L1400">
        <v>0</v>
      </c>
      <c r="M1400" t="s">
        <v>43</v>
      </c>
      <c r="R1400">
        <f>AVERAGE(B1351:B1400)</f>
        <v>3801.6803999999988</v>
      </c>
      <c r="S1400">
        <f>AVERAGE(C1351:C1400)</f>
        <v>3801.5506</v>
      </c>
      <c r="U1400">
        <f>_xlfn.VAR.P(B1351:B1400)</f>
        <v>1361.5804278400017</v>
      </c>
      <c r="V1400">
        <f>_xlfn.VAR.P(C1351:C1400)</f>
        <v>1361.4849616400002</v>
      </c>
      <c r="X1400">
        <f>1.96*SQRT(U1400)/50</f>
        <v>1.4464642922091304</v>
      </c>
      <c r="Y1400">
        <f>1.96*SQRT(V1400)/50</f>
        <v>1.4464135824357049</v>
      </c>
    </row>
    <row r="1401" spans="1:25" x14ac:dyDescent="0.25">
      <c r="A1401" t="s">
        <v>151</v>
      </c>
      <c r="B1401">
        <v>190086.72721400001</v>
      </c>
      <c r="C1401" t="s">
        <v>37</v>
      </c>
    </row>
    <row r="1402" spans="1:25" x14ac:dyDescent="0.25">
      <c r="A1402" t="s">
        <v>174</v>
      </c>
      <c r="B1402">
        <v>1977.42</v>
      </c>
      <c r="C1402">
        <v>190.89500000000001</v>
      </c>
      <c r="D1402">
        <v>168.86199999999999</v>
      </c>
      <c r="E1402">
        <v>164.68199999999999</v>
      </c>
      <c r="F1402">
        <v>127.182</v>
      </c>
      <c r="G1402">
        <v>0</v>
      </c>
      <c r="H1402">
        <v>127.182</v>
      </c>
      <c r="I1402">
        <v>1</v>
      </c>
      <c r="J1402">
        <v>1</v>
      </c>
      <c r="K1402">
        <v>0</v>
      </c>
    </row>
    <row r="1403" spans="1:25" x14ac:dyDescent="0.25">
      <c r="A1403" t="s">
        <v>174</v>
      </c>
      <c r="B1403">
        <v>182.483</v>
      </c>
      <c r="C1403">
        <v>180.83799999999999</v>
      </c>
      <c r="D1403">
        <v>159.10599999999999</v>
      </c>
      <c r="E1403">
        <v>155.27699999999999</v>
      </c>
      <c r="F1403">
        <v>118.399</v>
      </c>
      <c r="G1403">
        <v>0</v>
      </c>
      <c r="H1403">
        <v>118.399</v>
      </c>
      <c r="I1403">
        <v>1</v>
      </c>
      <c r="J1403">
        <v>1</v>
      </c>
      <c r="K1403">
        <v>0</v>
      </c>
    </row>
    <row r="1404" spans="1:25" x14ac:dyDescent="0.25">
      <c r="A1404" t="s">
        <v>174</v>
      </c>
      <c r="B1404">
        <v>178.261</v>
      </c>
      <c r="C1404">
        <v>176.73</v>
      </c>
      <c r="D1404">
        <v>155.26599999999999</v>
      </c>
      <c r="E1404">
        <v>151.57400000000001</v>
      </c>
      <c r="F1404">
        <v>115.003</v>
      </c>
      <c r="G1404">
        <v>0</v>
      </c>
      <c r="H1404">
        <v>115.003</v>
      </c>
      <c r="I1404">
        <v>1</v>
      </c>
      <c r="J1404">
        <v>1</v>
      </c>
      <c r="K1404">
        <v>0</v>
      </c>
    </row>
    <row r="1405" spans="1:25" x14ac:dyDescent="0.25">
      <c r="A1405" t="s">
        <v>174</v>
      </c>
      <c r="B1405">
        <v>341.733</v>
      </c>
      <c r="C1405">
        <v>176.58799999999999</v>
      </c>
      <c r="D1405">
        <v>155.16399999999999</v>
      </c>
      <c r="E1405">
        <v>151.446</v>
      </c>
      <c r="F1405">
        <v>114.51</v>
      </c>
      <c r="G1405">
        <v>0</v>
      </c>
      <c r="H1405">
        <v>114.51</v>
      </c>
      <c r="I1405">
        <v>1</v>
      </c>
      <c r="J1405">
        <v>1</v>
      </c>
      <c r="K1405">
        <v>0</v>
      </c>
    </row>
    <row r="1406" spans="1:25" x14ac:dyDescent="0.25">
      <c r="A1406" t="s">
        <v>174</v>
      </c>
      <c r="B1406">
        <v>178.14400000000001</v>
      </c>
      <c r="C1406">
        <v>176.68100000000001</v>
      </c>
      <c r="D1406">
        <v>154.31</v>
      </c>
      <c r="E1406">
        <v>150.57400000000001</v>
      </c>
      <c r="F1406">
        <v>114.563</v>
      </c>
      <c r="G1406">
        <v>0</v>
      </c>
      <c r="H1406">
        <v>114.563</v>
      </c>
      <c r="I1406">
        <v>1</v>
      </c>
      <c r="J1406">
        <v>1</v>
      </c>
      <c r="K1406">
        <v>0</v>
      </c>
    </row>
    <row r="1407" spans="1:25" x14ac:dyDescent="0.25">
      <c r="A1407" t="s">
        <v>174</v>
      </c>
      <c r="B1407">
        <v>177.857</v>
      </c>
      <c r="C1407">
        <v>176.31800000000001</v>
      </c>
      <c r="D1407">
        <v>154.268</v>
      </c>
      <c r="E1407">
        <v>150.55099999999999</v>
      </c>
      <c r="F1407">
        <v>114.48399999999999</v>
      </c>
      <c r="G1407">
        <v>0</v>
      </c>
      <c r="H1407">
        <v>114.48399999999999</v>
      </c>
      <c r="I1407">
        <v>1</v>
      </c>
      <c r="J1407">
        <v>1</v>
      </c>
      <c r="K1407">
        <v>0</v>
      </c>
    </row>
    <row r="1408" spans="1:25" x14ac:dyDescent="0.25">
      <c r="A1408" t="s">
        <v>174</v>
      </c>
      <c r="B1408">
        <v>177.98599999999999</v>
      </c>
      <c r="C1408">
        <v>176.506</v>
      </c>
      <c r="D1408">
        <v>155.25800000000001</v>
      </c>
      <c r="E1408">
        <v>151.571</v>
      </c>
      <c r="F1408">
        <v>114.988</v>
      </c>
      <c r="G1408">
        <v>0</v>
      </c>
      <c r="H1408">
        <v>114.988</v>
      </c>
      <c r="I1408">
        <v>1</v>
      </c>
      <c r="J1408">
        <v>1</v>
      </c>
      <c r="K1408">
        <v>0</v>
      </c>
    </row>
    <row r="1409" spans="1:11" x14ac:dyDescent="0.25">
      <c r="A1409" t="s">
        <v>174</v>
      </c>
      <c r="B1409">
        <v>176.773</v>
      </c>
      <c r="C1409">
        <v>175.26</v>
      </c>
      <c r="D1409">
        <v>153.91399999999999</v>
      </c>
      <c r="E1409">
        <v>150.23400000000001</v>
      </c>
      <c r="F1409">
        <v>114.22799999999999</v>
      </c>
      <c r="G1409">
        <v>0</v>
      </c>
      <c r="H1409">
        <v>114.22799999999999</v>
      </c>
      <c r="I1409">
        <v>1</v>
      </c>
      <c r="J1409">
        <v>1</v>
      </c>
      <c r="K1409">
        <v>0</v>
      </c>
    </row>
    <row r="1410" spans="1:11" x14ac:dyDescent="0.25">
      <c r="A1410" t="s">
        <v>174</v>
      </c>
      <c r="B1410">
        <v>185.691</v>
      </c>
      <c r="C1410">
        <v>183.845</v>
      </c>
      <c r="D1410">
        <v>155.821</v>
      </c>
      <c r="E1410">
        <v>151.43</v>
      </c>
      <c r="F1410">
        <v>114.904</v>
      </c>
      <c r="G1410">
        <v>0</v>
      </c>
      <c r="H1410">
        <v>114.904</v>
      </c>
      <c r="I1410">
        <v>1</v>
      </c>
      <c r="J1410">
        <v>1</v>
      </c>
      <c r="K1410">
        <v>0</v>
      </c>
    </row>
    <row r="1411" spans="1:11" x14ac:dyDescent="0.25">
      <c r="A1411" t="s">
        <v>174</v>
      </c>
      <c r="B1411">
        <v>180.98099999999999</v>
      </c>
      <c r="C1411">
        <v>179.16300000000001</v>
      </c>
      <c r="D1411">
        <v>154.73699999999999</v>
      </c>
      <c r="E1411">
        <v>150.75899999999999</v>
      </c>
      <c r="F1411">
        <v>114.643</v>
      </c>
      <c r="G1411">
        <v>0</v>
      </c>
      <c r="H1411">
        <v>114.643</v>
      </c>
      <c r="I1411">
        <v>1</v>
      </c>
      <c r="J1411">
        <v>1</v>
      </c>
      <c r="K1411">
        <v>0</v>
      </c>
    </row>
    <row r="1412" spans="1:11" x14ac:dyDescent="0.25">
      <c r="A1412" t="s">
        <v>174</v>
      </c>
      <c r="B1412">
        <v>182.90299999999999</v>
      </c>
      <c r="C1412">
        <v>180.69499999999999</v>
      </c>
      <c r="D1412">
        <v>155.19399999999999</v>
      </c>
      <c r="E1412">
        <v>151.14400000000001</v>
      </c>
      <c r="F1412">
        <v>114.789</v>
      </c>
      <c r="G1412">
        <v>0</v>
      </c>
      <c r="H1412">
        <v>114.789</v>
      </c>
      <c r="I1412">
        <v>1</v>
      </c>
      <c r="J1412">
        <v>1</v>
      </c>
      <c r="K1412">
        <v>0</v>
      </c>
    </row>
    <row r="1413" spans="1:11" x14ac:dyDescent="0.25">
      <c r="A1413" t="s">
        <v>174</v>
      </c>
      <c r="B1413">
        <v>182.143</v>
      </c>
      <c r="C1413">
        <v>179.89099999999999</v>
      </c>
      <c r="D1413">
        <v>154.61799999999999</v>
      </c>
      <c r="E1413">
        <v>150.66900000000001</v>
      </c>
      <c r="F1413">
        <v>114.479</v>
      </c>
      <c r="G1413">
        <v>0</v>
      </c>
      <c r="H1413">
        <v>114.479</v>
      </c>
      <c r="I1413">
        <v>1</v>
      </c>
      <c r="J1413">
        <v>1</v>
      </c>
      <c r="K1413">
        <v>0</v>
      </c>
    </row>
    <row r="1414" spans="1:11" x14ac:dyDescent="0.25">
      <c r="A1414" t="s">
        <v>174</v>
      </c>
      <c r="B1414">
        <v>178.03200000000001</v>
      </c>
      <c r="C1414">
        <v>176.49799999999999</v>
      </c>
      <c r="D1414">
        <v>155.07400000000001</v>
      </c>
      <c r="E1414">
        <v>151.393</v>
      </c>
      <c r="F1414">
        <v>114.988</v>
      </c>
      <c r="G1414">
        <v>0</v>
      </c>
      <c r="H1414">
        <v>114.988</v>
      </c>
      <c r="I1414">
        <v>1</v>
      </c>
      <c r="J1414">
        <v>1</v>
      </c>
      <c r="K1414">
        <v>0</v>
      </c>
    </row>
    <row r="1415" spans="1:11" x14ac:dyDescent="0.25">
      <c r="A1415" t="s">
        <v>174</v>
      </c>
      <c r="B1415">
        <v>177.26499999999999</v>
      </c>
      <c r="C1415">
        <v>175.80500000000001</v>
      </c>
      <c r="D1415">
        <v>154.60499999999999</v>
      </c>
      <c r="E1415">
        <v>150.93199999999999</v>
      </c>
      <c r="F1415">
        <v>114.482</v>
      </c>
      <c r="G1415">
        <v>0</v>
      </c>
      <c r="H1415">
        <v>114.482</v>
      </c>
      <c r="I1415">
        <v>1</v>
      </c>
      <c r="J1415">
        <v>1</v>
      </c>
      <c r="K1415">
        <v>0</v>
      </c>
    </row>
    <row r="1416" spans="1:11" x14ac:dyDescent="0.25">
      <c r="A1416" t="s">
        <v>174</v>
      </c>
      <c r="B1416">
        <v>177.50200000000001</v>
      </c>
      <c r="C1416">
        <v>176.04300000000001</v>
      </c>
      <c r="D1416">
        <v>154.851</v>
      </c>
      <c r="E1416">
        <v>151.18</v>
      </c>
      <c r="F1416">
        <v>114.52</v>
      </c>
      <c r="G1416">
        <v>0</v>
      </c>
      <c r="H1416">
        <v>114.52</v>
      </c>
      <c r="I1416">
        <v>1</v>
      </c>
      <c r="J1416">
        <v>1</v>
      </c>
      <c r="K1416">
        <v>0</v>
      </c>
    </row>
    <row r="1417" spans="1:11" x14ac:dyDescent="0.25">
      <c r="A1417" t="s">
        <v>174</v>
      </c>
      <c r="B1417">
        <v>177.31800000000001</v>
      </c>
      <c r="C1417">
        <v>175.87</v>
      </c>
      <c r="D1417">
        <v>154.68700000000001</v>
      </c>
      <c r="E1417">
        <v>150.99199999999999</v>
      </c>
      <c r="F1417">
        <v>114.64400000000001</v>
      </c>
      <c r="G1417">
        <v>0</v>
      </c>
      <c r="H1417">
        <v>114.64400000000001</v>
      </c>
      <c r="I1417">
        <v>1</v>
      </c>
      <c r="J1417">
        <v>1</v>
      </c>
      <c r="K1417">
        <v>0</v>
      </c>
    </row>
    <row r="1418" spans="1:11" x14ac:dyDescent="0.25">
      <c r="A1418" t="s">
        <v>174</v>
      </c>
      <c r="B1418">
        <v>177.202</v>
      </c>
      <c r="C1418">
        <v>175.75200000000001</v>
      </c>
      <c r="D1418">
        <v>154.60400000000001</v>
      </c>
      <c r="E1418">
        <v>150.929</v>
      </c>
      <c r="F1418">
        <v>114.482</v>
      </c>
      <c r="G1418">
        <v>0</v>
      </c>
      <c r="H1418">
        <v>114.482</v>
      </c>
      <c r="I1418">
        <v>1</v>
      </c>
      <c r="J1418">
        <v>1</v>
      </c>
      <c r="K1418">
        <v>0</v>
      </c>
    </row>
    <row r="1419" spans="1:11" x14ac:dyDescent="0.25">
      <c r="A1419" t="s">
        <v>174</v>
      </c>
      <c r="B1419">
        <v>177.61</v>
      </c>
      <c r="C1419">
        <v>176.09299999999999</v>
      </c>
      <c r="D1419">
        <v>154.613</v>
      </c>
      <c r="E1419">
        <v>150.92599999999999</v>
      </c>
      <c r="F1419">
        <v>114.64700000000001</v>
      </c>
      <c r="G1419">
        <v>0</v>
      </c>
      <c r="H1419">
        <v>114.64700000000001</v>
      </c>
      <c r="I1419">
        <v>1</v>
      </c>
      <c r="J1419">
        <v>1</v>
      </c>
      <c r="K1419">
        <v>0</v>
      </c>
    </row>
    <row r="1420" spans="1:11" x14ac:dyDescent="0.25">
      <c r="A1420" t="s">
        <v>174</v>
      </c>
      <c r="B1420">
        <v>177.04900000000001</v>
      </c>
      <c r="C1420">
        <v>175.60900000000001</v>
      </c>
      <c r="D1420">
        <v>154.74799999999999</v>
      </c>
      <c r="E1420">
        <v>151.072</v>
      </c>
      <c r="F1420">
        <v>114.88200000000001</v>
      </c>
      <c r="G1420">
        <v>0</v>
      </c>
      <c r="H1420">
        <v>114.88200000000001</v>
      </c>
      <c r="I1420">
        <v>1</v>
      </c>
      <c r="J1420">
        <v>1</v>
      </c>
      <c r="K1420">
        <v>0</v>
      </c>
    </row>
    <row r="1421" spans="1:11" x14ac:dyDescent="0.25">
      <c r="A1421" t="s">
        <v>174</v>
      </c>
      <c r="B1421">
        <v>177.13200000000001</v>
      </c>
      <c r="C1421">
        <v>175.68700000000001</v>
      </c>
      <c r="D1421">
        <v>154.83500000000001</v>
      </c>
      <c r="E1421">
        <v>151.161</v>
      </c>
      <c r="F1421">
        <v>114.426</v>
      </c>
      <c r="G1421">
        <v>0</v>
      </c>
      <c r="H1421">
        <v>114.426</v>
      </c>
      <c r="I1421">
        <v>1</v>
      </c>
      <c r="J1421">
        <v>1</v>
      </c>
      <c r="K1421">
        <v>0</v>
      </c>
    </row>
    <row r="1422" spans="1:11" x14ac:dyDescent="0.25">
      <c r="A1422" t="s">
        <v>174</v>
      </c>
      <c r="B1422">
        <v>177.28100000000001</v>
      </c>
      <c r="C1422">
        <v>175.828</v>
      </c>
      <c r="D1422">
        <v>154.774</v>
      </c>
      <c r="E1422">
        <v>151.096</v>
      </c>
      <c r="F1422">
        <v>114.54</v>
      </c>
      <c r="G1422">
        <v>0</v>
      </c>
      <c r="H1422">
        <v>114.54</v>
      </c>
      <c r="I1422">
        <v>1</v>
      </c>
      <c r="J1422">
        <v>1</v>
      </c>
      <c r="K1422">
        <v>0</v>
      </c>
    </row>
    <row r="1423" spans="1:11" x14ac:dyDescent="0.25">
      <c r="A1423" t="s">
        <v>174</v>
      </c>
      <c r="B1423">
        <v>177.27500000000001</v>
      </c>
      <c r="C1423">
        <v>175.821</v>
      </c>
      <c r="D1423">
        <v>154.59</v>
      </c>
      <c r="E1423">
        <v>150.91499999999999</v>
      </c>
      <c r="F1423">
        <v>114.52200000000001</v>
      </c>
      <c r="G1423">
        <v>0</v>
      </c>
      <c r="H1423">
        <v>114.52200000000001</v>
      </c>
      <c r="I1423">
        <v>1</v>
      </c>
      <c r="J1423">
        <v>1</v>
      </c>
      <c r="K1423">
        <v>0</v>
      </c>
    </row>
    <row r="1424" spans="1:11" x14ac:dyDescent="0.25">
      <c r="A1424" t="s">
        <v>174</v>
      </c>
      <c r="B1424">
        <v>177.393</v>
      </c>
      <c r="C1424">
        <v>175.94399999999999</v>
      </c>
      <c r="D1424">
        <v>154.77000000000001</v>
      </c>
      <c r="E1424">
        <v>151.089</v>
      </c>
      <c r="F1424">
        <v>114.729</v>
      </c>
      <c r="G1424">
        <v>0</v>
      </c>
      <c r="H1424">
        <v>114.729</v>
      </c>
      <c r="I1424">
        <v>1</v>
      </c>
      <c r="J1424">
        <v>1</v>
      </c>
      <c r="K1424">
        <v>0</v>
      </c>
    </row>
    <row r="1425" spans="1:11" x14ac:dyDescent="0.25">
      <c r="A1425" t="s">
        <v>174</v>
      </c>
      <c r="B1425">
        <v>177.07599999999999</v>
      </c>
      <c r="C1425">
        <v>175.63</v>
      </c>
      <c r="D1425">
        <v>154.42599999999999</v>
      </c>
      <c r="E1425">
        <v>150.73400000000001</v>
      </c>
      <c r="F1425">
        <v>114.589</v>
      </c>
      <c r="G1425">
        <v>0</v>
      </c>
      <c r="H1425">
        <v>114.589</v>
      </c>
      <c r="I1425">
        <v>1</v>
      </c>
      <c r="J1425">
        <v>1</v>
      </c>
      <c r="K1425">
        <v>0</v>
      </c>
    </row>
    <row r="1426" spans="1:11" x14ac:dyDescent="0.25">
      <c r="A1426" t="s">
        <v>174</v>
      </c>
      <c r="B1426">
        <v>178.24600000000001</v>
      </c>
      <c r="C1426">
        <v>176.80500000000001</v>
      </c>
      <c r="D1426">
        <v>155.55500000000001</v>
      </c>
      <c r="E1426">
        <v>151.893</v>
      </c>
      <c r="F1426">
        <v>114.85</v>
      </c>
      <c r="G1426">
        <v>0</v>
      </c>
      <c r="H1426">
        <v>114.85</v>
      </c>
      <c r="I1426">
        <v>1</v>
      </c>
      <c r="J1426">
        <v>1</v>
      </c>
      <c r="K1426">
        <v>0</v>
      </c>
    </row>
    <row r="1427" spans="1:11" x14ac:dyDescent="0.25">
      <c r="A1427" t="s">
        <v>174</v>
      </c>
      <c r="B1427">
        <v>177.143</v>
      </c>
      <c r="C1427">
        <v>175.702</v>
      </c>
      <c r="D1427">
        <v>154.35499999999999</v>
      </c>
      <c r="E1427">
        <v>150.66300000000001</v>
      </c>
      <c r="F1427">
        <v>114.425</v>
      </c>
      <c r="G1427">
        <v>0</v>
      </c>
      <c r="H1427">
        <v>114.425</v>
      </c>
      <c r="I1427">
        <v>1</v>
      </c>
      <c r="J1427">
        <v>1</v>
      </c>
      <c r="K1427">
        <v>0</v>
      </c>
    </row>
    <row r="1428" spans="1:11" x14ac:dyDescent="0.25">
      <c r="A1428" t="s">
        <v>174</v>
      </c>
      <c r="B1428">
        <v>177.953</v>
      </c>
      <c r="C1428">
        <v>176.518</v>
      </c>
      <c r="D1428">
        <v>155.05099999999999</v>
      </c>
      <c r="E1428">
        <v>151.35300000000001</v>
      </c>
      <c r="F1428">
        <v>114.63200000000001</v>
      </c>
      <c r="G1428">
        <v>0</v>
      </c>
      <c r="H1428">
        <v>114.63200000000001</v>
      </c>
      <c r="I1428">
        <v>1</v>
      </c>
      <c r="J1428">
        <v>1</v>
      </c>
      <c r="K1428">
        <v>0</v>
      </c>
    </row>
    <row r="1429" spans="1:11" x14ac:dyDescent="0.25">
      <c r="A1429" t="s">
        <v>174</v>
      </c>
      <c r="B1429">
        <v>176.95</v>
      </c>
      <c r="C1429">
        <v>175.52600000000001</v>
      </c>
      <c r="D1429">
        <v>154.34100000000001</v>
      </c>
      <c r="E1429">
        <v>150.65700000000001</v>
      </c>
      <c r="F1429">
        <v>114.53</v>
      </c>
      <c r="G1429">
        <v>0</v>
      </c>
      <c r="H1429">
        <v>114.53</v>
      </c>
      <c r="I1429">
        <v>1</v>
      </c>
      <c r="J1429">
        <v>1</v>
      </c>
      <c r="K1429">
        <v>0</v>
      </c>
    </row>
    <row r="1430" spans="1:11" x14ac:dyDescent="0.25">
      <c r="A1430" t="s">
        <v>174</v>
      </c>
      <c r="B1430">
        <v>176.68199999999999</v>
      </c>
      <c r="C1430">
        <v>175.27799999999999</v>
      </c>
      <c r="D1430">
        <v>154.37799999999999</v>
      </c>
      <c r="E1430">
        <v>150.70699999999999</v>
      </c>
      <c r="F1430">
        <v>114.66500000000001</v>
      </c>
      <c r="G1430">
        <v>0</v>
      </c>
      <c r="H1430">
        <v>114.66500000000001</v>
      </c>
      <c r="I1430">
        <v>1</v>
      </c>
      <c r="J1430">
        <v>1</v>
      </c>
      <c r="K1430">
        <v>0</v>
      </c>
    </row>
    <row r="1431" spans="1:11" x14ac:dyDescent="0.25">
      <c r="A1431" t="s">
        <v>174</v>
      </c>
      <c r="B1431">
        <v>176.83</v>
      </c>
      <c r="C1431">
        <v>175.42699999999999</v>
      </c>
      <c r="D1431">
        <v>154.54400000000001</v>
      </c>
      <c r="E1431">
        <v>150.84</v>
      </c>
      <c r="F1431">
        <v>114.399</v>
      </c>
      <c r="G1431">
        <v>0</v>
      </c>
      <c r="H1431">
        <v>114.399</v>
      </c>
      <c r="I1431">
        <v>1</v>
      </c>
      <c r="J1431">
        <v>1</v>
      </c>
      <c r="K1431">
        <v>0</v>
      </c>
    </row>
    <row r="1432" spans="1:11" x14ac:dyDescent="0.25">
      <c r="A1432" t="s">
        <v>174</v>
      </c>
      <c r="B1432">
        <v>176.98699999999999</v>
      </c>
      <c r="C1432">
        <v>175.57499999999999</v>
      </c>
      <c r="D1432">
        <v>154.703</v>
      </c>
      <c r="E1432">
        <v>151.03700000000001</v>
      </c>
      <c r="F1432">
        <v>114.825</v>
      </c>
      <c r="G1432">
        <v>0</v>
      </c>
      <c r="H1432">
        <v>114.825</v>
      </c>
      <c r="I1432">
        <v>1</v>
      </c>
      <c r="J1432">
        <v>1</v>
      </c>
      <c r="K1432">
        <v>0</v>
      </c>
    </row>
    <row r="1433" spans="1:11" x14ac:dyDescent="0.25">
      <c r="A1433" t="s">
        <v>174</v>
      </c>
      <c r="B1433">
        <v>176.54300000000001</v>
      </c>
      <c r="C1433">
        <v>175.12700000000001</v>
      </c>
      <c r="D1433">
        <v>154.25700000000001</v>
      </c>
      <c r="E1433">
        <v>150.58699999999999</v>
      </c>
      <c r="F1433">
        <v>114.393</v>
      </c>
      <c r="G1433">
        <v>0</v>
      </c>
      <c r="H1433">
        <v>114.393</v>
      </c>
      <c r="I1433">
        <v>1</v>
      </c>
      <c r="J1433">
        <v>1</v>
      </c>
      <c r="K1433">
        <v>0</v>
      </c>
    </row>
    <row r="1434" spans="1:11" x14ac:dyDescent="0.25">
      <c r="A1434" t="s">
        <v>174</v>
      </c>
      <c r="B1434">
        <v>177.22900000000001</v>
      </c>
      <c r="C1434">
        <v>175.79400000000001</v>
      </c>
      <c r="D1434">
        <v>154.98599999999999</v>
      </c>
      <c r="E1434">
        <v>151.31</v>
      </c>
      <c r="F1434">
        <v>114.682</v>
      </c>
      <c r="G1434">
        <v>0</v>
      </c>
      <c r="H1434">
        <v>114.682</v>
      </c>
      <c r="I1434">
        <v>1</v>
      </c>
      <c r="J1434">
        <v>1</v>
      </c>
      <c r="K1434">
        <v>0</v>
      </c>
    </row>
    <row r="1435" spans="1:11" x14ac:dyDescent="0.25">
      <c r="A1435" t="s">
        <v>174</v>
      </c>
      <c r="B1435">
        <v>176.66499999999999</v>
      </c>
      <c r="C1435">
        <v>175.23500000000001</v>
      </c>
      <c r="D1435">
        <v>154.37799999999999</v>
      </c>
      <c r="E1435">
        <v>150.69200000000001</v>
      </c>
      <c r="F1435">
        <v>114.52200000000001</v>
      </c>
      <c r="G1435">
        <v>0</v>
      </c>
      <c r="H1435">
        <v>114.52200000000001</v>
      </c>
      <c r="I1435">
        <v>1</v>
      </c>
      <c r="J1435">
        <v>1</v>
      </c>
      <c r="K1435">
        <v>0</v>
      </c>
    </row>
    <row r="1436" spans="1:11" x14ac:dyDescent="0.25">
      <c r="A1436" t="s">
        <v>174</v>
      </c>
      <c r="B1436">
        <v>177.32900000000001</v>
      </c>
      <c r="C1436">
        <v>175.89699999999999</v>
      </c>
      <c r="D1436">
        <v>155.06200000000001</v>
      </c>
      <c r="E1436">
        <v>151.36699999999999</v>
      </c>
      <c r="F1436">
        <v>114.837</v>
      </c>
      <c r="G1436">
        <v>0</v>
      </c>
      <c r="H1436">
        <v>114.837</v>
      </c>
      <c r="I1436">
        <v>1</v>
      </c>
      <c r="J1436">
        <v>1</v>
      </c>
      <c r="K1436">
        <v>0</v>
      </c>
    </row>
    <row r="1437" spans="1:11" x14ac:dyDescent="0.25">
      <c r="A1437" t="s">
        <v>174</v>
      </c>
      <c r="B1437">
        <v>177.893</v>
      </c>
      <c r="C1437">
        <v>176.381</v>
      </c>
      <c r="D1437">
        <v>154.79300000000001</v>
      </c>
      <c r="E1437">
        <v>151.09</v>
      </c>
      <c r="F1437">
        <v>114.55</v>
      </c>
      <c r="G1437">
        <v>0</v>
      </c>
      <c r="H1437">
        <v>114.55</v>
      </c>
      <c r="I1437">
        <v>1</v>
      </c>
      <c r="J1437">
        <v>1</v>
      </c>
      <c r="K1437">
        <v>0</v>
      </c>
    </row>
    <row r="1438" spans="1:11" x14ac:dyDescent="0.25">
      <c r="A1438" t="s">
        <v>174</v>
      </c>
      <c r="B1438">
        <v>176.63900000000001</v>
      </c>
      <c r="C1438">
        <v>175.227</v>
      </c>
      <c r="D1438">
        <v>154.42500000000001</v>
      </c>
      <c r="E1438">
        <v>150.73099999999999</v>
      </c>
      <c r="F1438">
        <v>114.685</v>
      </c>
      <c r="G1438">
        <v>0</v>
      </c>
      <c r="H1438">
        <v>114.685</v>
      </c>
      <c r="I1438">
        <v>1</v>
      </c>
      <c r="J1438">
        <v>1</v>
      </c>
      <c r="K1438">
        <v>0</v>
      </c>
    </row>
    <row r="1439" spans="1:11" x14ac:dyDescent="0.25">
      <c r="A1439" t="s">
        <v>174</v>
      </c>
      <c r="B1439">
        <v>176.82900000000001</v>
      </c>
      <c r="C1439">
        <v>175.38499999999999</v>
      </c>
      <c r="D1439">
        <v>154.51300000000001</v>
      </c>
      <c r="E1439">
        <v>150.82599999999999</v>
      </c>
      <c r="F1439">
        <v>114.55500000000001</v>
      </c>
      <c r="G1439">
        <v>0</v>
      </c>
      <c r="H1439">
        <v>114.55500000000001</v>
      </c>
      <c r="I1439">
        <v>1</v>
      </c>
      <c r="J1439">
        <v>1</v>
      </c>
      <c r="K1439">
        <v>0</v>
      </c>
    </row>
    <row r="1440" spans="1:11" x14ac:dyDescent="0.25">
      <c r="A1440" t="s">
        <v>174</v>
      </c>
      <c r="B1440">
        <v>176.999</v>
      </c>
      <c r="C1440">
        <v>175.595</v>
      </c>
      <c r="D1440">
        <v>154.68799999999999</v>
      </c>
      <c r="E1440">
        <v>150.988</v>
      </c>
      <c r="F1440">
        <v>114.55</v>
      </c>
      <c r="G1440">
        <v>0</v>
      </c>
      <c r="H1440">
        <v>114.55</v>
      </c>
      <c r="I1440">
        <v>1</v>
      </c>
      <c r="J1440">
        <v>1</v>
      </c>
      <c r="K1440">
        <v>0</v>
      </c>
    </row>
    <row r="1441" spans="1:11" x14ac:dyDescent="0.25">
      <c r="A1441" t="s">
        <v>174</v>
      </c>
      <c r="B1441">
        <v>177.512</v>
      </c>
      <c r="C1441">
        <v>176.083</v>
      </c>
      <c r="D1441">
        <v>155.11500000000001</v>
      </c>
      <c r="E1441">
        <v>151.41999999999999</v>
      </c>
      <c r="F1441">
        <v>114.426</v>
      </c>
      <c r="G1441">
        <v>0</v>
      </c>
      <c r="H1441">
        <v>114.426</v>
      </c>
      <c r="I1441">
        <v>1</v>
      </c>
      <c r="J1441">
        <v>1</v>
      </c>
      <c r="K1441">
        <v>0</v>
      </c>
    </row>
    <row r="1442" spans="1:11" x14ac:dyDescent="0.25">
      <c r="A1442" t="s">
        <v>174</v>
      </c>
      <c r="B1442">
        <v>177.01</v>
      </c>
      <c r="C1442">
        <v>175.57499999999999</v>
      </c>
      <c r="D1442">
        <v>154.726</v>
      </c>
      <c r="E1442">
        <v>151.05600000000001</v>
      </c>
      <c r="F1442">
        <v>114.749</v>
      </c>
      <c r="G1442">
        <v>0</v>
      </c>
      <c r="H1442">
        <v>114.749</v>
      </c>
      <c r="I1442">
        <v>1</v>
      </c>
      <c r="J1442">
        <v>1</v>
      </c>
      <c r="K1442">
        <v>0</v>
      </c>
    </row>
    <row r="1443" spans="1:11" x14ac:dyDescent="0.25">
      <c r="A1443" t="s">
        <v>174</v>
      </c>
      <c r="B1443">
        <v>176.714</v>
      </c>
      <c r="C1443">
        <v>175.28800000000001</v>
      </c>
      <c r="D1443">
        <v>154.44</v>
      </c>
      <c r="E1443">
        <v>150.75399999999999</v>
      </c>
      <c r="F1443">
        <v>114.751</v>
      </c>
      <c r="G1443">
        <v>0</v>
      </c>
      <c r="H1443">
        <v>114.751</v>
      </c>
      <c r="I1443">
        <v>1</v>
      </c>
      <c r="J1443">
        <v>1</v>
      </c>
      <c r="K1443">
        <v>0</v>
      </c>
    </row>
    <row r="1444" spans="1:11" x14ac:dyDescent="0.25">
      <c r="A1444" t="s">
        <v>174</v>
      </c>
      <c r="B1444">
        <v>177.69</v>
      </c>
      <c r="C1444">
        <v>176.251</v>
      </c>
      <c r="D1444">
        <v>155.05099999999999</v>
      </c>
      <c r="E1444">
        <v>151.37799999999999</v>
      </c>
      <c r="F1444">
        <v>114.83499999999999</v>
      </c>
      <c r="G1444">
        <v>0</v>
      </c>
      <c r="H1444">
        <v>114.83499999999999</v>
      </c>
      <c r="I1444">
        <v>1</v>
      </c>
      <c r="J1444">
        <v>1</v>
      </c>
      <c r="K1444">
        <v>0</v>
      </c>
    </row>
    <row r="1445" spans="1:11" x14ac:dyDescent="0.25">
      <c r="A1445" t="s">
        <v>174</v>
      </c>
      <c r="B1445">
        <v>176.977</v>
      </c>
      <c r="C1445">
        <v>175.54300000000001</v>
      </c>
      <c r="D1445">
        <v>154.44200000000001</v>
      </c>
      <c r="E1445">
        <v>150.749</v>
      </c>
      <c r="F1445">
        <v>114.581</v>
      </c>
      <c r="G1445">
        <v>0</v>
      </c>
      <c r="H1445">
        <v>114.581</v>
      </c>
      <c r="I1445">
        <v>1</v>
      </c>
      <c r="J1445">
        <v>1</v>
      </c>
      <c r="K1445">
        <v>0</v>
      </c>
    </row>
    <row r="1446" spans="1:11" x14ac:dyDescent="0.25">
      <c r="A1446" t="s">
        <v>174</v>
      </c>
      <c r="B1446">
        <v>177.98500000000001</v>
      </c>
      <c r="C1446">
        <v>176.54599999999999</v>
      </c>
      <c r="D1446">
        <v>155.58199999999999</v>
      </c>
      <c r="E1446">
        <v>151.898</v>
      </c>
      <c r="F1446">
        <v>114.68</v>
      </c>
      <c r="G1446">
        <v>0</v>
      </c>
      <c r="H1446">
        <v>114.68</v>
      </c>
      <c r="I1446">
        <v>1</v>
      </c>
      <c r="J1446">
        <v>1</v>
      </c>
      <c r="K1446">
        <v>0</v>
      </c>
    </row>
    <row r="1447" spans="1:11" x14ac:dyDescent="0.25">
      <c r="A1447" t="s">
        <v>174</v>
      </c>
      <c r="B1447">
        <v>176.714</v>
      </c>
      <c r="C1447">
        <v>175.25800000000001</v>
      </c>
      <c r="D1447">
        <v>154.41399999999999</v>
      </c>
      <c r="E1447">
        <v>150.72800000000001</v>
      </c>
      <c r="F1447">
        <v>114.714</v>
      </c>
      <c r="G1447">
        <v>0</v>
      </c>
      <c r="H1447">
        <v>114.714</v>
      </c>
      <c r="I1447">
        <v>1</v>
      </c>
      <c r="J1447">
        <v>1</v>
      </c>
      <c r="K1447">
        <v>0</v>
      </c>
    </row>
    <row r="1448" spans="1:11" x14ac:dyDescent="0.25">
      <c r="A1448" t="s">
        <v>174</v>
      </c>
      <c r="B1448">
        <v>179.10900000000001</v>
      </c>
      <c r="C1448">
        <v>177.505</v>
      </c>
      <c r="D1448">
        <v>155.21100000000001</v>
      </c>
      <c r="E1448">
        <v>151.46899999999999</v>
      </c>
      <c r="F1448">
        <v>114.90300000000001</v>
      </c>
      <c r="G1448">
        <v>0</v>
      </c>
      <c r="H1448">
        <v>114.90300000000001</v>
      </c>
      <c r="I1448">
        <v>1</v>
      </c>
      <c r="J1448">
        <v>1</v>
      </c>
      <c r="K1448">
        <v>0</v>
      </c>
    </row>
    <row r="1449" spans="1:11" x14ac:dyDescent="0.25">
      <c r="A1449" t="s">
        <v>174</v>
      </c>
      <c r="B1449">
        <v>179.59</v>
      </c>
      <c r="C1449">
        <v>178.02</v>
      </c>
      <c r="D1449">
        <v>155.096</v>
      </c>
      <c r="E1449">
        <v>151.304</v>
      </c>
      <c r="F1449">
        <v>114.52800000000001</v>
      </c>
      <c r="G1449">
        <v>0</v>
      </c>
      <c r="H1449">
        <v>114.52800000000001</v>
      </c>
      <c r="I1449">
        <v>1</v>
      </c>
      <c r="J1449">
        <v>1</v>
      </c>
      <c r="K1449">
        <v>0</v>
      </c>
    </row>
    <row r="1450" spans="1:11" x14ac:dyDescent="0.25">
      <c r="A1450" t="s">
        <v>174</v>
      </c>
      <c r="B1450">
        <v>1222.42</v>
      </c>
      <c r="C1450">
        <v>177.75399999999999</v>
      </c>
      <c r="D1450">
        <v>154.79599999999999</v>
      </c>
      <c r="E1450">
        <v>151.023</v>
      </c>
      <c r="F1450">
        <v>114.574</v>
      </c>
      <c r="G1450">
        <v>0</v>
      </c>
      <c r="H1450">
        <v>114.574</v>
      </c>
      <c r="I1450">
        <v>1</v>
      </c>
      <c r="J1450">
        <v>1</v>
      </c>
      <c r="K1450">
        <v>0</v>
      </c>
    </row>
    <row r="1451" spans="1:11" x14ac:dyDescent="0.25">
      <c r="A1451" t="s">
        <v>174</v>
      </c>
      <c r="B1451">
        <v>186.66900000000001</v>
      </c>
      <c r="C1451">
        <v>183.744</v>
      </c>
      <c r="D1451">
        <v>155.15899999999999</v>
      </c>
      <c r="E1451">
        <v>150.714</v>
      </c>
      <c r="F1451">
        <v>114.48</v>
      </c>
      <c r="G1451">
        <v>0</v>
      </c>
      <c r="H1451">
        <v>114.48</v>
      </c>
      <c r="I1451">
        <v>1</v>
      </c>
      <c r="J1451">
        <v>1</v>
      </c>
      <c r="K1451">
        <v>0</v>
      </c>
    </row>
    <row r="1452" spans="1:11" x14ac:dyDescent="0.25">
      <c r="A1452" t="s">
        <v>174</v>
      </c>
      <c r="B1452">
        <v>180.02099999999999</v>
      </c>
      <c r="C1452">
        <v>178.13900000000001</v>
      </c>
      <c r="D1452">
        <v>154.834</v>
      </c>
      <c r="E1452">
        <v>151.03299999999999</v>
      </c>
      <c r="F1452">
        <v>114.652</v>
      </c>
      <c r="G1452">
        <v>0</v>
      </c>
      <c r="H1452">
        <v>114.652</v>
      </c>
      <c r="I1452">
        <v>1</v>
      </c>
      <c r="J1452">
        <v>1</v>
      </c>
      <c r="K1452">
        <v>0</v>
      </c>
    </row>
    <row r="1453" spans="1:11" x14ac:dyDescent="0.25">
      <c r="A1453" t="s">
        <v>174</v>
      </c>
      <c r="B1453">
        <v>325.83300000000003</v>
      </c>
      <c r="C1453">
        <v>177.72300000000001</v>
      </c>
      <c r="D1453">
        <v>154.631</v>
      </c>
      <c r="E1453">
        <v>150.822</v>
      </c>
      <c r="F1453">
        <v>114.508</v>
      </c>
      <c r="G1453">
        <v>0</v>
      </c>
      <c r="H1453">
        <v>114.508</v>
      </c>
      <c r="I1453">
        <v>1</v>
      </c>
      <c r="J1453">
        <v>1</v>
      </c>
      <c r="K1453">
        <v>0</v>
      </c>
    </row>
    <row r="1454" spans="1:11" x14ac:dyDescent="0.25">
      <c r="A1454" t="s">
        <v>174</v>
      </c>
      <c r="B1454">
        <v>180.93700000000001</v>
      </c>
      <c r="C1454">
        <v>179.423</v>
      </c>
      <c r="D1454">
        <v>155.26599999999999</v>
      </c>
      <c r="E1454">
        <v>151.345</v>
      </c>
      <c r="F1454">
        <v>114.754</v>
      </c>
      <c r="G1454">
        <v>0</v>
      </c>
      <c r="H1454">
        <v>114.754</v>
      </c>
      <c r="I1454">
        <v>1</v>
      </c>
      <c r="J1454">
        <v>1</v>
      </c>
      <c r="K1454">
        <v>0</v>
      </c>
    </row>
    <row r="1455" spans="1:11" x14ac:dyDescent="0.25">
      <c r="A1455" t="s">
        <v>174</v>
      </c>
      <c r="B1455">
        <v>184.268</v>
      </c>
      <c r="C1455">
        <v>182.001</v>
      </c>
      <c r="D1455">
        <v>155.49600000000001</v>
      </c>
      <c r="E1455">
        <v>151.32</v>
      </c>
      <c r="F1455">
        <v>114.392</v>
      </c>
      <c r="G1455">
        <v>0</v>
      </c>
      <c r="H1455">
        <v>114.392</v>
      </c>
      <c r="I1455">
        <v>1</v>
      </c>
      <c r="J1455">
        <v>1</v>
      </c>
      <c r="K1455">
        <v>0</v>
      </c>
    </row>
    <row r="1456" spans="1:11" x14ac:dyDescent="0.25">
      <c r="A1456" t="s">
        <v>174</v>
      </c>
      <c r="B1456">
        <v>182.12799999999999</v>
      </c>
      <c r="C1456">
        <v>179.91</v>
      </c>
      <c r="D1456">
        <v>155.10900000000001</v>
      </c>
      <c r="E1456">
        <v>151.154</v>
      </c>
      <c r="F1456">
        <v>114.846</v>
      </c>
      <c r="G1456">
        <v>0</v>
      </c>
      <c r="H1456">
        <v>114.846</v>
      </c>
      <c r="I1456">
        <v>1</v>
      </c>
      <c r="J1456">
        <v>1</v>
      </c>
      <c r="K1456">
        <v>0</v>
      </c>
    </row>
    <row r="1457" spans="1:9" x14ac:dyDescent="0.25">
      <c r="A1457" t="s">
        <v>174</v>
      </c>
      <c r="B1457">
        <v>10113.289664</v>
      </c>
      <c r="C1457" t="s">
        <v>37</v>
      </c>
    </row>
    <row r="1458" spans="1:9" x14ac:dyDescent="0.25">
      <c r="A1458" t="s">
        <v>175</v>
      </c>
      <c r="B1458">
        <v>173.697</v>
      </c>
      <c r="C1458">
        <v>172.17</v>
      </c>
      <c r="D1458">
        <v>151.178</v>
      </c>
      <c r="E1458">
        <v>147.68799999999999</v>
      </c>
      <c r="F1458">
        <v>82.347099999999998</v>
      </c>
      <c r="G1458">
        <v>1.23426E-3</v>
      </c>
      <c r="H1458">
        <v>0.995116</v>
      </c>
      <c r="I1458">
        <v>0</v>
      </c>
    </row>
    <row r="1459" spans="1:9" x14ac:dyDescent="0.25">
      <c r="A1459" t="s">
        <v>175</v>
      </c>
      <c r="B1459">
        <v>174.85300000000001</v>
      </c>
      <c r="C1459">
        <v>172.4</v>
      </c>
      <c r="D1459">
        <v>151.50200000000001</v>
      </c>
      <c r="E1459">
        <v>148.095</v>
      </c>
      <c r="F1459">
        <v>82.581400000000002</v>
      </c>
      <c r="G1459">
        <v>1.2784999999999999E-3</v>
      </c>
      <c r="H1459">
        <v>0.995116</v>
      </c>
      <c r="I1459">
        <v>0</v>
      </c>
    </row>
    <row r="1460" spans="1:9" x14ac:dyDescent="0.25">
      <c r="A1460" t="s">
        <v>175</v>
      </c>
      <c r="B1460">
        <v>183.304</v>
      </c>
      <c r="C1460">
        <v>180.65100000000001</v>
      </c>
      <c r="D1460">
        <v>151.786</v>
      </c>
      <c r="E1460">
        <v>147.62</v>
      </c>
      <c r="F1460">
        <v>82.262100000000004</v>
      </c>
      <c r="G1460">
        <v>1.29148E-3</v>
      </c>
      <c r="H1460">
        <v>0.99510600000000005</v>
      </c>
      <c r="I1460">
        <v>0</v>
      </c>
    </row>
    <row r="1461" spans="1:9" x14ac:dyDescent="0.25">
      <c r="A1461" t="s">
        <v>175</v>
      </c>
      <c r="B1461">
        <v>177.52</v>
      </c>
      <c r="C1461">
        <v>175.79599999999999</v>
      </c>
      <c r="D1461">
        <v>151.64500000000001</v>
      </c>
      <c r="E1461">
        <v>148.065</v>
      </c>
      <c r="F1461">
        <v>82.530199999999994</v>
      </c>
      <c r="G1461">
        <v>1.42278E-3</v>
      </c>
      <c r="H1461">
        <v>0.99511400000000005</v>
      </c>
      <c r="I1461">
        <v>0</v>
      </c>
    </row>
    <row r="1462" spans="1:9" x14ac:dyDescent="0.25">
      <c r="A1462" t="s">
        <v>175</v>
      </c>
      <c r="B1462">
        <v>180.63499999999999</v>
      </c>
      <c r="C1462">
        <v>178.58699999999999</v>
      </c>
      <c r="D1462">
        <v>151.535</v>
      </c>
      <c r="E1462">
        <v>147.60599999999999</v>
      </c>
      <c r="F1462">
        <v>82.335800000000006</v>
      </c>
      <c r="G1462">
        <v>1.23883E-3</v>
      </c>
      <c r="H1462">
        <v>0.995116</v>
      </c>
      <c r="I1462">
        <v>0</v>
      </c>
    </row>
    <row r="1463" spans="1:9" x14ac:dyDescent="0.25">
      <c r="A1463" t="s">
        <v>175</v>
      </c>
      <c r="B1463">
        <v>176.946</v>
      </c>
      <c r="C1463">
        <v>174.976</v>
      </c>
      <c r="D1463">
        <v>151.54499999999999</v>
      </c>
      <c r="E1463">
        <v>148.00700000000001</v>
      </c>
      <c r="F1463">
        <v>82.5077</v>
      </c>
      <c r="G1463">
        <v>1.2349399999999999E-3</v>
      </c>
      <c r="H1463">
        <v>0.995116</v>
      </c>
      <c r="I1463">
        <v>0</v>
      </c>
    </row>
    <row r="1464" spans="1:9" x14ac:dyDescent="0.25">
      <c r="A1464" t="s">
        <v>175</v>
      </c>
      <c r="B1464">
        <v>173.28</v>
      </c>
      <c r="C1464">
        <v>171.79</v>
      </c>
      <c r="D1464">
        <v>151.00899999999999</v>
      </c>
      <c r="E1464">
        <v>147.619</v>
      </c>
      <c r="F1464">
        <v>82.367599999999996</v>
      </c>
      <c r="G1464">
        <v>1.2320199999999999E-3</v>
      </c>
      <c r="H1464">
        <v>0.99511400000000005</v>
      </c>
      <c r="I1464">
        <v>0</v>
      </c>
    </row>
    <row r="1465" spans="1:9" x14ac:dyDescent="0.25">
      <c r="A1465" t="s">
        <v>175</v>
      </c>
      <c r="B1465">
        <v>174.46</v>
      </c>
      <c r="C1465">
        <v>172.93199999999999</v>
      </c>
      <c r="D1465">
        <v>151.51400000000001</v>
      </c>
      <c r="E1465">
        <v>148.125</v>
      </c>
      <c r="F1465">
        <v>82.5732</v>
      </c>
      <c r="G1465">
        <v>1.23876E-3</v>
      </c>
      <c r="H1465">
        <v>0.995116</v>
      </c>
      <c r="I1465">
        <v>0</v>
      </c>
    </row>
    <row r="1466" spans="1:9" x14ac:dyDescent="0.25">
      <c r="A1466" t="s">
        <v>175</v>
      </c>
      <c r="B1466">
        <v>173.005</v>
      </c>
      <c r="C1466">
        <v>171.578</v>
      </c>
      <c r="D1466">
        <v>151.03299999999999</v>
      </c>
      <c r="E1466">
        <v>147.66</v>
      </c>
      <c r="F1466">
        <v>82.398300000000006</v>
      </c>
      <c r="G1466">
        <v>1.3417399999999999E-3</v>
      </c>
      <c r="H1466">
        <v>0.995116</v>
      </c>
      <c r="I1466">
        <v>0</v>
      </c>
    </row>
    <row r="1467" spans="1:9" x14ac:dyDescent="0.25">
      <c r="A1467" t="s">
        <v>175</v>
      </c>
      <c r="B1467">
        <v>173.73400000000001</v>
      </c>
      <c r="C1467">
        <v>172.26599999999999</v>
      </c>
      <c r="D1467">
        <v>151.489</v>
      </c>
      <c r="E1467">
        <v>148.08799999999999</v>
      </c>
      <c r="F1467">
        <v>82.558899999999994</v>
      </c>
      <c r="G1467">
        <v>1.48391E-3</v>
      </c>
      <c r="H1467">
        <v>0.995116</v>
      </c>
      <c r="I1467">
        <v>0</v>
      </c>
    </row>
    <row r="1468" spans="1:9" x14ac:dyDescent="0.25">
      <c r="A1468" t="s">
        <v>175</v>
      </c>
      <c r="B1468">
        <v>173.55500000000001</v>
      </c>
      <c r="C1468">
        <v>172.07900000000001</v>
      </c>
      <c r="D1468">
        <v>151.00299999999999</v>
      </c>
      <c r="E1468">
        <v>147.62799999999999</v>
      </c>
      <c r="F1468">
        <v>82.362399999999994</v>
      </c>
      <c r="G1468">
        <v>1.23824E-3</v>
      </c>
      <c r="H1468">
        <v>0.99511499999999997</v>
      </c>
      <c r="I1468">
        <v>0</v>
      </c>
    </row>
    <row r="1469" spans="1:9" x14ac:dyDescent="0.25">
      <c r="A1469" t="s">
        <v>175</v>
      </c>
      <c r="B1469">
        <v>173.90100000000001</v>
      </c>
      <c r="C1469">
        <v>172.41900000000001</v>
      </c>
      <c r="D1469">
        <v>151.35900000000001</v>
      </c>
      <c r="E1469">
        <v>147.99799999999999</v>
      </c>
      <c r="F1469">
        <v>82.571100000000001</v>
      </c>
      <c r="G1469">
        <v>1.2304499999999999E-3</v>
      </c>
      <c r="H1469">
        <v>0.995116</v>
      </c>
      <c r="I1469">
        <v>0</v>
      </c>
    </row>
    <row r="1470" spans="1:9" x14ac:dyDescent="0.25">
      <c r="A1470" t="s">
        <v>175</v>
      </c>
      <c r="B1470">
        <v>173.089</v>
      </c>
      <c r="C1470">
        <v>171.64099999999999</v>
      </c>
      <c r="D1470">
        <v>151.00200000000001</v>
      </c>
      <c r="E1470">
        <v>147.61199999999999</v>
      </c>
      <c r="F1470">
        <v>82.379900000000006</v>
      </c>
      <c r="G1470">
        <v>1.3504400000000001E-3</v>
      </c>
      <c r="H1470">
        <v>0.99511400000000005</v>
      </c>
      <c r="I1470">
        <v>0</v>
      </c>
    </row>
    <row r="1471" spans="1:9" x14ac:dyDescent="0.25">
      <c r="A1471" t="s">
        <v>175</v>
      </c>
      <c r="B1471">
        <v>173.47200000000001</v>
      </c>
      <c r="C1471">
        <v>172.02600000000001</v>
      </c>
      <c r="D1471">
        <v>151.429</v>
      </c>
      <c r="E1471">
        <v>148.05600000000001</v>
      </c>
      <c r="F1471">
        <v>82.5732</v>
      </c>
      <c r="G1471">
        <v>1.2476E-3</v>
      </c>
      <c r="H1471">
        <v>0.99511499999999997</v>
      </c>
      <c r="I1471">
        <v>0</v>
      </c>
    </row>
    <row r="1472" spans="1:9" x14ac:dyDescent="0.25">
      <c r="A1472" t="s">
        <v>175</v>
      </c>
      <c r="B1472">
        <v>172.982</v>
      </c>
      <c r="C1472">
        <v>171.499</v>
      </c>
      <c r="D1472">
        <v>150.93700000000001</v>
      </c>
      <c r="E1472">
        <v>147.559</v>
      </c>
      <c r="F1472">
        <v>82.349100000000007</v>
      </c>
      <c r="G1472">
        <v>1.2451000000000001E-3</v>
      </c>
      <c r="H1472">
        <v>0.99511499999999997</v>
      </c>
      <c r="I1472">
        <v>0</v>
      </c>
    </row>
    <row r="1473" spans="1:9" x14ac:dyDescent="0.25">
      <c r="A1473" t="s">
        <v>175</v>
      </c>
      <c r="B1473">
        <v>173.63499999999999</v>
      </c>
      <c r="C1473">
        <v>172.16300000000001</v>
      </c>
      <c r="D1473">
        <v>151.47499999999999</v>
      </c>
      <c r="E1473">
        <v>148.07400000000001</v>
      </c>
      <c r="F1473">
        <v>82.577299999999994</v>
      </c>
      <c r="G1473">
        <v>1.3032300000000001E-3</v>
      </c>
      <c r="H1473">
        <v>0.99510600000000005</v>
      </c>
      <c r="I1473">
        <v>0</v>
      </c>
    </row>
    <row r="1474" spans="1:9" x14ac:dyDescent="0.25">
      <c r="A1474" t="s">
        <v>175</v>
      </c>
      <c r="B1474">
        <v>173.12299999999999</v>
      </c>
      <c r="C1474">
        <v>171.64599999999999</v>
      </c>
      <c r="D1474">
        <v>151.00700000000001</v>
      </c>
      <c r="E1474">
        <v>147.61699999999999</v>
      </c>
      <c r="F1474">
        <v>82.369600000000005</v>
      </c>
      <c r="G1474">
        <v>1.2487100000000001E-3</v>
      </c>
      <c r="H1474">
        <v>0.99511499999999997</v>
      </c>
      <c r="I1474">
        <v>0</v>
      </c>
    </row>
    <row r="1475" spans="1:9" x14ac:dyDescent="0.25">
      <c r="A1475" t="s">
        <v>175</v>
      </c>
      <c r="B1475">
        <v>173.59899999999999</v>
      </c>
      <c r="C1475">
        <v>172.102</v>
      </c>
      <c r="D1475">
        <v>151.405</v>
      </c>
      <c r="E1475">
        <v>148.023</v>
      </c>
      <c r="F1475">
        <v>82.556799999999996</v>
      </c>
      <c r="G1475">
        <v>1.2302400000000001E-3</v>
      </c>
      <c r="H1475">
        <v>0.99511499999999997</v>
      </c>
      <c r="I1475">
        <v>0</v>
      </c>
    </row>
    <row r="1476" spans="1:9" x14ac:dyDescent="0.25">
      <c r="A1476" t="s">
        <v>175</v>
      </c>
      <c r="B1476">
        <v>173.459</v>
      </c>
      <c r="C1476">
        <v>171.96600000000001</v>
      </c>
      <c r="D1476">
        <v>150.928</v>
      </c>
      <c r="E1476">
        <v>147.52699999999999</v>
      </c>
      <c r="F1476">
        <v>82.371700000000004</v>
      </c>
      <c r="G1476">
        <v>1.67202E-3</v>
      </c>
      <c r="H1476">
        <v>0.995116</v>
      </c>
      <c r="I1476">
        <v>0</v>
      </c>
    </row>
    <row r="1477" spans="1:9" x14ac:dyDescent="0.25">
      <c r="A1477" t="s">
        <v>175</v>
      </c>
      <c r="B1477">
        <v>174.00899999999999</v>
      </c>
      <c r="C1477">
        <v>172.51300000000001</v>
      </c>
      <c r="D1477">
        <v>151.43799999999999</v>
      </c>
      <c r="E1477">
        <v>148.05699999999999</v>
      </c>
      <c r="F1477">
        <v>82.566000000000003</v>
      </c>
      <c r="G1477">
        <v>1.24792E-3</v>
      </c>
      <c r="H1477">
        <v>0.995116</v>
      </c>
      <c r="I1477">
        <v>0</v>
      </c>
    </row>
    <row r="1478" spans="1:9" x14ac:dyDescent="0.25">
      <c r="A1478" t="s">
        <v>175</v>
      </c>
      <c r="B1478">
        <v>173.512</v>
      </c>
      <c r="C1478">
        <v>172.00200000000001</v>
      </c>
      <c r="D1478">
        <v>150.977</v>
      </c>
      <c r="E1478">
        <v>147.6</v>
      </c>
      <c r="F1478">
        <v>82.349100000000007</v>
      </c>
      <c r="G1478">
        <v>1.273E-3</v>
      </c>
      <c r="H1478">
        <v>0.99511400000000005</v>
      </c>
      <c r="I1478">
        <v>0</v>
      </c>
    </row>
    <row r="1479" spans="1:9" x14ac:dyDescent="0.25">
      <c r="A1479" t="s">
        <v>175</v>
      </c>
      <c r="B1479">
        <v>174</v>
      </c>
      <c r="C1479">
        <v>172.50899999999999</v>
      </c>
      <c r="D1479">
        <v>151.465</v>
      </c>
      <c r="E1479">
        <v>148.102</v>
      </c>
      <c r="F1479">
        <v>82.569100000000006</v>
      </c>
      <c r="G1479">
        <v>1.2311500000000001E-3</v>
      </c>
      <c r="H1479">
        <v>0.99511499999999997</v>
      </c>
      <c r="I1479">
        <v>0</v>
      </c>
    </row>
    <row r="1480" spans="1:9" x14ac:dyDescent="0.25">
      <c r="A1480" t="s">
        <v>175</v>
      </c>
      <c r="B1480">
        <v>173.52600000000001</v>
      </c>
      <c r="C1480">
        <v>172.02799999999999</v>
      </c>
      <c r="D1480">
        <v>150.971</v>
      </c>
      <c r="E1480">
        <v>147.57900000000001</v>
      </c>
      <c r="F1480">
        <v>82.382900000000006</v>
      </c>
      <c r="G1480">
        <v>2.4509100000000002E-3</v>
      </c>
      <c r="H1480">
        <v>0.99511300000000003</v>
      </c>
      <c r="I1480">
        <v>0</v>
      </c>
    </row>
    <row r="1481" spans="1:9" x14ac:dyDescent="0.25">
      <c r="A1481" t="s">
        <v>175</v>
      </c>
      <c r="B1481">
        <v>173.71199999999999</v>
      </c>
      <c r="C1481">
        <v>172.166</v>
      </c>
      <c r="D1481">
        <v>151.41499999999999</v>
      </c>
      <c r="E1481">
        <v>148.03100000000001</v>
      </c>
      <c r="F1481">
        <v>82.563999999999993</v>
      </c>
      <c r="G1481">
        <v>1.3476600000000001E-3</v>
      </c>
      <c r="H1481">
        <v>0.995116</v>
      </c>
      <c r="I1481">
        <v>0</v>
      </c>
    </row>
    <row r="1482" spans="1:9" x14ac:dyDescent="0.25">
      <c r="A1482" t="s">
        <v>175</v>
      </c>
      <c r="B1482">
        <v>173.16300000000001</v>
      </c>
      <c r="C1482">
        <v>171.68</v>
      </c>
      <c r="D1482">
        <v>151.07</v>
      </c>
      <c r="E1482">
        <v>147.685</v>
      </c>
      <c r="F1482">
        <v>82.392099999999999</v>
      </c>
      <c r="G1482">
        <v>1.25949E-3</v>
      </c>
      <c r="H1482">
        <v>0.995116</v>
      </c>
      <c r="I1482">
        <v>0</v>
      </c>
    </row>
    <row r="1483" spans="1:9" x14ac:dyDescent="0.25">
      <c r="A1483" t="s">
        <v>175</v>
      </c>
      <c r="B1483">
        <v>173.511</v>
      </c>
      <c r="C1483">
        <v>172.023</v>
      </c>
      <c r="D1483">
        <v>151.42699999999999</v>
      </c>
      <c r="E1483">
        <v>148.03800000000001</v>
      </c>
      <c r="F1483">
        <v>82.552700000000002</v>
      </c>
      <c r="G1483">
        <v>1.2300900000000001E-3</v>
      </c>
      <c r="H1483">
        <v>0.995116</v>
      </c>
      <c r="I1483">
        <v>0</v>
      </c>
    </row>
    <row r="1484" spans="1:9" x14ac:dyDescent="0.25">
      <c r="A1484" t="s">
        <v>175</v>
      </c>
      <c r="B1484">
        <v>173.11799999999999</v>
      </c>
      <c r="C1484">
        <v>171.63300000000001</v>
      </c>
      <c r="D1484">
        <v>150.964</v>
      </c>
      <c r="E1484">
        <v>147.54300000000001</v>
      </c>
      <c r="F1484">
        <v>82.375799999999998</v>
      </c>
      <c r="G1484">
        <v>1.2368500000000001E-3</v>
      </c>
      <c r="H1484">
        <v>0.995116</v>
      </c>
      <c r="I1484">
        <v>0</v>
      </c>
    </row>
    <row r="1485" spans="1:9" x14ac:dyDescent="0.25">
      <c r="A1485" t="s">
        <v>175</v>
      </c>
      <c r="B1485">
        <v>173.619</v>
      </c>
      <c r="C1485">
        <v>172.14400000000001</v>
      </c>
      <c r="D1485">
        <v>151.48699999999999</v>
      </c>
      <c r="E1485">
        <v>148.08699999999999</v>
      </c>
      <c r="F1485">
        <v>82.555800000000005</v>
      </c>
      <c r="G1485">
        <v>1.3245799999999999E-3</v>
      </c>
      <c r="H1485">
        <v>0.995116</v>
      </c>
      <c r="I1485">
        <v>0</v>
      </c>
    </row>
    <row r="1486" spans="1:9" x14ac:dyDescent="0.25">
      <c r="A1486" t="s">
        <v>175</v>
      </c>
      <c r="B1486">
        <v>172.99799999999999</v>
      </c>
      <c r="C1486">
        <v>171.523</v>
      </c>
      <c r="D1486">
        <v>150.97499999999999</v>
      </c>
      <c r="E1486">
        <v>147.571</v>
      </c>
      <c r="F1486">
        <v>82.3553</v>
      </c>
      <c r="G1486">
        <v>1.2300600000000001E-3</v>
      </c>
      <c r="H1486">
        <v>0.995116</v>
      </c>
      <c r="I1486">
        <v>0</v>
      </c>
    </row>
    <row r="1487" spans="1:9" x14ac:dyDescent="0.25">
      <c r="A1487" t="s">
        <v>175</v>
      </c>
      <c r="B1487">
        <v>175.53399999999999</v>
      </c>
      <c r="C1487">
        <v>173.00299999999999</v>
      </c>
      <c r="D1487">
        <v>151.589</v>
      </c>
      <c r="E1487">
        <v>148.10599999999999</v>
      </c>
      <c r="F1487">
        <v>82.574200000000005</v>
      </c>
      <c r="G1487">
        <v>1.23975E-3</v>
      </c>
      <c r="H1487">
        <v>0.99511099999999997</v>
      </c>
      <c r="I1487">
        <v>0</v>
      </c>
    </row>
    <row r="1488" spans="1:9" x14ac:dyDescent="0.25">
      <c r="A1488" t="s">
        <v>175</v>
      </c>
      <c r="B1488">
        <v>183.00299999999999</v>
      </c>
      <c r="C1488">
        <v>180.31200000000001</v>
      </c>
      <c r="D1488">
        <v>151.80799999999999</v>
      </c>
      <c r="E1488">
        <v>147.64599999999999</v>
      </c>
      <c r="F1488">
        <v>82.243700000000004</v>
      </c>
      <c r="G1488">
        <v>1.3674500000000001E-3</v>
      </c>
      <c r="H1488">
        <v>0.99511499999999997</v>
      </c>
      <c r="I1488">
        <v>0</v>
      </c>
    </row>
    <row r="1489" spans="1:9" x14ac:dyDescent="0.25">
      <c r="A1489" t="s">
        <v>175</v>
      </c>
      <c r="B1489">
        <v>176.429</v>
      </c>
      <c r="C1489">
        <v>174.81399999999999</v>
      </c>
      <c r="D1489">
        <v>151.52500000000001</v>
      </c>
      <c r="E1489">
        <v>148.047</v>
      </c>
      <c r="F1489">
        <v>82.554699999999997</v>
      </c>
      <c r="G1489">
        <v>1.58118E-3</v>
      </c>
      <c r="H1489">
        <v>0.995116</v>
      </c>
      <c r="I1489">
        <v>0</v>
      </c>
    </row>
    <row r="1490" spans="1:9" x14ac:dyDescent="0.25">
      <c r="A1490" t="s">
        <v>175</v>
      </c>
      <c r="B1490">
        <v>175.42400000000001</v>
      </c>
      <c r="C1490">
        <v>173.934</v>
      </c>
      <c r="D1490">
        <v>150.989</v>
      </c>
      <c r="E1490">
        <v>147.553</v>
      </c>
      <c r="F1490">
        <v>82.370699999999999</v>
      </c>
      <c r="G1490">
        <v>1.59278E-3</v>
      </c>
      <c r="H1490">
        <v>0.995116</v>
      </c>
      <c r="I1490">
        <v>0</v>
      </c>
    </row>
    <row r="1491" spans="1:9" x14ac:dyDescent="0.25">
      <c r="A1491" t="s">
        <v>175</v>
      </c>
      <c r="B1491">
        <v>175.89699999999999</v>
      </c>
      <c r="C1491">
        <v>174.411</v>
      </c>
      <c r="D1491">
        <v>151.44499999999999</v>
      </c>
      <c r="E1491">
        <v>148.029</v>
      </c>
      <c r="F1491">
        <v>82.563999999999993</v>
      </c>
      <c r="G1491">
        <v>1.2342E-3</v>
      </c>
      <c r="H1491">
        <v>0.995116</v>
      </c>
      <c r="I1491">
        <v>0</v>
      </c>
    </row>
    <row r="1492" spans="1:9" x14ac:dyDescent="0.25">
      <c r="A1492" t="s">
        <v>175</v>
      </c>
      <c r="B1492">
        <v>175.45400000000001</v>
      </c>
      <c r="C1492">
        <v>173.959</v>
      </c>
      <c r="D1492">
        <v>151.00200000000001</v>
      </c>
      <c r="E1492">
        <v>147.566</v>
      </c>
      <c r="F1492">
        <v>82.367599999999996</v>
      </c>
      <c r="G1492">
        <v>1.23734E-3</v>
      </c>
      <c r="H1492">
        <v>0.995116</v>
      </c>
      <c r="I1492">
        <v>0</v>
      </c>
    </row>
    <row r="1493" spans="1:9" x14ac:dyDescent="0.25">
      <c r="A1493" t="s">
        <v>175</v>
      </c>
      <c r="B1493">
        <v>179.69</v>
      </c>
      <c r="C1493">
        <v>177.55099999999999</v>
      </c>
      <c r="D1493">
        <v>151.852</v>
      </c>
      <c r="E1493">
        <v>148.12</v>
      </c>
      <c r="F1493">
        <v>82.564999999999998</v>
      </c>
      <c r="G1493">
        <v>1.24453E-3</v>
      </c>
      <c r="H1493">
        <v>0.99511300000000003</v>
      </c>
      <c r="I1493">
        <v>0</v>
      </c>
    </row>
    <row r="1494" spans="1:9" x14ac:dyDescent="0.25">
      <c r="A1494" t="s">
        <v>175</v>
      </c>
      <c r="B1494">
        <v>177.98</v>
      </c>
      <c r="C1494">
        <v>175.709</v>
      </c>
      <c r="D1494">
        <v>151.21600000000001</v>
      </c>
      <c r="E1494">
        <v>147.56399999999999</v>
      </c>
      <c r="F1494">
        <v>82.280500000000004</v>
      </c>
      <c r="G1494">
        <v>1.2303100000000001E-3</v>
      </c>
      <c r="H1494">
        <v>0.995116</v>
      </c>
      <c r="I1494">
        <v>0</v>
      </c>
    </row>
    <row r="1495" spans="1:9" x14ac:dyDescent="0.25">
      <c r="A1495" t="s">
        <v>175</v>
      </c>
      <c r="B1495">
        <v>173.78200000000001</v>
      </c>
      <c r="C1495">
        <v>172.215</v>
      </c>
      <c r="D1495">
        <v>151.434</v>
      </c>
      <c r="E1495">
        <v>148.04900000000001</v>
      </c>
      <c r="F1495">
        <v>82.553700000000006</v>
      </c>
      <c r="G1495">
        <v>1.2589700000000001E-3</v>
      </c>
      <c r="H1495">
        <v>0.995116</v>
      </c>
      <c r="I1495">
        <v>0</v>
      </c>
    </row>
    <row r="1496" spans="1:9" x14ac:dyDescent="0.25">
      <c r="A1496" t="s">
        <v>175</v>
      </c>
      <c r="B1496">
        <v>173.21299999999999</v>
      </c>
      <c r="C1496">
        <v>171.72200000000001</v>
      </c>
      <c r="D1496">
        <v>151.02199999999999</v>
      </c>
      <c r="E1496">
        <v>147.607</v>
      </c>
      <c r="F1496">
        <v>82.4024</v>
      </c>
      <c r="G1496">
        <v>1.40957E-3</v>
      </c>
      <c r="H1496">
        <v>0.99511400000000005</v>
      </c>
      <c r="I1496">
        <v>0</v>
      </c>
    </row>
    <row r="1497" spans="1:9" x14ac:dyDescent="0.25">
      <c r="A1497" t="s">
        <v>175</v>
      </c>
      <c r="B1497">
        <v>173.68700000000001</v>
      </c>
      <c r="C1497">
        <v>172.19</v>
      </c>
      <c r="D1497">
        <v>151.417</v>
      </c>
      <c r="E1497">
        <v>148.01499999999999</v>
      </c>
      <c r="F1497">
        <v>82.570099999999996</v>
      </c>
      <c r="G1497">
        <v>1.2689299999999999E-3</v>
      </c>
      <c r="H1497">
        <v>0.995116</v>
      </c>
      <c r="I1497">
        <v>0</v>
      </c>
    </row>
    <row r="1498" spans="1:9" x14ac:dyDescent="0.25">
      <c r="A1498" t="s">
        <v>175</v>
      </c>
      <c r="B1498">
        <v>173.477</v>
      </c>
      <c r="C1498">
        <v>171.96299999999999</v>
      </c>
      <c r="D1498">
        <v>150.93</v>
      </c>
      <c r="E1498">
        <v>147.58199999999999</v>
      </c>
      <c r="F1498">
        <v>82.385000000000005</v>
      </c>
      <c r="G1498">
        <v>1.23011E-3</v>
      </c>
      <c r="H1498">
        <v>0.99511400000000005</v>
      </c>
      <c r="I1498">
        <v>0</v>
      </c>
    </row>
    <row r="1499" spans="1:9" x14ac:dyDescent="0.25">
      <c r="A1499" t="s">
        <v>175</v>
      </c>
      <c r="B1499">
        <v>173.93899999999999</v>
      </c>
      <c r="C1499">
        <v>172.43600000000001</v>
      </c>
      <c r="D1499">
        <v>151.43</v>
      </c>
      <c r="E1499">
        <v>148.04499999999999</v>
      </c>
      <c r="F1499">
        <v>82.561899999999994</v>
      </c>
      <c r="G1499">
        <v>1.23467E-3</v>
      </c>
      <c r="H1499">
        <v>0.995116</v>
      </c>
      <c r="I1499">
        <v>0</v>
      </c>
    </row>
    <row r="1500" spans="1:9" x14ac:dyDescent="0.25">
      <c r="A1500" t="s">
        <v>175</v>
      </c>
      <c r="B1500">
        <v>173.476</v>
      </c>
      <c r="C1500">
        <v>171.965</v>
      </c>
      <c r="D1500">
        <v>150.92699999999999</v>
      </c>
      <c r="E1500">
        <v>147.542</v>
      </c>
      <c r="F1500">
        <v>82.367599999999996</v>
      </c>
      <c r="G1500">
        <v>1.2309199999999999E-3</v>
      </c>
      <c r="H1500">
        <v>0.995116</v>
      </c>
      <c r="I1500">
        <v>0</v>
      </c>
    </row>
    <row r="1501" spans="1:9" x14ac:dyDescent="0.25">
      <c r="A1501" t="s">
        <v>175</v>
      </c>
      <c r="B1501">
        <v>174.197</v>
      </c>
      <c r="C1501">
        <v>172.59800000000001</v>
      </c>
      <c r="D1501">
        <v>151.46700000000001</v>
      </c>
      <c r="E1501">
        <v>148.06700000000001</v>
      </c>
      <c r="F1501">
        <v>82.577299999999994</v>
      </c>
      <c r="G1501">
        <v>1.2612299999999999E-3</v>
      </c>
      <c r="H1501">
        <v>0.995116</v>
      </c>
      <c r="I1501">
        <v>0</v>
      </c>
    </row>
    <row r="1502" spans="1:9" x14ac:dyDescent="0.25">
      <c r="A1502" t="s">
        <v>175</v>
      </c>
      <c r="B1502">
        <v>997.61400000000003</v>
      </c>
      <c r="C1502">
        <v>172.35</v>
      </c>
      <c r="D1502">
        <v>151.017</v>
      </c>
      <c r="E1502">
        <v>147.648</v>
      </c>
      <c r="F1502">
        <v>82.379900000000006</v>
      </c>
      <c r="G1502">
        <v>1.23873E-3</v>
      </c>
      <c r="H1502">
        <v>0.995116</v>
      </c>
      <c r="I1502">
        <v>0</v>
      </c>
    </row>
    <row r="1503" spans="1:9" x14ac:dyDescent="0.25">
      <c r="A1503" t="s">
        <v>175</v>
      </c>
      <c r="B1503">
        <v>181.30199999999999</v>
      </c>
      <c r="C1503">
        <v>178.34700000000001</v>
      </c>
      <c r="D1503">
        <v>151.88300000000001</v>
      </c>
      <c r="E1503">
        <v>147.99199999999999</v>
      </c>
      <c r="F1503">
        <v>82.452299999999994</v>
      </c>
      <c r="G1503">
        <v>1.2308499999999999E-3</v>
      </c>
      <c r="H1503">
        <v>0.99510399999999999</v>
      </c>
      <c r="I1503">
        <v>0</v>
      </c>
    </row>
    <row r="1504" spans="1:9" x14ac:dyDescent="0.25">
      <c r="A1504" t="s">
        <v>175</v>
      </c>
      <c r="B1504">
        <v>174.334</v>
      </c>
      <c r="C1504">
        <v>172.328</v>
      </c>
      <c r="D1504">
        <v>150.94999999999999</v>
      </c>
      <c r="E1504">
        <v>147.57599999999999</v>
      </c>
      <c r="F1504">
        <v>82.338899999999995</v>
      </c>
      <c r="G1504">
        <v>1.2329800000000001E-3</v>
      </c>
      <c r="H1504">
        <v>0.995116</v>
      </c>
      <c r="I1504">
        <v>0</v>
      </c>
    </row>
    <row r="1505" spans="1:25" x14ac:dyDescent="0.25">
      <c r="A1505" t="s">
        <v>175</v>
      </c>
      <c r="B1505">
        <v>438.55900000000003</v>
      </c>
      <c r="C1505">
        <v>181.256</v>
      </c>
      <c r="D1505">
        <v>152.38300000000001</v>
      </c>
      <c r="E1505">
        <v>148.22</v>
      </c>
      <c r="F1505">
        <v>82.552700000000002</v>
      </c>
      <c r="G1505">
        <v>1.35279E-3</v>
      </c>
      <c r="H1505">
        <v>0.99510900000000002</v>
      </c>
      <c r="I1505">
        <v>0</v>
      </c>
    </row>
    <row r="1506" spans="1:25" x14ac:dyDescent="0.25">
      <c r="A1506" t="s">
        <v>175</v>
      </c>
      <c r="B1506">
        <v>176.089</v>
      </c>
      <c r="C1506">
        <v>174.565</v>
      </c>
      <c r="D1506">
        <v>151.33699999999999</v>
      </c>
      <c r="E1506">
        <v>147.88900000000001</v>
      </c>
      <c r="F1506">
        <v>82.399100000000004</v>
      </c>
      <c r="G1506">
        <v>1.2329699999999999E-3</v>
      </c>
      <c r="H1506">
        <v>0.99511499999999997</v>
      </c>
      <c r="I1506">
        <v>0</v>
      </c>
    </row>
    <row r="1507" spans="1:25" x14ac:dyDescent="0.25">
      <c r="A1507" t="s">
        <v>175</v>
      </c>
      <c r="B1507">
        <v>175.77699999999999</v>
      </c>
      <c r="C1507">
        <v>174.24299999999999</v>
      </c>
      <c r="D1507">
        <v>151.02699999999999</v>
      </c>
      <c r="E1507">
        <v>147.56899999999999</v>
      </c>
      <c r="F1507">
        <v>82.349100000000007</v>
      </c>
      <c r="G1507">
        <v>1.2303399999999999E-3</v>
      </c>
      <c r="H1507">
        <v>0.995116</v>
      </c>
      <c r="I1507">
        <v>0</v>
      </c>
    </row>
    <row r="1508" spans="1:25" x14ac:dyDescent="0.25">
      <c r="A1508" t="s">
        <v>175</v>
      </c>
      <c r="B1508">
        <v>176.28399999999999</v>
      </c>
      <c r="C1508">
        <v>174.75299999999999</v>
      </c>
      <c r="D1508">
        <v>151.53100000000001</v>
      </c>
      <c r="E1508">
        <v>148.08199999999999</v>
      </c>
      <c r="F1508">
        <v>82.556799999999996</v>
      </c>
      <c r="G1508">
        <v>1.2301300000000001E-3</v>
      </c>
      <c r="H1508">
        <v>0.995116</v>
      </c>
      <c r="I1508">
        <v>0</v>
      </c>
    </row>
    <row r="1509" spans="1:25" x14ac:dyDescent="0.25">
      <c r="A1509" t="s">
        <v>175</v>
      </c>
      <c r="B1509">
        <v>179.839</v>
      </c>
      <c r="C1509">
        <v>177.76499999999999</v>
      </c>
      <c r="D1509">
        <v>151.50399999999999</v>
      </c>
      <c r="E1509">
        <v>147.67400000000001</v>
      </c>
      <c r="F1509">
        <v>82.387</v>
      </c>
      <c r="G1509">
        <v>1.3266199999999999E-3</v>
      </c>
      <c r="H1509">
        <v>0.995116</v>
      </c>
      <c r="I1509">
        <v>0</v>
      </c>
    </row>
    <row r="1510" spans="1:25" x14ac:dyDescent="0.25">
      <c r="A1510" t="s">
        <v>175</v>
      </c>
      <c r="B1510">
        <v>178.55799999999999</v>
      </c>
      <c r="C1510">
        <v>176.398</v>
      </c>
      <c r="D1510">
        <v>151.596</v>
      </c>
      <c r="E1510">
        <v>148.006</v>
      </c>
      <c r="F1510">
        <v>82.534300000000002</v>
      </c>
      <c r="G1510">
        <v>1.5571999999999999E-3</v>
      </c>
      <c r="H1510">
        <v>0.995116</v>
      </c>
      <c r="I1510">
        <v>0</v>
      </c>
    </row>
    <row r="1511" spans="1:25" x14ac:dyDescent="0.25">
      <c r="A1511" t="s">
        <v>175</v>
      </c>
      <c r="B1511">
        <v>173.62299999999999</v>
      </c>
      <c r="C1511">
        <v>172.126</v>
      </c>
      <c r="D1511">
        <v>151.04</v>
      </c>
      <c r="E1511">
        <v>147.649</v>
      </c>
      <c r="F1511">
        <v>82.358400000000003</v>
      </c>
      <c r="G1511">
        <v>1.2319500000000001E-3</v>
      </c>
      <c r="H1511">
        <v>0.995116</v>
      </c>
      <c r="I1511">
        <v>0</v>
      </c>
      <c r="R1511" t="s">
        <v>66</v>
      </c>
      <c r="U1511" t="s">
        <v>65</v>
      </c>
      <c r="X1511" t="s">
        <v>63</v>
      </c>
    </row>
    <row r="1512" spans="1:25" x14ac:dyDescent="0.25">
      <c r="A1512" t="s">
        <v>175</v>
      </c>
      <c r="B1512">
        <v>173.91</v>
      </c>
      <c r="C1512">
        <v>172.44499999999999</v>
      </c>
      <c r="D1512">
        <v>151.39500000000001</v>
      </c>
      <c r="E1512">
        <v>148.02600000000001</v>
      </c>
      <c r="F1512">
        <v>82.566999999999993</v>
      </c>
      <c r="G1512">
        <v>1.2306699999999999E-3</v>
      </c>
      <c r="H1512">
        <v>0.99511499999999997</v>
      </c>
      <c r="I1512">
        <v>0</v>
      </c>
      <c r="R1512">
        <f>AVERAGE(B1463:B1512)</f>
        <v>196.56957999999992</v>
      </c>
      <c r="S1512">
        <f>AVERAGE(C1463:C1512)</f>
        <v>173.33324000000002</v>
      </c>
      <c r="U1512">
        <f>_xlfn.VAR.P(B1463:B1512)</f>
        <v>14462.951754083633</v>
      </c>
      <c r="V1512">
        <f>_xlfn.VAR.P(C1463:C1512)</f>
        <v>5.1551582223999981</v>
      </c>
      <c r="X1512">
        <f>1.96*SQRT(U1512)/50</f>
        <v>4.714270906873625</v>
      </c>
      <c r="Y1512">
        <f>1.96*SQRT(V1512)/50</f>
        <v>8.9003496172165797E-2</v>
      </c>
    </row>
    <row r="1513" spans="1:25" x14ac:dyDescent="0.25">
      <c r="A1513" t="s">
        <v>176</v>
      </c>
      <c r="B1513">
        <v>9830.9031969999996</v>
      </c>
      <c r="C1513" t="s">
        <v>37</v>
      </c>
      <c r="U1513" t="s">
        <v>79</v>
      </c>
    </row>
    <row r="1514" spans="1:25" x14ac:dyDescent="0.25">
      <c r="A1514" t="s">
        <v>177</v>
      </c>
      <c r="B1514">
        <v>186.68799999999999</v>
      </c>
      <c r="C1514">
        <v>185.2</v>
      </c>
      <c r="D1514">
        <v>164.077</v>
      </c>
      <c r="E1514">
        <v>160.351</v>
      </c>
      <c r="F1514">
        <v>95.113</v>
      </c>
      <c r="G1514">
        <v>1.45488E-3</v>
      </c>
      <c r="H1514">
        <v>0.99511499999999997</v>
      </c>
      <c r="I1514">
        <v>0</v>
      </c>
      <c r="U1514">
        <f>_xlfn.STDEV.P(B1463:B1512)</f>
        <v>120.26201293044963</v>
      </c>
      <c r="V1514">
        <f>_xlfn.STDEV.P(C1463:C1512)</f>
        <v>2.2704973513307602</v>
      </c>
    </row>
    <row r="1515" spans="1:25" x14ac:dyDescent="0.25">
      <c r="A1515" t="s">
        <v>177</v>
      </c>
      <c r="B1515">
        <v>186.84200000000001</v>
      </c>
      <c r="C1515">
        <v>185.35900000000001</v>
      </c>
      <c r="D1515">
        <v>164.28700000000001</v>
      </c>
      <c r="E1515">
        <v>160.661</v>
      </c>
      <c r="F1515">
        <v>95.184700000000007</v>
      </c>
      <c r="G1515">
        <v>1.23055E-3</v>
      </c>
      <c r="H1515">
        <v>0.995116</v>
      </c>
      <c r="I1515">
        <v>0</v>
      </c>
    </row>
    <row r="1516" spans="1:25" x14ac:dyDescent="0.25">
      <c r="A1516" t="s">
        <v>177</v>
      </c>
      <c r="B1516">
        <v>186.57</v>
      </c>
      <c r="C1516">
        <v>185.11500000000001</v>
      </c>
      <c r="D1516">
        <v>164.00899999999999</v>
      </c>
      <c r="E1516">
        <v>160.35499999999999</v>
      </c>
      <c r="F1516">
        <v>95.169300000000007</v>
      </c>
      <c r="G1516">
        <v>1.3315099999999999E-3</v>
      </c>
      <c r="H1516">
        <v>0.99511499999999997</v>
      </c>
      <c r="I1516">
        <v>0</v>
      </c>
    </row>
    <row r="1517" spans="1:25" x14ac:dyDescent="0.25">
      <c r="A1517" t="s">
        <v>177</v>
      </c>
      <c r="B1517">
        <v>186.90799999999999</v>
      </c>
      <c r="C1517">
        <v>185.47399999999999</v>
      </c>
      <c r="D1517">
        <v>164.42</v>
      </c>
      <c r="E1517">
        <v>160.78399999999999</v>
      </c>
      <c r="F1517">
        <v>95.317700000000002</v>
      </c>
      <c r="G1517">
        <v>1.2424599999999999E-3</v>
      </c>
      <c r="H1517">
        <v>0.995116</v>
      </c>
      <c r="I1517">
        <v>0</v>
      </c>
    </row>
    <row r="1518" spans="1:25" x14ac:dyDescent="0.25">
      <c r="A1518" t="s">
        <v>177</v>
      </c>
      <c r="B1518">
        <v>186.11500000000001</v>
      </c>
      <c r="C1518">
        <v>184.69499999999999</v>
      </c>
      <c r="D1518">
        <v>164.03</v>
      </c>
      <c r="E1518">
        <v>160.39699999999999</v>
      </c>
      <c r="F1518">
        <v>95.142700000000005</v>
      </c>
      <c r="G1518">
        <v>1.2374E-3</v>
      </c>
      <c r="H1518">
        <v>0.995116</v>
      </c>
      <c r="I1518">
        <v>0</v>
      </c>
    </row>
    <row r="1519" spans="1:25" x14ac:dyDescent="0.25">
      <c r="A1519" t="s">
        <v>177</v>
      </c>
      <c r="B1519">
        <v>186.85400000000001</v>
      </c>
      <c r="C1519">
        <v>185.41900000000001</v>
      </c>
      <c r="D1519">
        <v>164.297</v>
      </c>
      <c r="E1519">
        <v>160.67599999999999</v>
      </c>
      <c r="F1519">
        <v>95.222499999999997</v>
      </c>
      <c r="G1519">
        <v>1.4345E-3</v>
      </c>
      <c r="H1519">
        <v>0.995116</v>
      </c>
      <c r="I1519">
        <v>0</v>
      </c>
    </row>
    <row r="1520" spans="1:25" x14ac:dyDescent="0.25">
      <c r="A1520" t="s">
        <v>177</v>
      </c>
      <c r="B1520">
        <v>186.64099999999999</v>
      </c>
      <c r="C1520">
        <v>185.17500000000001</v>
      </c>
      <c r="D1520">
        <v>164.00200000000001</v>
      </c>
      <c r="E1520">
        <v>160.36199999999999</v>
      </c>
      <c r="F1520">
        <v>95.171400000000006</v>
      </c>
      <c r="G1520">
        <v>1.2464100000000001E-3</v>
      </c>
      <c r="H1520">
        <v>0.99511499999999997</v>
      </c>
      <c r="I1520">
        <v>0</v>
      </c>
    </row>
    <row r="1521" spans="1:9" x14ac:dyDescent="0.25">
      <c r="A1521" t="s">
        <v>177</v>
      </c>
      <c r="B1521">
        <v>187.119</v>
      </c>
      <c r="C1521">
        <v>185.631</v>
      </c>
      <c r="D1521">
        <v>164.369</v>
      </c>
      <c r="E1521">
        <v>160.74700000000001</v>
      </c>
      <c r="F1521">
        <v>95.2727</v>
      </c>
      <c r="G1521">
        <v>1.2301600000000001E-3</v>
      </c>
      <c r="H1521">
        <v>0.995116</v>
      </c>
      <c r="I1521">
        <v>0</v>
      </c>
    </row>
    <row r="1522" spans="1:9" x14ac:dyDescent="0.25">
      <c r="A1522" t="s">
        <v>177</v>
      </c>
      <c r="B1522">
        <v>186.697</v>
      </c>
      <c r="C1522">
        <v>185.22</v>
      </c>
      <c r="D1522">
        <v>164.07499999999999</v>
      </c>
      <c r="E1522">
        <v>160.404</v>
      </c>
      <c r="F1522">
        <v>95.168300000000002</v>
      </c>
      <c r="G1522">
        <v>1.24394E-3</v>
      </c>
      <c r="H1522">
        <v>0.99511099999999997</v>
      </c>
      <c r="I1522">
        <v>0</v>
      </c>
    </row>
    <row r="1523" spans="1:9" x14ac:dyDescent="0.25">
      <c r="A1523" t="s">
        <v>177</v>
      </c>
      <c r="B1523">
        <v>186.97399999999999</v>
      </c>
      <c r="C1523">
        <v>185.46799999999999</v>
      </c>
      <c r="D1523">
        <v>164.30500000000001</v>
      </c>
      <c r="E1523">
        <v>160.673</v>
      </c>
      <c r="F1523">
        <v>95.232799999999997</v>
      </c>
      <c r="G1523">
        <v>1.2962200000000001E-3</v>
      </c>
      <c r="H1523">
        <v>0.995116</v>
      </c>
      <c r="I1523">
        <v>0</v>
      </c>
    </row>
    <row r="1524" spans="1:9" x14ac:dyDescent="0.25">
      <c r="A1524" t="s">
        <v>177</v>
      </c>
      <c r="B1524">
        <v>186.607</v>
      </c>
      <c r="C1524">
        <v>185.14099999999999</v>
      </c>
      <c r="D1524">
        <v>163.94300000000001</v>
      </c>
      <c r="E1524">
        <v>160.32400000000001</v>
      </c>
      <c r="F1524">
        <v>95.126300000000001</v>
      </c>
      <c r="G1524">
        <v>1.23083E-3</v>
      </c>
      <c r="H1524">
        <v>0.995116</v>
      </c>
      <c r="I1524">
        <v>0</v>
      </c>
    </row>
    <row r="1525" spans="1:9" x14ac:dyDescent="0.25">
      <c r="A1525" t="s">
        <v>177</v>
      </c>
      <c r="B1525">
        <v>187.08699999999999</v>
      </c>
      <c r="C1525">
        <v>185.61099999999999</v>
      </c>
      <c r="D1525">
        <v>164.46700000000001</v>
      </c>
      <c r="E1525">
        <v>160.83199999999999</v>
      </c>
      <c r="F1525">
        <v>95.302400000000006</v>
      </c>
      <c r="G1525">
        <v>1.23218E-3</v>
      </c>
      <c r="H1525">
        <v>0.99511000000000005</v>
      </c>
      <c r="I1525">
        <v>0</v>
      </c>
    </row>
    <row r="1526" spans="1:9" x14ac:dyDescent="0.25">
      <c r="A1526" t="s">
        <v>177</v>
      </c>
      <c r="B1526">
        <v>186.649</v>
      </c>
      <c r="C1526">
        <v>185.203</v>
      </c>
      <c r="D1526">
        <v>164.09899999999999</v>
      </c>
      <c r="E1526">
        <v>160.471</v>
      </c>
      <c r="F1526">
        <v>95.214299999999994</v>
      </c>
      <c r="G1526">
        <v>1.2608000000000001E-3</v>
      </c>
      <c r="H1526">
        <v>0.995116</v>
      </c>
      <c r="I1526">
        <v>0</v>
      </c>
    </row>
    <row r="1527" spans="1:9" x14ac:dyDescent="0.25">
      <c r="A1527" t="s">
        <v>177</v>
      </c>
      <c r="B1527">
        <v>187.94800000000001</v>
      </c>
      <c r="C1527">
        <v>186.36799999999999</v>
      </c>
      <c r="D1527">
        <v>164.417</v>
      </c>
      <c r="E1527">
        <v>160.73699999999999</v>
      </c>
      <c r="F1527">
        <v>95.269599999999997</v>
      </c>
      <c r="G1527">
        <v>1.2309899999999999E-3</v>
      </c>
      <c r="H1527">
        <v>0.99511300000000003</v>
      </c>
      <c r="I1527">
        <v>0</v>
      </c>
    </row>
    <row r="1528" spans="1:9" x14ac:dyDescent="0.25">
      <c r="A1528" t="s">
        <v>177</v>
      </c>
      <c r="B1528">
        <v>189.03800000000001</v>
      </c>
      <c r="C1528">
        <v>187.476</v>
      </c>
      <c r="D1528">
        <v>164.17099999999999</v>
      </c>
      <c r="E1528">
        <v>160.42699999999999</v>
      </c>
      <c r="F1528">
        <v>95.1631</v>
      </c>
      <c r="G1528">
        <v>1.50124E-3</v>
      </c>
      <c r="H1528">
        <v>0.995116</v>
      </c>
      <c r="I1528">
        <v>0</v>
      </c>
    </row>
    <row r="1529" spans="1:9" x14ac:dyDescent="0.25">
      <c r="A1529" t="s">
        <v>177</v>
      </c>
      <c r="B1529">
        <v>189.22200000000001</v>
      </c>
      <c r="C1529">
        <v>187.715</v>
      </c>
      <c r="D1529">
        <v>164.36600000000001</v>
      </c>
      <c r="E1529">
        <v>160.65899999999999</v>
      </c>
      <c r="F1529">
        <v>95.197999999999993</v>
      </c>
      <c r="G1529">
        <v>1.25281E-3</v>
      </c>
      <c r="H1529">
        <v>0.995116</v>
      </c>
      <c r="I1529">
        <v>0</v>
      </c>
    </row>
    <row r="1530" spans="1:9" x14ac:dyDescent="0.25">
      <c r="A1530" t="s">
        <v>177</v>
      </c>
      <c r="B1530">
        <v>188.845</v>
      </c>
      <c r="C1530">
        <v>187.33600000000001</v>
      </c>
      <c r="D1530">
        <v>164.07</v>
      </c>
      <c r="E1530">
        <v>160.32</v>
      </c>
      <c r="F1530">
        <v>95.158100000000005</v>
      </c>
      <c r="G1530">
        <v>1.2317000000000001E-3</v>
      </c>
      <c r="H1530">
        <v>0.995116</v>
      </c>
      <c r="I1530">
        <v>0</v>
      </c>
    </row>
    <row r="1531" spans="1:9" x14ac:dyDescent="0.25">
      <c r="A1531" t="s">
        <v>177</v>
      </c>
      <c r="B1531">
        <v>189.93799999999999</v>
      </c>
      <c r="C1531">
        <v>187.78100000000001</v>
      </c>
      <c r="D1531">
        <v>164.429</v>
      </c>
      <c r="E1531">
        <v>160.71</v>
      </c>
      <c r="F1531">
        <v>95.236900000000006</v>
      </c>
      <c r="G1531">
        <v>1.2365E-3</v>
      </c>
      <c r="H1531">
        <v>0.99511499999999997</v>
      </c>
      <c r="I1531">
        <v>0</v>
      </c>
    </row>
    <row r="1532" spans="1:9" x14ac:dyDescent="0.25">
      <c r="A1532" t="s">
        <v>177</v>
      </c>
      <c r="B1532">
        <v>193.98099999999999</v>
      </c>
      <c r="C1532">
        <v>191.28200000000001</v>
      </c>
      <c r="D1532">
        <v>164.203</v>
      </c>
      <c r="E1532">
        <v>160.03299999999999</v>
      </c>
      <c r="F1532">
        <v>94.813000000000002</v>
      </c>
      <c r="G1532">
        <v>1.26325E-3</v>
      </c>
      <c r="H1532">
        <v>0.995116</v>
      </c>
      <c r="I1532">
        <v>0</v>
      </c>
    </row>
    <row r="1533" spans="1:9" x14ac:dyDescent="0.25">
      <c r="A1533" t="s">
        <v>177</v>
      </c>
      <c r="B1533">
        <v>187.29</v>
      </c>
      <c r="C1533">
        <v>185.68600000000001</v>
      </c>
      <c r="D1533">
        <v>164.37299999999999</v>
      </c>
      <c r="E1533">
        <v>160.74700000000001</v>
      </c>
      <c r="F1533">
        <v>95.200999999999993</v>
      </c>
      <c r="G1533">
        <v>1.2302599999999999E-3</v>
      </c>
      <c r="H1533">
        <v>0.995116</v>
      </c>
      <c r="I1533">
        <v>0</v>
      </c>
    </row>
    <row r="1534" spans="1:9" x14ac:dyDescent="0.25">
      <c r="A1534" t="s">
        <v>177</v>
      </c>
      <c r="B1534">
        <v>186.64500000000001</v>
      </c>
      <c r="C1534">
        <v>185.15799999999999</v>
      </c>
      <c r="D1534">
        <v>164.00700000000001</v>
      </c>
      <c r="E1534">
        <v>160.36000000000001</v>
      </c>
      <c r="F1534">
        <v>95.116100000000003</v>
      </c>
      <c r="G1534">
        <v>1.2849700000000001E-3</v>
      </c>
      <c r="H1534">
        <v>0.99511499999999997</v>
      </c>
      <c r="I1534">
        <v>0</v>
      </c>
    </row>
    <row r="1535" spans="1:9" x14ac:dyDescent="0.25">
      <c r="A1535" t="s">
        <v>177</v>
      </c>
      <c r="B1535">
        <v>187.13</v>
      </c>
      <c r="C1535">
        <v>185.67099999999999</v>
      </c>
      <c r="D1535">
        <v>164.459</v>
      </c>
      <c r="E1535">
        <v>160.797</v>
      </c>
      <c r="F1535">
        <v>95.302400000000006</v>
      </c>
      <c r="G1535">
        <v>1.2348400000000001E-3</v>
      </c>
      <c r="H1535">
        <v>0.99511499999999997</v>
      </c>
      <c r="I1535">
        <v>0</v>
      </c>
    </row>
    <row r="1536" spans="1:9" x14ac:dyDescent="0.25">
      <c r="A1536" t="s">
        <v>177</v>
      </c>
      <c r="B1536">
        <v>186.751</v>
      </c>
      <c r="C1536">
        <v>185.286</v>
      </c>
      <c r="D1536">
        <v>163.97399999999999</v>
      </c>
      <c r="E1536">
        <v>160.33000000000001</v>
      </c>
      <c r="F1536">
        <v>95.130399999999995</v>
      </c>
      <c r="G1536">
        <v>1.3269499999999999E-3</v>
      </c>
      <c r="H1536">
        <v>0.99511000000000005</v>
      </c>
      <c r="I1536">
        <v>0</v>
      </c>
    </row>
    <row r="1537" spans="1:9" x14ac:dyDescent="0.25">
      <c r="A1537" t="s">
        <v>177</v>
      </c>
      <c r="B1537">
        <v>186.971</v>
      </c>
      <c r="C1537">
        <v>185.52699999999999</v>
      </c>
      <c r="D1537">
        <v>164.4</v>
      </c>
      <c r="E1537">
        <v>160.78</v>
      </c>
      <c r="F1537">
        <v>95.271699999999996</v>
      </c>
      <c r="G1537">
        <v>1.42961E-3</v>
      </c>
      <c r="H1537">
        <v>0.995116</v>
      </c>
      <c r="I1537">
        <v>0</v>
      </c>
    </row>
    <row r="1538" spans="1:9" x14ac:dyDescent="0.25">
      <c r="A1538" t="s">
        <v>177</v>
      </c>
      <c r="B1538">
        <v>186.56200000000001</v>
      </c>
      <c r="C1538">
        <v>185.11699999999999</v>
      </c>
      <c r="D1538">
        <v>163.941</v>
      </c>
      <c r="E1538">
        <v>160.327</v>
      </c>
      <c r="F1538">
        <v>95.0946</v>
      </c>
      <c r="G1538">
        <v>1.23295E-3</v>
      </c>
      <c r="H1538">
        <v>0.995116</v>
      </c>
      <c r="I1538">
        <v>0</v>
      </c>
    </row>
    <row r="1539" spans="1:9" x14ac:dyDescent="0.25">
      <c r="A1539" t="s">
        <v>177</v>
      </c>
      <c r="B1539">
        <v>186.97499999999999</v>
      </c>
      <c r="C1539">
        <v>185.48699999999999</v>
      </c>
      <c r="D1539">
        <v>164.249</v>
      </c>
      <c r="E1539">
        <v>160.63200000000001</v>
      </c>
      <c r="F1539">
        <v>95.189800000000005</v>
      </c>
      <c r="G1539">
        <v>1.2534099999999999E-3</v>
      </c>
      <c r="H1539">
        <v>0.995116</v>
      </c>
      <c r="I1539">
        <v>0</v>
      </c>
    </row>
    <row r="1540" spans="1:9" x14ac:dyDescent="0.25">
      <c r="A1540" t="s">
        <v>177</v>
      </c>
      <c r="B1540">
        <v>186.53399999999999</v>
      </c>
      <c r="C1540">
        <v>185.078</v>
      </c>
      <c r="D1540">
        <v>163.96899999999999</v>
      </c>
      <c r="E1540">
        <v>160.34100000000001</v>
      </c>
      <c r="F1540">
        <v>95.193899999999999</v>
      </c>
      <c r="G1540">
        <v>1.23117E-3</v>
      </c>
      <c r="H1540">
        <v>0.99511499999999997</v>
      </c>
      <c r="I1540">
        <v>0</v>
      </c>
    </row>
    <row r="1541" spans="1:9" x14ac:dyDescent="0.25">
      <c r="A1541" t="s">
        <v>177</v>
      </c>
      <c r="B1541">
        <v>187.047</v>
      </c>
      <c r="C1541">
        <v>185.583</v>
      </c>
      <c r="D1541">
        <v>164.35400000000001</v>
      </c>
      <c r="E1541">
        <v>160.721</v>
      </c>
      <c r="F1541">
        <v>95.220500000000001</v>
      </c>
      <c r="G1541">
        <v>1.2300799999999999E-3</v>
      </c>
      <c r="H1541">
        <v>0.995116</v>
      </c>
      <c r="I1541">
        <v>0</v>
      </c>
    </row>
    <row r="1542" spans="1:9" x14ac:dyDescent="0.25">
      <c r="A1542" t="s">
        <v>177</v>
      </c>
      <c r="B1542">
        <v>186.29400000000001</v>
      </c>
      <c r="C1542">
        <v>184.84</v>
      </c>
      <c r="D1542">
        <v>163.982</v>
      </c>
      <c r="E1542">
        <v>160.35300000000001</v>
      </c>
      <c r="F1542">
        <v>95.135499999999993</v>
      </c>
      <c r="G1542">
        <v>1.2689999999999999E-3</v>
      </c>
      <c r="H1542">
        <v>0.995116</v>
      </c>
      <c r="I1542">
        <v>0</v>
      </c>
    </row>
    <row r="1543" spans="1:9" x14ac:dyDescent="0.25">
      <c r="A1543" t="s">
        <v>177</v>
      </c>
      <c r="B1543">
        <v>186.571</v>
      </c>
      <c r="C1543">
        <v>185.12700000000001</v>
      </c>
      <c r="D1543">
        <v>164.34</v>
      </c>
      <c r="E1543">
        <v>160.721</v>
      </c>
      <c r="F1543">
        <v>95.271699999999996</v>
      </c>
      <c r="G1543">
        <v>1.23774E-3</v>
      </c>
      <c r="H1543">
        <v>0.99511499999999997</v>
      </c>
      <c r="I1543">
        <v>0</v>
      </c>
    </row>
    <row r="1544" spans="1:9" x14ac:dyDescent="0.25">
      <c r="A1544" t="s">
        <v>177</v>
      </c>
      <c r="B1544">
        <v>186.608</v>
      </c>
      <c r="C1544">
        <v>185.15100000000001</v>
      </c>
      <c r="D1544">
        <v>164.09399999999999</v>
      </c>
      <c r="E1544">
        <v>160.46199999999999</v>
      </c>
      <c r="F1544">
        <v>95.220500000000001</v>
      </c>
      <c r="G1544">
        <v>1.2329299999999999E-3</v>
      </c>
      <c r="H1544">
        <v>0.99511499999999997</v>
      </c>
      <c r="I1544">
        <v>0</v>
      </c>
    </row>
    <row r="1545" spans="1:9" x14ac:dyDescent="0.25">
      <c r="A1545" t="s">
        <v>177</v>
      </c>
      <c r="B1545">
        <v>186.82300000000001</v>
      </c>
      <c r="C1545">
        <v>185.39500000000001</v>
      </c>
      <c r="D1545">
        <v>164.37100000000001</v>
      </c>
      <c r="E1545">
        <v>160.751</v>
      </c>
      <c r="F1545">
        <v>95.231800000000007</v>
      </c>
      <c r="G1545">
        <v>1.25527E-3</v>
      </c>
      <c r="H1545">
        <v>0.995116</v>
      </c>
      <c r="I1545">
        <v>0</v>
      </c>
    </row>
    <row r="1546" spans="1:9" x14ac:dyDescent="0.25">
      <c r="A1546" t="s">
        <v>177</v>
      </c>
      <c r="B1546">
        <v>186.422</v>
      </c>
      <c r="C1546">
        <v>184.81700000000001</v>
      </c>
      <c r="D1546">
        <v>163.96100000000001</v>
      </c>
      <c r="E1546">
        <v>160.33600000000001</v>
      </c>
      <c r="F1546">
        <v>95.148899999999998</v>
      </c>
      <c r="G1546">
        <v>1.23149E-3</v>
      </c>
      <c r="H1546">
        <v>0.99511499999999997</v>
      </c>
      <c r="I1546">
        <v>0</v>
      </c>
    </row>
    <row r="1547" spans="1:9" x14ac:dyDescent="0.25">
      <c r="A1547" t="s">
        <v>177</v>
      </c>
      <c r="B1547">
        <v>186.35</v>
      </c>
      <c r="C1547">
        <v>184.899</v>
      </c>
      <c r="D1547">
        <v>164.28100000000001</v>
      </c>
      <c r="E1547">
        <v>160.66499999999999</v>
      </c>
      <c r="F1547">
        <v>95.186700000000002</v>
      </c>
      <c r="G1547">
        <v>1.23014E-3</v>
      </c>
      <c r="H1547">
        <v>0.99511499999999997</v>
      </c>
      <c r="I1547">
        <v>0</v>
      </c>
    </row>
    <row r="1548" spans="1:9" x14ac:dyDescent="0.25">
      <c r="A1548" t="s">
        <v>177</v>
      </c>
      <c r="B1548">
        <v>186.45599999999999</v>
      </c>
      <c r="C1548">
        <v>185.00299999999999</v>
      </c>
      <c r="D1548">
        <v>164.054</v>
      </c>
      <c r="E1548">
        <v>160.42099999999999</v>
      </c>
      <c r="F1548">
        <v>95.163200000000003</v>
      </c>
      <c r="G1548">
        <v>1.3196099999999999E-3</v>
      </c>
      <c r="H1548">
        <v>0.995116</v>
      </c>
      <c r="I1548">
        <v>0</v>
      </c>
    </row>
    <row r="1549" spans="1:9" x14ac:dyDescent="0.25">
      <c r="A1549" t="s">
        <v>177</v>
      </c>
      <c r="B1549">
        <v>186.93600000000001</v>
      </c>
      <c r="C1549">
        <v>185.477</v>
      </c>
      <c r="D1549">
        <v>164.34800000000001</v>
      </c>
      <c r="E1549">
        <v>160.71700000000001</v>
      </c>
      <c r="F1549">
        <v>95.263499999999993</v>
      </c>
      <c r="G1549">
        <v>1.2447599999999999E-3</v>
      </c>
      <c r="H1549">
        <v>0.995116</v>
      </c>
      <c r="I1549">
        <v>0</v>
      </c>
    </row>
    <row r="1550" spans="1:9" x14ac:dyDescent="0.25">
      <c r="A1550" t="s">
        <v>177</v>
      </c>
      <c r="B1550">
        <v>186.22300000000001</v>
      </c>
      <c r="C1550">
        <v>184.803</v>
      </c>
      <c r="D1550">
        <v>163.95099999999999</v>
      </c>
      <c r="E1550">
        <v>160.31800000000001</v>
      </c>
      <c r="F1550">
        <v>95.132499999999993</v>
      </c>
      <c r="G1550">
        <v>1.2303500000000001E-3</v>
      </c>
      <c r="H1550">
        <v>0.995116</v>
      </c>
      <c r="I1550">
        <v>0</v>
      </c>
    </row>
    <row r="1551" spans="1:9" x14ac:dyDescent="0.25">
      <c r="A1551" t="s">
        <v>177</v>
      </c>
      <c r="B1551">
        <v>1048.72</v>
      </c>
      <c r="C1551">
        <v>185.34399999999999</v>
      </c>
      <c r="D1551">
        <v>164.29</v>
      </c>
      <c r="E1551">
        <v>160.63800000000001</v>
      </c>
      <c r="F1551">
        <v>95.177499999999995</v>
      </c>
      <c r="G1551">
        <v>1.28849E-3</v>
      </c>
      <c r="H1551">
        <v>0.995116</v>
      </c>
      <c r="I1551">
        <v>0</v>
      </c>
    </row>
    <row r="1552" spans="1:9" x14ac:dyDescent="0.25">
      <c r="A1552" t="s">
        <v>177</v>
      </c>
      <c r="B1552">
        <v>188.90700000000001</v>
      </c>
      <c r="C1552">
        <v>186.83</v>
      </c>
      <c r="D1552">
        <v>164.01599999999999</v>
      </c>
      <c r="E1552">
        <v>160.30500000000001</v>
      </c>
      <c r="F1552">
        <v>94.820099999999996</v>
      </c>
      <c r="G1552">
        <v>1.23077E-3</v>
      </c>
      <c r="H1552">
        <v>0.995116</v>
      </c>
      <c r="I1552">
        <v>0</v>
      </c>
    </row>
    <row r="1553" spans="1:25" x14ac:dyDescent="0.25">
      <c r="A1553" t="s">
        <v>177</v>
      </c>
      <c r="B1553">
        <v>187.113</v>
      </c>
      <c r="C1553">
        <v>185.41</v>
      </c>
      <c r="D1553">
        <v>164.00800000000001</v>
      </c>
      <c r="E1553">
        <v>160.358</v>
      </c>
      <c r="F1553">
        <v>95.130399999999995</v>
      </c>
      <c r="G1553">
        <v>1.23014E-3</v>
      </c>
      <c r="H1553">
        <v>0.99511499999999997</v>
      </c>
      <c r="I1553">
        <v>0</v>
      </c>
    </row>
    <row r="1554" spans="1:25" x14ac:dyDescent="0.25">
      <c r="A1554" t="s">
        <v>177</v>
      </c>
      <c r="B1554">
        <v>187.12200000000001</v>
      </c>
      <c r="C1554">
        <v>185.613</v>
      </c>
      <c r="D1554">
        <v>164.36699999999999</v>
      </c>
      <c r="E1554">
        <v>160.74799999999999</v>
      </c>
      <c r="F1554">
        <v>95.281899999999993</v>
      </c>
      <c r="G1554">
        <v>1.2389499999999999E-3</v>
      </c>
      <c r="H1554">
        <v>0.995116</v>
      </c>
      <c r="I1554">
        <v>0</v>
      </c>
    </row>
    <row r="1555" spans="1:25" x14ac:dyDescent="0.25">
      <c r="A1555" t="s">
        <v>177</v>
      </c>
      <c r="B1555">
        <v>412.63299999999998</v>
      </c>
      <c r="C1555">
        <v>185.22200000000001</v>
      </c>
      <c r="D1555">
        <v>164.00399999999999</v>
      </c>
      <c r="E1555">
        <v>160.364</v>
      </c>
      <c r="F1555">
        <v>95.114000000000004</v>
      </c>
      <c r="G1555">
        <v>1.2320600000000001E-3</v>
      </c>
      <c r="H1555">
        <v>0.995116</v>
      </c>
      <c r="I1555">
        <v>0</v>
      </c>
    </row>
    <row r="1556" spans="1:25" x14ac:dyDescent="0.25">
      <c r="A1556" t="s">
        <v>177</v>
      </c>
      <c r="B1556">
        <v>186.78100000000001</v>
      </c>
      <c r="C1556">
        <v>185.36099999999999</v>
      </c>
      <c r="D1556">
        <v>163.91300000000001</v>
      </c>
      <c r="E1556">
        <v>160.30199999999999</v>
      </c>
      <c r="F1556">
        <v>94.86</v>
      </c>
      <c r="G1556">
        <v>1.2510100000000001E-3</v>
      </c>
      <c r="H1556">
        <v>0.995116</v>
      </c>
      <c r="I1556">
        <v>0</v>
      </c>
    </row>
    <row r="1557" spans="1:25" x14ac:dyDescent="0.25">
      <c r="A1557" t="s">
        <v>177</v>
      </c>
      <c r="B1557">
        <v>186.86799999999999</v>
      </c>
      <c r="C1557">
        <v>185.40700000000001</v>
      </c>
      <c r="D1557">
        <v>164.00399999999999</v>
      </c>
      <c r="E1557">
        <v>160.345</v>
      </c>
      <c r="F1557">
        <v>95.136600000000001</v>
      </c>
      <c r="G1557">
        <v>1.75957E-3</v>
      </c>
      <c r="H1557">
        <v>0.99511400000000005</v>
      </c>
      <c r="I1557">
        <v>0</v>
      </c>
    </row>
    <row r="1558" spans="1:25" x14ac:dyDescent="0.25">
      <c r="A1558" t="s">
        <v>177</v>
      </c>
      <c r="B1558">
        <v>186.697</v>
      </c>
      <c r="C1558">
        <v>185.26599999999999</v>
      </c>
      <c r="D1558">
        <v>164.47</v>
      </c>
      <c r="E1558">
        <v>160.86099999999999</v>
      </c>
      <c r="F1558">
        <v>95.286000000000001</v>
      </c>
      <c r="G1558">
        <v>1.23559E-3</v>
      </c>
      <c r="H1558">
        <v>0.995116</v>
      </c>
      <c r="I1558">
        <v>0</v>
      </c>
    </row>
    <row r="1559" spans="1:25" x14ac:dyDescent="0.25">
      <c r="A1559" t="s">
        <v>177</v>
      </c>
      <c r="B1559">
        <v>186.04</v>
      </c>
      <c r="C1559">
        <v>184.59399999999999</v>
      </c>
      <c r="D1559">
        <v>163.98699999999999</v>
      </c>
      <c r="E1559">
        <v>160.37799999999999</v>
      </c>
      <c r="F1559">
        <v>95.136499999999998</v>
      </c>
      <c r="G1559">
        <v>1.3749299999999999E-3</v>
      </c>
      <c r="H1559">
        <v>0.995116</v>
      </c>
      <c r="I1559">
        <v>0</v>
      </c>
    </row>
    <row r="1560" spans="1:25" x14ac:dyDescent="0.25">
      <c r="A1560" t="s">
        <v>177</v>
      </c>
      <c r="B1560">
        <v>186.911</v>
      </c>
      <c r="C1560">
        <v>185.46600000000001</v>
      </c>
      <c r="D1560">
        <v>164.37200000000001</v>
      </c>
      <c r="E1560">
        <v>160.75</v>
      </c>
      <c r="F1560">
        <v>95.232799999999997</v>
      </c>
      <c r="G1560">
        <v>1.2325000000000001E-3</v>
      </c>
      <c r="H1560">
        <v>0.99511499999999997</v>
      </c>
      <c r="I1560">
        <v>0</v>
      </c>
    </row>
    <row r="1561" spans="1:25" x14ac:dyDescent="0.25">
      <c r="A1561" t="s">
        <v>177</v>
      </c>
      <c r="B1561">
        <v>186.77199999999999</v>
      </c>
      <c r="C1561">
        <v>185.32</v>
      </c>
      <c r="D1561">
        <v>164.024</v>
      </c>
      <c r="E1561">
        <v>160.38399999999999</v>
      </c>
      <c r="F1561">
        <v>95.194900000000004</v>
      </c>
      <c r="G1561">
        <v>1.2315399999999999E-3</v>
      </c>
      <c r="H1561">
        <v>0.995116</v>
      </c>
      <c r="I1561">
        <v>0</v>
      </c>
    </row>
    <row r="1562" spans="1:25" x14ac:dyDescent="0.25">
      <c r="A1562" t="s">
        <v>177</v>
      </c>
      <c r="B1562">
        <v>186.65199999999999</v>
      </c>
      <c r="C1562">
        <v>185.221</v>
      </c>
      <c r="D1562">
        <v>164.32900000000001</v>
      </c>
      <c r="E1562">
        <v>160.72300000000001</v>
      </c>
      <c r="F1562">
        <v>95.242000000000004</v>
      </c>
      <c r="G1562">
        <v>1.2461499999999999E-3</v>
      </c>
      <c r="H1562">
        <v>0.995112</v>
      </c>
      <c r="I1562">
        <v>0</v>
      </c>
    </row>
    <row r="1563" spans="1:25" x14ac:dyDescent="0.25">
      <c r="A1563" t="s">
        <v>177</v>
      </c>
      <c r="B1563">
        <v>186.102</v>
      </c>
      <c r="C1563">
        <v>184.66300000000001</v>
      </c>
      <c r="D1563">
        <v>164.036</v>
      </c>
      <c r="E1563">
        <v>160.40600000000001</v>
      </c>
      <c r="F1563">
        <v>95.200999999999993</v>
      </c>
      <c r="G1563">
        <v>1.2300600000000001E-3</v>
      </c>
      <c r="H1563">
        <v>0.99510799999999999</v>
      </c>
      <c r="I1563">
        <v>0</v>
      </c>
    </row>
    <row r="1564" spans="1:25" x14ac:dyDescent="0.25">
      <c r="A1564" t="s">
        <v>177</v>
      </c>
      <c r="B1564">
        <v>186.64099999999999</v>
      </c>
      <c r="C1564">
        <v>185.17099999999999</v>
      </c>
      <c r="D1564">
        <v>164.346</v>
      </c>
      <c r="E1564">
        <v>160.721</v>
      </c>
      <c r="F1564">
        <v>95.232799999999997</v>
      </c>
      <c r="G1564">
        <v>1.2784999999999999E-3</v>
      </c>
      <c r="H1564">
        <v>0.99511499999999997</v>
      </c>
      <c r="I1564">
        <v>0</v>
      </c>
    </row>
    <row r="1565" spans="1:25" x14ac:dyDescent="0.25">
      <c r="A1565" t="s">
        <v>177</v>
      </c>
      <c r="B1565">
        <v>186.642</v>
      </c>
      <c r="C1565">
        <v>185.202</v>
      </c>
      <c r="D1565">
        <v>164.07599999999999</v>
      </c>
      <c r="E1565">
        <v>160.43799999999999</v>
      </c>
      <c r="F1565">
        <v>95.184700000000007</v>
      </c>
      <c r="G1565">
        <v>1.2336999999999999E-3</v>
      </c>
      <c r="H1565">
        <v>0.995116</v>
      </c>
      <c r="I1565">
        <v>0</v>
      </c>
    </row>
    <row r="1566" spans="1:25" x14ac:dyDescent="0.25">
      <c r="A1566" t="s">
        <v>177</v>
      </c>
      <c r="B1566">
        <v>187.017</v>
      </c>
      <c r="C1566">
        <v>185.55199999999999</v>
      </c>
      <c r="D1566">
        <v>164.33600000000001</v>
      </c>
      <c r="E1566">
        <v>160.69399999999999</v>
      </c>
      <c r="F1566">
        <v>95.248099999999994</v>
      </c>
      <c r="G1566">
        <v>1.23015E-3</v>
      </c>
      <c r="H1566">
        <v>0.995116</v>
      </c>
      <c r="I1566">
        <v>0</v>
      </c>
    </row>
    <row r="1567" spans="1:25" x14ac:dyDescent="0.25">
      <c r="A1567" t="s">
        <v>177</v>
      </c>
      <c r="B1567">
        <v>186.554</v>
      </c>
      <c r="C1567">
        <v>185.084</v>
      </c>
      <c r="D1567">
        <v>163.983</v>
      </c>
      <c r="E1567">
        <v>160.358</v>
      </c>
      <c r="F1567">
        <v>95.128399999999999</v>
      </c>
      <c r="G1567">
        <v>1.2849999999999999E-3</v>
      </c>
      <c r="H1567">
        <v>0.995116</v>
      </c>
      <c r="I1567">
        <v>0</v>
      </c>
      <c r="R1567" t="s">
        <v>66</v>
      </c>
      <c r="U1567" t="s">
        <v>65</v>
      </c>
      <c r="X1567" t="s">
        <v>63</v>
      </c>
    </row>
    <row r="1568" spans="1:25" x14ac:dyDescent="0.25">
      <c r="A1568" t="s">
        <v>177</v>
      </c>
      <c r="B1568">
        <v>186.964</v>
      </c>
      <c r="C1568">
        <v>185.50299999999999</v>
      </c>
      <c r="D1568">
        <v>164.357</v>
      </c>
      <c r="E1568">
        <v>160.74</v>
      </c>
      <c r="F1568">
        <v>95.260400000000004</v>
      </c>
      <c r="G1568">
        <v>1.2780000000000001E-3</v>
      </c>
      <c r="H1568">
        <v>0.99511499999999997</v>
      </c>
      <c r="I1568">
        <v>0</v>
      </c>
      <c r="R1568">
        <f>AVERAGE(B1519:B1568)</f>
        <v>208.90648000000007</v>
      </c>
      <c r="S1568">
        <f>AVERAGE(C1519:C1568)</f>
        <v>185.62320000000003</v>
      </c>
      <c r="U1568">
        <f>_xlfn.VAR.P(B1519:B1568)</f>
        <v>15391.152701689571</v>
      </c>
      <c r="V1568">
        <f>_xlfn.VAR.P(C1519:C1568)</f>
        <v>1.1611271200000046</v>
      </c>
      <c r="X1568">
        <f>1.96*SQRT(U1568)/50</f>
        <v>4.8631945146708109</v>
      </c>
      <c r="Y1568">
        <f>1.96*SQRT(V1568)/50</f>
        <v>4.2240198598927158E-2</v>
      </c>
    </row>
    <row r="1569" spans="1:9" x14ac:dyDescent="0.25">
      <c r="A1569" t="s">
        <v>178</v>
      </c>
      <c r="B1569">
        <v>10447.535591</v>
      </c>
      <c r="C1569" t="s">
        <v>37</v>
      </c>
    </row>
    <row r="1570" spans="1:9" x14ac:dyDescent="0.25">
      <c r="A1570" t="s">
        <v>179</v>
      </c>
      <c r="B1570">
        <v>262.185</v>
      </c>
      <c r="C1570">
        <v>260.697</v>
      </c>
      <c r="D1570">
        <v>242.279</v>
      </c>
      <c r="E1570">
        <v>238.99199999999999</v>
      </c>
      <c r="F1570">
        <v>137.001</v>
      </c>
      <c r="G1570">
        <v>1.4103500000000001E-3</v>
      </c>
      <c r="H1570">
        <v>0.995116</v>
      </c>
      <c r="I1570">
        <v>0</v>
      </c>
    </row>
    <row r="1571" spans="1:9" x14ac:dyDescent="0.25">
      <c r="A1571" t="s">
        <v>179</v>
      </c>
      <c r="B1571">
        <v>260.05700000000002</v>
      </c>
      <c r="C1571">
        <v>258.60500000000002</v>
      </c>
      <c r="D1571">
        <v>240.37200000000001</v>
      </c>
      <c r="E1571">
        <v>237.14599999999999</v>
      </c>
      <c r="F1571">
        <v>135.124</v>
      </c>
      <c r="G1571">
        <v>1.29436E-3</v>
      </c>
      <c r="H1571">
        <v>0.995116</v>
      </c>
      <c r="I1571">
        <v>0</v>
      </c>
    </row>
    <row r="1572" spans="1:9" x14ac:dyDescent="0.25">
      <c r="A1572" t="s">
        <v>179</v>
      </c>
      <c r="B1572">
        <v>261.608</v>
      </c>
      <c r="C1572">
        <v>260.15100000000001</v>
      </c>
      <c r="D1572">
        <v>241.78399999999999</v>
      </c>
      <c r="E1572">
        <v>238.50700000000001</v>
      </c>
      <c r="F1572">
        <v>136.71100000000001</v>
      </c>
      <c r="G1572">
        <v>1.2351300000000001E-3</v>
      </c>
      <c r="H1572">
        <v>0.995116</v>
      </c>
      <c r="I1572">
        <v>0</v>
      </c>
    </row>
    <row r="1573" spans="1:9" x14ac:dyDescent="0.25">
      <c r="A1573" t="s">
        <v>179</v>
      </c>
      <c r="B1573">
        <v>261.33300000000003</v>
      </c>
      <c r="C1573">
        <v>259.90199999999999</v>
      </c>
      <c r="D1573">
        <v>241.57499999999999</v>
      </c>
      <c r="E1573">
        <v>238.32300000000001</v>
      </c>
      <c r="F1573">
        <v>136.4</v>
      </c>
      <c r="G1573">
        <v>1.3074E-3</v>
      </c>
      <c r="H1573">
        <v>0.995116</v>
      </c>
      <c r="I1573">
        <v>0</v>
      </c>
    </row>
    <row r="1574" spans="1:9" x14ac:dyDescent="0.25">
      <c r="A1574" t="s">
        <v>179</v>
      </c>
      <c r="B1574">
        <v>254.578</v>
      </c>
      <c r="C1574">
        <v>253.13</v>
      </c>
      <c r="D1574">
        <v>235.34399999999999</v>
      </c>
      <c r="E1574">
        <v>232.209</v>
      </c>
      <c r="F1574">
        <v>130.828</v>
      </c>
      <c r="G1574">
        <v>1.2965100000000001E-3</v>
      </c>
      <c r="H1574">
        <v>0.99511499999999997</v>
      </c>
      <c r="I1574">
        <v>0</v>
      </c>
    </row>
    <row r="1575" spans="1:9" x14ac:dyDescent="0.25">
      <c r="A1575" t="s">
        <v>179</v>
      </c>
      <c r="B1575">
        <v>254.01300000000001</v>
      </c>
      <c r="C1575">
        <v>252.58699999999999</v>
      </c>
      <c r="D1575">
        <v>234.762</v>
      </c>
      <c r="E1575">
        <v>231.64400000000001</v>
      </c>
      <c r="F1575">
        <v>130.13999999999999</v>
      </c>
      <c r="G1575">
        <v>1.2405199999999999E-3</v>
      </c>
      <c r="H1575">
        <v>0.995116</v>
      </c>
      <c r="I1575">
        <v>0</v>
      </c>
    </row>
    <row r="1576" spans="1:9" x14ac:dyDescent="0.25">
      <c r="A1576" t="s">
        <v>179</v>
      </c>
      <c r="B1576">
        <v>255.05</v>
      </c>
      <c r="C1576">
        <v>253.596</v>
      </c>
      <c r="D1576">
        <v>235.7</v>
      </c>
      <c r="E1576">
        <v>232.56800000000001</v>
      </c>
      <c r="F1576">
        <v>131.16399999999999</v>
      </c>
      <c r="G1576">
        <v>1.23522E-3</v>
      </c>
      <c r="H1576">
        <v>0.995116</v>
      </c>
      <c r="I1576">
        <v>0</v>
      </c>
    </row>
    <row r="1577" spans="1:9" x14ac:dyDescent="0.25">
      <c r="A1577" t="s">
        <v>179</v>
      </c>
      <c r="B1577">
        <v>254.44399999999999</v>
      </c>
      <c r="C1577">
        <v>252.994</v>
      </c>
      <c r="D1577">
        <v>235.08099999999999</v>
      </c>
      <c r="E1577">
        <v>231.958</v>
      </c>
      <c r="F1577">
        <v>130.34</v>
      </c>
      <c r="G1577">
        <v>1.3686099999999999E-3</v>
      </c>
      <c r="H1577">
        <v>0.99511499999999997</v>
      </c>
      <c r="I1577">
        <v>0</v>
      </c>
    </row>
    <row r="1578" spans="1:9" x14ac:dyDescent="0.25">
      <c r="A1578" t="s">
        <v>179</v>
      </c>
      <c r="B1578">
        <v>255.05500000000001</v>
      </c>
      <c r="C1578">
        <v>253.49199999999999</v>
      </c>
      <c r="D1578">
        <v>235.577</v>
      </c>
      <c r="E1578">
        <v>232.49799999999999</v>
      </c>
      <c r="F1578">
        <v>131.07900000000001</v>
      </c>
      <c r="G1578">
        <v>1.23697E-3</v>
      </c>
      <c r="H1578">
        <v>0.995116</v>
      </c>
      <c r="I1578">
        <v>0</v>
      </c>
    </row>
    <row r="1579" spans="1:9" x14ac:dyDescent="0.25">
      <c r="A1579" t="s">
        <v>179</v>
      </c>
      <c r="B1579">
        <v>255.65299999999999</v>
      </c>
      <c r="C1579">
        <v>254.203</v>
      </c>
      <c r="D1579">
        <v>236.32400000000001</v>
      </c>
      <c r="E1579">
        <v>233.178</v>
      </c>
      <c r="F1579">
        <v>131.58500000000001</v>
      </c>
      <c r="G1579">
        <v>1.2312E-3</v>
      </c>
      <c r="H1579">
        <v>0.995116</v>
      </c>
      <c r="I1579">
        <v>0</v>
      </c>
    </row>
    <row r="1580" spans="1:9" x14ac:dyDescent="0.25">
      <c r="A1580" t="s">
        <v>179</v>
      </c>
      <c r="B1580">
        <v>262.23700000000002</v>
      </c>
      <c r="C1580">
        <v>260.76900000000001</v>
      </c>
      <c r="D1580">
        <v>242.423</v>
      </c>
      <c r="E1580">
        <v>239.14699999999999</v>
      </c>
      <c r="F1580">
        <v>136.79400000000001</v>
      </c>
      <c r="G1580">
        <v>1.28561E-3</v>
      </c>
      <c r="H1580">
        <v>0.99511499999999997</v>
      </c>
      <c r="I1580">
        <v>0</v>
      </c>
    </row>
    <row r="1581" spans="1:9" x14ac:dyDescent="0.25">
      <c r="A1581" t="s">
        <v>179</v>
      </c>
      <c r="B1581">
        <v>270.65499999999997</v>
      </c>
      <c r="C1581">
        <v>269.18299999999999</v>
      </c>
      <c r="D1581">
        <v>250.749</v>
      </c>
      <c r="E1581">
        <v>247.501</v>
      </c>
      <c r="F1581">
        <v>136.15799999999999</v>
      </c>
      <c r="G1581">
        <v>1.23773E-3</v>
      </c>
      <c r="H1581">
        <v>0.99511499999999997</v>
      </c>
      <c r="I1581">
        <v>0</v>
      </c>
    </row>
    <row r="1582" spans="1:9" x14ac:dyDescent="0.25">
      <c r="A1582" t="s">
        <v>179</v>
      </c>
      <c r="B1582">
        <v>263.51100000000002</v>
      </c>
      <c r="C1582">
        <v>262.06</v>
      </c>
      <c r="D1582">
        <v>244.00899999999999</v>
      </c>
      <c r="E1582">
        <v>240.85400000000001</v>
      </c>
      <c r="F1582">
        <v>130.44800000000001</v>
      </c>
      <c r="G1582">
        <v>1.2337699999999999E-3</v>
      </c>
      <c r="H1582">
        <v>0.995116</v>
      </c>
      <c r="I1582">
        <v>0</v>
      </c>
    </row>
    <row r="1583" spans="1:9" x14ac:dyDescent="0.25">
      <c r="A1583" t="s">
        <v>179</v>
      </c>
      <c r="B1583">
        <v>270.58600000000001</v>
      </c>
      <c r="C1583">
        <v>269.12599999999998</v>
      </c>
      <c r="D1583">
        <v>250.72499999999999</v>
      </c>
      <c r="E1583">
        <v>247.458</v>
      </c>
      <c r="F1583">
        <v>136.51499999999999</v>
      </c>
      <c r="G1583">
        <v>1.23051E-3</v>
      </c>
      <c r="H1583">
        <v>0.995116</v>
      </c>
      <c r="I1583">
        <v>0</v>
      </c>
    </row>
    <row r="1584" spans="1:9" x14ac:dyDescent="0.25">
      <c r="A1584" t="s">
        <v>179</v>
      </c>
      <c r="B1584">
        <v>269.39600000000002</v>
      </c>
      <c r="C1584">
        <v>267.96499999999997</v>
      </c>
      <c r="D1584">
        <v>249.61</v>
      </c>
      <c r="E1584">
        <v>246.34899999999999</v>
      </c>
      <c r="F1584">
        <v>135.69399999999999</v>
      </c>
      <c r="G1584">
        <v>1.3506E-3</v>
      </c>
      <c r="H1584">
        <v>0.995116</v>
      </c>
      <c r="I1584">
        <v>0</v>
      </c>
    </row>
    <row r="1585" spans="1:9" x14ac:dyDescent="0.25">
      <c r="A1585" t="s">
        <v>179</v>
      </c>
      <c r="B1585">
        <v>269.25599999999997</v>
      </c>
      <c r="C1585">
        <v>267.78500000000003</v>
      </c>
      <c r="D1585">
        <v>249.48400000000001</v>
      </c>
      <c r="E1585">
        <v>246.23</v>
      </c>
      <c r="F1585">
        <v>135.334</v>
      </c>
      <c r="G1585">
        <v>1.7459800000000001E-3</v>
      </c>
      <c r="H1585">
        <v>0.995116</v>
      </c>
      <c r="I1585">
        <v>0</v>
      </c>
    </row>
    <row r="1586" spans="1:9" x14ac:dyDescent="0.25">
      <c r="A1586" t="s">
        <v>179</v>
      </c>
      <c r="B1586">
        <v>268.012</v>
      </c>
      <c r="C1586">
        <v>266.58800000000002</v>
      </c>
      <c r="D1586">
        <v>248.351</v>
      </c>
      <c r="E1586">
        <v>245.143</v>
      </c>
      <c r="F1586">
        <v>134.54599999999999</v>
      </c>
      <c r="G1586">
        <v>1.2300600000000001E-3</v>
      </c>
      <c r="H1586">
        <v>0.99511499999999997</v>
      </c>
      <c r="I1586">
        <v>0</v>
      </c>
    </row>
    <row r="1587" spans="1:9" x14ac:dyDescent="0.25">
      <c r="A1587" t="s">
        <v>179</v>
      </c>
      <c r="B1587">
        <v>266.39999999999998</v>
      </c>
      <c r="C1587">
        <v>264.93</v>
      </c>
      <c r="D1587">
        <v>246.767</v>
      </c>
      <c r="E1587">
        <v>243.565</v>
      </c>
      <c r="F1587">
        <v>132.74700000000001</v>
      </c>
      <c r="G1587">
        <v>1.23055E-3</v>
      </c>
      <c r="H1587">
        <v>0.99511499999999997</v>
      </c>
      <c r="I1587">
        <v>0</v>
      </c>
    </row>
    <row r="1588" spans="1:9" x14ac:dyDescent="0.25">
      <c r="A1588" t="s">
        <v>179</v>
      </c>
      <c r="B1588">
        <v>264.89</v>
      </c>
      <c r="C1588">
        <v>263.43599999999998</v>
      </c>
      <c r="D1588">
        <v>245.393</v>
      </c>
      <c r="E1588">
        <v>242.251</v>
      </c>
      <c r="F1588">
        <v>131.65799999999999</v>
      </c>
      <c r="G1588">
        <v>1.2351E-3</v>
      </c>
      <c r="H1588">
        <v>0.99511400000000005</v>
      </c>
      <c r="I1588">
        <v>0</v>
      </c>
    </row>
    <row r="1589" spans="1:9" x14ac:dyDescent="0.25">
      <c r="A1589" t="s">
        <v>179</v>
      </c>
      <c r="B1589">
        <v>271.20600000000002</v>
      </c>
      <c r="C1589">
        <v>269.745</v>
      </c>
      <c r="D1589">
        <v>251.27799999999999</v>
      </c>
      <c r="E1589">
        <v>247.999</v>
      </c>
      <c r="F1589">
        <v>136.91</v>
      </c>
      <c r="G1589">
        <v>1.2329400000000001E-3</v>
      </c>
      <c r="H1589">
        <v>0.995116</v>
      </c>
      <c r="I1589">
        <v>0</v>
      </c>
    </row>
    <row r="1590" spans="1:9" x14ac:dyDescent="0.25">
      <c r="A1590" t="s">
        <v>179</v>
      </c>
      <c r="B1590">
        <v>271.35899999999998</v>
      </c>
      <c r="C1590">
        <v>269.904</v>
      </c>
      <c r="D1590">
        <v>251.47</v>
      </c>
      <c r="E1590">
        <v>248.18799999999999</v>
      </c>
      <c r="F1590">
        <v>137.429</v>
      </c>
      <c r="G1590">
        <v>1.23795E-3</v>
      </c>
      <c r="H1590">
        <v>0.99511499999999997</v>
      </c>
      <c r="I1590">
        <v>0</v>
      </c>
    </row>
    <row r="1591" spans="1:9" x14ac:dyDescent="0.25">
      <c r="A1591" t="s">
        <v>179</v>
      </c>
      <c r="B1591">
        <v>1073.24</v>
      </c>
      <c r="C1591">
        <v>274.03500000000003</v>
      </c>
      <c r="D1591">
        <v>255.27799999999999</v>
      </c>
      <c r="E1591">
        <v>251.87700000000001</v>
      </c>
      <c r="F1591">
        <v>140.59200000000001</v>
      </c>
      <c r="G1591">
        <v>1.23605E-3</v>
      </c>
      <c r="H1591">
        <v>0.995112</v>
      </c>
      <c r="I1591">
        <v>0</v>
      </c>
    </row>
    <row r="1592" spans="1:9" x14ac:dyDescent="0.25">
      <c r="A1592" t="s">
        <v>179</v>
      </c>
      <c r="B1592">
        <v>303.69799999999998</v>
      </c>
      <c r="C1592">
        <v>301.548</v>
      </c>
      <c r="D1592">
        <v>281.94299999999998</v>
      </c>
      <c r="E1592">
        <v>277.95</v>
      </c>
      <c r="F1592">
        <v>165.03700000000001</v>
      </c>
      <c r="G1592">
        <v>1.3586500000000001E-3</v>
      </c>
      <c r="H1592">
        <v>0.995116</v>
      </c>
      <c r="I1592">
        <v>0</v>
      </c>
    </row>
    <row r="1593" spans="1:9" x14ac:dyDescent="0.25">
      <c r="A1593" t="s">
        <v>179</v>
      </c>
      <c r="B1593">
        <v>518.94000000000005</v>
      </c>
      <c r="C1593">
        <v>271.30200000000002</v>
      </c>
      <c r="D1593">
        <v>252.72499999999999</v>
      </c>
      <c r="E1593">
        <v>249.40899999999999</v>
      </c>
      <c r="F1593">
        <v>138.41</v>
      </c>
      <c r="G1593">
        <v>1.25621E-3</v>
      </c>
      <c r="H1593">
        <v>0.995116</v>
      </c>
      <c r="I1593">
        <v>0</v>
      </c>
    </row>
    <row r="1594" spans="1:9" x14ac:dyDescent="0.25">
      <c r="A1594" t="s">
        <v>179</v>
      </c>
      <c r="B1594">
        <v>300.423</v>
      </c>
      <c r="C1594">
        <v>298.97199999999998</v>
      </c>
      <c r="D1594">
        <v>279.44799999999998</v>
      </c>
      <c r="E1594">
        <v>275.517</v>
      </c>
      <c r="F1594">
        <v>163.02799999999999</v>
      </c>
      <c r="G1594">
        <v>1.24972E-3</v>
      </c>
      <c r="H1594">
        <v>0.995116</v>
      </c>
      <c r="I1594">
        <v>0</v>
      </c>
    </row>
    <row r="1595" spans="1:9" x14ac:dyDescent="0.25">
      <c r="A1595" t="s">
        <v>179</v>
      </c>
      <c r="B1595">
        <v>292.10899999999998</v>
      </c>
      <c r="C1595">
        <v>290.55</v>
      </c>
      <c r="D1595">
        <v>270.99099999999999</v>
      </c>
      <c r="E1595">
        <v>267.24400000000003</v>
      </c>
      <c r="F1595">
        <v>155.41800000000001</v>
      </c>
      <c r="G1595">
        <v>1.23259E-3</v>
      </c>
      <c r="H1595">
        <v>0.99511499999999997</v>
      </c>
      <c r="I1595">
        <v>0</v>
      </c>
    </row>
    <row r="1596" spans="1:9" x14ac:dyDescent="0.25">
      <c r="A1596" t="s">
        <v>179</v>
      </c>
      <c r="B1596">
        <v>266.947</v>
      </c>
      <c r="C1596">
        <v>265.45999999999998</v>
      </c>
      <c r="D1596">
        <v>247.31399999999999</v>
      </c>
      <c r="E1596">
        <v>244.11099999999999</v>
      </c>
      <c r="F1596">
        <v>133.43</v>
      </c>
      <c r="G1596">
        <v>1.34848E-3</v>
      </c>
      <c r="H1596">
        <v>0.995116</v>
      </c>
      <c r="I1596">
        <v>0</v>
      </c>
    </row>
    <row r="1597" spans="1:9" x14ac:dyDescent="0.25">
      <c r="A1597" t="s">
        <v>179</v>
      </c>
      <c r="B1597">
        <v>264.14100000000002</v>
      </c>
      <c r="C1597">
        <v>262.67399999999998</v>
      </c>
      <c r="D1597">
        <v>244.703</v>
      </c>
      <c r="E1597">
        <v>241.583</v>
      </c>
      <c r="F1597">
        <v>131.07</v>
      </c>
      <c r="G1597">
        <v>1.2344299999999999E-3</v>
      </c>
      <c r="H1597">
        <v>0.99511400000000005</v>
      </c>
      <c r="I1597">
        <v>0</v>
      </c>
    </row>
    <row r="1598" spans="1:9" x14ac:dyDescent="0.25">
      <c r="A1598" t="s">
        <v>179</v>
      </c>
      <c r="B1598">
        <v>263.60899999999998</v>
      </c>
      <c r="C1598">
        <v>262.18099999999998</v>
      </c>
      <c r="D1598">
        <v>244.19</v>
      </c>
      <c r="E1598">
        <v>241.066</v>
      </c>
      <c r="F1598">
        <v>130.28700000000001</v>
      </c>
      <c r="G1598">
        <v>1.2328300000000001E-3</v>
      </c>
      <c r="H1598">
        <v>0.995116</v>
      </c>
      <c r="I1598">
        <v>0</v>
      </c>
    </row>
    <row r="1599" spans="1:9" x14ac:dyDescent="0.25">
      <c r="A1599" t="s">
        <v>179</v>
      </c>
      <c r="B1599">
        <v>268.839</v>
      </c>
      <c r="C1599">
        <v>267.36599999999999</v>
      </c>
      <c r="D1599">
        <v>249.053</v>
      </c>
      <c r="E1599">
        <v>245.822</v>
      </c>
      <c r="F1599">
        <v>135.19999999999999</v>
      </c>
      <c r="G1599">
        <v>1.2306400000000001E-3</v>
      </c>
      <c r="H1599">
        <v>0.995116</v>
      </c>
      <c r="I1599">
        <v>0</v>
      </c>
    </row>
    <row r="1600" spans="1:9" x14ac:dyDescent="0.25">
      <c r="A1600" t="s">
        <v>179</v>
      </c>
      <c r="B1600">
        <v>264.55599999999998</v>
      </c>
      <c r="C1600">
        <v>263.06</v>
      </c>
      <c r="D1600">
        <v>245.09299999999999</v>
      </c>
      <c r="E1600">
        <v>241.96600000000001</v>
      </c>
      <c r="F1600">
        <v>131.35599999999999</v>
      </c>
      <c r="G1600">
        <v>1.2351300000000001E-3</v>
      </c>
      <c r="H1600">
        <v>0.995116</v>
      </c>
      <c r="I1600">
        <v>0</v>
      </c>
    </row>
    <row r="1601" spans="1:9" x14ac:dyDescent="0.25">
      <c r="A1601" t="s">
        <v>179</v>
      </c>
      <c r="B1601">
        <v>264.31299999999999</v>
      </c>
      <c r="C1601">
        <v>262.851</v>
      </c>
      <c r="D1601">
        <v>244.85</v>
      </c>
      <c r="E1601">
        <v>241.726</v>
      </c>
      <c r="F1601">
        <v>131.33699999999999</v>
      </c>
      <c r="G1601">
        <v>1.2346499999999999E-3</v>
      </c>
      <c r="H1601">
        <v>0.995116</v>
      </c>
      <c r="I1601">
        <v>0</v>
      </c>
    </row>
    <row r="1602" spans="1:9" x14ac:dyDescent="0.25">
      <c r="A1602" t="s">
        <v>179</v>
      </c>
      <c r="B1602">
        <v>271.21800000000002</v>
      </c>
      <c r="C1602">
        <v>269.73599999999999</v>
      </c>
      <c r="D1602">
        <v>251.28100000000001</v>
      </c>
      <c r="E1602">
        <v>247.99299999999999</v>
      </c>
      <c r="F1602">
        <v>136.85599999999999</v>
      </c>
      <c r="G1602">
        <v>1.2426E-3</v>
      </c>
      <c r="H1602">
        <v>0.995116</v>
      </c>
      <c r="I1602">
        <v>0</v>
      </c>
    </row>
    <row r="1603" spans="1:9" x14ac:dyDescent="0.25">
      <c r="A1603" t="s">
        <v>179</v>
      </c>
      <c r="B1603">
        <v>267.55500000000001</v>
      </c>
      <c r="C1603">
        <v>266.10899999999998</v>
      </c>
      <c r="D1603">
        <v>247.881</v>
      </c>
      <c r="E1603">
        <v>244.697</v>
      </c>
      <c r="F1603">
        <v>133.982</v>
      </c>
      <c r="G1603">
        <v>1.23106E-3</v>
      </c>
      <c r="H1603">
        <v>0.99511400000000005</v>
      </c>
      <c r="I1603">
        <v>0</v>
      </c>
    </row>
    <row r="1604" spans="1:9" x14ac:dyDescent="0.25">
      <c r="A1604" t="s">
        <v>179</v>
      </c>
      <c r="B1604">
        <v>263.899</v>
      </c>
      <c r="C1604">
        <v>262.44600000000003</v>
      </c>
      <c r="D1604">
        <v>244.46799999999999</v>
      </c>
      <c r="E1604">
        <v>241.34700000000001</v>
      </c>
      <c r="F1604">
        <v>130.72499999999999</v>
      </c>
      <c r="G1604">
        <v>1.23033E-3</v>
      </c>
      <c r="H1604">
        <v>0.99511499999999997</v>
      </c>
      <c r="I1604">
        <v>0</v>
      </c>
    </row>
    <row r="1605" spans="1:9" x14ac:dyDescent="0.25">
      <c r="A1605" t="s">
        <v>179</v>
      </c>
      <c r="B1605">
        <v>263.61500000000001</v>
      </c>
      <c r="C1605">
        <v>262.16300000000001</v>
      </c>
      <c r="D1605">
        <v>244.08</v>
      </c>
      <c r="E1605">
        <v>240.94900000000001</v>
      </c>
      <c r="F1605">
        <v>130.47200000000001</v>
      </c>
      <c r="G1605">
        <v>1.2586299999999999E-3</v>
      </c>
      <c r="H1605">
        <v>0.99511499999999997</v>
      </c>
      <c r="I1605">
        <v>0</v>
      </c>
    </row>
    <row r="1606" spans="1:9" x14ac:dyDescent="0.25">
      <c r="A1606" t="s">
        <v>179</v>
      </c>
      <c r="B1606">
        <v>267.25</v>
      </c>
      <c r="C1606">
        <v>265.78300000000002</v>
      </c>
      <c r="D1606">
        <v>247.54</v>
      </c>
      <c r="E1606">
        <v>244.40899999999999</v>
      </c>
      <c r="F1606">
        <v>133.42400000000001</v>
      </c>
      <c r="G1606">
        <v>1.2304799999999999E-3</v>
      </c>
      <c r="H1606">
        <v>0.99511499999999997</v>
      </c>
      <c r="I1606">
        <v>0</v>
      </c>
    </row>
    <row r="1607" spans="1:9" x14ac:dyDescent="0.25">
      <c r="A1607" t="s">
        <v>179</v>
      </c>
      <c r="B1607">
        <v>269.05</v>
      </c>
      <c r="C1607">
        <v>267.60599999999999</v>
      </c>
      <c r="D1607">
        <v>249.149</v>
      </c>
      <c r="E1607">
        <v>245.94300000000001</v>
      </c>
      <c r="F1607">
        <v>135.053</v>
      </c>
      <c r="G1607">
        <v>1.23342E-3</v>
      </c>
      <c r="H1607">
        <v>0.995116</v>
      </c>
      <c r="I1607">
        <v>0</v>
      </c>
    </row>
    <row r="1608" spans="1:9" x14ac:dyDescent="0.25">
      <c r="A1608" t="s">
        <v>179</v>
      </c>
      <c r="B1608">
        <v>271.11700000000002</v>
      </c>
      <c r="C1608">
        <v>269.67099999999999</v>
      </c>
      <c r="D1608">
        <v>251.245</v>
      </c>
      <c r="E1608">
        <v>247.96299999999999</v>
      </c>
      <c r="F1608">
        <v>136.97300000000001</v>
      </c>
      <c r="G1608">
        <v>1.2456399999999999E-3</v>
      </c>
      <c r="H1608">
        <v>0.995116</v>
      </c>
      <c r="I1608">
        <v>0</v>
      </c>
    </row>
    <row r="1609" spans="1:9" x14ac:dyDescent="0.25">
      <c r="A1609" t="s">
        <v>179</v>
      </c>
      <c r="B1609">
        <v>270.99099999999999</v>
      </c>
      <c r="C1609">
        <v>269.536</v>
      </c>
      <c r="D1609">
        <v>251.11</v>
      </c>
      <c r="E1609">
        <v>247.83699999999999</v>
      </c>
      <c r="F1609">
        <v>137.04</v>
      </c>
      <c r="G1609">
        <v>1.3585699999999999E-3</v>
      </c>
      <c r="H1609">
        <v>0.99511499999999997</v>
      </c>
      <c r="I1609">
        <v>0</v>
      </c>
    </row>
    <row r="1610" spans="1:9" x14ac:dyDescent="0.25">
      <c r="A1610" t="s">
        <v>179</v>
      </c>
      <c r="B1610">
        <v>271.80799999999999</v>
      </c>
      <c r="C1610">
        <v>270.33100000000002</v>
      </c>
      <c r="D1610">
        <v>251.899</v>
      </c>
      <c r="E1610">
        <v>248.60900000000001</v>
      </c>
      <c r="F1610">
        <v>137.548</v>
      </c>
      <c r="G1610">
        <v>1.2372100000000001E-3</v>
      </c>
      <c r="H1610">
        <v>0.995116</v>
      </c>
      <c r="I1610">
        <v>0</v>
      </c>
    </row>
    <row r="1611" spans="1:9" x14ac:dyDescent="0.25">
      <c r="A1611" t="s">
        <v>179</v>
      </c>
      <c r="B1611">
        <v>264.79199999999997</v>
      </c>
      <c r="C1611">
        <v>263.34100000000001</v>
      </c>
      <c r="D1611">
        <v>245.345</v>
      </c>
      <c r="E1611">
        <v>242.20599999999999</v>
      </c>
      <c r="F1611">
        <v>131.77600000000001</v>
      </c>
      <c r="G1611">
        <v>1.2458899999999999E-3</v>
      </c>
      <c r="H1611">
        <v>0.99511499999999997</v>
      </c>
      <c r="I1611">
        <v>0</v>
      </c>
    </row>
    <row r="1612" spans="1:9" x14ac:dyDescent="0.25">
      <c r="A1612" t="s">
        <v>179</v>
      </c>
      <c r="B1612">
        <v>264.39499999999998</v>
      </c>
      <c r="C1612">
        <v>262.94299999999998</v>
      </c>
      <c r="D1612">
        <v>245.00299999999999</v>
      </c>
      <c r="E1612">
        <v>241.876</v>
      </c>
      <c r="F1612">
        <v>131.255</v>
      </c>
      <c r="G1612">
        <v>1.23062E-3</v>
      </c>
      <c r="H1612">
        <v>0.995116</v>
      </c>
      <c r="I1612">
        <v>0</v>
      </c>
    </row>
    <row r="1613" spans="1:9" x14ac:dyDescent="0.25">
      <c r="A1613" t="s">
        <v>179</v>
      </c>
      <c r="B1613">
        <v>264.613</v>
      </c>
      <c r="C1613">
        <v>263.15300000000002</v>
      </c>
      <c r="D1613">
        <v>245.11699999999999</v>
      </c>
      <c r="E1613">
        <v>242.00299999999999</v>
      </c>
      <c r="F1613">
        <v>131.45099999999999</v>
      </c>
      <c r="G1613">
        <v>1.23496E-3</v>
      </c>
      <c r="H1613">
        <v>0.995116</v>
      </c>
      <c r="I1613">
        <v>0</v>
      </c>
    </row>
    <row r="1614" spans="1:9" x14ac:dyDescent="0.25">
      <c r="A1614" t="s">
        <v>179</v>
      </c>
      <c r="B1614">
        <v>264.726</v>
      </c>
      <c r="C1614">
        <v>263.27999999999997</v>
      </c>
      <c r="D1614">
        <v>245.27600000000001</v>
      </c>
      <c r="E1614">
        <v>242.15799999999999</v>
      </c>
      <c r="F1614">
        <v>131.39599999999999</v>
      </c>
      <c r="G1614">
        <v>1.23062E-3</v>
      </c>
      <c r="H1614">
        <v>0.995116</v>
      </c>
      <c r="I1614">
        <v>0</v>
      </c>
    </row>
    <row r="1615" spans="1:9" x14ac:dyDescent="0.25">
      <c r="A1615" t="s">
        <v>179</v>
      </c>
      <c r="B1615">
        <v>264.245</v>
      </c>
      <c r="C1615">
        <v>262.774</v>
      </c>
      <c r="D1615">
        <v>244.79</v>
      </c>
      <c r="E1615">
        <v>241.67099999999999</v>
      </c>
      <c r="F1615">
        <v>131.214</v>
      </c>
      <c r="G1615">
        <v>1.23514E-3</v>
      </c>
      <c r="H1615">
        <v>0.995116</v>
      </c>
      <c r="I1615">
        <v>0</v>
      </c>
    </row>
    <row r="1616" spans="1:9" x14ac:dyDescent="0.25">
      <c r="A1616" t="s">
        <v>179</v>
      </c>
      <c r="B1616">
        <v>271.14</v>
      </c>
      <c r="C1616">
        <v>269.67599999999999</v>
      </c>
      <c r="D1616">
        <v>251.22499999999999</v>
      </c>
      <c r="E1616">
        <v>247.95</v>
      </c>
      <c r="F1616">
        <v>136.91399999999999</v>
      </c>
      <c r="G1616">
        <v>1.3816099999999999E-3</v>
      </c>
      <c r="H1616">
        <v>0.995116</v>
      </c>
      <c r="I1616">
        <v>0</v>
      </c>
    </row>
    <row r="1617" spans="1:25" x14ac:dyDescent="0.25">
      <c r="A1617" t="s">
        <v>179</v>
      </c>
      <c r="B1617">
        <v>269.76</v>
      </c>
      <c r="C1617">
        <v>268.26400000000001</v>
      </c>
      <c r="D1617">
        <v>249.84700000000001</v>
      </c>
      <c r="E1617">
        <v>246.55799999999999</v>
      </c>
      <c r="F1617">
        <v>135.714</v>
      </c>
      <c r="G1617">
        <v>1.2516599999999999E-3</v>
      </c>
      <c r="H1617">
        <v>0.995116</v>
      </c>
      <c r="I1617">
        <v>0</v>
      </c>
    </row>
    <row r="1618" spans="1:25" x14ac:dyDescent="0.25">
      <c r="A1618" t="s">
        <v>179</v>
      </c>
      <c r="B1618">
        <v>267.44</v>
      </c>
      <c r="C1618">
        <v>265.98200000000003</v>
      </c>
      <c r="D1618">
        <v>247.76400000000001</v>
      </c>
      <c r="E1618">
        <v>244.54400000000001</v>
      </c>
      <c r="F1618">
        <v>133.74</v>
      </c>
      <c r="G1618">
        <v>1.2592599999999999E-3</v>
      </c>
      <c r="H1618">
        <v>0.995116</v>
      </c>
      <c r="I1618">
        <v>0</v>
      </c>
    </row>
    <row r="1619" spans="1:25" x14ac:dyDescent="0.25">
      <c r="A1619" t="s">
        <v>179</v>
      </c>
      <c r="B1619">
        <v>263.15499999999997</v>
      </c>
      <c r="C1619">
        <v>261.71600000000001</v>
      </c>
      <c r="D1619">
        <v>243.77600000000001</v>
      </c>
      <c r="E1619">
        <v>240.66399999999999</v>
      </c>
      <c r="F1619">
        <v>130.17500000000001</v>
      </c>
      <c r="G1619">
        <v>1.23339E-3</v>
      </c>
      <c r="H1619">
        <v>0.995116</v>
      </c>
      <c r="I1619">
        <v>0</v>
      </c>
    </row>
    <row r="1620" spans="1:25" x14ac:dyDescent="0.25">
      <c r="A1620" t="s">
        <v>179</v>
      </c>
      <c r="B1620">
        <v>265.55500000000001</v>
      </c>
      <c r="C1620">
        <v>264.113</v>
      </c>
      <c r="D1620">
        <v>245.98400000000001</v>
      </c>
      <c r="E1620">
        <v>242.80600000000001</v>
      </c>
      <c r="F1620">
        <v>132.05600000000001</v>
      </c>
      <c r="G1620">
        <v>1.2310699999999999E-3</v>
      </c>
      <c r="H1620">
        <v>0.995116</v>
      </c>
      <c r="I1620">
        <v>0</v>
      </c>
    </row>
    <row r="1621" spans="1:25" x14ac:dyDescent="0.25">
      <c r="A1621" t="s">
        <v>179</v>
      </c>
      <c r="B1621">
        <v>263.61599999999999</v>
      </c>
      <c r="C1621">
        <v>262.16000000000003</v>
      </c>
      <c r="D1621">
        <v>244.14</v>
      </c>
      <c r="E1621">
        <v>240.982</v>
      </c>
      <c r="F1621">
        <v>130.39400000000001</v>
      </c>
      <c r="G1621">
        <v>1.2633E-3</v>
      </c>
      <c r="H1621">
        <v>0.99511499999999997</v>
      </c>
      <c r="I1621">
        <v>0</v>
      </c>
    </row>
    <row r="1622" spans="1:25" x14ac:dyDescent="0.25">
      <c r="A1622" t="s">
        <v>179</v>
      </c>
      <c r="B1622">
        <v>263.93700000000001</v>
      </c>
      <c r="C1622">
        <v>262.46600000000001</v>
      </c>
      <c r="D1622">
        <v>244.464</v>
      </c>
      <c r="E1622">
        <v>241.345</v>
      </c>
      <c r="F1622">
        <v>130.73500000000001</v>
      </c>
      <c r="G1622">
        <v>1.2523199999999999E-3</v>
      </c>
      <c r="H1622">
        <v>0.99511499999999997</v>
      </c>
      <c r="I1622">
        <v>0</v>
      </c>
    </row>
    <row r="1623" spans="1:25" x14ac:dyDescent="0.25">
      <c r="A1623" t="s">
        <v>179</v>
      </c>
      <c r="B1623">
        <v>267.23399999999998</v>
      </c>
      <c r="C1623">
        <v>265.779</v>
      </c>
      <c r="D1623">
        <v>247.60400000000001</v>
      </c>
      <c r="E1623">
        <v>244.40199999999999</v>
      </c>
      <c r="F1623">
        <v>133.869</v>
      </c>
      <c r="G1623">
        <v>1.2327499999999999E-3</v>
      </c>
      <c r="H1623">
        <v>0.995116</v>
      </c>
      <c r="I1623">
        <v>0</v>
      </c>
      <c r="R1623" t="s">
        <v>66</v>
      </c>
      <c r="U1623" t="s">
        <v>65</v>
      </c>
      <c r="X1623" t="s">
        <v>63</v>
      </c>
    </row>
    <row r="1624" spans="1:25" x14ac:dyDescent="0.25">
      <c r="A1624" t="s">
        <v>179</v>
      </c>
      <c r="B1624">
        <v>1050.6199999999999</v>
      </c>
      <c r="C1624">
        <v>272.82900000000001</v>
      </c>
      <c r="D1624">
        <v>254.15600000000001</v>
      </c>
      <c r="E1624">
        <v>250.82599999999999</v>
      </c>
      <c r="F1624">
        <v>139.63399999999999</v>
      </c>
      <c r="G1624">
        <v>1.23021E-3</v>
      </c>
      <c r="H1624">
        <v>0.99511499999999997</v>
      </c>
      <c r="I1624">
        <v>0</v>
      </c>
      <c r="R1624">
        <f>AVERAGE(B1575:B1624)</f>
        <v>304.48538000000008</v>
      </c>
      <c r="S1624">
        <f>AVERAGE(C1575:C1624)</f>
        <v>266.60437999999994</v>
      </c>
      <c r="U1624">
        <f>_xlfn.VAR.P(B1575:B1624)</f>
        <v>25229.542563715564</v>
      </c>
      <c r="V1624">
        <f>_xlfn.VAR.P(C1575:C1624)</f>
        <v>84.509693235600011</v>
      </c>
      <c r="X1624">
        <f>1.96*SQRT(U1624)/50</f>
        <v>6.2264535881276659</v>
      </c>
      <c r="Y1624">
        <f>1.96*SQRT(V1624)/50</f>
        <v>0.36036228300635514</v>
      </c>
    </row>
    <row r="1625" spans="1:25" x14ac:dyDescent="0.25">
      <c r="A1625" t="s">
        <v>179</v>
      </c>
      <c r="B1625">
        <v>15226.409598</v>
      </c>
      <c r="C1625" t="s">
        <v>37</v>
      </c>
    </row>
    <row r="1626" spans="1:25" x14ac:dyDescent="0.25">
      <c r="A1626" t="s">
        <v>180</v>
      </c>
      <c r="B1626">
        <v>189.911</v>
      </c>
      <c r="C1626">
        <v>186.994</v>
      </c>
      <c r="D1626">
        <v>164.14400000000001</v>
      </c>
      <c r="E1626">
        <v>37.445599999999999</v>
      </c>
      <c r="F1626">
        <v>0</v>
      </c>
      <c r="G1626">
        <v>0.10458000000000001</v>
      </c>
      <c r="H1626">
        <v>1</v>
      </c>
      <c r="I1626">
        <v>0</v>
      </c>
    </row>
    <row r="1627" spans="1:25" x14ac:dyDescent="0.25">
      <c r="A1627" t="s">
        <v>180</v>
      </c>
      <c r="B1627">
        <v>177.994</v>
      </c>
      <c r="C1627">
        <v>175.542</v>
      </c>
      <c r="D1627">
        <v>154.91200000000001</v>
      </c>
      <c r="E1627">
        <v>36.401200000000003</v>
      </c>
      <c r="F1627">
        <v>0</v>
      </c>
      <c r="G1627">
        <v>0.10458000000000001</v>
      </c>
      <c r="H1627">
        <v>1</v>
      </c>
      <c r="I1627">
        <v>0</v>
      </c>
    </row>
    <row r="1628" spans="1:25" x14ac:dyDescent="0.25">
      <c r="A1628" t="s">
        <v>180</v>
      </c>
      <c r="B1628">
        <v>331.61399999999998</v>
      </c>
      <c r="C1628">
        <v>173.37299999999999</v>
      </c>
      <c r="D1628">
        <v>152.744</v>
      </c>
      <c r="E1628">
        <v>36.538400000000003</v>
      </c>
      <c r="F1628">
        <v>0</v>
      </c>
      <c r="G1628">
        <v>0.10458000000000001</v>
      </c>
      <c r="H1628">
        <v>1</v>
      </c>
      <c r="I1628">
        <v>0</v>
      </c>
    </row>
    <row r="1629" spans="1:25" x14ac:dyDescent="0.25">
      <c r="A1629" t="s">
        <v>180</v>
      </c>
      <c r="B1629">
        <v>175.59800000000001</v>
      </c>
      <c r="C1629">
        <v>174.089</v>
      </c>
      <c r="D1629">
        <v>152.958</v>
      </c>
      <c r="E1629">
        <v>36.475900000000003</v>
      </c>
      <c r="F1629">
        <v>0</v>
      </c>
      <c r="G1629">
        <v>0.10458000000000001</v>
      </c>
      <c r="H1629">
        <v>1</v>
      </c>
      <c r="I1629">
        <v>0</v>
      </c>
    </row>
    <row r="1630" spans="1:25" x14ac:dyDescent="0.25">
      <c r="A1630" t="s">
        <v>180</v>
      </c>
      <c r="B1630">
        <v>176.49199999999999</v>
      </c>
      <c r="C1630">
        <v>173.964</v>
      </c>
      <c r="D1630">
        <v>152.886</v>
      </c>
      <c r="E1630">
        <v>36.430900000000001</v>
      </c>
      <c r="F1630">
        <v>0</v>
      </c>
      <c r="G1630">
        <v>0.10458000000000001</v>
      </c>
      <c r="H1630">
        <v>1</v>
      </c>
      <c r="I1630">
        <v>0</v>
      </c>
    </row>
    <row r="1631" spans="1:25" x14ac:dyDescent="0.25">
      <c r="A1631" t="s">
        <v>180</v>
      </c>
      <c r="B1631">
        <v>176.50800000000001</v>
      </c>
      <c r="C1631">
        <v>173.98</v>
      </c>
      <c r="D1631">
        <v>152.988</v>
      </c>
      <c r="E1631">
        <v>36.7545</v>
      </c>
      <c r="F1631">
        <v>0</v>
      </c>
      <c r="G1631">
        <v>0.10458000000000001</v>
      </c>
      <c r="H1631">
        <v>1</v>
      </c>
      <c r="I1631">
        <v>0</v>
      </c>
    </row>
    <row r="1632" spans="1:25" x14ac:dyDescent="0.25">
      <c r="A1632" t="s">
        <v>180</v>
      </c>
      <c r="B1632">
        <v>175.94900000000001</v>
      </c>
      <c r="C1632">
        <v>173.41300000000001</v>
      </c>
      <c r="D1632">
        <v>152.34700000000001</v>
      </c>
      <c r="E1632">
        <v>36.5107</v>
      </c>
      <c r="F1632">
        <v>0</v>
      </c>
      <c r="G1632">
        <v>0.10458000000000001</v>
      </c>
      <c r="H1632">
        <v>1</v>
      </c>
      <c r="I1632">
        <v>0</v>
      </c>
    </row>
    <row r="1633" spans="1:9" x14ac:dyDescent="0.25">
      <c r="A1633" t="s">
        <v>180</v>
      </c>
      <c r="B1633">
        <v>175.458</v>
      </c>
      <c r="C1633">
        <v>172.971</v>
      </c>
      <c r="D1633">
        <v>152.15</v>
      </c>
      <c r="E1633">
        <v>36.214799999999997</v>
      </c>
      <c r="F1633">
        <v>0</v>
      </c>
      <c r="G1633">
        <v>0.10458000000000001</v>
      </c>
      <c r="H1633">
        <v>1</v>
      </c>
      <c r="I1633">
        <v>0</v>
      </c>
    </row>
    <row r="1634" spans="1:9" x14ac:dyDescent="0.25">
      <c r="A1634" t="s">
        <v>180</v>
      </c>
      <c r="B1634">
        <v>175.304</v>
      </c>
      <c r="C1634">
        <v>172.80699999999999</v>
      </c>
      <c r="D1634">
        <v>152.44800000000001</v>
      </c>
      <c r="E1634">
        <v>36.3827</v>
      </c>
      <c r="F1634">
        <v>0</v>
      </c>
      <c r="G1634">
        <v>0.10458000000000001</v>
      </c>
      <c r="H1634">
        <v>1</v>
      </c>
      <c r="I1634">
        <v>0</v>
      </c>
    </row>
    <row r="1635" spans="1:9" x14ac:dyDescent="0.25">
      <c r="A1635" t="s">
        <v>180</v>
      </c>
      <c r="B1635">
        <v>175.71</v>
      </c>
      <c r="C1635">
        <v>173.21700000000001</v>
      </c>
      <c r="D1635">
        <v>152.839</v>
      </c>
      <c r="E1635">
        <v>36.814900000000002</v>
      </c>
      <c r="F1635">
        <v>0</v>
      </c>
      <c r="G1635">
        <v>0.10458000000000001</v>
      </c>
      <c r="H1635">
        <v>1</v>
      </c>
      <c r="I1635">
        <v>0</v>
      </c>
    </row>
    <row r="1636" spans="1:9" x14ac:dyDescent="0.25">
      <c r="A1636" t="s">
        <v>180</v>
      </c>
      <c r="B1636">
        <v>175.89099999999999</v>
      </c>
      <c r="C1636">
        <v>173.39500000000001</v>
      </c>
      <c r="D1636">
        <v>153.01300000000001</v>
      </c>
      <c r="E1636">
        <v>36.8917</v>
      </c>
      <c r="F1636">
        <v>0</v>
      </c>
      <c r="G1636">
        <v>0.10458000000000001</v>
      </c>
      <c r="H1636">
        <v>1</v>
      </c>
      <c r="I1636">
        <v>0</v>
      </c>
    </row>
    <row r="1637" spans="1:9" x14ac:dyDescent="0.25">
      <c r="A1637" t="s">
        <v>180</v>
      </c>
      <c r="B1637">
        <v>174.89500000000001</v>
      </c>
      <c r="C1637">
        <v>172.398</v>
      </c>
      <c r="D1637">
        <v>152.08600000000001</v>
      </c>
      <c r="E1637">
        <v>36.162599999999998</v>
      </c>
      <c r="F1637">
        <v>0</v>
      </c>
      <c r="G1637">
        <v>0.10458000000000001</v>
      </c>
      <c r="H1637">
        <v>1</v>
      </c>
      <c r="I1637">
        <v>0</v>
      </c>
    </row>
    <row r="1638" spans="1:9" x14ac:dyDescent="0.25">
      <c r="A1638" t="s">
        <v>180</v>
      </c>
      <c r="B1638">
        <v>174.81899999999999</v>
      </c>
      <c r="C1638">
        <v>172.33699999999999</v>
      </c>
      <c r="D1638">
        <v>152.291</v>
      </c>
      <c r="E1638">
        <v>36.566000000000003</v>
      </c>
      <c r="F1638">
        <v>0</v>
      </c>
      <c r="G1638">
        <v>0.10458000000000001</v>
      </c>
      <c r="H1638">
        <v>1</v>
      </c>
      <c r="I1638">
        <v>0</v>
      </c>
    </row>
    <row r="1639" spans="1:9" x14ac:dyDescent="0.25">
      <c r="A1639" t="s">
        <v>180</v>
      </c>
      <c r="B1639">
        <v>175.00899999999999</v>
      </c>
      <c r="C1639">
        <v>172.53</v>
      </c>
      <c r="D1639">
        <v>152.494</v>
      </c>
      <c r="E1639">
        <v>36.350999999999999</v>
      </c>
      <c r="F1639">
        <v>0</v>
      </c>
      <c r="G1639">
        <v>0.10458000000000001</v>
      </c>
      <c r="H1639">
        <v>1</v>
      </c>
      <c r="I1639">
        <v>0</v>
      </c>
    </row>
    <row r="1640" spans="1:9" x14ac:dyDescent="0.25">
      <c r="A1640" t="s">
        <v>180</v>
      </c>
      <c r="B1640">
        <v>174.87200000000001</v>
      </c>
      <c r="C1640">
        <v>172.364</v>
      </c>
      <c r="D1640">
        <v>152.35900000000001</v>
      </c>
      <c r="E1640">
        <v>36.252699999999997</v>
      </c>
      <c r="F1640">
        <v>0</v>
      </c>
      <c r="G1640">
        <v>0.10458000000000001</v>
      </c>
      <c r="H1640">
        <v>1</v>
      </c>
      <c r="I1640">
        <v>0</v>
      </c>
    </row>
    <row r="1641" spans="1:9" x14ac:dyDescent="0.25">
      <c r="A1641" t="s">
        <v>180</v>
      </c>
      <c r="B1641">
        <v>175.37200000000001</v>
      </c>
      <c r="C1641">
        <v>172.916</v>
      </c>
      <c r="D1641">
        <v>152.94800000000001</v>
      </c>
      <c r="E1641">
        <v>36.590600000000002</v>
      </c>
      <c r="F1641">
        <v>0</v>
      </c>
      <c r="G1641">
        <v>0.10458000000000001</v>
      </c>
      <c r="H1641">
        <v>1</v>
      </c>
      <c r="I1641">
        <v>0</v>
      </c>
    </row>
    <row r="1642" spans="1:9" x14ac:dyDescent="0.25">
      <c r="A1642" t="s">
        <v>180</v>
      </c>
      <c r="B1642">
        <v>175.48699999999999</v>
      </c>
      <c r="C1642">
        <v>172.98</v>
      </c>
      <c r="D1642">
        <v>152.74199999999999</v>
      </c>
      <c r="E1642">
        <v>36.958300000000001</v>
      </c>
      <c r="F1642">
        <v>0</v>
      </c>
      <c r="G1642">
        <v>0.10458000000000001</v>
      </c>
      <c r="H1642">
        <v>1</v>
      </c>
      <c r="I1642">
        <v>0</v>
      </c>
    </row>
    <row r="1643" spans="1:9" x14ac:dyDescent="0.25">
      <c r="A1643" t="s">
        <v>180</v>
      </c>
      <c r="B1643">
        <v>174.95500000000001</v>
      </c>
      <c r="C1643">
        <v>172.45599999999999</v>
      </c>
      <c r="D1643">
        <v>152.108</v>
      </c>
      <c r="E1643">
        <v>36.332599999999999</v>
      </c>
      <c r="F1643">
        <v>0</v>
      </c>
      <c r="G1643">
        <v>0.10458000000000001</v>
      </c>
      <c r="H1643">
        <v>1</v>
      </c>
      <c r="I1643">
        <v>0</v>
      </c>
    </row>
    <row r="1644" spans="1:9" x14ac:dyDescent="0.25">
      <c r="A1644" t="s">
        <v>180</v>
      </c>
      <c r="B1644">
        <v>175.286</v>
      </c>
      <c r="C1644">
        <v>172.78800000000001</v>
      </c>
      <c r="D1644">
        <v>152.429</v>
      </c>
      <c r="E1644">
        <v>36.752400000000002</v>
      </c>
      <c r="F1644">
        <v>0</v>
      </c>
      <c r="G1644">
        <v>0.108968</v>
      </c>
      <c r="H1644">
        <v>1</v>
      </c>
      <c r="I1644">
        <v>0</v>
      </c>
    </row>
    <row r="1645" spans="1:9" x14ac:dyDescent="0.25">
      <c r="A1645" t="s">
        <v>180</v>
      </c>
      <c r="B1645">
        <v>175.68299999999999</v>
      </c>
      <c r="C1645">
        <v>173.18199999999999</v>
      </c>
      <c r="D1645">
        <v>152.84700000000001</v>
      </c>
      <c r="E1645">
        <v>36.7913</v>
      </c>
      <c r="F1645">
        <v>0</v>
      </c>
      <c r="G1645">
        <v>0.10458000000000001</v>
      </c>
      <c r="H1645">
        <v>1</v>
      </c>
      <c r="I1645">
        <v>0</v>
      </c>
    </row>
    <row r="1646" spans="1:9" x14ac:dyDescent="0.25">
      <c r="A1646" t="s">
        <v>180</v>
      </c>
      <c r="B1646">
        <v>175.53399999999999</v>
      </c>
      <c r="C1646">
        <v>173.04</v>
      </c>
      <c r="D1646">
        <v>152.69300000000001</v>
      </c>
      <c r="E1646">
        <v>36.594700000000003</v>
      </c>
      <c r="F1646">
        <v>0</v>
      </c>
      <c r="G1646">
        <v>0.108968</v>
      </c>
      <c r="H1646">
        <v>1</v>
      </c>
      <c r="I1646">
        <v>0</v>
      </c>
    </row>
    <row r="1647" spans="1:9" x14ac:dyDescent="0.25">
      <c r="A1647" t="s">
        <v>180</v>
      </c>
      <c r="B1647">
        <v>175.673</v>
      </c>
      <c r="C1647">
        <v>173.18100000000001</v>
      </c>
      <c r="D1647">
        <v>152.827</v>
      </c>
      <c r="E1647">
        <v>36.566099999999999</v>
      </c>
      <c r="F1647">
        <v>0</v>
      </c>
      <c r="G1647">
        <v>0.10458000000000001</v>
      </c>
      <c r="H1647">
        <v>1</v>
      </c>
      <c r="I1647">
        <v>0</v>
      </c>
    </row>
    <row r="1648" spans="1:9" x14ac:dyDescent="0.25">
      <c r="A1648" t="s">
        <v>180</v>
      </c>
      <c r="B1648">
        <v>175.28399999999999</v>
      </c>
      <c r="C1648">
        <v>172.76300000000001</v>
      </c>
      <c r="D1648">
        <v>152.364</v>
      </c>
      <c r="E1648">
        <v>36.321300000000001</v>
      </c>
      <c r="F1648">
        <v>0</v>
      </c>
      <c r="G1648">
        <v>0.10458000000000001</v>
      </c>
      <c r="H1648">
        <v>1</v>
      </c>
      <c r="I1648">
        <v>0</v>
      </c>
    </row>
    <row r="1649" spans="1:9" x14ac:dyDescent="0.25">
      <c r="A1649" t="s">
        <v>180</v>
      </c>
      <c r="B1649">
        <v>175.517</v>
      </c>
      <c r="C1649">
        <v>173.03100000000001</v>
      </c>
      <c r="D1649">
        <v>152.667</v>
      </c>
      <c r="E1649">
        <v>36.784199999999998</v>
      </c>
      <c r="F1649">
        <v>0</v>
      </c>
      <c r="G1649">
        <v>0.10458000000000001</v>
      </c>
      <c r="H1649">
        <v>1</v>
      </c>
      <c r="I1649">
        <v>0</v>
      </c>
    </row>
    <row r="1650" spans="1:9" x14ac:dyDescent="0.25">
      <c r="A1650" t="s">
        <v>180</v>
      </c>
      <c r="B1650">
        <v>175.126</v>
      </c>
      <c r="C1650">
        <v>172.625</v>
      </c>
      <c r="D1650">
        <v>152.208</v>
      </c>
      <c r="E1650">
        <v>36.460599999999999</v>
      </c>
      <c r="F1650">
        <v>0</v>
      </c>
      <c r="G1650">
        <v>0.10458000000000001</v>
      </c>
      <c r="H1650">
        <v>1</v>
      </c>
      <c r="I1650">
        <v>0</v>
      </c>
    </row>
    <row r="1651" spans="1:9" x14ac:dyDescent="0.25">
      <c r="A1651" t="s">
        <v>180</v>
      </c>
      <c r="B1651">
        <v>174.97200000000001</v>
      </c>
      <c r="C1651">
        <v>172.47399999999999</v>
      </c>
      <c r="D1651">
        <v>152.11199999999999</v>
      </c>
      <c r="E1651">
        <v>36.314100000000003</v>
      </c>
      <c r="F1651">
        <v>0</v>
      </c>
      <c r="G1651">
        <v>0.10458000000000001</v>
      </c>
      <c r="H1651">
        <v>1</v>
      </c>
      <c r="I1651">
        <v>0</v>
      </c>
    </row>
    <row r="1652" spans="1:9" x14ac:dyDescent="0.25">
      <c r="A1652" t="s">
        <v>180</v>
      </c>
      <c r="B1652">
        <v>175.19200000000001</v>
      </c>
      <c r="C1652">
        <v>172.69800000000001</v>
      </c>
      <c r="D1652">
        <v>152.38</v>
      </c>
      <c r="E1652">
        <v>36.296700000000001</v>
      </c>
      <c r="F1652">
        <v>0</v>
      </c>
      <c r="G1652">
        <v>0.10458000000000001</v>
      </c>
      <c r="H1652">
        <v>1</v>
      </c>
      <c r="I1652">
        <v>0</v>
      </c>
    </row>
    <row r="1653" spans="1:9" x14ac:dyDescent="0.25">
      <c r="A1653" t="s">
        <v>180</v>
      </c>
      <c r="B1653">
        <v>175.43700000000001</v>
      </c>
      <c r="C1653">
        <v>172.94499999999999</v>
      </c>
      <c r="D1653">
        <v>152.595</v>
      </c>
      <c r="E1653">
        <v>36.221899999999998</v>
      </c>
      <c r="F1653">
        <v>0</v>
      </c>
      <c r="G1653">
        <v>0.10458000000000001</v>
      </c>
      <c r="H1653">
        <v>1</v>
      </c>
      <c r="I1653">
        <v>0</v>
      </c>
    </row>
    <row r="1654" spans="1:9" x14ac:dyDescent="0.25">
      <c r="A1654" t="s">
        <v>180</v>
      </c>
      <c r="B1654">
        <v>174.876</v>
      </c>
      <c r="C1654">
        <v>172.37799999999999</v>
      </c>
      <c r="D1654">
        <v>152.03399999999999</v>
      </c>
      <c r="E1654">
        <v>36.242400000000004</v>
      </c>
      <c r="F1654">
        <v>0</v>
      </c>
      <c r="G1654">
        <v>0.10458000000000001</v>
      </c>
      <c r="H1654">
        <v>1</v>
      </c>
      <c r="I1654">
        <v>0</v>
      </c>
    </row>
    <row r="1655" spans="1:9" x14ac:dyDescent="0.25">
      <c r="A1655" t="s">
        <v>180</v>
      </c>
      <c r="B1655">
        <v>175.101</v>
      </c>
      <c r="C1655">
        <v>172.607</v>
      </c>
      <c r="D1655">
        <v>152.26</v>
      </c>
      <c r="E1655">
        <v>36.409399999999998</v>
      </c>
      <c r="F1655">
        <v>0</v>
      </c>
      <c r="G1655">
        <v>0.10910300000000001</v>
      </c>
      <c r="H1655">
        <v>1</v>
      </c>
      <c r="I1655">
        <v>0</v>
      </c>
    </row>
    <row r="1656" spans="1:9" x14ac:dyDescent="0.25">
      <c r="A1656" t="s">
        <v>180</v>
      </c>
      <c r="B1656">
        <v>175.238</v>
      </c>
      <c r="C1656">
        <v>172.75800000000001</v>
      </c>
      <c r="D1656">
        <v>152.566</v>
      </c>
      <c r="E1656">
        <v>36.586500000000001</v>
      </c>
      <c r="F1656">
        <v>0</v>
      </c>
      <c r="G1656">
        <v>0.10458000000000001</v>
      </c>
      <c r="H1656">
        <v>1</v>
      </c>
      <c r="I1656">
        <v>0</v>
      </c>
    </row>
    <row r="1657" spans="1:9" x14ac:dyDescent="0.25">
      <c r="A1657" t="s">
        <v>180</v>
      </c>
      <c r="B1657">
        <v>175.083</v>
      </c>
      <c r="C1657">
        <v>172.59299999999999</v>
      </c>
      <c r="D1657">
        <v>152.56200000000001</v>
      </c>
      <c r="E1657">
        <v>36.408299999999997</v>
      </c>
      <c r="F1657">
        <v>0</v>
      </c>
      <c r="G1657">
        <v>0.10458000000000001</v>
      </c>
      <c r="H1657">
        <v>1</v>
      </c>
      <c r="I1657">
        <v>0</v>
      </c>
    </row>
    <row r="1658" spans="1:9" x14ac:dyDescent="0.25">
      <c r="A1658" t="s">
        <v>180</v>
      </c>
      <c r="B1658">
        <v>174.73500000000001</v>
      </c>
      <c r="C1658">
        <v>172.25299999999999</v>
      </c>
      <c r="D1658">
        <v>152.23599999999999</v>
      </c>
      <c r="E1658">
        <v>36.2455</v>
      </c>
      <c r="F1658">
        <v>0</v>
      </c>
      <c r="G1658">
        <v>0.10458000000000001</v>
      </c>
      <c r="H1658">
        <v>1</v>
      </c>
      <c r="I1658">
        <v>0</v>
      </c>
    </row>
    <row r="1659" spans="1:9" x14ac:dyDescent="0.25">
      <c r="A1659" t="s">
        <v>180</v>
      </c>
      <c r="B1659">
        <v>174.87100000000001</v>
      </c>
      <c r="C1659">
        <v>172.39400000000001</v>
      </c>
      <c r="D1659">
        <v>152.321</v>
      </c>
      <c r="E1659">
        <v>36.308</v>
      </c>
      <c r="F1659">
        <v>0</v>
      </c>
      <c r="G1659">
        <v>0.10458000000000001</v>
      </c>
      <c r="H1659">
        <v>1</v>
      </c>
      <c r="I1659">
        <v>0</v>
      </c>
    </row>
    <row r="1660" spans="1:9" x14ac:dyDescent="0.25">
      <c r="A1660" t="s">
        <v>180</v>
      </c>
      <c r="B1660">
        <v>175.24799999999999</v>
      </c>
      <c r="C1660">
        <v>172.749</v>
      </c>
      <c r="D1660">
        <v>152.46100000000001</v>
      </c>
      <c r="E1660">
        <v>36.508699999999997</v>
      </c>
      <c r="F1660">
        <v>0</v>
      </c>
      <c r="G1660">
        <v>0.10458000000000001</v>
      </c>
      <c r="H1660">
        <v>1</v>
      </c>
      <c r="I1660">
        <v>0</v>
      </c>
    </row>
    <row r="1661" spans="1:9" x14ac:dyDescent="0.25">
      <c r="A1661" t="s">
        <v>180</v>
      </c>
      <c r="B1661">
        <v>175.19</v>
      </c>
      <c r="C1661">
        <v>172.72200000000001</v>
      </c>
      <c r="D1661">
        <v>152.65199999999999</v>
      </c>
      <c r="E1661">
        <v>36.528199999999998</v>
      </c>
      <c r="F1661">
        <v>0</v>
      </c>
      <c r="G1661">
        <v>0.10458000000000001</v>
      </c>
      <c r="H1661">
        <v>1</v>
      </c>
      <c r="I1661">
        <v>0</v>
      </c>
    </row>
    <row r="1662" spans="1:9" x14ac:dyDescent="0.25">
      <c r="A1662" t="s">
        <v>180</v>
      </c>
      <c r="B1662">
        <v>174.637</v>
      </c>
      <c r="C1662">
        <v>172.15799999999999</v>
      </c>
      <c r="D1662">
        <v>152.16900000000001</v>
      </c>
      <c r="E1662">
        <v>36.193300000000001</v>
      </c>
      <c r="F1662">
        <v>0</v>
      </c>
      <c r="G1662">
        <v>0.10458000000000001</v>
      </c>
      <c r="H1662">
        <v>1</v>
      </c>
      <c r="I1662">
        <v>0</v>
      </c>
    </row>
    <row r="1663" spans="1:9" x14ac:dyDescent="0.25">
      <c r="A1663" t="s">
        <v>180</v>
      </c>
      <c r="B1663">
        <v>174.88900000000001</v>
      </c>
      <c r="C1663">
        <v>172.38900000000001</v>
      </c>
      <c r="D1663">
        <v>152.31200000000001</v>
      </c>
      <c r="E1663">
        <v>36.246499999999997</v>
      </c>
      <c r="F1663">
        <v>0</v>
      </c>
      <c r="G1663">
        <v>0.10458000000000001</v>
      </c>
      <c r="H1663">
        <v>1</v>
      </c>
      <c r="I1663">
        <v>0</v>
      </c>
    </row>
    <row r="1664" spans="1:9" x14ac:dyDescent="0.25">
      <c r="A1664" t="s">
        <v>180</v>
      </c>
      <c r="B1664">
        <v>175.56899999999999</v>
      </c>
      <c r="C1664">
        <v>173.06100000000001</v>
      </c>
      <c r="D1664">
        <v>152.71899999999999</v>
      </c>
      <c r="E1664">
        <v>36.512799999999999</v>
      </c>
      <c r="F1664">
        <v>0</v>
      </c>
      <c r="G1664">
        <v>0.10458000000000001</v>
      </c>
      <c r="H1664">
        <v>1</v>
      </c>
      <c r="I1664">
        <v>0</v>
      </c>
    </row>
    <row r="1665" spans="1:25" x14ac:dyDescent="0.25">
      <c r="A1665" t="s">
        <v>180</v>
      </c>
      <c r="B1665">
        <v>175.25200000000001</v>
      </c>
      <c r="C1665">
        <v>172.75800000000001</v>
      </c>
      <c r="D1665">
        <v>152.40299999999999</v>
      </c>
      <c r="E1665">
        <v>36.2742</v>
      </c>
      <c r="F1665">
        <v>0</v>
      </c>
      <c r="G1665">
        <v>0.10458000000000001</v>
      </c>
      <c r="H1665">
        <v>1</v>
      </c>
      <c r="I1665">
        <v>0</v>
      </c>
    </row>
    <row r="1666" spans="1:25" x14ac:dyDescent="0.25">
      <c r="A1666" t="s">
        <v>180</v>
      </c>
      <c r="B1666">
        <v>175.06800000000001</v>
      </c>
      <c r="C1666">
        <v>172.572</v>
      </c>
      <c r="D1666">
        <v>152.19499999999999</v>
      </c>
      <c r="E1666">
        <v>36.242400000000004</v>
      </c>
      <c r="F1666">
        <v>0</v>
      </c>
      <c r="G1666">
        <v>0.10458000000000001</v>
      </c>
      <c r="H1666">
        <v>1</v>
      </c>
      <c r="I1666">
        <v>0</v>
      </c>
    </row>
    <row r="1667" spans="1:25" x14ac:dyDescent="0.25">
      <c r="A1667" t="s">
        <v>180</v>
      </c>
      <c r="B1667">
        <v>175.70699999999999</v>
      </c>
      <c r="C1667">
        <v>173.09899999999999</v>
      </c>
      <c r="D1667">
        <v>152.28299999999999</v>
      </c>
      <c r="E1667">
        <v>36.216799999999999</v>
      </c>
      <c r="F1667">
        <v>0</v>
      </c>
      <c r="G1667">
        <v>0.10458000000000001</v>
      </c>
      <c r="H1667">
        <v>1</v>
      </c>
      <c r="I1667">
        <v>0</v>
      </c>
    </row>
    <row r="1668" spans="1:25" x14ac:dyDescent="0.25">
      <c r="A1668" t="s">
        <v>180</v>
      </c>
      <c r="B1668">
        <v>175.17400000000001</v>
      </c>
      <c r="C1668">
        <v>172.71</v>
      </c>
      <c r="D1668">
        <v>152.71899999999999</v>
      </c>
      <c r="E1668">
        <v>36.679699999999997</v>
      </c>
      <c r="F1668">
        <v>0</v>
      </c>
      <c r="G1668">
        <v>0.10458000000000001</v>
      </c>
      <c r="H1668">
        <v>1</v>
      </c>
      <c r="I1668">
        <v>0</v>
      </c>
    </row>
    <row r="1669" spans="1:25" x14ac:dyDescent="0.25">
      <c r="A1669" t="s">
        <v>180</v>
      </c>
      <c r="B1669">
        <v>174.714</v>
      </c>
      <c r="C1669">
        <v>172.21299999999999</v>
      </c>
      <c r="D1669">
        <v>152.19300000000001</v>
      </c>
      <c r="E1669">
        <v>36.503599999999999</v>
      </c>
      <c r="F1669">
        <v>0</v>
      </c>
      <c r="G1669">
        <v>0.10458000000000001</v>
      </c>
      <c r="H1669">
        <v>1</v>
      </c>
      <c r="I1669">
        <v>0</v>
      </c>
    </row>
    <row r="1670" spans="1:25" x14ac:dyDescent="0.25">
      <c r="A1670" t="s">
        <v>180</v>
      </c>
      <c r="B1670">
        <v>174.56399999999999</v>
      </c>
      <c r="C1670">
        <v>172.09399999999999</v>
      </c>
      <c r="D1670">
        <v>152.06200000000001</v>
      </c>
      <c r="E1670">
        <v>36.4176</v>
      </c>
      <c r="F1670">
        <v>0</v>
      </c>
      <c r="G1670">
        <v>0.10910300000000001</v>
      </c>
      <c r="H1670">
        <v>1</v>
      </c>
      <c r="I1670">
        <v>0</v>
      </c>
    </row>
    <row r="1671" spans="1:25" x14ac:dyDescent="0.25">
      <c r="A1671" t="s">
        <v>180</v>
      </c>
      <c r="B1671">
        <v>174.95400000000001</v>
      </c>
      <c r="C1671">
        <v>172.43700000000001</v>
      </c>
      <c r="D1671">
        <v>152.422</v>
      </c>
      <c r="E1671">
        <v>36.365299999999998</v>
      </c>
      <c r="F1671">
        <v>0</v>
      </c>
      <c r="G1671">
        <v>0.10910300000000001</v>
      </c>
      <c r="H1671">
        <v>1</v>
      </c>
      <c r="I1671">
        <v>0</v>
      </c>
    </row>
    <row r="1672" spans="1:25" x14ac:dyDescent="0.25">
      <c r="A1672" t="s">
        <v>180</v>
      </c>
      <c r="B1672">
        <v>175.36500000000001</v>
      </c>
      <c r="C1672">
        <v>172.88200000000001</v>
      </c>
      <c r="D1672">
        <v>152.64099999999999</v>
      </c>
      <c r="E1672">
        <v>36.442100000000003</v>
      </c>
      <c r="F1672">
        <v>0</v>
      </c>
      <c r="G1672">
        <v>0.10458000000000001</v>
      </c>
      <c r="H1672">
        <v>1</v>
      </c>
      <c r="I1672">
        <v>0</v>
      </c>
    </row>
    <row r="1673" spans="1:25" x14ac:dyDescent="0.25">
      <c r="A1673" t="s">
        <v>180</v>
      </c>
      <c r="B1673">
        <v>175.476</v>
      </c>
      <c r="C1673">
        <v>172.982</v>
      </c>
      <c r="D1673">
        <v>152.61000000000001</v>
      </c>
      <c r="E1673">
        <v>36.133899999999997</v>
      </c>
      <c r="F1673">
        <v>0</v>
      </c>
      <c r="G1673">
        <v>0.10458000000000001</v>
      </c>
      <c r="H1673">
        <v>1</v>
      </c>
      <c r="I1673">
        <v>0</v>
      </c>
    </row>
    <row r="1674" spans="1:25" x14ac:dyDescent="0.25">
      <c r="A1674" t="s">
        <v>180</v>
      </c>
      <c r="B1674">
        <v>175.244</v>
      </c>
      <c r="C1674">
        <v>172.73599999999999</v>
      </c>
      <c r="D1674">
        <v>152.39099999999999</v>
      </c>
      <c r="E1674">
        <v>36.418599999999998</v>
      </c>
      <c r="F1674">
        <v>0</v>
      </c>
      <c r="G1674">
        <v>0.10458000000000001</v>
      </c>
      <c r="H1674">
        <v>1</v>
      </c>
      <c r="I1674">
        <v>0</v>
      </c>
    </row>
    <row r="1675" spans="1:25" x14ac:dyDescent="0.25">
      <c r="A1675" t="s">
        <v>180</v>
      </c>
      <c r="B1675">
        <v>175.47</v>
      </c>
      <c r="C1675">
        <v>173.001</v>
      </c>
      <c r="D1675">
        <v>152.81399999999999</v>
      </c>
      <c r="E1675">
        <v>36.806699999999999</v>
      </c>
      <c r="F1675">
        <v>0</v>
      </c>
      <c r="G1675">
        <v>0.10458000000000001</v>
      </c>
      <c r="H1675">
        <v>1</v>
      </c>
      <c r="I1675">
        <v>0</v>
      </c>
    </row>
    <row r="1676" spans="1:25" x14ac:dyDescent="0.25">
      <c r="A1676" t="s">
        <v>180</v>
      </c>
      <c r="B1676">
        <v>1060.08</v>
      </c>
      <c r="C1676">
        <v>172.44300000000001</v>
      </c>
      <c r="D1676">
        <v>152.191</v>
      </c>
      <c r="E1676">
        <v>36.2639</v>
      </c>
      <c r="F1676">
        <v>0</v>
      </c>
      <c r="G1676">
        <v>0.10458000000000001</v>
      </c>
      <c r="H1676">
        <v>1</v>
      </c>
      <c r="I1676">
        <v>0</v>
      </c>
    </row>
    <row r="1677" spans="1:25" x14ac:dyDescent="0.25">
      <c r="A1677" t="s">
        <v>180</v>
      </c>
      <c r="B1677">
        <v>177.46</v>
      </c>
      <c r="C1677">
        <v>175.31100000000001</v>
      </c>
      <c r="D1677">
        <v>152.66</v>
      </c>
      <c r="E1677">
        <v>36.242400000000004</v>
      </c>
      <c r="F1677">
        <v>0</v>
      </c>
      <c r="G1677">
        <v>0.10458000000000001</v>
      </c>
      <c r="H1677">
        <v>1</v>
      </c>
      <c r="I1677">
        <v>0</v>
      </c>
    </row>
    <row r="1678" spans="1:25" x14ac:dyDescent="0.25">
      <c r="A1678" t="s">
        <v>180</v>
      </c>
      <c r="B1678">
        <v>175.21</v>
      </c>
      <c r="C1678">
        <v>172.78</v>
      </c>
      <c r="D1678">
        <v>152.22900000000001</v>
      </c>
      <c r="E1678">
        <v>36.282400000000003</v>
      </c>
      <c r="F1678">
        <v>0</v>
      </c>
      <c r="G1678">
        <v>0.10458000000000001</v>
      </c>
      <c r="H1678">
        <v>1</v>
      </c>
      <c r="I1678">
        <v>0</v>
      </c>
    </row>
    <row r="1679" spans="1:25" x14ac:dyDescent="0.25">
      <c r="A1679" t="s">
        <v>180</v>
      </c>
      <c r="B1679">
        <v>352.64299999999997</v>
      </c>
      <c r="C1679">
        <v>172.99799999999999</v>
      </c>
      <c r="D1679">
        <v>152.48099999999999</v>
      </c>
      <c r="E1679">
        <v>36.207599999999999</v>
      </c>
      <c r="F1679">
        <v>0</v>
      </c>
      <c r="G1679">
        <v>0.10458000000000001</v>
      </c>
      <c r="H1679">
        <v>1</v>
      </c>
      <c r="I1679">
        <v>0</v>
      </c>
      <c r="R1679" t="s">
        <v>66</v>
      </c>
      <c r="U1679" t="s">
        <v>65</v>
      </c>
      <c r="X1679" t="s">
        <v>63</v>
      </c>
    </row>
    <row r="1680" spans="1:25" x14ac:dyDescent="0.25">
      <c r="A1680" t="s">
        <v>180</v>
      </c>
      <c r="B1680">
        <v>174.92699999999999</v>
      </c>
      <c r="C1680">
        <v>173.42500000000001</v>
      </c>
      <c r="D1680">
        <v>152.30600000000001</v>
      </c>
      <c r="E1680">
        <v>36.318199999999997</v>
      </c>
      <c r="F1680">
        <v>0</v>
      </c>
      <c r="G1680">
        <v>0.10458000000000001</v>
      </c>
      <c r="H1680">
        <v>1</v>
      </c>
      <c r="I1680">
        <v>0</v>
      </c>
      <c r="R1680">
        <f>AVERAGE(B1631:B1680)</f>
        <v>196.53355999999994</v>
      </c>
      <c r="S1680">
        <f>AVERAGE(C1631:C1680)</f>
        <v>172.81987999999993</v>
      </c>
      <c r="U1680">
        <f>_xlfn.VAR.P(B1631:B1680)</f>
        <v>15835.087559126438</v>
      </c>
      <c r="V1680">
        <f>_xlfn.VAR.P(C1631:C1680)</f>
        <v>0.26271422560000207</v>
      </c>
      <c r="X1680">
        <f>1.96*SQRT(U1680)/50</f>
        <v>4.9328317371319335</v>
      </c>
      <c r="Y1680">
        <f>1.96*SQRT(V1680)/50</f>
        <v>2.0092217090853542E-2</v>
      </c>
    </row>
    <row r="1681" spans="1:9" x14ac:dyDescent="0.25">
      <c r="A1681" t="s">
        <v>180</v>
      </c>
      <c r="B1681">
        <v>9828.7480969999997</v>
      </c>
      <c r="C1681" t="s">
        <v>37</v>
      </c>
    </row>
    <row r="1682" spans="1:9" x14ac:dyDescent="0.25">
      <c r="A1682" t="s">
        <v>181</v>
      </c>
      <c r="B1682">
        <v>171.42</v>
      </c>
      <c r="C1682">
        <v>169.13900000000001</v>
      </c>
      <c r="D1682">
        <v>148.87</v>
      </c>
      <c r="E1682">
        <v>65.025000000000006</v>
      </c>
      <c r="F1682">
        <v>0</v>
      </c>
      <c r="G1682">
        <v>1.0857E-2</v>
      </c>
      <c r="H1682">
        <v>0.98101899999999997</v>
      </c>
      <c r="I1682">
        <v>0</v>
      </c>
    </row>
    <row r="1683" spans="1:9" x14ac:dyDescent="0.25">
      <c r="A1683" t="s">
        <v>181</v>
      </c>
      <c r="B1683">
        <v>171.97499999999999</v>
      </c>
      <c r="C1683">
        <v>169.44200000000001</v>
      </c>
      <c r="D1683">
        <v>149.12299999999999</v>
      </c>
      <c r="E1683">
        <v>65.217500000000001</v>
      </c>
      <c r="F1683">
        <v>0</v>
      </c>
      <c r="G1683">
        <v>1.0857500000000001E-2</v>
      </c>
      <c r="H1683">
        <v>0.99491799999999997</v>
      </c>
      <c r="I1683">
        <v>0</v>
      </c>
    </row>
    <row r="1684" spans="1:9" x14ac:dyDescent="0.25">
      <c r="A1684" t="s">
        <v>181</v>
      </c>
      <c r="B1684">
        <v>171.49299999999999</v>
      </c>
      <c r="C1684">
        <v>168.97499999999999</v>
      </c>
      <c r="D1684">
        <v>148.65100000000001</v>
      </c>
      <c r="E1684">
        <v>64.996300000000005</v>
      </c>
      <c r="F1684">
        <v>0</v>
      </c>
      <c r="G1684">
        <v>4.3291900000000001E-3</v>
      </c>
      <c r="H1684">
        <v>0.99063999999999997</v>
      </c>
      <c r="I1684">
        <v>0</v>
      </c>
    </row>
    <row r="1685" spans="1:9" x14ac:dyDescent="0.25">
      <c r="A1685" t="s">
        <v>181</v>
      </c>
      <c r="B1685">
        <v>172.023</v>
      </c>
      <c r="C1685">
        <v>169.523</v>
      </c>
      <c r="D1685">
        <v>149.089</v>
      </c>
      <c r="E1685">
        <v>65.211399999999998</v>
      </c>
      <c r="F1685">
        <v>0</v>
      </c>
      <c r="G1685">
        <v>1.0856899999999999E-2</v>
      </c>
      <c r="H1685">
        <v>0.98101899999999997</v>
      </c>
      <c r="I1685">
        <v>0</v>
      </c>
    </row>
    <row r="1686" spans="1:9" x14ac:dyDescent="0.25">
      <c r="A1686" t="s">
        <v>181</v>
      </c>
      <c r="B1686">
        <v>171.31800000000001</v>
      </c>
      <c r="C1686">
        <v>168.81899999999999</v>
      </c>
      <c r="D1686">
        <v>148.661</v>
      </c>
      <c r="E1686">
        <v>64.9953</v>
      </c>
      <c r="F1686">
        <v>0</v>
      </c>
      <c r="G1686">
        <v>1.0857199999999999E-2</v>
      </c>
      <c r="H1686">
        <v>0.98418499999999998</v>
      </c>
      <c r="I1686">
        <v>0</v>
      </c>
    </row>
    <row r="1687" spans="1:9" x14ac:dyDescent="0.25">
      <c r="A1687" t="s">
        <v>181</v>
      </c>
      <c r="B1687">
        <v>171.51</v>
      </c>
      <c r="C1687">
        <v>169.03700000000001</v>
      </c>
      <c r="D1687">
        <v>149.17500000000001</v>
      </c>
      <c r="E1687">
        <v>65.265699999999995</v>
      </c>
      <c r="F1687">
        <v>0</v>
      </c>
      <c r="G1687">
        <v>1.14704E-2</v>
      </c>
      <c r="H1687">
        <v>0.98101899999999997</v>
      </c>
      <c r="I1687">
        <v>0</v>
      </c>
    </row>
    <row r="1688" spans="1:9" x14ac:dyDescent="0.25">
      <c r="A1688" t="s">
        <v>181</v>
      </c>
      <c r="B1688">
        <v>171.15</v>
      </c>
      <c r="C1688">
        <v>168.63399999999999</v>
      </c>
      <c r="D1688">
        <v>148.637</v>
      </c>
      <c r="E1688">
        <v>64.959400000000002</v>
      </c>
      <c r="F1688">
        <v>0</v>
      </c>
      <c r="G1688">
        <v>1.0865E-2</v>
      </c>
      <c r="H1688">
        <v>0.99502299999999999</v>
      </c>
      <c r="I1688">
        <v>0</v>
      </c>
    </row>
    <row r="1689" spans="1:9" x14ac:dyDescent="0.25">
      <c r="A1689" t="s">
        <v>181</v>
      </c>
      <c r="B1689">
        <v>171.45599999999999</v>
      </c>
      <c r="C1689">
        <v>168.977</v>
      </c>
      <c r="D1689">
        <v>149.202</v>
      </c>
      <c r="E1689">
        <v>65.278000000000006</v>
      </c>
      <c r="F1689">
        <v>0</v>
      </c>
      <c r="G1689">
        <v>1.0869800000000001E-2</v>
      </c>
      <c r="H1689">
        <v>0.99438300000000002</v>
      </c>
      <c r="I1689">
        <v>0</v>
      </c>
    </row>
    <row r="1690" spans="1:9" x14ac:dyDescent="0.25">
      <c r="A1690" t="s">
        <v>181</v>
      </c>
      <c r="B1690">
        <v>170.84899999999999</v>
      </c>
      <c r="C1690">
        <v>168.36500000000001</v>
      </c>
      <c r="D1690">
        <v>148.65600000000001</v>
      </c>
      <c r="E1690">
        <v>64.984999999999999</v>
      </c>
      <c r="F1690">
        <v>0</v>
      </c>
      <c r="G1690">
        <v>1.08605E-2</v>
      </c>
      <c r="H1690">
        <v>0.989367</v>
      </c>
      <c r="I1690">
        <v>0</v>
      </c>
    </row>
    <row r="1691" spans="1:9" x14ac:dyDescent="0.25">
      <c r="A1691" t="s">
        <v>181</v>
      </c>
      <c r="B1691">
        <v>171.34</v>
      </c>
      <c r="C1691">
        <v>168.864</v>
      </c>
      <c r="D1691">
        <v>149.178</v>
      </c>
      <c r="E1691">
        <v>65.291300000000007</v>
      </c>
      <c r="F1691">
        <v>0</v>
      </c>
      <c r="G1691">
        <v>1.09917E-2</v>
      </c>
      <c r="H1691">
        <v>0.98101899999999997</v>
      </c>
      <c r="I1691">
        <v>0</v>
      </c>
    </row>
    <row r="1692" spans="1:9" x14ac:dyDescent="0.25">
      <c r="A1692" t="s">
        <v>181</v>
      </c>
      <c r="B1692">
        <v>170.839</v>
      </c>
      <c r="C1692">
        <v>168.35499999999999</v>
      </c>
      <c r="D1692">
        <v>148.672</v>
      </c>
      <c r="E1692">
        <v>65.0291</v>
      </c>
      <c r="F1692">
        <v>0</v>
      </c>
      <c r="G1692">
        <v>1.0893399999999999E-2</v>
      </c>
      <c r="H1692">
        <v>0.98101899999999997</v>
      </c>
      <c r="I1692">
        <v>0</v>
      </c>
    </row>
    <row r="1693" spans="1:9" x14ac:dyDescent="0.25">
      <c r="A1693" t="s">
        <v>181</v>
      </c>
      <c r="B1693">
        <v>171.33799999999999</v>
      </c>
      <c r="C1693">
        <v>168.82499999999999</v>
      </c>
      <c r="D1693">
        <v>149.155</v>
      </c>
      <c r="E1693">
        <v>65.243099999999998</v>
      </c>
      <c r="F1693">
        <v>0</v>
      </c>
      <c r="G1693">
        <v>1.0873000000000001E-2</v>
      </c>
      <c r="H1693">
        <v>0.98101899999999997</v>
      </c>
      <c r="I1693">
        <v>0</v>
      </c>
    </row>
    <row r="1694" spans="1:9" x14ac:dyDescent="0.25">
      <c r="A1694" t="s">
        <v>181</v>
      </c>
      <c r="B1694">
        <v>170.89400000000001</v>
      </c>
      <c r="C1694">
        <v>168.39599999999999</v>
      </c>
      <c r="D1694">
        <v>148.62299999999999</v>
      </c>
      <c r="E1694">
        <v>64.964600000000004</v>
      </c>
      <c r="F1694">
        <v>0</v>
      </c>
      <c r="G1694">
        <v>1.08763E-2</v>
      </c>
      <c r="H1694">
        <v>0.99477499999999996</v>
      </c>
      <c r="I1694">
        <v>0</v>
      </c>
    </row>
    <row r="1695" spans="1:9" x14ac:dyDescent="0.25">
      <c r="A1695" t="s">
        <v>181</v>
      </c>
      <c r="B1695">
        <v>171.874</v>
      </c>
      <c r="C1695">
        <v>169.376</v>
      </c>
      <c r="D1695">
        <v>149.18799999999999</v>
      </c>
      <c r="E1695">
        <v>65.287199999999999</v>
      </c>
      <c r="F1695">
        <v>0</v>
      </c>
      <c r="G1695">
        <v>1.0858899999999999E-2</v>
      </c>
      <c r="H1695">
        <v>0.99460400000000004</v>
      </c>
      <c r="I1695">
        <v>0</v>
      </c>
    </row>
    <row r="1696" spans="1:9" x14ac:dyDescent="0.25">
      <c r="A1696" t="s">
        <v>181</v>
      </c>
      <c r="B1696">
        <v>171.315</v>
      </c>
      <c r="C1696">
        <v>168.82499999999999</v>
      </c>
      <c r="D1696">
        <v>148.619</v>
      </c>
      <c r="E1696">
        <v>64.960499999999996</v>
      </c>
      <c r="F1696">
        <v>0</v>
      </c>
      <c r="G1696">
        <v>1.0856899999999999E-2</v>
      </c>
      <c r="H1696">
        <v>0.992232</v>
      </c>
      <c r="I1696">
        <v>0</v>
      </c>
    </row>
    <row r="1697" spans="1:9" x14ac:dyDescent="0.25">
      <c r="A1697" t="s">
        <v>181</v>
      </c>
      <c r="B1697">
        <v>171.643</v>
      </c>
      <c r="C1697">
        <v>169.148</v>
      </c>
      <c r="D1697">
        <v>149.108</v>
      </c>
      <c r="E1697">
        <v>65.224699999999999</v>
      </c>
      <c r="F1697">
        <v>0</v>
      </c>
      <c r="G1697">
        <v>1.0859799999999999E-2</v>
      </c>
      <c r="H1697">
        <v>0.99171600000000004</v>
      </c>
      <c r="I1697">
        <v>0</v>
      </c>
    </row>
    <row r="1698" spans="1:9" x14ac:dyDescent="0.25">
      <c r="A1698" t="s">
        <v>181</v>
      </c>
      <c r="B1698">
        <v>170.857</v>
      </c>
      <c r="C1698">
        <v>168.39699999999999</v>
      </c>
      <c r="D1698">
        <v>148.70400000000001</v>
      </c>
      <c r="E1698">
        <v>65.032200000000003</v>
      </c>
      <c r="F1698">
        <v>0</v>
      </c>
      <c r="G1698">
        <v>1.0857E-2</v>
      </c>
      <c r="H1698">
        <v>0.99324699999999999</v>
      </c>
      <c r="I1698">
        <v>0</v>
      </c>
    </row>
    <row r="1699" spans="1:9" x14ac:dyDescent="0.25">
      <c r="A1699" t="s">
        <v>181</v>
      </c>
      <c r="B1699">
        <v>171.327</v>
      </c>
      <c r="C1699">
        <v>168.86799999999999</v>
      </c>
      <c r="D1699">
        <v>149.16499999999999</v>
      </c>
      <c r="E1699">
        <v>65.264600000000002</v>
      </c>
      <c r="F1699">
        <v>0</v>
      </c>
      <c r="G1699">
        <v>1.08915E-2</v>
      </c>
      <c r="H1699">
        <v>0.98962799999999995</v>
      </c>
      <c r="I1699">
        <v>0</v>
      </c>
    </row>
    <row r="1700" spans="1:9" x14ac:dyDescent="0.25">
      <c r="A1700" t="s">
        <v>181</v>
      </c>
      <c r="B1700">
        <v>171.15899999999999</v>
      </c>
      <c r="C1700">
        <v>168.673</v>
      </c>
      <c r="D1700">
        <v>148.72200000000001</v>
      </c>
      <c r="E1700">
        <v>65.008600000000001</v>
      </c>
      <c r="F1700">
        <v>0</v>
      </c>
      <c r="G1700">
        <v>1.0874399999999999E-2</v>
      </c>
      <c r="H1700">
        <v>0.99481399999999998</v>
      </c>
      <c r="I1700">
        <v>0</v>
      </c>
    </row>
    <row r="1701" spans="1:9" x14ac:dyDescent="0.25">
      <c r="A1701" t="s">
        <v>181</v>
      </c>
      <c r="B1701">
        <v>171.87899999999999</v>
      </c>
      <c r="C1701">
        <v>169.38200000000001</v>
      </c>
      <c r="D1701">
        <v>149.18</v>
      </c>
      <c r="E1701">
        <v>65.274900000000002</v>
      </c>
      <c r="F1701">
        <v>0</v>
      </c>
      <c r="G1701">
        <v>1.0856899999999999E-2</v>
      </c>
      <c r="H1701">
        <v>0.99375400000000003</v>
      </c>
      <c r="I1701">
        <v>0</v>
      </c>
    </row>
    <row r="1702" spans="1:9" x14ac:dyDescent="0.25">
      <c r="A1702" t="s">
        <v>181</v>
      </c>
      <c r="B1702">
        <v>171.334</v>
      </c>
      <c r="C1702">
        <v>168.84899999999999</v>
      </c>
      <c r="D1702">
        <v>148.67699999999999</v>
      </c>
      <c r="E1702">
        <v>64.997399999999999</v>
      </c>
      <c r="F1702">
        <v>0</v>
      </c>
      <c r="G1702">
        <v>1.0862999999999999E-2</v>
      </c>
      <c r="H1702">
        <v>0.98252700000000004</v>
      </c>
      <c r="I1702">
        <v>0</v>
      </c>
    </row>
    <row r="1703" spans="1:9" x14ac:dyDescent="0.25">
      <c r="A1703" t="s">
        <v>181</v>
      </c>
      <c r="B1703">
        <v>171.27699999999999</v>
      </c>
      <c r="C1703">
        <v>168.79900000000001</v>
      </c>
      <c r="D1703">
        <v>149.09</v>
      </c>
      <c r="E1703">
        <v>65.207300000000004</v>
      </c>
      <c r="F1703">
        <v>0</v>
      </c>
      <c r="G1703">
        <v>1.08602E-2</v>
      </c>
      <c r="H1703">
        <v>0.99137900000000001</v>
      </c>
      <c r="I1703">
        <v>0</v>
      </c>
    </row>
    <row r="1704" spans="1:9" x14ac:dyDescent="0.25">
      <c r="A1704" t="s">
        <v>181</v>
      </c>
      <c r="B1704">
        <v>170.85499999999999</v>
      </c>
      <c r="C1704">
        <v>168.358</v>
      </c>
      <c r="D1704">
        <v>148.631</v>
      </c>
      <c r="E1704">
        <v>64.993200000000002</v>
      </c>
      <c r="F1704">
        <v>0</v>
      </c>
      <c r="G1704">
        <v>1.0958499999999999E-2</v>
      </c>
      <c r="H1704">
        <v>0.99236000000000002</v>
      </c>
      <c r="I1704">
        <v>0</v>
      </c>
    </row>
    <row r="1705" spans="1:9" x14ac:dyDescent="0.25">
      <c r="A1705" t="s">
        <v>181</v>
      </c>
      <c r="B1705">
        <v>171.32599999999999</v>
      </c>
      <c r="C1705">
        <v>168.833</v>
      </c>
      <c r="D1705">
        <v>149.083</v>
      </c>
      <c r="E1705">
        <v>65.212400000000002</v>
      </c>
      <c r="F1705">
        <v>0</v>
      </c>
      <c r="G1705">
        <v>1.08571E-2</v>
      </c>
      <c r="H1705">
        <v>0.98101899999999997</v>
      </c>
      <c r="I1705">
        <v>0</v>
      </c>
    </row>
    <row r="1706" spans="1:9" x14ac:dyDescent="0.25">
      <c r="A1706" t="s">
        <v>181</v>
      </c>
      <c r="B1706">
        <v>170.87299999999999</v>
      </c>
      <c r="C1706">
        <v>168.37799999999999</v>
      </c>
      <c r="D1706">
        <v>148.61600000000001</v>
      </c>
      <c r="E1706">
        <v>64.971699999999998</v>
      </c>
      <c r="F1706">
        <v>0</v>
      </c>
      <c r="G1706">
        <v>1.08667E-2</v>
      </c>
      <c r="H1706">
        <v>0.990371</v>
      </c>
      <c r="I1706">
        <v>0</v>
      </c>
    </row>
    <row r="1707" spans="1:9" x14ac:dyDescent="0.25">
      <c r="A1707" t="s">
        <v>181</v>
      </c>
      <c r="B1707">
        <v>171.47499999999999</v>
      </c>
      <c r="C1707">
        <v>169.012</v>
      </c>
      <c r="D1707">
        <v>149.17599999999999</v>
      </c>
      <c r="E1707">
        <v>65.297399999999996</v>
      </c>
      <c r="F1707">
        <v>0</v>
      </c>
      <c r="G1707">
        <v>1.08576E-2</v>
      </c>
      <c r="H1707">
        <v>0.99486200000000002</v>
      </c>
      <c r="I1707">
        <v>0</v>
      </c>
    </row>
    <row r="1708" spans="1:9" x14ac:dyDescent="0.25">
      <c r="A1708" t="s">
        <v>181</v>
      </c>
      <c r="B1708">
        <v>170.989</v>
      </c>
      <c r="C1708">
        <v>168.499</v>
      </c>
      <c r="D1708">
        <v>148.661</v>
      </c>
      <c r="E1708">
        <v>65.021900000000002</v>
      </c>
      <c r="F1708">
        <v>0</v>
      </c>
      <c r="G1708">
        <v>1.0856899999999999E-2</v>
      </c>
      <c r="H1708">
        <v>0.98101899999999997</v>
      </c>
      <c r="I1708">
        <v>0</v>
      </c>
    </row>
    <row r="1709" spans="1:9" x14ac:dyDescent="0.25">
      <c r="A1709" t="s">
        <v>181</v>
      </c>
      <c r="B1709">
        <v>171.416</v>
      </c>
      <c r="C1709">
        <v>168.947</v>
      </c>
      <c r="D1709">
        <v>149.101</v>
      </c>
      <c r="E1709">
        <v>65.216499999999996</v>
      </c>
      <c r="F1709">
        <v>0</v>
      </c>
      <c r="G1709">
        <v>1.09175E-2</v>
      </c>
      <c r="H1709">
        <v>0.99474700000000005</v>
      </c>
      <c r="I1709">
        <v>0</v>
      </c>
    </row>
    <row r="1710" spans="1:9" x14ac:dyDescent="0.25">
      <c r="A1710" t="s">
        <v>181</v>
      </c>
      <c r="B1710">
        <v>170.84399999999999</v>
      </c>
      <c r="C1710">
        <v>168.33500000000001</v>
      </c>
      <c r="D1710">
        <v>148.642</v>
      </c>
      <c r="E1710">
        <v>64.986099999999993</v>
      </c>
      <c r="F1710">
        <v>0</v>
      </c>
      <c r="G1710">
        <v>1.08617E-2</v>
      </c>
      <c r="H1710">
        <v>0.99492599999999998</v>
      </c>
      <c r="I1710">
        <v>0</v>
      </c>
    </row>
    <row r="1711" spans="1:9" x14ac:dyDescent="0.25">
      <c r="A1711" t="s">
        <v>181</v>
      </c>
      <c r="B1711">
        <v>171.34899999999999</v>
      </c>
      <c r="C1711">
        <v>168.87</v>
      </c>
      <c r="D1711">
        <v>149.16</v>
      </c>
      <c r="E1711">
        <v>65.265699999999995</v>
      </c>
      <c r="F1711">
        <v>0</v>
      </c>
      <c r="G1711">
        <v>1.0856899999999999E-2</v>
      </c>
      <c r="H1711">
        <v>0.992506</v>
      </c>
      <c r="I1711">
        <v>0</v>
      </c>
    </row>
    <row r="1712" spans="1:9" x14ac:dyDescent="0.25">
      <c r="A1712" t="s">
        <v>181</v>
      </c>
      <c r="B1712">
        <v>170.94399999999999</v>
      </c>
      <c r="C1712">
        <v>168.43899999999999</v>
      </c>
      <c r="D1712">
        <v>148.66499999999999</v>
      </c>
      <c r="E1712">
        <v>65.015799999999999</v>
      </c>
      <c r="F1712">
        <v>0</v>
      </c>
      <c r="G1712">
        <v>1.0857199999999999E-2</v>
      </c>
      <c r="H1712">
        <v>0.99238700000000002</v>
      </c>
      <c r="I1712">
        <v>0</v>
      </c>
    </row>
    <row r="1713" spans="1:9" x14ac:dyDescent="0.25">
      <c r="A1713" t="s">
        <v>181</v>
      </c>
      <c r="B1713">
        <v>171.489</v>
      </c>
      <c r="C1713">
        <v>169.01499999999999</v>
      </c>
      <c r="D1713">
        <v>149.136</v>
      </c>
      <c r="E1713">
        <v>65.250299999999996</v>
      </c>
      <c r="F1713">
        <v>0</v>
      </c>
      <c r="G1713">
        <v>1.0857500000000001E-2</v>
      </c>
      <c r="H1713">
        <v>0.99314899999999995</v>
      </c>
      <c r="I1713">
        <v>0</v>
      </c>
    </row>
    <row r="1714" spans="1:9" x14ac:dyDescent="0.25">
      <c r="A1714" t="s">
        <v>181</v>
      </c>
      <c r="B1714">
        <v>171.285</v>
      </c>
      <c r="C1714">
        <v>168.78700000000001</v>
      </c>
      <c r="D1714">
        <v>148.691</v>
      </c>
      <c r="E1714">
        <v>65.039299999999997</v>
      </c>
      <c r="F1714">
        <v>0</v>
      </c>
      <c r="G1714">
        <v>1.09484E-2</v>
      </c>
      <c r="H1714">
        <v>0.98101899999999997</v>
      </c>
      <c r="I1714">
        <v>0</v>
      </c>
    </row>
    <row r="1715" spans="1:9" x14ac:dyDescent="0.25">
      <c r="A1715" t="s">
        <v>181</v>
      </c>
      <c r="B1715">
        <v>171.77699999999999</v>
      </c>
      <c r="C1715">
        <v>169.27799999999999</v>
      </c>
      <c r="D1715">
        <v>149.12700000000001</v>
      </c>
      <c r="E1715">
        <v>65.217500000000001</v>
      </c>
      <c r="F1715">
        <v>0</v>
      </c>
      <c r="G1715">
        <v>1.09102E-2</v>
      </c>
      <c r="H1715">
        <v>0.98101899999999997</v>
      </c>
      <c r="I1715">
        <v>0</v>
      </c>
    </row>
    <row r="1716" spans="1:9" x14ac:dyDescent="0.25">
      <c r="A1716" t="s">
        <v>181</v>
      </c>
      <c r="B1716">
        <v>171.25</v>
      </c>
      <c r="C1716">
        <v>168.756</v>
      </c>
      <c r="D1716">
        <v>148.624</v>
      </c>
      <c r="E1716">
        <v>64.983999999999995</v>
      </c>
      <c r="F1716">
        <v>0</v>
      </c>
      <c r="G1716">
        <v>1.08608E-2</v>
      </c>
      <c r="H1716">
        <v>0.98185100000000003</v>
      </c>
      <c r="I1716">
        <v>0</v>
      </c>
    </row>
    <row r="1717" spans="1:9" x14ac:dyDescent="0.25">
      <c r="A1717" t="s">
        <v>181</v>
      </c>
      <c r="B1717">
        <v>171.77699999999999</v>
      </c>
      <c r="C1717">
        <v>169.291</v>
      </c>
      <c r="D1717">
        <v>149.16399999999999</v>
      </c>
      <c r="E1717">
        <v>65.297399999999996</v>
      </c>
      <c r="F1717">
        <v>0</v>
      </c>
      <c r="G1717">
        <v>1.0955899999999999E-2</v>
      </c>
      <c r="H1717">
        <v>0.98111899999999996</v>
      </c>
      <c r="I1717">
        <v>0</v>
      </c>
    </row>
    <row r="1718" spans="1:9" x14ac:dyDescent="0.25">
      <c r="A1718" t="s">
        <v>181</v>
      </c>
      <c r="B1718">
        <v>170.90700000000001</v>
      </c>
      <c r="C1718">
        <v>168.42400000000001</v>
      </c>
      <c r="D1718">
        <v>148.685</v>
      </c>
      <c r="E1718">
        <v>65.019900000000007</v>
      </c>
      <c r="F1718">
        <v>0</v>
      </c>
      <c r="G1718">
        <v>1.0857500000000001E-2</v>
      </c>
      <c r="H1718">
        <v>0.98101899999999997</v>
      </c>
      <c r="I1718">
        <v>0</v>
      </c>
    </row>
    <row r="1719" spans="1:9" x14ac:dyDescent="0.25">
      <c r="A1719" t="s">
        <v>181</v>
      </c>
      <c r="B1719">
        <v>171.61</v>
      </c>
      <c r="C1719">
        <v>169.09299999999999</v>
      </c>
      <c r="D1719">
        <v>149.142</v>
      </c>
      <c r="E1719">
        <v>65.247200000000007</v>
      </c>
      <c r="F1719">
        <v>0</v>
      </c>
      <c r="G1719">
        <v>1.0856899999999999E-2</v>
      </c>
      <c r="H1719">
        <v>0.99511499999999997</v>
      </c>
      <c r="I1719">
        <v>0</v>
      </c>
    </row>
    <row r="1720" spans="1:9" x14ac:dyDescent="0.25">
      <c r="A1720" t="s">
        <v>181</v>
      </c>
      <c r="B1720">
        <v>171.33</v>
      </c>
      <c r="C1720">
        <v>168.78</v>
      </c>
      <c r="D1720">
        <v>148.63</v>
      </c>
      <c r="E1720">
        <v>64.975800000000007</v>
      </c>
      <c r="F1720">
        <v>0</v>
      </c>
      <c r="G1720">
        <v>1.0921500000000001E-2</v>
      </c>
      <c r="H1720">
        <v>0.98101899999999997</v>
      </c>
      <c r="I1720">
        <v>0</v>
      </c>
    </row>
    <row r="1721" spans="1:9" x14ac:dyDescent="0.25">
      <c r="A1721" t="s">
        <v>181</v>
      </c>
      <c r="B1721">
        <v>171.381</v>
      </c>
      <c r="C1721">
        <v>168.91800000000001</v>
      </c>
      <c r="D1721">
        <v>149.13</v>
      </c>
      <c r="E1721">
        <v>65.242099999999994</v>
      </c>
      <c r="F1721">
        <v>0</v>
      </c>
      <c r="G1721">
        <v>1.0867399999999999E-2</v>
      </c>
      <c r="H1721">
        <v>0.98101899999999997</v>
      </c>
      <c r="I1721">
        <v>0</v>
      </c>
    </row>
    <row r="1722" spans="1:9" x14ac:dyDescent="0.25">
      <c r="A1722" t="s">
        <v>181</v>
      </c>
      <c r="B1722">
        <v>170.881</v>
      </c>
      <c r="C1722">
        <v>168.38</v>
      </c>
      <c r="D1722">
        <v>148.643</v>
      </c>
      <c r="E1722">
        <v>64.992199999999997</v>
      </c>
      <c r="F1722">
        <v>0</v>
      </c>
      <c r="G1722">
        <v>1.0857199999999999E-2</v>
      </c>
      <c r="H1722">
        <v>0.98101899999999997</v>
      </c>
      <c r="I1722">
        <v>0</v>
      </c>
    </row>
    <row r="1723" spans="1:9" x14ac:dyDescent="0.25">
      <c r="A1723" t="s">
        <v>181</v>
      </c>
      <c r="B1723">
        <v>171.429</v>
      </c>
      <c r="C1723">
        <v>168.93299999999999</v>
      </c>
      <c r="D1723">
        <v>149.14400000000001</v>
      </c>
      <c r="E1723">
        <v>65.258499999999998</v>
      </c>
      <c r="F1723">
        <v>0</v>
      </c>
      <c r="G1723">
        <v>1.0925799999999999E-2</v>
      </c>
      <c r="H1723">
        <v>0.99505299999999997</v>
      </c>
      <c r="I1723">
        <v>0</v>
      </c>
    </row>
    <row r="1724" spans="1:9" x14ac:dyDescent="0.25">
      <c r="A1724" t="s">
        <v>181</v>
      </c>
      <c r="B1724">
        <v>171.083</v>
      </c>
      <c r="C1724">
        <v>168.56299999999999</v>
      </c>
      <c r="D1724">
        <v>148.68700000000001</v>
      </c>
      <c r="E1724">
        <v>65.031099999999995</v>
      </c>
      <c r="F1724">
        <v>0</v>
      </c>
      <c r="G1724">
        <v>1.0896299999999999E-2</v>
      </c>
      <c r="H1724">
        <v>0.99505100000000002</v>
      </c>
      <c r="I1724">
        <v>0</v>
      </c>
    </row>
    <row r="1725" spans="1:9" x14ac:dyDescent="0.25">
      <c r="A1725" t="s">
        <v>181</v>
      </c>
      <c r="B1725">
        <v>171.31700000000001</v>
      </c>
      <c r="C1725">
        <v>168.84100000000001</v>
      </c>
      <c r="D1725">
        <v>149.131</v>
      </c>
      <c r="E1725">
        <v>65.255399999999995</v>
      </c>
      <c r="F1725">
        <v>0</v>
      </c>
      <c r="G1725">
        <v>1.10919E-2</v>
      </c>
      <c r="H1725">
        <v>0.98101899999999997</v>
      </c>
      <c r="I1725">
        <v>0</v>
      </c>
    </row>
    <row r="1726" spans="1:9" x14ac:dyDescent="0.25">
      <c r="A1726" t="s">
        <v>181</v>
      </c>
      <c r="B1726">
        <v>170.83699999999999</v>
      </c>
      <c r="C1726">
        <v>168.333</v>
      </c>
      <c r="D1726">
        <v>148.63200000000001</v>
      </c>
      <c r="E1726">
        <v>64.9953</v>
      </c>
      <c r="F1726">
        <v>0</v>
      </c>
      <c r="G1726">
        <v>1.0856899999999999E-2</v>
      </c>
      <c r="H1726">
        <v>0.98101899999999997</v>
      </c>
      <c r="I1726">
        <v>0</v>
      </c>
    </row>
    <row r="1727" spans="1:9" x14ac:dyDescent="0.25">
      <c r="A1727" t="s">
        <v>181</v>
      </c>
      <c r="B1727">
        <v>171.52600000000001</v>
      </c>
      <c r="C1727">
        <v>169.036</v>
      </c>
      <c r="D1727">
        <v>149.23400000000001</v>
      </c>
      <c r="E1727">
        <v>65.346599999999995</v>
      </c>
      <c r="F1727">
        <v>0</v>
      </c>
      <c r="G1727">
        <v>1.0856899999999999E-2</v>
      </c>
      <c r="H1727">
        <v>0.99343599999999999</v>
      </c>
      <c r="I1727">
        <v>0</v>
      </c>
    </row>
    <row r="1728" spans="1:9" x14ac:dyDescent="0.25">
      <c r="A1728" t="s">
        <v>181</v>
      </c>
      <c r="B1728">
        <v>171.17599999999999</v>
      </c>
      <c r="C1728">
        <v>168.661</v>
      </c>
      <c r="D1728">
        <v>148.62799999999999</v>
      </c>
      <c r="E1728">
        <v>64.959500000000006</v>
      </c>
      <c r="F1728">
        <v>0</v>
      </c>
      <c r="G1728">
        <v>1.0883200000000001E-2</v>
      </c>
      <c r="H1728">
        <v>0.99437900000000001</v>
      </c>
      <c r="I1728">
        <v>0</v>
      </c>
    </row>
    <row r="1729" spans="1:25" x14ac:dyDescent="0.25">
      <c r="A1729" t="s">
        <v>181</v>
      </c>
      <c r="B1729">
        <v>1292.01</v>
      </c>
      <c r="C1729">
        <v>169.54400000000001</v>
      </c>
      <c r="D1729">
        <v>149.18299999999999</v>
      </c>
      <c r="E1729">
        <v>65.304599999999994</v>
      </c>
      <c r="F1729">
        <v>0</v>
      </c>
      <c r="G1729">
        <v>1.08573E-2</v>
      </c>
      <c r="H1729">
        <v>0.99361200000000005</v>
      </c>
      <c r="I1729">
        <v>0</v>
      </c>
    </row>
    <row r="1730" spans="1:25" x14ac:dyDescent="0.25">
      <c r="A1730" t="s">
        <v>181</v>
      </c>
      <c r="B1730">
        <v>173.43</v>
      </c>
      <c r="C1730">
        <v>171.357</v>
      </c>
      <c r="D1730">
        <v>149.04400000000001</v>
      </c>
      <c r="E1730">
        <v>65.230900000000005</v>
      </c>
      <c r="F1730">
        <v>0</v>
      </c>
      <c r="G1730">
        <v>1.0857199999999999E-2</v>
      </c>
      <c r="H1730">
        <v>0.99310200000000004</v>
      </c>
      <c r="I1730">
        <v>0</v>
      </c>
    </row>
    <row r="1731" spans="1:25" x14ac:dyDescent="0.25">
      <c r="A1731" t="s">
        <v>181</v>
      </c>
      <c r="B1731">
        <v>171.43600000000001</v>
      </c>
      <c r="C1731">
        <v>168.93</v>
      </c>
      <c r="D1731">
        <v>148.613</v>
      </c>
      <c r="E1731">
        <v>64.9666</v>
      </c>
      <c r="F1731">
        <v>0</v>
      </c>
      <c r="G1731">
        <v>1.0857199999999999E-2</v>
      </c>
      <c r="H1731">
        <v>0.99357399999999996</v>
      </c>
      <c r="I1731">
        <v>0</v>
      </c>
    </row>
    <row r="1732" spans="1:25" x14ac:dyDescent="0.25">
      <c r="A1732" t="s">
        <v>181</v>
      </c>
      <c r="B1732">
        <v>171.93600000000001</v>
      </c>
      <c r="C1732">
        <v>169.31399999999999</v>
      </c>
      <c r="D1732">
        <v>149.12799999999999</v>
      </c>
      <c r="E1732">
        <v>65.249300000000005</v>
      </c>
      <c r="F1732">
        <v>0</v>
      </c>
      <c r="G1732">
        <v>1.0873900000000001E-2</v>
      </c>
      <c r="H1732">
        <v>0.98101899999999997</v>
      </c>
      <c r="I1732">
        <v>0</v>
      </c>
    </row>
    <row r="1733" spans="1:25" x14ac:dyDescent="0.25">
      <c r="A1733" t="s">
        <v>181</v>
      </c>
      <c r="B1733">
        <v>171.29599999999999</v>
      </c>
      <c r="C1733">
        <v>168.86500000000001</v>
      </c>
      <c r="D1733">
        <v>148.60300000000001</v>
      </c>
      <c r="E1733">
        <v>64.962500000000006</v>
      </c>
      <c r="F1733">
        <v>0</v>
      </c>
      <c r="G1733">
        <v>1.0858100000000001E-2</v>
      </c>
      <c r="H1733">
        <v>0.98101899999999997</v>
      </c>
      <c r="I1733">
        <v>0</v>
      </c>
    </row>
    <row r="1734" spans="1:25" x14ac:dyDescent="0.25">
      <c r="A1734" t="s">
        <v>181</v>
      </c>
      <c r="B1734">
        <v>318.923</v>
      </c>
      <c r="C1734">
        <v>169.44200000000001</v>
      </c>
      <c r="D1734">
        <v>149.149</v>
      </c>
      <c r="E1734">
        <v>65.236000000000004</v>
      </c>
      <c r="F1734">
        <v>0</v>
      </c>
      <c r="G1734">
        <v>1.08612E-2</v>
      </c>
      <c r="H1734">
        <v>0.98101799999999995</v>
      </c>
      <c r="I1734">
        <v>0</v>
      </c>
    </row>
    <row r="1735" spans="1:25" x14ac:dyDescent="0.25">
      <c r="A1735" t="s">
        <v>181</v>
      </c>
      <c r="B1735">
        <v>170.98</v>
      </c>
      <c r="C1735">
        <v>169.50200000000001</v>
      </c>
      <c r="D1735">
        <v>149.00899999999999</v>
      </c>
      <c r="E1735">
        <v>65.3322</v>
      </c>
      <c r="F1735">
        <v>0</v>
      </c>
      <c r="G1735">
        <v>1.0857199999999999E-2</v>
      </c>
      <c r="H1735">
        <v>0.99125700000000005</v>
      </c>
      <c r="I1735">
        <v>0</v>
      </c>
      <c r="R1735" t="s">
        <v>66</v>
      </c>
      <c r="U1735" t="s">
        <v>65</v>
      </c>
      <c r="X1735" t="s">
        <v>63</v>
      </c>
    </row>
    <row r="1736" spans="1:25" x14ac:dyDescent="0.25">
      <c r="A1736" t="s">
        <v>181</v>
      </c>
      <c r="B1736">
        <v>171.68199999999999</v>
      </c>
      <c r="C1736">
        <v>169.179</v>
      </c>
      <c r="D1736">
        <v>148.714</v>
      </c>
      <c r="E1736">
        <v>65.052700000000002</v>
      </c>
      <c r="F1736">
        <v>0</v>
      </c>
      <c r="G1736">
        <v>1.0865100000000001E-2</v>
      </c>
      <c r="H1736">
        <v>0.98878100000000002</v>
      </c>
      <c r="I1736">
        <v>0</v>
      </c>
      <c r="R1736">
        <f>AVERAGE(B1687:B1736)</f>
        <v>196.69720000000001</v>
      </c>
      <c r="S1736">
        <f>AVERAGE(C1687:C1736)</f>
        <v>168.89326000000005</v>
      </c>
      <c r="U1736">
        <f>_xlfn.VAR.P(B1687:B1736)</f>
        <v>24910.831615239997</v>
      </c>
      <c r="V1736">
        <f>_xlfn.VAR.P(C1687:C1736)</f>
        <v>0.2365300724000014</v>
      </c>
      <c r="X1736">
        <f>1.96*SQRT(U1736)/50</f>
        <v>6.1870009126589265</v>
      </c>
      <c r="Y1736">
        <f>1.96*SQRT(V1736)/50</f>
        <v>1.9064668118085298E-2</v>
      </c>
    </row>
    <row r="1737" spans="1:25" x14ac:dyDescent="0.25">
      <c r="A1737" t="s">
        <v>182</v>
      </c>
      <c r="B1737">
        <v>9837.0514309999999</v>
      </c>
      <c r="C1737" t="s">
        <v>37</v>
      </c>
    </row>
    <row r="1738" spans="1:25" x14ac:dyDescent="0.25">
      <c r="A1738" t="s">
        <v>183</v>
      </c>
      <c r="B1738">
        <v>183.803</v>
      </c>
      <c r="C1738">
        <v>181.53700000000001</v>
      </c>
      <c r="D1738">
        <v>161.71700000000001</v>
      </c>
      <c r="E1738">
        <v>65.245199999999997</v>
      </c>
      <c r="F1738">
        <v>0</v>
      </c>
      <c r="G1738">
        <v>1.08726E-2</v>
      </c>
      <c r="H1738">
        <v>0.98101899999999997</v>
      </c>
      <c r="I1738">
        <v>0</v>
      </c>
    </row>
    <row r="1739" spans="1:25" x14ac:dyDescent="0.25">
      <c r="A1739" t="s">
        <v>183</v>
      </c>
      <c r="B1739">
        <v>183.49600000000001</v>
      </c>
      <c r="C1739">
        <v>180.99600000000001</v>
      </c>
      <c r="D1739">
        <v>161.024</v>
      </c>
      <c r="E1739">
        <v>65.050600000000003</v>
      </c>
      <c r="F1739">
        <v>0</v>
      </c>
      <c r="G1739">
        <v>1.0857E-2</v>
      </c>
      <c r="H1739">
        <v>0.98101899999999997</v>
      </c>
      <c r="I1739">
        <v>0</v>
      </c>
    </row>
    <row r="1740" spans="1:25" x14ac:dyDescent="0.25">
      <c r="A1740" t="s">
        <v>183</v>
      </c>
      <c r="B1740">
        <v>184.34100000000001</v>
      </c>
      <c r="C1740">
        <v>181.864</v>
      </c>
      <c r="D1740">
        <v>161.70099999999999</v>
      </c>
      <c r="E1740">
        <v>65.252300000000005</v>
      </c>
      <c r="F1740">
        <v>0</v>
      </c>
      <c r="G1740">
        <v>1.0913600000000001E-2</v>
      </c>
      <c r="H1740">
        <v>0.99461599999999994</v>
      </c>
      <c r="I1740">
        <v>0</v>
      </c>
    </row>
    <row r="1741" spans="1:25" x14ac:dyDescent="0.25">
      <c r="A1741" t="s">
        <v>183</v>
      </c>
      <c r="B1741">
        <v>183.39400000000001</v>
      </c>
      <c r="C1741">
        <v>180.899</v>
      </c>
      <c r="D1741">
        <v>161.10400000000001</v>
      </c>
      <c r="E1741">
        <v>65.0762</v>
      </c>
      <c r="F1741">
        <v>0</v>
      </c>
      <c r="G1741">
        <v>1.08895E-2</v>
      </c>
      <c r="H1741">
        <v>0.99431400000000003</v>
      </c>
      <c r="I1741">
        <v>0</v>
      </c>
    </row>
    <row r="1742" spans="1:25" x14ac:dyDescent="0.25">
      <c r="A1742" t="s">
        <v>183</v>
      </c>
      <c r="B1742">
        <v>184.43199999999999</v>
      </c>
      <c r="C1742">
        <v>181.93100000000001</v>
      </c>
      <c r="D1742">
        <v>161.685</v>
      </c>
      <c r="E1742">
        <v>65.263599999999997</v>
      </c>
      <c r="F1742">
        <v>0</v>
      </c>
      <c r="G1742">
        <v>1.09502E-2</v>
      </c>
      <c r="H1742">
        <v>0.98988900000000002</v>
      </c>
      <c r="I1742">
        <v>0</v>
      </c>
    </row>
    <row r="1743" spans="1:25" x14ac:dyDescent="0.25">
      <c r="A1743" t="s">
        <v>183</v>
      </c>
      <c r="B1743">
        <v>183.73099999999999</v>
      </c>
      <c r="C1743">
        <v>181.249</v>
      </c>
      <c r="D1743">
        <v>161.102</v>
      </c>
      <c r="E1743">
        <v>65.074100000000001</v>
      </c>
      <c r="F1743">
        <v>0</v>
      </c>
      <c r="G1743">
        <v>1.08574E-2</v>
      </c>
      <c r="H1743">
        <v>0.99483699999999997</v>
      </c>
      <c r="I1743">
        <v>0</v>
      </c>
    </row>
    <row r="1744" spans="1:25" x14ac:dyDescent="0.25">
      <c r="A1744" t="s">
        <v>183</v>
      </c>
      <c r="B1744">
        <v>184.51</v>
      </c>
      <c r="C1744">
        <v>182.01499999999999</v>
      </c>
      <c r="D1744">
        <v>161.637</v>
      </c>
      <c r="E1744">
        <v>65.212400000000002</v>
      </c>
      <c r="F1744">
        <v>0</v>
      </c>
      <c r="G1744">
        <v>1.08574E-2</v>
      </c>
      <c r="H1744">
        <v>0.98893500000000001</v>
      </c>
      <c r="I1744">
        <v>0</v>
      </c>
    </row>
    <row r="1745" spans="1:9" x14ac:dyDescent="0.25">
      <c r="A1745" t="s">
        <v>183</v>
      </c>
      <c r="B1745">
        <v>183.85900000000001</v>
      </c>
      <c r="C1745">
        <v>181.36</v>
      </c>
      <c r="D1745">
        <v>161.101</v>
      </c>
      <c r="E1745">
        <v>65.021900000000002</v>
      </c>
      <c r="F1745">
        <v>0</v>
      </c>
      <c r="G1745">
        <v>1.0857199999999999E-2</v>
      </c>
      <c r="H1745">
        <v>0.98101899999999997</v>
      </c>
      <c r="I1745">
        <v>0</v>
      </c>
    </row>
    <row r="1746" spans="1:9" x14ac:dyDescent="0.25">
      <c r="A1746" t="s">
        <v>183</v>
      </c>
      <c r="B1746">
        <v>184.53899999999999</v>
      </c>
      <c r="C1746">
        <v>182.042</v>
      </c>
      <c r="D1746">
        <v>161.75899999999999</v>
      </c>
      <c r="E1746">
        <v>65.311700000000002</v>
      </c>
      <c r="F1746">
        <v>0</v>
      </c>
      <c r="G1746">
        <v>1.0866300000000001E-2</v>
      </c>
      <c r="H1746">
        <v>0.99218200000000001</v>
      </c>
      <c r="I1746">
        <v>0</v>
      </c>
    </row>
    <row r="1747" spans="1:9" x14ac:dyDescent="0.25">
      <c r="A1747" t="s">
        <v>183</v>
      </c>
      <c r="B1747">
        <v>183.47200000000001</v>
      </c>
      <c r="C1747">
        <v>180.995</v>
      </c>
      <c r="D1747">
        <v>161.05199999999999</v>
      </c>
      <c r="E1747">
        <v>65.022900000000007</v>
      </c>
      <c r="F1747">
        <v>0</v>
      </c>
      <c r="G1747">
        <v>1.09196E-2</v>
      </c>
      <c r="H1747">
        <v>0.98676200000000003</v>
      </c>
      <c r="I1747">
        <v>0</v>
      </c>
    </row>
    <row r="1748" spans="1:9" x14ac:dyDescent="0.25">
      <c r="A1748" t="s">
        <v>183</v>
      </c>
      <c r="B1748">
        <v>184.30199999999999</v>
      </c>
      <c r="C1748">
        <v>181.81899999999999</v>
      </c>
      <c r="D1748">
        <v>161.69300000000001</v>
      </c>
      <c r="E1748">
        <v>65.251300000000001</v>
      </c>
      <c r="F1748">
        <v>0</v>
      </c>
      <c r="G1748">
        <v>1.09178E-2</v>
      </c>
      <c r="H1748">
        <v>0.99273999999999996</v>
      </c>
      <c r="I1748">
        <v>0</v>
      </c>
    </row>
    <row r="1749" spans="1:9" x14ac:dyDescent="0.25">
      <c r="A1749" t="s">
        <v>183</v>
      </c>
      <c r="B1749">
        <v>183.31899999999999</v>
      </c>
      <c r="C1749">
        <v>180.82</v>
      </c>
      <c r="D1749">
        <v>161.08199999999999</v>
      </c>
      <c r="E1749">
        <v>64.9953</v>
      </c>
      <c r="F1749">
        <v>0</v>
      </c>
      <c r="G1749">
        <v>1.08903E-2</v>
      </c>
      <c r="H1749">
        <v>0.98101899999999997</v>
      </c>
      <c r="I1749">
        <v>0</v>
      </c>
    </row>
    <row r="1750" spans="1:9" x14ac:dyDescent="0.25">
      <c r="A1750" t="s">
        <v>183</v>
      </c>
      <c r="B1750">
        <v>184.00299999999999</v>
      </c>
      <c r="C1750">
        <v>181.53800000000001</v>
      </c>
      <c r="D1750">
        <v>161.71700000000001</v>
      </c>
      <c r="E1750">
        <v>65.265600000000006</v>
      </c>
      <c r="F1750">
        <v>0</v>
      </c>
      <c r="G1750">
        <v>1.0856899999999999E-2</v>
      </c>
      <c r="H1750">
        <v>0.98493699999999995</v>
      </c>
      <c r="I1750">
        <v>0</v>
      </c>
    </row>
    <row r="1751" spans="1:9" x14ac:dyDescent="0.25">
      <c r="A1751" t="s">
        <v>183</v>
      </c>
      <c r="B1751">
        <v>183.27799999999999</v>
      </c>
      <c r="C1751">
        <v>180.761</v>
      </c>
      <c r="D1751">
        <v>160.977</v>
      </c>
      <c r="E1751">
        <v>64.955399999999997</v>
      </c>
      <c r="F1751">
        <v>0</v>
      </c>
      <c r="G1751">
        <v>1.08586E-2</v>
      </c>
      <c r="H1751">
        <v>0.98101899999999997</v>
      </c>
      <c r="I1751">
        <v>0</v>
      </c>
    </row>
    <row r="1752" spans="1:9" x14ac:dyDescent="0.25">
      <c r="A1752" t="s">
        <v>183</v>
      </c>
      <c r="B1752">
        <v>183.95099999999999</v>
      </c>
      <c r="C1752">
        <v>181.477</v>
      </c>
      <c r="D1752">
        <v>161.602</v>
      </c>
      <c r="E1752">
        <v>65.221599999999995</v>
      </c>
      <c r="F1752">
        <v>0</v>
      </c>
      <c r="G1752">
        <v>1.10508E-2</v>
      </c>
      <c r="H1752">
        <v>0.98101899999999997</v>
      </c>
      <c r="I1752">
        <v>0</v>
      </c>
    </row>
    <row r="1753" spans="1:9" x14ac:dyDescent="0.25">
      <c r="A1753" t="s">
        <v>183</v>
      </c>
      <c r="B1753">
        <v>183.404</v>
      </c>
      <c r="C1753">
        <v>180.874</v>
      </c>
      <c r="D1753">
        <v>161.03200000000001</v>
      </c>
      <c r="E1753">
        <v>64.976900000000001</v>
      </c>
      <c r="F1753">
        <v>0</v>
      </c>
      <c r="G1753">
        <v>1.08623E-2</v>
      </c>
      <c r="H1753">
        <v>0.98101899999999997</v>
      </c>
      <c r="I1753">
        <v>0</v>
      </c>
    </row>
    <row r="1754" spans="1:9" x14ac:dyDescent="0.25">
      <c r="A1754" t="s">
        <v>183</v>
      </c>
      <c r="B1754">
        <v>183.93899999999999</v>
      </c>
      <c r="C1754">
        <v>181.44800000000001</v>
      </c>
      <c r="D1754">
        <v>161.58799999999999</v>
      </c>
      <c r="E1754">
        <v>65.247200000000007</v>
      </c>
      <c r="F1754">
        <v>0</v>
      </c>
      <c r="G1754">
        <v>1.0881699999999999E-2</v>
      </c>
      <c r="H1754">
        <v>0.99370199999999997</v>
      </c>
      <c r="I1754">
        <v>0</v>
      </c>
    </row>
    <row r="1755" spans="1:9" x14ac:dyDescent="0.25">
      <c r="A1755" t="s">
        <v>183</v>
      </c>
      <c r="B1755">
        <v>183.23599999999999</v>
      </c>
      <c r="C1755">
        <v>180.762</v>
      </c>
      <c r="D1755">
        <v>161.02600000000001</v>
      </c>
      <c r="E1755">
        <v>64.999399999999994</v>
      </c>
      <c r="F1755">
        <v>0</v>
      </c>
      <c r="G1755">
        <v>1.08576E-2</v>
      </c>
      <c r="H1755">
        <v>0.98101899999999997</v>
      </c>
      <c r="I1755">
        <v>0</v>
      </c>
    </row>
    <row r="1756" spans="1:9" x14ac:dyDescent="0.25">
      <c r="A1756" t="s">
        <v>183</v>
      </c>
      <c r="B1756">
        <v>183.94</v>
      </c>
      <c r="C1756">
        <v>181.45400000000001</v>
      </c>
      <c r="D1756">
        <v>161.65600000000001</v>
      </c>
      <c r="E1756">
        <v>65.261600000000001</v>
      </c>
      <c r="F1756">
        <v>0</v>
      </c>
      <c r="G1756">
        <v>1.0857500000000001E-2</v>
      </c>
      <c r="H1756">
        <v>0.98955199999999999</v>
      </c>
      <c r="I1756">
        <v>0</v>
      </c>
    </row>
    <row r="1757" spans="1:9" x14ac:dyDescent="0.25">
      <c r="A1757" t="s">
        <v>183</v>
      </c>
      <c r="B1757">
        <v>183.28800000000001</v>
      </c>
      <c r="C1757">
        <v>180.79900000000001</v>
      </c>
      <c r="D1757">
        <v>161.059</v>
      </c>
      <c r="E1757">
        <v>65.009600000000006</v>
      </c>
      <c r="F1757">
        <v>0</v>
      </c>
      <c r="G1757">
        <v>1.0857E-2</v>
      </c>
      <c r="H1757">
        <v>0.99413799999999997</v>
      </c>
      <c r="I1757">
        <v>0</v>
      </c>
    </row>
    <row r="1758" spans="1:9" x14ac:dyDescent="0.25">
      <c r="A1758" t="s">
        <v>183</v>
      </c>
      <c r="B1758">
        <v>183.91300000000001</v>
      </c>
      <c r="C1758">
        <v>181.41900000000001</v>
      </c>
      <c r="D1758">
        <v>161.63399999999999</v>
      </c>
      <c r="E1758">
        <v>65.262600000000006</v>
      </c>
      <c r="F1758">
        <v>0</v>
      </c>
      <c r="G1758">
        <v>1.0857E-2</v>
      </c>
      <c r="H1758">
        <v>0.99390400000000001</v>
      </c>
      <c r="I1758">
        <v>0</v>
      </c>
    </row>
    <row r="1759" spans="1:9" x14ac:dyDescent="0.25">
      <c r="A1759" t="s">
        <v>183</v>
      </c>
      <c r="B1759">
        <v>184.10599999999999</v>
      </c>
      <c r="C1759">
        <v>181.517</v>
      </c>
      <c r="D1759">
        <v>161.149</v>
      </c>
      <c r="E1759">
        <v>65.039400000000001</v>
      </c>
      <c r="F1759">
        <v>0</v>
      </c>
      <c r="G1759">
        <v>1.08573E-2</v>
      </c>
      <c r="H1759">
        <v>0.99509000000000003</v>
      </c>
      <c r="I1759">
        <v>0</v>
      </c>
    </row>
    <row r="1760" spans="1:9" x14ac:dyDescent="0.25">
      <c r="A1760" t="s">
        <v>183</v>
      </c>
      <c r="B1760">
        <v>183.98699999999999</v>
      </c>
      <c r="C1760">
        <v>181.52</v>
      </c>
      <c r="D1760">
        <v>161.68700000000001</v>
      </c>
      <c r="E1760">
        <v>65.290199999999999</v>
      </c>
      <c r="F1760">
        <v>0</v>
      </c>
      <c r="G1760">
        <v>1.0857199999999999E-2</v>
      </c>
      <c r="H1760">
        <v>0.99187499999999995</v>
      </c>
      <c r="I1760">
        <v>0</v>
      </c>
    </row>
    <row r="1761" spans="1:9" x14ac:dyDescent="0.25">
      <c r="A1761" t="s">
        <v>183</v>
      </c>
      <c r="B1761">
        <v>183.239</v>
      </c>
      <c r="C1761">
        <v>180.78100000000001</v>
      </c>
      <c r="D1761">
        <v>160.96</v>
      </c>
      <c r="E1761">
        <v>64.979900000000001</v>
      </c>
      <c r="F1761">
        <v>0</v>
      </c>
      <c r="G1761">
        <v>1.08573E-2</v>
      </c>
      <c r="H1761">
        <v>0.99479499999999998</v>
      </c>
      <c r="I1761">
        <v>0</v>
      </c>
    </row>
    <row r="1762" spans="1:9" x14ac:dyDescent="0.25">
      <c r="A1762" t="s">
        <v>183</v>
      </c>
      <c r="B1762">
        <v>184.15</v>
      </c>
      <c r="C1762">
        <v>181.685</v>
      </c>
      <c r="D1762">
        <v>161.71600000000001</v>
      </c>
      <c r="E1762">
        <v>65.291300000000007</v>
      </c>
      <c r="F1762">
        <v>0</v>
      </c>
      <c r="G1762">
        <v>1.0952099999999999E-2</v>
      </c>
      <c r="H1762">
        <v>0.98101899999999997</v>
      </c>
      <c r="I1762">
        <v>0</v>
      </c>
    </row>
    <row r="1763" spans="1:9" x14ac:dyDescent="0.25">
      <c r="A1763" t="s">
        <v>183</v>
      </c>
      <c r="B1763">
        <v>183.41300000000001</v>
      </c>
      <c r="C1763">
        <v>180.94800000000001</v>
      </c>
      <c r="D1763">
        <v>160.99799999999999</v>
      </c>
      <c r="E1763">
        <v>64.9482</v>
      </c>
      <c r="F1763">
        <v>0</v>
      </c>
      <c r="G1763">
        <v>1.08579E-2</v>
      </c>
      <c r="H1763">
        <v>0.99495199999999995</v>
      </c>
      <c r="I1763">
        <v>0</v>
      </c>
    </row>
    <row r="1764" spans="1:9" x14ac:dyDescent="0.25">
      <c r="A1764" t="s">
        <v>183</v>
      </c>
      <c r="B1764">
        <v>184.26499999999999</v>
      </c>
      <c r="C1764">
        <v>181.75899999999999</v>
      </c>
      <c r="D1764">
        <v>161.72499999999999</v>
      </c>
      <c r="E1764">
        <v>65.274900000000002</v>
      </c>
      <c r="F1764">
        <v>0</v>
      </c>
      <c r="G1764">
        <v>1.08573E-2</v>
      </c>
      <c r="H1764">
        <v>0.99507900000000005</v>
      </c>
      <c r="I1764">
        <v>0</v>
      </c>
    </row>
    <row r="1765" spans="1:9" x14ac:dyDescent="0.25">
      <c r="A1765" t="s">
        <v>183</v>
      </c>
      <c r="B1765">
        <v>183.84399999999999</v>
      </c>
      <c r="C1765">
        <v>181.35</v>
      </c>
      <c r="D1765">
        <v>161.11699999999999</v>
      </c>
      <c r="E1765">
        <v>65.0321</v>
      </c>
      <c r="F1765">
        <v>0</v>
      </c>
      <c r="G1765">
        <v>1.08728E-2</v>
      </c>
      <c r="H1765">
        <v>0.99281399999999997</v>
      </c>
      <c r="I1765">
        <v>0</v>
      </c>
    </row>
    <row r="1766" spans="1:9" x14ac:dyDescent="0.25">
      <c r="A1766" t="s">
        <v>183</v>
      </c>
      <c r="B1766">
        <v>184.42400000000001</v>
      </c>
      <c r="C1766">
        <v>181.92599999999999</v>
      </c>
      <c r="D1766">
        <v>161.636</v>
      </c>
      <c r="E1766">
        <v>65.251300000000001</v>
      </c>
      <c r="F1766">
        <v>0</v>
      </c>
      <c r="G1766">
        <v>1.0871E-2</v>
      </c>
      <c r="H1766">
        <v>0.99352300000000004</v>
      </c>
      <c r="I1766">
        <v>0</v>
      </c>
    </row>
    <row r="1767" spans="1:9" x14ac:dyDescent="0.25">
      <c r="A1767" t="s">
        <v>183</v>
      </c>
      <c r="B1767">
        <v>183.571</v>
      </c>
      <c r="C1767">
        <v>181.06</v>
      </c>
      <c r="D1767">
        <v>161.024</v>
      </c>
      <c r="E1767">
        <v>65.034199999999998</v>
      </c>
      <c r="F1767">
        <v>0</v>
      </c>
      <c r="G1767">
        <v>1.08658E-2</v>
      </c>
      <c r="H1767">
        <v>0.98604800000000004</v>
      </c>
      <c r="I1767">
        <v>0</v>
      </c>
    </row>
    <row r="1768" spans="1:9" x14ac:dyDescent="0.25">
      <c r="A1768" t="s">
        <v>183</v>
      </c>
      <c r="B1768">
        <v>184.34</v>
      </c>
      <c r="C1768">
        <v>181.86199999999999</v>
      </c>
      <c r="D1768">
        <v>161.62299999999999</v>
      </c>
      <c r="E1768">
        <v>65.226799999999997</v>
      </c>
      <c r="F1768">
        <v>0</v>
      </c>
      <c r="G1768">
        <v>1.10378E-2</v>
      </c>
      <c r="H1768">
        <v>0.99410600000000005</v>
      </c>
      <c r="I1768">
        <v>0</v>
      </c>
    </row>
    <row r="1769" spans="1:9" x14ac:dyDescent="0.25">
      <c r="A1769" t="s">
        <v>183</v>
      </c>
      <c r="B1769">
        <v>183.73500000000001</v>
      </c>
      <c r="C1769">
        <v>181.23500000000001</v>
      </c>
      <c r="D1769">
        <v>161.036</v>
      </c>
      <c r="E1769">
        <v>64.999399999999994</v>
      </c>
      <c r="F1769">
        <v>0</v>
      </c>
      <c r="G1769">
        <v>1.0858400000000001E-2</v>
      </c>
      <c r="H1769">
        <v>0.98101899999999997</v>
      </c>
      <c r="I1769">
        <v>0</v>
      </c>
    </row>
    <row r="1770" spans="1:9" x14ac:dyDescent="0.25">
      <c r="A1770" t="s">
        <v>183</v>
      </c>
      <c r="B1770">
        <v>184.428</v>
      </c>
      <c r="C1770">
        <v>181.92</v>
      </c>
      <c r="D1770">
        <v>161.65</v>
      </c>
      <c r="E1770">
        <v>65.238</v>
      </c>
      <c r="F1770">
        <v>0</v>
      </c>
      <c r="G1770">
        <v>1.08571E-2</v>
      </c>
      <c r="H1770">
        <v>0.98101899999999997</v>
      </c>
      <c r="I1770">
        <v>0</v>
      </c>
    </row>
    <row r="1771" spans="1:9" x14ac:dyDescent="0.25">
      <c r="A1771" t="s">
        <v>183</v>
      </c>
      <c r="B1771">
        <v>184.40799999999999</v>
      </c>
      <c r="C1771">
        <v>181.18299999999999</v>
      </c>
      <c r="D1771">
        <v>161.00800000000001</v>
      </c>
      <c r="E1771">
        <v>64.979900000000001</v>
      </c>
      <c r="F1771">
        <v>0</v>
      </c>
      <c r="G1771">
        <v>1.08909E-2</v>
      </c>
      <c r="H1771">
        <v>0.99485400000000002</v>
      </c>
      <c r="I1771">
        <v>0</v>
      </c>
    </row>
    <row r="1772" spans="1:9" x14ac:dyDescent="0.25">
      <c r="A1772" t="s">
        <v>183</v>
      </c>
      <c r="B1772">
        <v>184.07900000000001</v>
      </c>
      <c r="C1772">
        <v>181.61099999999999</v>
      </c>
      <c r="D1772">
        <v>161.76499999999999</v>
      </c>
      <c r="E1772">
        <v>65.338300000000004</v>
      </c>
      <c r="F1772">
        <v>0</v>
      </c>
      <c r="G1772">
        <v>1.0859000000000001E-2</v>
      </c>
      <c r="H1772">
        <v>0.98101799999999995</v>
      </c>
      <c r="I1772">
        <v>0</v>
      </c>
    </row>
    <row r="1773" spans="1:9" x14ac:dyDescent="0.25">
      <c r="A1773" t="s">
        <v>183</v>
      </c>
      <c r="B1773">
        <v>183.30699999999999</v>
      </c>
      <c r="C1773">
        <v>180.822</v>
      </c>
      <c r="D1773">
        <v>161.071</v>
      </c>
      <c r="E1773">
        <v>64.983000000000004</v>
      </c>
      <c r="F1773">
        <v>0</v>
      </c>
      <c r="G1773">
        <v>1.0857500000000001E-2</v>
      </c>
      <c r="H1773">
        <v>0.99324400000000002</v>
      </c>
      <c r="I1773">
        <v>0</v>
      </c>
    </row>
    <row r="1774" spans="1:9" x14ac:dyDescent="0.25">
      <c r="A1774" t="s">
        <v>183</v>
      </c>
      <c r="B1774">
        <v>184.083</v>
      </c>
      <c r="C1774">
        <v>181.559</v>
      </c>
      <c r="D1774">
        <v>161.57900000000001</v>
      </c>
      <c r="E1774">
        <v>65.189899999999994</v>
      </c>
      <c r="F1774">
        <v>0</v>
      </c>
      <c r="G1774">
        <v>1.08585E-2</v>
      </c>
      <c r="H1774">
        <v>0.99079600000000001</v>
      </c>
      <c r="I1774">
        <v>0</v>
      </c>
    </row>
    <row r="1775" spans="1:9" x14ac:dyDescent="0.25">
      <c r="A1775" t="s">
        <v>183</v>
      </c>
      <c r="B1775">
        <v>183.09</v>
      </c>
      <c r="C1775">
        <v>180.62299999999999</v>
      </c>
      <c r="D1775">
        <v>160.90199999999999</v>
      </c>
      <c r="E1775">
        <v>64.991200000000006</v>
      </c>
      <c r="F1775">
        <v>0</v>
      </c>
      <c r="G1775">
        <v>1.08799E-2</v>
      </c>
      <c r="H1775">
        <v>0.98101899999999997</v>
      </c>
      <c r="I1775">
        <v>0</v>
      </c>
    </row>
    <row r="1776" spans="1:9" x14ac:dyDescent="0.25">
      <c r="A1776" t="s">
        <v>183</v>
      </c>
      <c r="B1776">
        <v>183.941</v>
      </c>
      <c r="C1776">
        <v>181.465</v>
      </c>
      <c r="D1776">
        <v>161.636</v>
      </c>
      <c r="E1776">
        <v>65.214500000000001</v>
      </c>
      <c r="F1776">
        <v>0</v>
      </c>
      <c r="G1776">
        <v>1.0856899999999999E-2</v>
      </c>
      <c r="H1776">
        <v>0.99446699999999999</v>
      </c>
      <c r="I1776">
        <v>0</v>
      </c>
    </row>
    <row r="1777" spans="1:25" x14ac:dyDescent="0.25">
      <c r="A1777" t="s">
        <v>183</v>
      </c>
      <c r="B1777">
        <v>183.19800000000001</v>
      </c>
      <c r="C1777">
        <v>180.72</v>
      </c>
      <c r="D1777">
        <v>161.00899999999999</v>
      </c>
      <c r="E1777">
        <v>65.015799999999999</v>
      </c>
      <c r="F1777">
        <v>0</v>
      </c>
      <c r="G1777">
        <v>1.0859199999999999E-2</v>
      </c>
      <c r="H1777">
        <v>0.98101899999999997</v>
      </c>
      <c r="I1777">
        <v>0</v>
      </c>
    </row>
    <row r="1778" spans="1:25" x14ac:dyDescent="0.25">
      <c r="A1778" t="s">
        <v>183</v>
      </c>
      <c r="B1778">
        <v>1203.3699999999999</v>
      </c>
      <c r="C1778">
        <v>181.80500000000001</v>
      </c>
      <c r="D1778">
        <v>161.67400000000001</v>
      </c>
      <c r="E1778">
        <v>65.228800000000007</v>
      </c>
      <c r="F1778">
        <v>0</v>
      </c>
      <c r="G1778">
        <v>1.08579E-2</v>
      </c>
      <c r="H1778">
        <v>0.98101899999999997</v>
      </c>
      <c r="I1778">
        <v>0</v>
      </c>
    </row>
    <row r="1779" spans="1:25" x14ac:dyDescent="0.25">
      <c r="A1779" t="s">
        <v>183</v>
      </c>
      <c r="B1779">
        <v>190.00399999999999</v>
      </c>
      <c r="C1779">
        <v>186.71199999999999</v>
      </c>
      <c r="D1779">
        <v>161.35900000000001</v>
      </c>
      <c r="E1779">
        <v>64.9953</v>
      </c>
      <c r="F1779">
        <v>0</v>
      </c>
      <c r="G1779">
        <v>1.0901299999999999E-2</v>
      </c>
      <c r="H1779">
        <v>0.99098399999999998</v>
      </c>
      <c r="I1779">
        <v>0</v>
      </c>
    </row>
    <row r="1780" spans="1:25" x14ac:dyDescent="0.25">
      <c r="A1780" t="s">
        <v>183</v>
      </c>
      <c r="B1780">
        <v>184.529</v>
      </c>
      <c r="C1780">
        <v>182.09800000000001</v>
      </c>
      <c r="D1780">
        <v>161.65</v>
      </c>
      <c r="E1780">
        <v>65.231899999999996</v>
      </c>
      <c r="F1780">
        <v>0</v>
      </c>
      <c r="G1780">
        <v>1.09105E-2</v>
      </c>
      <c r="H1780">
        <v>0.98101899999999997</v>
      </c>
      <c r="I1780">
        <v>0</v>
      </c>
    </row>
    <row r="1781" spans="1:25" x14ac:dyDescent="0.25">
      <c r="A1781" t="s">
        <v>183</v>
      </c>
      <c r="B1781">
        <v>183.78899999999999</v>
      </c>
      <c r="C1781">
        <v>181.285</v>
      </c>
      <c r="D1781">
        <v>161.041</v>
      </c>
      <c r="E1781">
        <v>64.994299999999996</v>
      </c>
      <c r="F1781">
        <v>0</v>
      </c>
      <c r="G1781">
        <v>1.0858E-2</v>
      </c>
      <c r="H1781">
        <v>0.99313600000000002</v>
      </c>
      <c r="I1781">
        <v>0</v>
      </c>
    </row>
    <row r="1782" spans="1:25" x14ac:dyDescent="0.25">
      <c r="A1782" t="s">
        <v>183</v>
      </c>
      <c r="B1782">
        <v>184.392</v>
      </c>
      <c r="C1782">
        <v>181.904</v>
      </c>
      <c r="D1782">
        <v>161.65700000000001</v>
      </c>
      <c r="E1782">
        <v>65.251300000000001</v>
      </c>
      <c r="F1782">
        <v>0</v>
      </c>
      <c r="G1782">
        <v>1.0856899999999999E-2</v>
      </c>
      <c r="H1782">
        <v>0.995</v>
      </c>
      <c r="I1782">
        <v>0</v>
      </c>
    </row>
    <row r="1783" spans="1:25" x14ac:dyDescent="0.25">
      <c r="A1783" t="s">
        <v>183</v>
      </c>
      <c r="B1783">
        <v>308.072</v>
      </c>
      <c r="C1783">
        <v>181.333</v>
      </c>
      <c r="D1783">
        <v>160.99100000000001</v>
      </c>
      <c r="E1783">
        <v>65.002399999999994</v>
      </c>
      <c r="F1783">
        <v>0</v>
      </c>
      <c r="G1783">
        <v>1.09154E-2</v>
      </c>
      <c r="H1783">
        <v>0.98101899999999997</v>
      </c>
      <c r="I1783">
        <v>0</v>
      </c>
    </row>
    <row r="1784" spans="1:25" x14ac:dyDescent="0.25">
      <c r="A1784" t="s">
        <v>183</v>
      </c>
      <c r="B1784">
        <v>192.06100000000001</v>
      </c>
      <c r="C1784">
        <v>190.34299999999999</v>
      </c>
      <c r="D1784">
        <v>162.24299999999999</v>
      </c>
      <c r="E1784">
        <v>65.267700000000005</v>
      </c>
      <c r="F1784">
        <v>0</v>
      </c>
      <c r="G1784">
        <v>1.0884E-2</v>
      </c>
      <c r="H1784">
        <v>0.99160400000000004</v>
      </c>
      <c r="I1784">
        <v>0</v>
      </c>
    </row>
    <row r="1785" spans="1:25" x14ac:dyDescent="0.25">
      <c r="A1785" t="s">
        <v>183</v>
      </c>
      <c r="B1785">
        <v>186.06200000000001</v>
      </c>
      <c r="C1785">
        <v>183.55199999999999</v>
      </c>
      <c r="D1785">
        <v>161.108</v>
      </c>
      <c r="E1785">
        <v>64.997299999999996</v>
      </c>
      <c r="F1785">
        <v>0</v>
      </c>
      <c r="G1785">
        <v>1.0859199999999999E-2</v>
      </c>
      <c r="H1785">
        <v>0.99453499999999995</v>
      </c>
      <c r="I1785">
        <v>0</v>
      </c>
    </row>
    <row r="1786" spans="1:25" x14ac:dyDescent="0.25">
      <c r="A1786" t="s">
        <v>183</v>
      </c>
      <c r="B1786">
        <v>186.9</v>
      </c>
      <c r="C1786">
        <v>184.32599999999999</v>
      </c>
      <c r="D1786">
        <v>161.85</v>
      </c>
      <c r="E1786">
        <v>65.242099999999994</v>
      </c>
      <c r="F1786">
        <v>0</v>
      </c>
      <c r="G1786">
        <v>1.0856899999999999E-2</v>
      </c>
      <c r="H1786">
        <v>0.98101899999999997</v>
      </c>
      <c r="I1786">
        <v>0</v>
      </c>
    </row>
    <row r="1787" spans="1:25" x14ac:dyDescent="0.25">
      <c r="A1787" t="s">
        <v>183</v>
      </c>
      <c r="B1787">
        <v>189.761</v>
      </c>
      <c r="C1787">
        <v>186.64500000000001</v>
      </c>
      <c r="D1787">
        <v>161.53299999999999</v>
      </c>
      <c r="E1787">
        <v>65.041300000000007</v>
      </c>
      <c r="F1787">
        <v>0</v>
      </c>
      <c r="G1787">
        <v>1.0951499999999999E-2</v>
      </c>
      <c r="H1787">
        <v>0.98101899999999997</v>
      </c>
      <c r="I1787">
        <v>0</v>
      </c>
    </row>
    <row r="1788" spans="1:25" x14ac:dyDescent="0.25">
      <c r="A1788" t="s">
        <v>183</v>
      </c>
      <c r="B1788">
        <v>187.47800000000001</v>
      </c>
      <c r="C1788">
        <v>185.09399999999999</v>
      </c>
      <c r="D1788">
        <v>161.917</v>
      </c>
      <c r="E1788">
        <v>65.201099999999997</v>
      </c>
      <c r="F1788">
        <v>0</v>
      </c>
      <c r="G1788">
        <v>1.0892199999999999E-2</v>
      </c>
      <c r="H1788">
        <v>0.99064700000000006</v>
      </c>
      <c r="I1788">
        <v>0</v>
      </c>
    </row>
    <row r="1789" spans="1:25" x14ac:dyDescent="0.25">
      <c r="A1789" t="s">
        <v>183</v>
      </c>
      <c r="B1789">
        <v>183.846</v>
      </c>
      <c r="C1789">
        <v>181.322</v>
      </c>
      <c r="D1789">
        <v>161.04900000000001</v>
      </c>
      <c r="E1789">
        <v>64.992199999999997</v>
      </c>
      <c r="F1789">
        <v>0</v>
      </c>
      <c r="G1789">
        <v>1.0857199999999999E-2</v>
      </c>
      <c r="H1789">
        <v>0.98101899999999997</v>
      </c>
      <c r="I1789">
        <v>0</v>
      </c>
    </row>
    <row r="1790" spans="1:25" x14ac:dyDescent="0.25">
      <c r="A1790" t="s">
        <v>183</v>
      </c>
      <c r="B1790">
        <v>184.30199999999999</v>
      </c>
      <c r="C1790">
        <v>181.815</v>
      </c>
      <c r="D1790">
        <v>161.64099999999999</v>
      </c>
      <c r="E1790">
        <v>65.243099999999998</v>
      </c>
      <c r="F1790">
        <v>0</v>
      </c>
      <c r="G1790">
        <v>1.08767E-2</v>
      </c>
      <c r="H1790">
        <v>0.98101899999999997</v>
      </c>
      <c r="I1790">
        <v>0</v>
      </c>
    </row>
    <row r="1791" spans="1:25" x14ac:dyDescent="0.25">
      <c r="A1791" t="s">
        <v>183</v>
      </c>
      <c r="B1791">
        <v>183.74700000000001</v>
      </c>
      <c r="C1791">
        <v>181.251</v>
      </c>
      <c r="D1791">
        <v>161.024</v>
      </c>
      <c r="E1791">
        <v>65.025999999999996</v>
      </c>
      <c r="F1791">
        <v>0</v>
      </c>
      <c r="G1791">
        <v>1.09009E-2</v>
      </c>
      <c r="H1791">
        <v>0.99510799999999999</v>
      </c>
      <c r="I1791">
        <v>0</v>
      </c>
      <c r="R1791" t="s">
        <v>66</v>
      </c>
      <c r="U1791" t="s">
        <v>65</v>
      </c>
      <c r="X1791" t="s">
        <v>63</v>
      </c>
    </row>
    <row r="1792" spans="1:25" x14ac:dyDescent="0.25">
      <c r="A1792" t="s">
        <v>183</v>
      </c>
      <c r="B1792">
        <v>184.285</v>
      </c>
      <c r="C1792">
        <v>181.78200000000001</v>
      </c>
      <c r="D1792">
        <v>161.65799999999999</v>
      </c>
      <c r="E1792">
        <v>65.243099999999998</v>
      </c>
      <c r="F1792">
        <v>0</v>
      </c>
      <c r="G1792">
        <v>1.09397E-2</v>
      </c>
      <c r="H1792">
        <v>0.98101899999999997</v>
      </c>
      <c r="I1792">
        <v>0</v>
      </c>
      <c r="R1792">
        <f>AVERAGE(B1743:B1792)</f>
        <v>207.33779999999996</v>
      </c>
      <c r="S1792">
        <f>AVERAGE(C1743:C1792)</f>
        <v>181.9529</v>
      </c>
      <c r="U1792">
        <f>_xlfn.VAR.P(B1743:B1792)</f>
        <v>20548.870133400018</v>
      </c>
      <c r="V1792">
        <f>_xlfn.VAR.P(C1743:C1792)</f>
        <v>3.0950942499999936</v>
      </c>
      <c r="X1792">
        <f>1.96*SQRT(U1792)/50</f>
        <v>5.6192718213117088</v>
      </c>
      <c r="Y1792">
        <f>1.96*SQRT(V1792)/50</f>
        <v>6.8964089411229015E-2</v>
      </c>
    </row>
    <row r="1793" spans="1:3" x14ac:dyDescent="0.25">
      <c r="A1793" t="s">
        <v>184</v>
      </c>
      <c r="B1793">
        <v>10369.262586000001</v>
      </c>
      <c r="C1793" t="s">
        <v>37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69" workbookViewId="0">
      <selection activeCell="D247" sqref="D24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37.71198000000004</v>
      </c>
      <c r="E3">
        <f ca="1">OFFSET('84p trace'!$S$56,(A3-1)*56,0)-OFFSET('84p stat'!$H$1,A3*20,0)</f>
        <v>21.262477999999987</v>
      </c>
      <c r="F3">
        <f ca="1">OFFSET('84p stat'!$H$1,A3*20,0)-OFFSET('84p stat'!$K$1,A3*20,0)</f>
        <v>3.667096000000015</v>
      </c>
      <c r="G3">
        <f ca="1">OFFSET('84p stat'!$K$1,A3*20,0)-OFFSET('84p stat'!$N$1,A3*20,0)</f>
        <v>36.983861999999988</v>
      </c>
      <c r="H3">
        <f ca="1">OFFSET('84p stat'!$N$1,A3*20,0)</f>
        <v>123.373424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43256.547468414392</v>
      </c>
      <c r="E4" s="5">
        <f ca="1">OFFSET('84p trace'!$V$56,(A4-1)*56,0)</f>
        <v>0.19631904040000159</v>
      </c>
      <c r="F4" s="5">
        <f ca="1">OFFSET('84p stat'!$H$1,A4*20,1)</f>
        <v>8.3332000000000003E-2</v>
      </c>
      <c r="G4" s="5">
        <f ca="1">OFFSET('84p stat'!$K$1,A4*20,1)</f>
        <v>8.1337999999999994E-2</v>
      </c>
      <c r="H4" s="5">
        <f ca="1">OFFSET('84p stat'!$N$1,A4*20,1)</f>
        <v>1.3126000000000001E-2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218.7269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50828.840246689979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281.37680000000137</v>
      </c>
      <c r="E7">
        <f ca="1">OFFSET('84p trace'!$S$56,(A7-1)*56,0)-OFFSET('84p stat'!$H$1,A7*20,0)</f>
        <v>21.866895999999088</v>
      </c>
      <c r="F7">
        <f ca="1">OFFSET('84p stat'!$H$1,A7*20,0)-OFFSET('84p stat'!$K$1,A7*20,0)</f>
        <v>4.0830999999998312</v>
      </c>
      <c r="G7">
        <f ca="1">OFFSET('84p stat'!$K$1,A7*20,0)-OFFSET('84p stat'!$N$1,A7*20,0)</f>
        <v>2874.253905</v>
      </c>
      <c r="H7">
        <f ca="1">OFFSET('84p stat'!$N$1,A7*20,0)</f>
        <v>139.40009900000001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108258.15234335998</v>
      </c>
      <c r="E8" s="5">
        <f ca="1">OFFSET('84p trace'!$V$56,(A8-1)*56,0)</f>
        <v>6656.0116679999946</v>
      </c>
      <c r="F8" s="5">
        <f ca="1">OFFSET('84p stat'!$H$1,A8*20,1)</f>
        <v>6625.8564370000004</v>
      </c>
      <c r="G8" s="5">
        <f ca="1">OFFSET('84p stat'!$K$1,A8*20,1)</f>
        <v>6624.3232879999996</v>
      </c>
      <c r="H8" s="5">
        <f ca="1">OFFSET('84p stat'!$N$1,A8*20,1)</f>
        <v>1.3209999999999999E-3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40.145399999999967</v>
      </c>
      <c r="E9">
        <f ca="1">OFFSET('84p trace'!$S$56,(A9-1)*56,0)-OFFSET('84p stat'!$H$1,A9*20,0)</f>
        <v>21.201889999999963</v>
      </c>
      <c r="F9">
        <f ca="1">OFFSET('84p stat'!$H$1,A9*20,0)-OFFSET('84p stat'!$K$1,A9*20,0)</f>
        <v>3.3927720000000079</v>
      </c>
      <c r="G9">
        <f ca="1">OFFSET('84p stat'!$K$1,A9*20,0)-OFFSET('84p stat'!$N$1,A9*20,0)</f>
        <v>73.536588999999992</v>
      </c>
      <c r="H9">
        <f ca="1">OFFSET('84p stat'!$N$1,A9*20,0)</f>
        <v>85.329149000000001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48812.584392480021</v>
      </c>
      <c r="E10" s="5">
        <f ca="1">OFFSET('84p trace'!$V$56,(A10-1)*56,0)</f>
        <v>0.70396088000000068</v>
      </c>
      <c r="F10" s="5">
        <f ca="1">OFFSET('84p stat'!$H$1,A10*20,1)</f>
        <v>7.0785000000000001E-2</v>
      </c>
      <c r="G10" s="5">
        <f ca="1">OFFSET('84p stat'!$K$1,A10*20,1)</f>
        <v>7.0056999999999994E-2</v>
      </c>
      <c r="H10" s="5">
        <f ca="1">OFFSET('84p stat'!$N$1,A10*20,1)</f>
        <v>3.0043E-2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47.613199999999949</v>
      </c>
      <c r="E11">
        <f ca="1">OFFSET('84p trace'!$S$56,(A11-1)*56,0)-OFFSET('84p stat'!$H$1,A11*20,0)</f>
        <v>21.162023999999974</v>
      </c>
      <c r="F11">
        <f ca="1">OFFSET('84p stat'!$H$1,A11*20,0)-OFFSET('84p stat'!$K$1,A11*20,0)</f>
        <v>3.6122410000000116</v>
      </c>
      <c r="G11">
        <f ca="1">OFFSET('84p stat'!$K$1,A11*20,0)-OFFSET('84p stat'!$N$1,A11*20,0)</f>
        <v>73.485703999999998</v>
      </c>
      <c r="H11">
        <f ca="1">OFFSET('84p stat'!$N$1,A11*20,0)</f>
        <v>99.064571000000001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46825.185003792452</v>
      </c>
      <c r="E12" s="5">
        <f ca="1">OFFSET('84p trace'!$V$56,(A12-1)*56,0)</f>
        <v>0.15760316839999872</v>
      </c>
      <c r="F12" s="5">
        <f ca="1">OFFSET('84p stat'!$H$1,A12*20,1)</f>
        <v>2.7126999999999998E-2</v>
      </c>
      <c r="G12" s="5">
        <f ca="1">OFFSET('84p stat'!$K$1,A12*20,1)</f>
        <v>2.9125999999999999E-2</v>
      </c>
      <c r="H12" s="5">
        <f ca="1">OFFSET('84p stat'!$N$1,A12*20,1)</f>
        <v>5.7370999999999998E-2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39.357500000000016</v>
      </c>
      <c r="E13">
        <f ca="1">OFFSET('84p trace'!$S$56,(A13-1)*56,0)-OFFSET('84p stat'!$H$1,A13*20,0)</f>
        <v>21.173228000000023</v>
      </c>
      <c r="F13">
        <f ca="1">OFFSET('84p stat'!$H$1,A13*20,0)-OFFSET('84p stat'!$K$1,A13*20,0)</f>
        <v>3.3834860000000049</v>
      </c>
      <c r="G13">
        <f ca="1">OFFSET('84p stat'!$K$1,A13*20,0)-OFFSET('84p stat'!$N$1,A13*20,0)</f>
        <v>51.388729999999995</v>
      </c>
      <c r="H13">
        <f ca="1">OFFSET('84p stat'!$N$1,A13*20,0)</f>
        <v>85.274456000000001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45711.291260959944</v>
      </c>
      <c r="E14" s="5">
        <f ca="1">OFFSET('84p trace'!$V$56,(A14-1)*56,0)</f>
        <v>0.76306556999999653</v>
      </c>
      <c r="F14" s="5">
        <f ca="1">OFFSET('84p stat'!$H$1,A14*20,1)</f>
        <v>5.1479999999999998E-3</v>
      </c>
      <c r="G14" s="5">
        <f ca="1">OFFSET('84p stat'!$K$1,A14*20,1)</f>
        <v>3.8509999999999998E-3</v>
      </c>
      <c r="H14" s="5">
        <f ca="1">OFFSET('84p stat'!$N$1,A14*20,1)</f>
        <v>6.4120000000000002E-3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70.331600000000094</v>
      </c>
      <c r="E15">
        <f ca="1">OFFSET('84p trace'!$S$56,(A15-1)*56,0)-OFFSET('84p stat'!$H$1,A15*20,0)</f>
        <v>18.706574999999987</v>
      </c>
      <c r="F15">
        <f ca="1">OFFSET('84p stat'!$H$1,A15*20,0)-OFFSET('84p stat'!$K$1,A15*20,0)</f>
        <v>3.3698610000000144</v>
      </c>
      <c r="G15">
        <f ca="1">OFFSET('84p stat'!$K$1,A15*20,0)-OFFSET('84p stat'!$N$1,A15*20,0)</f>
        <v>137.295469</v>
      </c>
      <c r="H15">
        <f ca="1">OFFSET('84p stat'!$N$1,A15*20,0)</f>
        <v>175.901915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75136.946963003516</v>
      </c>
      <c r="E16" s="5">
        <f ca="1">OFFSET('84p trace'!$V$56,(A16-1)*56,0)</f>
        <v>211.74810146759992</v>
      </c>
      <c r="F16" s="5">
        <f ca="1">OFFSET('84p stat'!$H$1,A16*20,1)</f>
        <v>199.30351300000001</v>
      </c>
      <c r="G16" s="5">
        <f ca="1">OFFSET('84p stat'!$K$1,A16*20,1)</f>
        <v>191.78746699999999</v>
      </c>
      <c r="H16" s="5">
        <f ca="1">OFFSET('84p stat'!$N$1,A16*20,1)</f>
        <v>146.529213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383.66288000000003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80559.362709425666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78.585280000000125</v>
      </c>
      <c r="E19">
        <f ca="1">OFFSET('84p trace'!$S$56,(A19-1)*56,0)-OFFSET('84p stat'!$H$1,A19*20,0)</f>
        <v>18.81512199999986</v>
      </c>
      <c r="F19">
        <f ca="1">OFFSET('84p stat'!$H$1,A19*20,0)-OFFSET('84p stat'!$K$1,A19*20,0)</f>
        <v>3.3501449999999977</v>
      </c>
      <c r="G19">
        <f ca="1">OFFSET('84p stat'!$K$1,A19*20,0)-OFFSET('84p stat'!$N$1,A19*20,0)</f>
        <v>112.91570900000002</v>
      </c>
      <c r="H19">
        <f ca="1">OFFSET('84p stat'!$N$1,A19*20,0)</f>
        <v>175.00874400000001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93098.704654000045</v>
      </c>
      <c r="E20" s="5">
        <f ca="1">OFFSET('84p trace'!$V$56,(A20-1)*56,0)</f>
        <v>193.72186064159987</v>
      </c>
      <c r="F20" s="5">
        <f ca="1">OFFSET('84p stat'!$H$1,A20*20,1)</f>
        <v>181.02050299999999</v>
      </c>
      <c r="G20" s="5">
        <f ca="1">OFFSET('84p stat'!$K$1,A20*20,1)</f>
        <v>173.70298600000001</v>
      </c>
      <c r="H20" s="5">
        <f ca="1">OFFSET('84p stat'!$N$1,A20*20,1)</f>
        <v>147.469021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175.18499999999995</v>
      </c>
      <c r="E21">
        <f ca="1">OFFSET('84p trace'!$S$56,(A21-1)*56,0)-OFFSET('84p stat'!$H$1,A21*20,0)</f>
        <v>7.8609069999993153</v>
      </c>
      <c r="F21">
        <f ca="1">OFFSET('84p stat'!$H$1,A21*20,0)-OFFSET('84p stat'!$K$1,A21*20,0)</f>
        <v>4.0130909999998039</v>
      </c>
      <c r="G21">
        <f ca="1">OFFSET('84p stat'!$K$1,A21*20,0)-OFFSET('84p stat'!$N$1,A21*20,0)</f>
        <v>3469.583498</v>
      </c>
      <c r="H21">
        <f ca="1">OFFSET('84p stat'!$N$1,A21*20,0)</f>
        <v>115.623904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31606.868527039987</v>
      </c>
      <c r="E22" s="5">
        <f ca="1">OFFSET('84p trace'!$V$56,(A22-1)*56,0)</f>
        <v>3109.4788200400003</v>
      </c>
      <c r="F22" s="5">
        <f ca="1">OFFSET('84p stat'!$H$1,A22*20,1)</f>
        <v>3102.6520879999998</v>
      </c>
      <c r="G22" s="5">
        <f ca="1">OFFSET('84p stat'!$K$1,A22*20,1)</f>
        <v>3101.7970329999998</v>
      </c>
      <c r="H22" s="5">
        <f ca="1">OFFSET('84p stat'!$N$1,A22*20,1)</f>
        <v>3.9119999999999997E-3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198.31026000000003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15430.263992352366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22.928539999999941</v>
      </c>
      <c r="E25">
        <f ca="1">OFFSET('84p trace'!$S$56,(A25-1)*56,0)-OFFSET('84p stat'!$H$1,A25*20,0)</f>
        <v>21.025870999999995</v>
      </c>
      <c r="F25">
        <f ca="1">OFFSET('84p stat'!$H$1,A25*20,0)-OFFSET('84p stat'!$K$1,A25*20,0)</f>
        <v>125.078349</v>
      </c>
      <c r="G25">
        <f ca="1">OFFSET('84p stat'!$K$1,A25*20,0)-OFFSET('84p stat'!$N$1,A25*20,0)</f>
        <v>36.876959999999997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15870.73596244164</v>
      </c>
      <c r="E26" s="5">
        <f ca="1">OFFSET('84p trace'!$V$56,(A26-1)*56,0)</f>
        <v>3.5408696275999971</v>
      </c>
      <c r="F26" s="5">
        <f ca="1">OFFSET('84p stat'!$H$1,A26*20,1)</f>
        <v>6.3314999999999996E-2</v>
      </c>
      <c r="G26" s="5">
        <f ca="1">OFFSET('84p stat'!$K$1,A26*20,1)</f>
        <v>5.5710999999999997E-2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21.035079999999908</v>
      </c>
      <c r="E27">
        <f ca="1">OFFSET('84p trace'!$S$56,(A27-1)*56,0)-OFFSET('84p stat'!$H$1,A27*20,0)</f>
        <v>20.839189000000061</v>
      </c>
      <c r="F27">
        <f ca="1">OFFSET('84p stat'!$H$1,A27*20,0)-OFFSET('84p stat'!$K$1,A27*20,0)</f>
        <v>125.79526199999998</v>
      </c>
      <c r="G27">
        <f ca="1">OFFSET('84p stat'!$K$1,A27*20,0)-OFFSET('84p stat'!$N$1,A27*20,0)</f>
        <v>32.008969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17895.881863570012</v>
      </c>
      <c r="E28" s="5">
        <f ca="1">OFFSET('84p trace'!$V$56,(A28-1)*56,0)</f>
        <v>1.8362784436000015</v>
      </c>
      <c r="F28" s="5">
        <f ca="1">OFFSET('84p stat'!$H$1,A28*20,1)</f>
        <v>5.9680000000000002E-3</v>
      </c>
      <c r="G28" s="5">
        <f ca="1">OFFSET('84p stat'!$K$1,A28*20,1)</f>
        <v>4.4799999999999999E-4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  <c r="N30" t="s">
        <v>153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37.71198000000004</v>
      </c>
      <c r="E31" s="5">
        <f ca="1">OFFSET('84p trace'!$S$56,(A31-1)*56,0)-OFFSET('84p stat'!$H$1,A31*20,0)</f>
        <v>21.262477999999987</v>
      </c>
      <c r="F31" s="5">
        <f ca="1">OFFSET('84p stat'!$H$1,A31*20,0)-OFFSET('84p stat'!$K$1,A31*20,0)</f>
        <v>3.667096000000015</v>
      </c>
      <c r="G31" s="5">
        <f ca="1">OFFSET('84p stat'!$K$1,A31*20,0)-OFFSET('84p stat'!$N$1,A31*20,0)</f>
        <v>36.983861999999988</v>
      </c>
      <c r="H31" s="5">
        <f ca="1">OFFSET('84p stat'!$N$1,A31*20,0)</f>
        <v>123.373424</v>
      </c>
      <c r="I31" s="5"/>
      <c r="J31" s="5">
        <f ca="1">SUM(E31:H31)</f>
        <v>185.28685999999999</v>
      </c>
      <c r="K31" s="10">
        <f ca="1">G31/J31</f>
        <v>0.19960326382561608</v>
      </c>
      <c r="L31">
        <f ca="1">$K$29*POWER(K31,2)*SQRT(G138/(POWER(G31,2)*$L$29)+J138/(POWER(J31,2)*$L$29))</f>
        <v>9.2635898354933733E-5</v>
      </c>
      <c r="N31" s="12">
        <f ca="1">SUM(E31:H31)</f>
        <v>185.28685999999999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218.7269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281.37680000000137</v>
      </c>
      <c r="E33" s="5">
        <f ca="1">OFFSET('84p trace'!$S$56,(A33-1)*56,0)-OFFSET('84p stat'!$H$1,A33*20,0)</f>
        <v>21.866895999999088</v>
      </c>
      <c r="F33" s="5">
        <f ca="1">OFFSET('84p stat'!$H$1,A33*20,0)-OFFSET('84p stat'!$K$1,A33*20,0)</f>
        <v>4.0830999999998312</v>
      </c>
      <c r="G33" s="5">
        <f ca="1">OFFSET('84p stat'!$K$1,A33*20,0)-OFFSET('84p stat'!$N$1,A33*20,0)</f>
        <v>2874.253905</v>
      </c>
      <c r="H33" s="5">
        <f ca="1">OFFSET('84p stat'!$N$1,A33*20,0)</f>
        <v>139.40009900000001</v>
      </c>
      <c r="I33" s="5"/>
      <c r="J33" s="5">
        <f t="shared" ca="1" si="0"/>
        <v>3039.6039999999989</v>
      </c>
      <c r="K33" s="10">
        <f t="shared" ca="1" si="1"/>
        <v>0.94560143525275042</v>
      </c>
      <c r="L33">
        <f ca="1">$K$29*POWER(K33,2)*SQRT(G140/(POWER(G33,2)*$L$29)+J140/(POWER(J33,2)*$L$29))</f>
        <v>1.3476210535130645E-2</v>
      </c>
      <c r="N33" s="12">
        <f t="shared" ca="1" si="2"/>
        <v>3039.6039999999989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40.145399999999967</v>
      </c>
      <c r="E34" s="5">
        <f ca="1">OFFSET('84p trace'!$S$56,(A34-1)*56,0)-OFFSET('84p stat'!$H$1,A34*20,0)</f>
        <v>21.201889999999963</v>
      </c>
      <c r="F34" s="5">
        <f ca="1">OFFSET('84p stat'!$H$1,A34*20,0)-OFFSET('84p stat'!$K$1,A34*20,0)</f>
        <v>3.3927720000000079</v>
      </c>
      <c r="G34" s="5">
        <f ca="1">OFFSET('84p stat'!$K$1,A34*20,0)-OFFSET('84p stat'!$N$1,A34*20,0)</f>
        <v>73.536588999999992</v>
      </c>
      <c r="H34" s="5">
        <f ca="1">OFFSET('84p stat'!$N$1,A34*20,0)</f>
        <v>85.329149000000001</v>
      </c>
      <c r="I34" s="5"/>
      <c r="J34" s="5">
        <f t="shared" ca="1" si="0"/>
        <v>183.46039999999996</v>
      </c>
      <c r="K34" s="10">
        <f t="shared" ca="1" si="1"/>
        <v>0.40083085505100829</v>
      </c>
      <c r="L34">
        <f ca="1">$K$29*POWER(K34,2)*SQRT(G141/(POWER(G34,2)*$L$29)+J141/(POWER(J34,2)*$L$29))</f>
        <v>2.7792905512066601E-4</v>
      </c>
      <c r="N34" s="12">
        <f t="shared" ca="1" si="2"/>
        <v>183.46039999999996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47.613199999999949</v>
      </c>
      <c r="E35" s="5">
        <f ca="1">OFFSET('84p trace'!$S$56,(A35-1)*56,0)-OFFSET('84p stat'!$H$1,A35*20,0)</f>
        <v>21.162023999999974</v>
      </c>
      <c r="F35" s="5">
        <f ca="1">OFFSET('84p stat'!$H$1,A35*20,0)-OFFSET('84p stat'!$K$1,A35*20,0)</f>
        <v>3.6122410000000116</v>
      </c>
      <c r="G35" s="5">
        <f ca="1">OFFSET('84p stat'!$K$1,A35*20,0)-OFFSET('84p stat'!$N$1,A35*20,0)</f>
        <v>73.485703999999998</v>
      </c>
      <c r="H35" s="5">
        <f ca="1">OFFSET('84p stat'!$N$1,A35*20,0)</f>
        <v>99.064571000000001</v>
      </c>
      <c r="I35" s="5"/>
      <c r="J35" s="5">
        <f t="shared" ca="1" si="0"/>
        <v>197.32453999999998</v>
      </c>
      <c r="K35" s="10">
        <f ca="1">E35/J35</f>
        <v>0.10724476540018781</v>
      </c>
      <c r="L35">
        <f ca="1">$K$29*POWER(K35,2)*SQRT(E142/(POWER(E35,2)*$L$29)+J142/(POWER(J35,2)*$L$29))</f>
        <v>6.0395508853197927E-5</v>
      </c>
      <c r="N35" s="12">
        <f t="shared" ca="1" si="2"/>
        <v>197.32453999999998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39.357500000000016</v>
      </c>
      <c r="E36" s="5">
        <f ca="1">OFFSET('84p trace'!$S$56,(A36-1)*56,0)-OFFSET('84p stat'!$H$1,A36*20,0)</f>
        <v>21.173228000000023</v>
      </c>
      <c r="F36" s="5">
        <f ca="1">OFFSET('84p stat'!$H$1,A36*20,0)-OFFSET('84p stat'!$K$1,A36*20,0)</f>
        <v>3.3834860000000049</v>
      </c>
      <c r="G36" s="5">
        <f ca="1">OFFSET('84p stat'!$K$1,A36*20,0)-OFFSET('84p stat'!$N$1,A36*20,0)</f>
        <v>51.388729999999995</v>
      </c>
      <c r="H36" s="5">
        <f ca="1">OFFSET('84p stat'!$N$1,A36*20,0)</f>
        <v>85.274456000000001</v>
      </c>
      <c r="I36" s="5"/>
      <c r="J36" s="5">
        <f t="shared" ca="1" si="0"/>
        <v>161.21990000000002</v>
      </c>
      <c r="K36" s="10">
        <f ca="1">E36/J36</f>
        <v>0.13133135549643699</v>
      </c>
      <c r="L36">
        <f ca="1">$K$29*POWER(K36,2)*SQRT(E143/(POWER(E36,2)*$L$29)+J143/(POWER(J36,2)*$L$29))</f>
        <v>1.9897088433782432E-4</v>
      </c>
      <c r="N36" s="12">
        <f t="shared" ca="1" si="2"/>
        <v>161.21990000000002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70.331600000000094</v>
      </c>
      <c r="E37" s="5">
        <f ca="1">OFFSET('84p trace'!$S$56,(A37-1)*56,0)-OFFSET('84p stat'!$H$1,A37*20,0)</f>
        <v>18.706574999999987</v>
      </c>
      <c r="F37" s="5">
        <f ca="1">OFFSET('84p stat'!$H$1,A37*20,0)-OFFSET('84p stat'!$K$1,A37*20,0)</f>
        <v>3.3698610000000144</v>
      </c>
      <c r="G37" s="5">
        <f ca="1">OFFSET('84p stat'!$K$1,A37*20,0)-OFFSET('84p stat'!$N$1,A37*20,0)</f>
        <v>137.295469</v>
      </c>
      <c r="H37" s="5">
        <f ca="1">OFFSET('84p stat'!$N$1,A37*20,0)</f>
        <v>175.901915</v>
      </c>
      <c r="I37" s="5"/>
      <c r="J37" s="5">
        <f t="shared" ca="1" si="0"/>
        <v>335.27382</v>
      </c>
      <c r="K37" s="10">
        <f t="shared" ca="1" si="1"/>
        <v>0.40950250454986314</v>
      </c>
      <c r="L37">
        <f t="shared" ref="L37:L59" ca="1" si="3">$K$29*POWER(K37,2)*SQRT(G144/(POWER(G37,2)*$L$29)+J144/(POWER(J37,2)*$L$29))</f>
        <v>6.0320672522325277E-3</v>
      </c>
      <c r="N37" s="12">
        <f t="shared" ca="1" si="2"/>
        <v>335.27382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383.66288000000003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ca="1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78.585280000000125</v>
      </c>
      <c r="E39" s="5">
        <f ca="1">OFFSET('84p trace'!$S$56,(A39-1)*56,0)-OFFSET('84p stat'!$H$1,A39*20,0)</f>
        <v>18.81512199999986</v>
      </c>
      <c r="F39" s="5">
        <f ca="1">OFFSET('84p stat'!$H$1,A39*20,0)-OFFSET('84p stat'!$K$1,A39*20,0)</f>
        <v>3.3501449999999977</v>
      </c>
      <c r="G39" s="5">
        <f ca="1">OFFSET('84p stat'!$K$1,A39*20,0)-OFFSET('84p stat'!$N$1,A39*20,0)</f>
        <v>112.91570900000002</v>
      </c>
      <c r="H39" s="5">
        <f ca="1">OFFSET('84p stat'!$N$1,A39*20,0)</f>
        <v>175.00874400000001</v>
      </c>
      <c r="I39" s="5"/>
      <c r="J39" s="5">
        <f t="shared" ca="1" si="0"/>
        <v>310.08971999999989</v>
      </c>
      <c r="K39" s="10">
        <f t="shared" ca="1" si="1"/>
        <v>0.36413883375430844</v>
      </c>
      <c r="L39">
        <f t="shared" ca="1" si="3"/>
        <v>5.3085332311477778E-3</v>
      </c>
      <c r="N39" s="12">
        <f t="shared" ca="1" si="2"/>
        <v>310.08971999999989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175.18499999999995</v>
      </c>
      <c r="E40" s="5">
        <f ca="1">OFFSET('84p trace'!$S$56,(A40-1)*56,0)-OFFSET('84p stat'!$H$1,A40*20,0)</f>
        <v>7.8609069999993153</v>
      </c>
      <c r="F40" s="5">
        <f ca="1">OFFSET('84p stat'!$H$1,A40*20,0)-OFFSET('84p stat'!$K$1,A40*20,0)</f>
        <v>4.0130909999998039</v>
      </c>
      <c r="G40" s="5">
        <f ca="1">OFFSET('84p stat'!$K$1,A40*20,0)-OFFSET('84p stat'!$N$1,A40*20,0)</f>
        <v>3469.583498</v>
      </c>
      <c r="H40" s="5">
        <f ca="1">OFFSET('84p stat'!$N$1,A40*20,0)</f>
        <v>115.623904</v>
      </c>
      <c r="I40" s="5"/>
      <c r="J40" s="5">
        <f t="shared" ca="1" si="0"/>
        <v>3597.0813999999991</v>
      </c>
      <c r="K40" s="10">
        <f t="shared" ca="1" si="1"/>
        <v>0.96455518020804332</v>
      </c>
      <c r="L40">
        <f t="shared" ca="1" si="3"/>
        <v>8.0627626859328914E-3</v>
      </c>
      <c r="N40" s="12">
        <f t="shared" ca="1" si="2"/>
        <v>3597.0813999999991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198.31026000000003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22.928539999999941</v>
      </c>
      <c r="E42" s="5">
        <f ca="1">OFFSET('84p trace'!$S$56,(A42-1)*56,0)-OFFSET('84p stat'!$H$1,A42*20,0)</f>
        <v>21.025870999999995</v>
      </c>
      <c r="F42" s="5">
        <f ca="1">OFFSET('84p stat'!$H$1,A42*20,0)-OFFSET('84p stat'!$K$1,A42*20,0)</f>
        <v>125.078349</v>
      </c>
      <c r="G42" s="5">
        <f ca="1">OFFSET('84p stat'!$K$1,A42*20,0)-OFFSET('84p stat'!$N$1,A42*20,0)</f>
        <v>36.876959999999997</v>
      </c>
      <c r="H42" s="5">
        <f ca="1">OFFSET('84p stat'!$N$1,A42*20,0)</f>
        <v>0</v>
      </c>
      <c r="I42" s="5"/>
      <c r="J42" s="5">
        <f t="shared" ca="1" si="0"/>
        <v>182.98117999999999</v>
      </c>
      <c r="K42" s="10">
        <f t="shared" ca="1" si="1"/>
        <v>0.20153416870521873</v>
      </c>
      <c r="L42">
        <f t="shared" ca="1" si="3"/>
        <v>1.3801070242892158E-4</v>
      </c>
      <c r="N42" s="12">
        <f t="shared" ca="1" si="2"/>
        <v>182.98117999999999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21.035079999999908</v>
      </c>
      <c r="E43" s="5">
        <f ca="1">OFFSET('84p trace'!$S$56,(A43-1)*56,0)-OFFSET('84p stat'!$H$1,A43*20,0)</f>
        <v>20.839189000000061</v>
      </c>
      <c r="F43" s="5">
        <f ca="1">OFFSET('84p stat'!$H$1,A43*20,0)-OFFSET('84p stat'!$K$1,A43*20,0)</f>
        <v>125.79526199999998</v>
      </c>
      <c r="G43" s="5">
        <f ca="1">OFFSET('84p stat'!$K$1,A43*20,0)-OFFSET('84p stat'!$N$1,A43*20,0)</f>
        <v>32.008969</v>
      </c>
      <c r="H43" s="5">
        <f ca="1">OFFSET('84p stat'!$N$1,A43*20,0)</f>
        <v>0</v>
      </c>
      <c r="I43" s="5"/>
      <c r="J43" s="5">
        <f t="shared" ca="1" si="0"/>
        <v>178.64342000000005</v>
      </c>
      <c r="K43" s="10">
        <f t="shared" ca="1" si="1"/>
        <v>0.17917799043480018</v>
      </c>
      <c r="L43">
        <f t="shared" ca="1" si="3"/>
        <v>6.7876313070637379E-5</v>
      </c>
      <c r="N43" s="12">
        <f t="shared" ca="1" si="2"/>
        <v>178.64342000000005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23.699439999999981</v>
      </c>
      <c r="E44" s="5">
        <f ca="1">OFFSET('84p trace'!$S$56,(A44-1)*56,0)-OFFSET('84p stat'!$H$1,A44*20,0)</f>
        <v>20.847110000000015</v>
      </c>
      <c r="F44" s="5">
        <f ca="1">OFFSET('84p stat'!$H$1,A44*20,0)-OFFSET('84p stat'!$K$1,A44*20,0)</f>
        <v>86.636381999999998</v>
      </c>
      <c r="G44" s="5">
        <f ca="1">OFFSET('84p stat'!$K$1,A44*20,0)-OFFSET('84p stat'!$N$1,A44*20,0)</f>
        <v>73.300048000000004</v>
      </c>
      <c r="H44" s="5">
        <f ca="1">OFFSET('84p stat'!$N$1,A44*20,0)</f>
        <v>0</v>
      </c>
      <c r="I44" s="5"/>
      <c r="J44" s="5">
        <f t="shared" ca="1" si="0"/>
        <v>180.78354000000002</v>
      </c>
      <c r="K44" s="10">
        <f t="shared" ref="K44:K59" ca="1" si="4">G44/J44</f>
        <v>0.40545753225100029</v>
      </c>
      <c r="L44">
        <f t="shared" ca="1" si="3"/>
        <v>5.0570803170305718E-4</v>
      </c>
      <c r="N44" s="12">
        <f t="shared" ca="1" si="2"/>
        <v>180.78354000000002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25.65719999999996</v>
      </c>
      <c r="E45" s="5">
        <f ca="1">OFFSET('84p trace'!$S$56,(A45-1)*56,0)-OFFSET('84p stat'!$H$1,A45*20,0)</f>
        <v>20.902382000000017</v>
      </c>
      <c r="F45" s="5">
        <f ca="1">OFFSET('84p stat'!$H$1,A45*20,0)-OFFSET('84p stat'!$K$1,A45*20,0)</f>
        <v>86.630373999999989</v>
      </c>
      <c r="G45" s="5">
        <f ca="1">OFFSET('84p stat'!$K$1,A45*20,0)-OFFSET('84p stat'!$N$1,A45*20,0)</f>
        <v>51.240743999999999</v>
      </c>
      <c r="H45" s="5">
        <f ca="1">OFFSET('84p stat'!$N$1,A45*20,0)</f>
        <v>0</v>
      </c>
      <c r="I45" s="5"/>
      <c r="J45" s="5">
        <f t="shared" ca="1" si="0"/>
        <v>158.77350000000001</v>
      </c>
      <c r="K45" s="10">
        <f t="shared" ca="1" si="4"/>
        <v>0.32272856616500861</v>
      </c>
      <c r="L45">
        <f t="shared" ca="1" si="3"/>
        <v>3.3571734619684221E-4</v>
      </c>
      <c r="N45" s="12">
        <f t="shared" ca="1" si="2"/>
        <v>158.77350000000001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23.770939999999968</v>
      </c>
      <c r="E46" s="5">
        <f ca="1">OFFSET('84p trace'!$S$56,(A46-1)*56,0)-OFFSET('84p stat'!$H$1,A46*20,0)</f>
        <v>20.876760999999988</v>
      </c>
      <c r="F46" s="5">
        <f ca="1">OFFSET('84p stat'!$H$1,A46*20,0)-OFFSET('84p stat'!$K$1,A46*20,0)</f>
        <v>100.263479</v>
      </c>
      <c r="G46" s="5">
        <f ca="1">OFFSET('84p stat'!$K$1,A46*20,0)-OFFSET('84p stat'!$N$1,A46*20,0)</f>
        <v>73.296520000000001</v>
      </c>
      <c r="H46" s="5">
        <f ca="1">OFFSET('84p stat'!$N$1,A46*20,0)</f>
        <v>0</v>
      </c>
      <c r="I46" s="5"/>
      <c r="J46" s="5">
        <f t="shared" ca="1" si="0"/>
        <v>194.43675999999999</v>
      </c>
      <c r="K46" s="10">
        <f t="shared" ca="1" si="4"/>
        <v>0.37696842922089424</v>
      </c>
      <c r="L46">
        <f t="shared" ca="1" si="3"/>
        <v>3.4952443764608635E-4</v>
      </c>
      <c r="N46" s="12">
        <f t="shared" ca="1" si="2"/>
        <v>194.43675999999999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115.37719999999899</v>
      </c>
      <c r="E47" s="5">
        <f ca="1">OFFSET('84p trace'!$S$56,(A47-1)*56,0)-OFFSET('84p stat'!$H$1,A47*20,0)</f>
        <v>0.46071000000119966</v>
      </c>
      <c r="F47" s="5">
        <f ca="1">OFFSET('84p stat'!$H$1,A47*20,0)-OFFSET('84p stat'!$K$1,A47*20,0)</f>
        <v>3.4843449999998484</v>
      </c>
      <c r="G47" s="5">
        <f ca="1">OFFSET('84p stat'!$K$1,A47*20,0)-OFFSET('84p stat'!$N$1,A47*20,0)</f>
        <v>5051.6529600000003</v>
      </c>
      <c r="H47" s="5">
        <f ca="1">OFFSET('84p stat'!$N$1,A47*20,0)</f>
        <v>148.94518500000001</v>
      </c>
      <c r="I47" s="5"/>
      <c r="J47" s="5">
        <f t="shared" ca="1" si="0"/>
        <v>5204.543200000001</v>
      </c>
      <c r="K47" s="10">
        <f t="shared" ca="1" si="4"/>
        <v>0.97062369661952264</v>
      </c>
      <c r="L47">
        <f t="shared" ca="1" si="3"/>
        <v>4.4442310187815682E-3</v>
      </c>
      <c r="N47" s="12">
        <f t="shared" ca="1" si="2"/>
        <v>5204.543200000001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0.13459999999940919</v>
      </c>
      <c r="E48" s="5">
        <f ca="1">OFFSET('84p trace'!$S$56,(A48-1)*56,0)-OFFSET('84p stat'!$H$1,A48*20,0)</f>
        <v>0.44425900000123875</v>
      </c>
      <c r="F48" s="5">
        <f ca="1">OFFSET('84p stat'!$H$1,A48*20,0)-OFFSET('84p stat'!$K$1,A48*20,0)</f>
        <v>3.4561860000003435</v>
      </c>
      <c r="G48" s="5">
        <f ca="1">OFFSET('84p stat'!$K$1,A48*20,0)-OFFSET('84p stat'!$N$1,A48*20,0)</f>
        <v>3657.724146</v>
      </c>
      <c r="H48" s="5">
        <f ca="1">OFFSET('84p stat'!$N$1,A48*20,0)</f>
        <v>148.63960900000001</v>
      </c>
      <c r="I48" s="5"/>
      <c r="J48" s="5">
        <f t="shared" ca="1" si="0"/>
        <v>3810.2642000000014</v>
      </c>
      <c r="K48" s="10">
        <f t="shared" ca="1" si="4"/>
        <v>0.95996601652977209</v>
      </c>
      <c r="L48">
        <f t="shared" ca="1" si="3"/>
        <v>7.0508759514007991E-3</v>
      </c>
      <c r="N48" s="12">
        <f t="shared" ca="1" si="2"/>
        <v>3810.2642000000014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2395.8546000000006</v>
      </c>
      <c r="E49" s="5">
        <f ca="1">OFFSET('84p trace'!$S$56,(A49-1)*56,0)-OFFSET('84p stat'!$H$1,A49*20,0)</f>
        <v>11.990892000001622</v>
      </c>
      <c r="F49" s="5">
        <f ca="1">OFFSET('84p stat'!$H$1,A49*20,0)-OFFSET('84p stat'!$K$1,A49*20,0)</f>
        <v>6.3948829999990267</v>
      </c>
      <c r="G49" s="5">
        <f ca="1">OFFSET('84p stat'!$K$1,A49*20,0)-OFFSET('84p stat'!$N$1,A49*20,0)</f>
        <v>7996.770595</v>
      </c>
      <c r="H49" s="5">
        <f ca="1">OFFSET('84p stat'!$N$1,A49*20,0)</f>
        <v>368.59503000000001</v>
      </c>
      <c r="I49" s="5"/>
      <c r="J49" s="5">
        <f ca="1">SUM(E49:H49)</f>
        <v>8383.751400000001</v>
      </c>
      <c r="K49" s="10">
        <f t="shared" ca="1" si="4"/>
        <v>0.95384156965818412</v>
      </c>
      <c r="L49">
        <f t="shared" ca="1" si="3"/>
        <v>3.5198220027136337E-3</v>
      </c>
      <c r="N49" s="12">
        <f t="shared" ca="1" si="2"/>
        <v>8383.751400000001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0.29099999999471038</v>
      </c>
      <c r="E50" s="5">
        <f ca="1">OFFSET('84p trace'!$S$56,(A50-1)*56,0)-OFFSET('84p stat'!$H$1,A50*20,0)</f>
        <v>11.979918000002726</v>
      </c>
      <c r="F50" s="5">
        <f ca="1">OFFSET('84p stat'!$H$1,A50*20,0)-OFFSET('84p stat'!$K$1,A50*20,0)</f>
        <v>5.5739649999995891</v>
      </c>
      <c r="G50" s="5">
        <f ca="1">OFFSET('84p stat'!$K$1,A50*20,0)-OFFSET('84p stat'!$N$1,A50*20,0)</f>
        <v>7062.2793330000004</v>
      </c>
      <c r="H50" s="5">
        <f ca="1">OFFSET('84p stat'!$N$1,A50*20,0)</f>
        <v>307.84078399999999</v>
      </c>
      <c r="I50" s="5"/>
      <c r="J50" s="5">
        <f ca="1">SUM(E50:H50)</f>
        <v>7387.6740000000027</v>
      </c>
      <c r="K50" s="10">
        <f t="shared" ca="1" si="4"/>
        <v>0.95595438198815996</v>
      </c>
      <c r="L50">
        <f t="shared" ca="1" si="3"/>
        <v>6.0067511533173469E-3</v>
      </c>
      <c r="N50" s="12">
        <f t="shared" ca="1" si="2"/>
        <v>7387.6740000000027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113.7621999999983</v>
      </c>
      <c r="E51" s="5">
        <f ca="1">OFFSET('84p trace'!$S$56,(A51-1)*56,0)-OFFSET('84p stat'!$H$1,A51*20,0)</f>
        <v>0.4483540000001085</v>
      </c>
      <c r="F51" s="5">
        <f ca="1">OFFSET('84p stat'!$H$1,A51*20,0)-OFFSET('84p stat'!$K$1,A51*20,0)</f>
        <v>3.4972950000001219</v>
      </c>
      <c r="G51" s="5">
        <f ca="1">OFFSET('84p stat'!$K$1,A51*20,0)-OFFSET('84p stat'!$N$1,A51*20,0)</f>
        <v>4128.9806950000002</v>
      </c>
      <c r="H51" s="5">
        <f ca="1">OFFSET('84p stat'!$N$1,A51*20,0)</f>
        <v>147.72885600000001</v>
      </c>
      <c r="I51" s="5"/>
      <c r="J51" s="5">
        <f t="shared" ca="1" si="0"/>
        <v>4280.6552000000001</v>
      </c>
      <c r="K51" s="10">
        <f t="shared" ca="1" si="4"/>
        <v>0.96456745570164115</v>
      </c>
      <c r="L51">
        <f t="shared" ca="1" si="3"/>
        <v>5.0971898817514447E-3</v>
      </c>
      <c r="N51" s="12">
        <f t="shared" ca="1" si="2"/>
        <v>4280.6552000000001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0.13300000000026557</v>
      </c>
      <c r="E52" s="5">
        <f ca="1">OFFSET('84p trace'!$S$56,(A52-1)*56,0)-OFFSET('84p stat'!$H$1,A52*20,0)</f>
        <v>0.43418800000063129</v>
      </c>
      <c r="F52" s="5">
        <f ca="1">OFFSET('84p stat'!$H$1,A52*20,0)-OFFSET('84p stat'!$K$1,A52*20,0)</f>
        <v>3.4683540000000903</v>
      </c>
      <c r="G52" s="5">
        <f ca="1">OFFSET('84p stat'!$K$1,A52*20,0)-OFFSET('84p stat'!$N$1,A52*20,0)</f>
        <v>3591.2813919999999</v>
      </c>
      <c r="H52" s="5">
        <f ca="1">OFFSET('84p stat'!$N$1,A52*20,0)</f>
        <v>146.692666</v>
      </c>
      <c r="I52" s="5"/>
      <c r="J52" s="5">
        <f t="shared" ca="1" si="0"/>
        <v>3741.8766000000005</v>
      </c>
      <c r="K52" s="10">
        <f t="shared" ca="1" si="4"/>
        <v>0.95975409557867286</v>
      </c>
      <c r="L52">
        <f t="shared" ca="1" si="3"/>
        <v>3.8026779900477256E-3</v>
      </c>
      <c r="N52" s="12">
        <f t="shared" ca="1" si="2"/>
        <v>3741.8766000000005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115.22119999999995</v>
      </c>
      <c r="E53" s="5">
        <f ca="1">OFFSET('84p trace'!$S$56,(A53-1)*56,0)-OFFSET('84p stat'!$H$1,A53*20,0)</f>
        <v>0.45857700000033219</v>
      </c>
      <c r="F53" s="5">
        <f ca="1">OFFSET('84p stat'!$H$1,A53*20,0)-OFFSET('84p stat'!$K$1,A53*20,0)</f>
        <v>3.8860350000004473</v>
      </c>
      <c r="G53" s="5">
        <f ca="1">OFFSET('84p stat'!$K$1,A53*20,0)-OFFSET('84p stat'!$N$1,A53*20,0)</f>
        <v>5027.4978350000001</v>
      </c>
      <c r="H53" s="5">
        <f ca="1">OFFSET('84p stat'!$N$1,A53*20,0)</f>
        <v>143.439753</v>
      </c>
      <c r="I53" s="5"/>
      <c r="J53" s="5">
        <f t="shared" ca="1" si="0"/>
        <v>5175.2822000000006</v>
      </c>
      <c r="K53" s="10">
        <f t="shared" ca="1" si="4"/>
        <v>0.97144419197082621</v>
      </c>
      <c r="L53">
        <f t="shared" ca="1" si="3"/>
        <v>6.4040089977581054E-3</v>
      </c>
      <c r="N53" s="12">
        <f t="shared" ca="1" si="2"/>
        <v>5175.2822000000006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3682.8588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4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0.1297999999987951</v>
      </c>
      <c r="E55" s="5">
        <f ca="1">OFFSET('84p trace'!$S$56,(A55-1)*56,0)-OFFSET('84p stat'!$H$1,A55*20,0)</f>
        <v>0.44339799999988827</v>
      </c>
      <c r="F55" s="5">
        <f ca="1">OFFSET('84p stat'!$H$1,A55*20,0)-OFFSET('84p stat'!$K$1,A55*20,0)</f>
        <v>3.8535150000002432</v>
      </c>
      <c r="G55" s="5">
        <f ca="1">OFFSET('84p stat'!$K$1,A55*20,0)-OFFSET('84p stat'!$N$1,A55*20,0)</f>
        <v>3653.1576919999998</v>
      </c>
      <c r="H55" s="5">
        <f ca="1">OFFSET('84p stat'!$N$1,A55*20,0)</f>
        <v>144.09599499999999</v>
      </c>
      <c r="I55" s="5"/>
      <c r="J55" s="5">
        <f t="shared" ca="1" si="0"/>
        <v>3801.5506</v>
      </c>
      <c r="K55" s="10">
        <f t="shared" ca="1" si="4"/>
        <v>0.96096516300480117</v>
      </c>
      <c r="L55">
        <f t="shared" ca="1" si="3"/>
        <v>5.018940347360553E-3</v>
      </c>
      <c r="N55" s="12">
        <f t="shared" ca="1" si="2"/>
        <v>3801.5506</v>
      </c>
    </row>
    <row r="56" spans="1:14" x14ac:dyDescent="0.25">
      <c r="A56">
        <v>26</v>
      </c>
      <c r="C56" t="str">
        <f ca="1">OFFSET('84p stat'!$A$1,A56*20,0)</f>
        <v>CUDA Const</v>
      </c>
      <c r="D56" s="5">
        <f ca="1">OFFSET('84p trace'!$R$56,(A56-1)*56,0)-OFFSET('84p trace'!$S$56,(A56-1)*56,0)</f>
        <v>0</v>
      </c>
      <c r="E56" s="5">
        <f ca="1">OFFSET('84p trace'!$S$56,(A56-1)*56,0)-OFFSET('84p stat'!$H$1,A56*20,0)</f>
        <v>-154.79566299999999</v>
      </c>
      <c r="F56" s="5">
        <f ca="1">OFFSET('84p stat'!$H$1,A56*20,0)-OFFSET('84p stat'!$K$1,A56*20,0)</f>
        <v>3.7619259999999883</v>
      </c>
      <c r="G56" s="5">
        <f ca="1">OFFSET('84p stat'!$K$1,A56*20,0)-OFFSET('84p stat'!$N$1,A56*20,0)</f>
        <v>36.404891000000006</v>
      </c>
      <c r="H56" s="5">
        <f ca="1">OFFSET('84p stat'!$N$1,A56*20,0)</f>
        <v>114.628846</v>
      </c>
      <c r="I56" s="5"/>
      <c r="J56" s="5">
        <f t="shared" ca="1" si="0"/>
        <v>0</v>
      </c>
      <c r="K56" s="10" t="e">
        <f t="shared" ca="1" si="4"/>
        <v>#DIV/0!</v>
      </c>
      <c r="L56" t="e">
        <f t="shared" ca="1" si="3"/>
        <v>#DIV/0!</v>
      </c>
      <c r="N56" s="12">
        <f t="shared" ca="1" si="2"/>
        <v>0</v>
      </c>
    </row>
    <row r="57" spans="1:14" x14ac:dyDescent="0.25">
      <c r="A57">
        <v>27</v>
      </c>
      <c r="C57" t="str">
        <f ca="1">OFFSET('84p stat'!$A$1,A57*20,0)</f>
        <v>CUDA ant Const</v>
      </c>
      <c r="D57" s="5">
        <f ca="1">OFFSET('84p trace'!$R$56,(A57-1)*56,0)-OFFSET('84p trace'!$S$56,(A57-1)*56,0)</f>
        <v>23.236339999999899</v>
      </c>
      <c r="E57" s="5">
        <f ca="1">OFFSET('84p trace'!$S$56,(A57-1)*56,0)-OFFSET('84p stat'!$H$1,A57*20,0)</f>
        <v>22.032368000000019</v>
      </c>
      <c r="F57" s="5">
        <f ca="1">OFFSET('84p stat'!$H$1,A57*20,0)-OFFSET('84p stat'!$K$1,A57*20,0)</f>
        <v>3.4657489999999882</v>
      </c>
      <c r="G57" s="5">
        <f ca="1">OFFSET('84p stat'!$K$1,A57*20,0)-OFFSET('84p stat'!$N$1,A57*20,0)</f>
        <v>65.375259000000014</v>
      </c>
      <c r="H57" s="5">
        <f ca="1">OFFSET('84p stat'!$N$1,A57*20,0)</f>
        <v>82.459863999999996</v>
      </c>
      <c r="I57" s="5"/>
      <c r="J57" s="5">
        <f t="shared" ca="1" si="0"/>
        <v>173.33324000000002</v>
      </c>
      <c r="K57" s="10">
        <f t="shared" ca="1" si="4"/>
        <v>0.37716515885816249</v>
      </c>
      <c r="L57">
        <f t="shared" ca="1" si="3"/>
        <v>5.4300710277180406E-4</v>
      </c>
      <c r="N57" s="5">
        <f t="shared" ca="1" si="2"/>
        <v>173.33324000000002</v>
      </c>
    </row>
    <row r="58" spans="1:14" x14ac:dyDescent="0.25">
      <c r="A58">
        <v>28</v>
      </c>
      <c r="C58" t="str">
        <f ca="1">OFFSET('84p stat'!$A$1,A58*20,0)</f>
        <v>CUDA ant par Const</v>
      </c>
      <c r="D58" s="5">
        <f ca="1">OFFSET('84p trace'!$R$56,(A58-1)*56,0)-OFFSET('84p trace'!$S$56,(A58-1)*56,0)</f>
        <v>23.283280000000047</v>
      </c>
      <c r="E58" s="5">
        <f ca="1">OFFSET('84p trace'!$S$56,(A58-1)*56,0)-OFFSET('84p stat'!$H$1,A58*20,0)</f>
        <v>21.438448000000022</v>
      </c>
      <c r="F58" s="5">
        <f ca="1">OFFSET('84p stat'!$H$1,A58*20,0)-OFFSET('84p stat'!$K$1,A58*20,0)</f>
        <v>3.6513920000000155</v>
      </c>
      <c r="G58" s="5">
        <f ca="1">OFFSET('84p stat'!$K$1,A58*20,0)-OFFSET('84p stat'!$N$1,A58*20,0)</f>
        <v>65.355517999999989</v>
      </c>
      <c r="H58" s="5">
        <f ca="1">OFFSET('84p stat'!$N$1,A58*20,0)</f>
        <v>95.177841999999998</v>
      </c>
      <c r="I58" s="5"/>
      <c r="J58" s="5">
        <f t="shared" ca="1" si="0"/>
        <v>185.62320000000003</v>
      </c>
      <c r="K58" s="10">
        <f t="shared" ca="1" si="4"/>
        <v>0.35208701283029264</v>
      </c>
      <c r="L58">
        <f t="shared" ca="1" si="3"/>
        <v>2.3120153942374056E-4</v>
      </c>
      <c r="N58" s="5">
        <f t="shared" ca="1" si="2"/>
        <v>185.62320000000003</v>
      </c>
    </row>
    <row r="59" spans="1:14" x14ac:dyDescent="0.25">
      <c r="A59">
        <v>29</v>
      </c>
      <c r="C59" t="str">
        <f ca="1">OFFSET('84p stat'!$A$1,A59*20,0)</f>
        <v>CUDA ant add CPU Const</v>
      </c>
      <c r="D59" s="5">
        <f ca="1">OFFSET('84p trace'!$R$56,(A59-1)*56,0)-OFFSET('84p trace'!$S$56,(A59-1)*56,0)</f>
        <v>37.881000000000142</v>
      </c>
      <c r="E59" s="5">
        <f ca="1">OFFSET('84p trace'!$S$56,(A59-1)*56,0)-OFFSET('84p stat'!$H$1,A59*20,0)</f>
        <v>18.275655999999941</v>
      </c>
      <c r="F59" s="5">
        <f ca="1">OFFSET('84p stat'!$H$1,A59*20,0)-OFFSET('84p stat'!$K$1,A59*20,0)</f>
        <v>3.2378980000000013</v>
      </c>
      <c r="G59" s="5">
        <f ca="1">OFFSET('84p stat'!$K$1,A59*20,0)-OFFSET('84p stat'!$N$1,A59*20,0)</f>
        <v>109.76882999999998</v>
      </c>
      <c r="H59" s="5">
        <f ca="1">OFFSET('84p stat'!$N$1,A59*20,0)</f>
        <v>135.32199600000001</v>
      </c>
      <c r="I59" s="5"/>
      <c r="J59" s="5">
        <f t="shared" ca="1" si="0"/>
        <v>266.60437999999994</v>
      </c>
      <c r="K59" s="10">
        <f t="shared" ca="1" si="4"/>
        <v>0.41172928216708221</v>
      </c>
      <c r="L59">
        <f t="shared" ca="1" si="3"/>
        <v>4.7594251934999212E-3</v>
      </c>
      <c r="N59" s="5">
        <f t="shared" ca="1" si="2"/>
        <v>266.60437999999994</v>
      </c>
    </row>
    <row r="60" spans="1:14" x14ac:dyDescent="0.25">
      <c r="A60">
        <v>30</v>
      </c>
      <c r="C60" t="str">
        <f ca="1">OFFSET('84p stat'!$A$1,A60*20,0)</f>
        <v>CUDA opt Const</v>
      </c>
      <c r="D60" s="5">
        <f ca="1">OFFSET('84p trace'!$R$56,(A60-1)*56,0)-OFFSET('84p trace'!$S$56,(A60-1)*56,0)</f>
        <v>23.713680000000011</v>
      </c>
      <c r="E60" s="5">
        <f ca="1">OFFSET('84p trace'!$S$56,(A60-1)*56,0)-OFFSET('84p stat'!$H$1,A60*20,0)</f>
        <v>20.363399999999928</v>
      </c>
      <c r="F60" s="5">
        <f ca="1">OFFSET('84p stat'!$H$1,A60*20,0)-OFFSET('84p stat'!$K$1,A60*20,0)</f>
        <v>116.01865100000001</v>
      </c>
      <c r="G60" s="5">
        <f ca="1">OFFSET('84p stat'!$K$1,A60*20,0)-OFFSET('84p stat'!$N$1,A60*20,0)</f>
        <v>36.437829000000001</v>
      </c>
      <c r="H60" s="5">
        <f ca="1">OFFSET('84p stat'!$N$1,A60*20,0)</f>
        <v>0</v>
      </c>
      <c r="I60" s="5"/>
      <c r="J60" s="5">
        <f t="shared" ca="1" si="0"/>
        <v>172.81987999999993</v>
      </c>
      <c r="K60" s="10">
        <f t="shared" ref="K60:K65" ca="1" si="5">G60/J60</f>
        <v>0.21084280928791305</v>
      </c>
      <c r="L60">
        <f ca="1">$K$29*POWER(K60,2)*SQRT(G188/(POWER(G60,2)*$L$29)+J188/(POWER(J60,2)*$L$29))</f>
        <v>0</v>
      </c>
      <c r="N60" s="5">
        <f t="shared" ca="1" si="2"/>
        <v>172.81987999999993</v>
      </c>
    </row>
    <row r="61" spans="1:14" x14ac:dyDescent="0.25">
      <c r="A61">
        <v>31</v>
      </c>
      <c r="C61" t="str">
        <f ca="1">OFFSET('84p stat'!$A$1,A61*20,0)</f>
        <v>CUDA opt ant Const</v>
      </c>
      <c r="D61" s="5">
        <f ca="1">OFFSET('84p trace'!$R$56,(A61-1)*56,0)-OFFSET('84p trace'!$S$56,(A61-1)*56,0)</f>
        <v>27.803939999999955</v>
      </c>
      <c r="E61" s="5">
        <f ca="1">OFFSET('84p trace'!$S$56,(A61-1)*56,0)-OFFSET('84p stat'!$H$1,A61*20,0)</f>
        <v>19.986091000000044</v>
      </c>
      <c r="F61" s="5">
        <f ca="1">OFFSET('84p stat'!$H$1,A61*20,0)-OFFSET('84p stat'!$K$1,A61*20,0)</f>
        <v>83.773148000000006</v>
      </c>
      <c r="G61" s="5">
        <f ca="1">OFFSET('84p stat'!$K$1,A61*20,0)-OFFSET('84p stat'!$N$1,A61*20,0)</f>
        <v>65.134021000000004</v>
      </c>
      <c r="H61" s="5">
        <f ca="1">OFFSET('84p stat'!$N$1,A61*20,0)</f>
        <v>0</v>
      </c>
      <c r="I61" s="5"/>
      <c r="J61" s="5">
        <f t="shared" ca="1" si="0"/>
        <v>168.89326000000005</v>
      </c>
      <c r="K61" s="10">
        <f t="shared" ca="1" si="5"/>
        <v>0.38565198516506805</v>
      </c>
      <c r="L61">
        <f ca="1">$K$29*POWER(K61,2)*SQRT(G189/(POWER(G61,2)*$L$29)+J189/(POWER(J61,2)*$L$29))</f>
        <v>0</v>
      </c>
      <c r="N61" s="5">
        <f t="shared" ca="1" si="2"/>
        <v>168.89326000000005</v>
      </c>
    </row>
    <row r="62" spans="1:14" x14ac:dyDescent="0.25">
      <c r="A62">
        <v>32</v>
      </c>
      <c r="C62" t="str">
        <f ca="1">OFFSET('84p stat'!$A$1,A62*20,0)</f>
        <v>CUDA opt ant par Const</v>
      </c>
      <c r="D62" s="5">
        <f ca="1">OFFSET('84p trace'!$R$56,(A62-1)*56,0)-OFFSET('84p trace'!$S$56,(A62-1)*56,0)</f>
        <v>25.384899999999959</v>
      </c>
      <c r="E62" s="5">
        <f ca="1">OFFSET('84p trace'!$S$56,(A62-1)*56,0)-OFFSET('84p stat'!$H$1,A62*20,0)</f>
        <v>20.564864</v>
      </c>
      <c r="F62" s="5">
        <f ca="1">OFFSET('84p stat'!$H$1,A62*20,0)-OFFSET('84p stat'!$K$1,A62*20,0)</f>
        <v>96.260716000000002</v>
      </c>
      <c r="G62" s="5">
        <f ca="1">OFFSET('84p stat'!$K$1,A62*20,0)-OFFSET('84p stat'!$N$1,A62*20,0)</f>
        <v>65.127319999999997</v>
      </c>
      <c r="H62" s="5">
        <f ca="1">OFFSET('84p stat'!$N$1,A62*20,0)</f>
        <v>0</v>
      </c>
      <c r="I62" s="5"/>
      <c r="J62" s="5">
        <f t="shared" ca="1" si="0"/>
        <v>181.9529</v>
      </c>
      <c r="K62" s="10">
        <f t="shared" ca="1" si="5"/>
        <v>0.35793504802616499</v>
      </c>
      <c r="L62">
        <f t="shared" ref="L62:L80" ca="1" si="6">$K$29*POWER(K62,2)*SQRT(G191/(POWER(G62,2)*$L$29)+J190/(POWER(J62,2)*$L$29))</f>
        <v>0</v>
      </c>
      <c r="N62" s="5">
        <f t="shared" ca="1" si="2"/>
        <v>181.9529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5"/>
        <v>#DIV/0!</v>
      </c>
      <c r="L63" t="e">
        <f t="shared" ca="1" si="6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5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5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7">G66/J66</f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0"/>
        <v>#DIV/0!</v>
      </c>
      <c r="K67" s="10" t="e">
        <f t="shared" ca="1" si="7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7"/>
        <v>#DIV/0!</v>
      </c>
      <c r="L68" t="e">
        <f t="shared" ca="1" si="6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7"/>
        <v>#DIV/0!</v>
      </c>
      <c r="L69" t="e">
        <f t="shared" ca="1" si="6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7"/>
        <v>#DIV/0!</v>
      </c>
      <c r="L70" t="e">
        <f t="shared" ca="1" si="6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7"/>
        <v>#DIV/0!</v>
      </c>
      <c r="L71" t="e">
        <f t="shared" ca="1" si="6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7"/>
        <v>#DIV/0!</v>
      </c>
      <c r="L72" t="e">
        <f t="shared" ca="1" si="6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7"/>
        <v>#DIV/0!</v>
      </c>
      <c r="L73" t="e">
        <f t="shared" ca="1" si="6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7"/>
        <v>#DIV/0!</v>
      </c>
      <c r="L74" t="e">
        <f t="shared" ca="1" si="6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7"/>
        <v>#DIV/0!</v>
      </c>
      <c r="L75" t="e">
        <f t="shared" ca="1" si="6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7"/>
        <v>#DIV/0!</v>
      </c>
      <c r="L76" t="e">
        <f t="shared" ca="1" si="6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7"/>
        <v>#DIV/0!</v>
      </c>
      <c r="L77" t="e">
        <f t="shared" ca="1" si="6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7"/>
        <v>#DIV/0!</v>
      </c>
      <c r="L78" t="e">
        <f t="shared" ca="1" si="6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7"/>
        <v>#DIV/0!</v>
      </c>
      <c r="L79" t="e">
        <f t="shared" ca="1" si="6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7"/>
        <v>#DIV/0!</v>
      </c>
      <c r="L80" t="e">
        <f t="shared" ca="1" si="6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67</v>
      </c>
    </row>
    <row r="83" spans="1:10" x14ac:dyDescent="0.25">
      <c r="D83" t="s">
        <v>56</v>
      </c>
      <c r="E83" t="s">
        <v>52</v>
      </c>
      <c r="F83" t="s">
        <v>53</v>
      </c>
      <c r="G83" t="s">
        <v>54</v>
      </c>
      <c r="H83" t="s">
        <v>55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222.99884000000003</v>
      </c>
      <c r="E84" s="5">
        <f ca="1">OFFSET('84p trace'!$S$56,(A84-1)*56,0)</f>
        <v>185.28685999999999</v>
      </c>
      <c r="F84" s="5">
        <f ca="1">OFFSET('84p stat'!$H$1,A84*20,0)</f>
        <v>164.024382</v>
      </c>
      <c r="G84" s="5">
        <f ca="1">OFFSET('84p stat'!$K$1,A84*20,0)</f>
        <v>160.35728599999999</v>
      </c>
      <c r="H84" s="5">
        <f ca="1">OFFSET('84p stat'!$N$1,A84*20,0)</f>
        <v>123.373424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218.7269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3320.9808000000003</v>
      </c>
      <c r="E86" s="5">
        <f ca="1">OFFSET('84p trace'!$S$56,(A86-1)*56,0)</f>
        <v>3039.6039999999989</v>
      </c>
      <c r="F86" s="5">
        <f ca="1">OFFSET('84p stat'!$H$1,A86*20,0)</f>
        <v>3017.7371039999998</v>
      </c>
      <c r="G86" s="5">
        <f ca="1">OFFSET('84p stat'!$K$1,A86*20,0)</f>
        <v>3013.654004</v>
      </c>
      <c r="H86" s="5">
        <f ca="1">OFFSET('84p stat'!$N$1,A86*20,0)</f>
        <v>139.40009900000001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223.60579999999993</v>
      </c>
      <c r="E87" s="5">
        <f ca="1">OFFSET('84p trace'!$S$56,(A87-1)*56,0)</f>
        <v>183.46039999999996</v>
      </c>
      <c r="F87" s="5">
        <f ca="1">OFFSET('84p stat'!$H$1,A87*20,0)</f>
        <v>162.25851</v>
      </c>
      <c r="G87" s="5">
        <f ca="1">OFFSET('84p stat'!$K$1,A87*20,0)</f>
        <v>158.86573799999999</v>
      </c>
      <c r="H87" s="5">
        <f ca="1">OFFSET('84p stat'!$N$1,A87*20,0)</f>
        <v>85.329149000000001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244.93773999999993</v>
      </c>
      <c r="E88" s="5">
        <f ca="1">OFFSET('84p trace'!$S$56,(A88-1)*56,0)</f>
        <v>197.32453999999998</v>
      </c>
      <c r="F88" s="5">
        <f ca="1">OFFSET('84p stat'!$H$1,A88*20,0)</f>
        <v>176.16251600000001</v>
      </c>
      <c r="G88" s="5">
        <f ca="1">OFFSET('84p stat'!$K$1,A88*20,0)</f>
        <v>172.550275</v>
      </c>
      <c r="H88" s="5">
        <f ca="1">OFFSET('84p stat'!$N$1,A88*20,0)</f>
        <v>99.064571000000001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200.57740000000004</v>
      </c>
      <c r="E89" s="5">
        <f ca="1">OFFSET('84p trace'!$S$56,(A89-1)*56,0)</f>
        <v>161.21990000000002</v>
      </c>
      <c r="F89" s="5">
        <f ca="1">OFFSET('84p stat'!$H$1,A89*20,0)</f>
        <v>140.046672</v>
      </c>
      <c r="G89" s="5">
        <f ca="1">OFFSET('84p stat'!$K$1,A89*20,0)</f>
        <v>136.663186</v>
      </c>
      <c r="H89" s="5">
        <f ca="1">OFFSET('84p stat'!$N$1,A89*20,0)</f>
        <v>85.274456000000001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405.60542000000009</v>
      </c>
      <c r="E90" s="5">
        <f ca="1">OFFSET('84p trace'!$S$56,(A90-1)*56,0)</f>
        <v>335.27382</v>
      </c>
      <c r="F90" s="5">
        <f ca="1">OFFSET('84p stat'!$H$1,A90*20,0)</f>
        <v>316.56724500000001</v>
      </c>
      <c r="G90" s="5">
        <f ca="1">OFFSET('84p stat'!$K$1,A90*20,0)</f>
        <v>313.197384</v>
      </c>
      <c r="H90" s="5">
        <f ca="1">OFFSET('84p stat'!$N$1,A90*20,0)</f>
        <v>175.901915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383.66288000000003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388.67500000000001</v>
      </c>
      <c r="E92" s="5">
        <f ca="1">OFFSET('84p trace'!$S$56,(A92-1)*56,0)</f>
        <v>310.08971999999989</v>
      </c>
      <c r="F92" s="5">
        <f ca="1">OFFSET('84p stat'!$H$1,A92*20,0)</f>
        <v>291.27459800000003</v>
      </c>
      <c r="G92" s="5">
        <f ca="1">OFFSET('84p stat'!$K$1,A92*20,0)</f>
        <v>287.92445300000003</v>
      </c>
      <c r="H92" s="5">
        <f ca="1">OFFSET('84p stat'!$N$1,A92*20,0)</f>
        <v>175.00874400000001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3772.2663999999991</v>
      </c>
      <c r="E93" s="5">
        <f ca="1">OFFSET('84p trace'!$S$56,(A93-1)*56,0)</f>
        <v>3597.0813999999991</v>
      </c>
      <c r="F93" s="5">
        <f ca="1">OFFSET('84p stat'!$H$1,A93*20,0)</f>
        <v>3589.2204929999998</v>
      </c>
      <c r="G93" s="5">
        <f ca="1">OFFSET('84p stat'!$K$1,A93*20,0)</f>
        <v>3585.207402</v>
      </c>
      <c r="H93" s="5">
        <f ca="1">OFFSET('84p stat'!$N$1,A93*20,0)</f>
        <v>115.623904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198.31026000000003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205.90971999999994</v>
      </c>
      <c r="E95" s="5">
        <f ca="1">OFFSET('84p trace'!$S$56,(A95-1)*56,0)</f>
        <v>182.98117999999999</v>
      </c>
      <c r="F95" s="5">
        <f ca="1">OFFSET('84p stat'!$H$1,A95*20,0)</f>
        <v>161.955309</v>
      </c>
      <c r="G95" s="5">
        <f ca="1">OFFSET('84p stat'!$K$1,A95*20,0)</f>
        <v>36.876959999999997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199.67849999999996</v>
      </c>
      <c r="E96" s="5">
        <f ca="1">OFFSET('84p trace'!$S$56,(A96-1)*56,0)</f>
        <v>178.64342000000005</v>
      </c>
      <c r="F96" s="5">
        <f ca="1">OFFSET('84p stat'!$H$1,A96*20,0)</f>
        <v>157.80423099999999</v>
      </c>
      <c r="G96" s="5">
        <f ca="1">OFFSET('84p stat'!$K$1,A96*20,0)</f>
        <v>32.008969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204.48298</v>
      </c>
      <c r="E97" s="5">
        <f ca="1">OFFSET('84p trace'!$S$56,(A97-1)*56,0)</f>
        <v>180.78354000000002</v>
      </c>
      <c r="F97" s="5">
        <f ca="1">OFFSET('84p stat'!$H$1,A97*20,0)</f>
        <v>159.93643</v>
      </c>
      <c r="G97" s="5">
        <f ca="1">OFFSET('84p stat'!$K$1,A97*20,0)</f>
        <v>73.300048000000004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184.43069999999997</v>
      </c>
      <c r="E98" s="5">
        <f ca="1">OFFSET('84p trace'!$S$56,(A98-1)*56,0)</f>
        <v>158.77350000000001</v>
      </c>
      <c r="F98" s="5">
        <f ca="1">OFFSET('84p stat'!$H$1,A98*20,0)</f>
        <v>137.871118</v>
      </c>
      <c r="G98" s="5">
        <f ca="1">OFFSET('84p stat'!$K$1,A98*20,0)</f>
        <v>51.240743999999999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218.20769999999996</v>
      </c>
      <c r="E99" s="5">
        <f ca="1">OFFSET('84p trace'!$S$56,(A99-1)*56,0)</f>
        <v>194.43675999999999</v>
      </c>
      <c r="F99" s="5">
        <f ca="1">OFFSET('84p stat'!$H$1,A99*20,0)</f>
        <v>173.559999</v>
      </c>
      <c r="G99" s="5">
        <f ca="1">OFFSET('84p stat'!$K$1,A99*20,0)</f>
        <v>73.296520000000001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5319.9204</v>
      </c>
      <c r="E100" s="5">
        <f ca="1">OFFSET('84p trace'!$S$56,(A100-1)*56,0)</f>
        <v>5204.543200000001</v>
      </c>
      <c r="F100" s="5">
        <f ca="1">OFFSET('84p stat'!$H$1,A100*20,0)</f>
        <v>5204.0824899999998</v>
      </c>
      <c r="G100" s="5">
        <f ca="1">OFFSET('84p stat'!$K$1,A100*20,0)</f>
        <v>5200.5981449999999</v>
      </c>
      <c r="H100" s="5">
        <f ca="1">OFFSET('84p stat'!$N$1,A100*20,0)</f>
        <v>148.94518500000001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3810.3988000000008</v>
      </c>
      <c r="E101" s="5">
        <f ca="1">OFFSET('84p trace'!$S$56,(A101-1)*56,0)</f>
        <v>3810.2642000000014</v>
      </c>
      <c r="F101" s="5">
        <f ca="1">OFFSET('84p stat'!$H$1,A101*20,0)</f>
        <v>3809.8199410000002</v>
      </c>
      <c r="G101" s="5">
        <f ca="1">OFFSET('84p stat'!$K$1,A101*20,0)</f>
        <v>3806.3637549999999</v>
      </c>
      <c r="H101" s="5">
        <f ca="1">OFFSET('84p stat'!$N$1,A101*20,0)</f>
        <v>148.63960900000001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10779.606000000002</v>
      </c>
      <c r="E102" s="5">
        <f ca="1">OFFSET('84p trace'!$S$56,(A102-1)*56,0)</f>
        <v>8383.751400000001</v>
      </c>
      <c r="F102" s="5">
        <f ca="1">OFFSET('84p stat'!$H$1,A102*20,0)</f>
        <v>8371.7605079999994</v>
      </c>
      <c r="G102" s="5">
        <f ca="1">OFFSET('84p stat'!$K$1,A102*20,0)</f>
        <v>8365.3656250000004</v>
      </c>
      <c r="H102" s="5">
        <f ca="1">OFFSET('84p stat'!$N$1,A102*20,0)</f>
        <v>368.59503000000001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7387.9649999999974</v>
      </c>
      <c r="E103" s="5">
        <f ca="1">OFFSET('84p trace'!$S$56,(A103-1)*56,0)</f>
        <v>7387.6740000000027</v>
      </c>
      <c r="F103" s="5">
        <f ca="1">OFFSET('84p stat'!$H$1,A103*20,0)</f>
        <v>7375.694082</v>
      </c>
      <c r="G103" s="5">
        <f ca="1">OFFSET('84p stat'!$K$1,A103*20,0)</f>
        <v>7370.1201170000004</v>
      </c>
      <c r="H103" s="5">
        <f ca="1">OFFSET('84p stat'!$N$1,A103*20,0)</f>
        <v>307.84078399999999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4394.4173999999985</v>
      </c>
      <c r="E104" s="5">
        <f ca="1">OFFSET('84p trace'!$S$56,(A104-1)*56,0)</f>
        <v>4280.6552000000001</v>
      </c>
      <c r="F104" s="5">
        <f ca="1">OFFSET('84p stat'!$H$1,A104*20,0)</f>
        <v>4280.206846</v>
      </c>
      <c r="G104" s="5">
        <f ca="1">OFFSET('84p stat'!$K$1,A104*20,0)</f>
        <v>4276.7095509999999</v>
      </c>
      <c r="H104" s="5">
        <f ca="1">OFFSET('84p stat'!$N$1,A104*20,0)</f>
        <v>147.72885600000001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3742.0096000000008</v>
      </c>
      <c r="E105" s="5">
        <f ca="1">OFFSET('84p trace'!$S$56,(A105-1)*56,0)</f>
        <v>3741.8766000000005</v>
      </c>
      <c r="F105" s="5">
        <f ca="1">OFFSET('84p stat'!$H$1,A105*20,0)</f>
        <v>3741.4424119999999</v>
      </c>
      <c r="G105" s="5">
        <f ca="1">OFFSET('84p stat'!$K$1,A105*20,0)</f>
        <v>3737.9740579999998</v>
      </c>
      <c r="H105" s="5">
        <f ca="1">OFFSET('84p stat'!$N$1,A105*20,0)</f>
        <v>146.692666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5290.5034000000005</v>
      </c>
      <c r="E106" s="5">
        <f ca="1">OFFSET('84p trace'!$S$56,(A106-1)*56,0)</f>
        <v>5175.2822000000006</v>
      </c>
      <c r="F106" s="5">
        <f ca="1">OFFSET('84p stat'!$H$1,A106*20,0)</f>
        <v>5174.8236230000002</v>
      </c>
      <c r="G106" s="5">
        <f ca="1">OFFSET('84p stat'!$K$1,A106*20,0)</f>
        <v>5170.9375879999998</v>
      </c>
      <c r="H106" s="5">
        <f ca="1">OFFSET('84p stat'!$N$1,A106*20,0)</f>
        <v>143.439753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3682.8588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3801.6803999999988</v>
      </c>
      <c r="E108" s="5">
        <f ca="1">OFFSET('84p trace'!$S$56,(A108-1)*56,0)</f>
        <v>3801.5506</v>
      </c>
      <c r="F108" s="5">
        <f ca="1">OFFSET('84p stat'!$H$1,A108*20,0)</f>
        <v>3801.1072020000001</v>
      </c>
      <c r="G108" s="5">
        <f ca="1">OFFSET('84p stat'!$K$1,A108*20,0)</f>
        <v>3797.2536869999999</v>
      </c>
      <c r="H108" s="5">
        <f ca="1">OFFSET('84p stat'!$N$1,A108*20,0)</f>
        <v>144.09599499999999</v>
      </c>
    </row>
    <row r="109" spans="1:8" x14ac:dyDescent="0.25">
      <c r="A109">
        <v>26</v>
      </c>
      <c r="C109" t="str">
        <f ca="1">OFFSET('84p stat'!$A$1,A109*20,0)</f>
        <v>CUDA Const</v>
      </c>
      <c r="D109" s="5">
        <f ca="1">OFFSET('84p trace'!$R$56,(A109-1)*56,0)</f>
        <v>0</v>
      </c>
      <c r="E109" s="5">
        <f ca="1">OFFSET('84p trace'!$S$56,(A109-1)*56,0)</f>
        <v>0</v>
      </c>
      <c r="F109" s="5">
        <f ca="1">OFFSET('84p stat'!$H$1,A109*20,0)</f>
        <v>154.79566299999999</v>
      </c>
      <c r="G109" s="5">
        <f ca="1">OFFSET('84p stat'!$K$1,A109*20,0)</f>
        <v>151.033737</v>
      </c>
      <c r="H109" s="5">
        <f ca="1">OFFSET('84p stat'!$N$1,A109*20,0)</f>
        <v>114.628846</v>
      </c>
    </row>
    <row r="110" spans="1:8" x14ac:dyDescent="0.25">
      <c r="A110">
        <v>27</v>
      </c>
      <c r="C110" t="str">
        <f ca="1">OFFSET('84p stat'!$A$1,A110*20,0)</f>
        <v>CUDA ant Const</v>
      </c>
      <c r="D110" s="5">
        <f ca="1">OFFSET('84p trace'!$R$56,(A110-1)*56,0)</f>
        <v>196.56957999999992</v>
      </c>
      <c r="E110" s="5">
        <f ca="1">OFFSET('84p trace'!$S$56,(A110-1)*56,0)</f>
        <v>173.33324000000002</v>
      </c>
      <c r="F110" s="5">
        <f ca="1">OFFSET('84p stat'!$H$1,A110*20,0)</f>
        <v>151.300872</v>
      </c>
      <c r="G110" s="5">
        <f ca="1">OFFSET('84p stat'!$K$1,A110*20,0)</f>
        <v>147.83512300000001</v>
      </c>
      <c r="H110" s="5">
        <f ca="1">OFFSET('84p stat'!$N$1,A110*20,0)</f>
        <v>82.459863999999996</v>
      </c>
    </row>
    <row r="111" spans="1:8" x14ac:dyDescent="0.25">
      <c r="A111">
        <v>28</v>
      </c>
      <c r="C111" t="str">
        <f ca="1">OFFSET('84p stat'!$A$1,A111*20,0)</f>
        <v>CUDA ant par Const</v>
      </c>
      <c r="D111" s="5">
        <f ca="1">OFFSET('84p trace'!$R$56,(A111-1)*56,0)</f>
        <v>208.90648000000007</v>
      </c>
      <c r="E111" s="5">
        <f ca="1">OFFSET('84p trace'!$S$56,(A111-1)*56,0)</f>
        <v>185.62320000000003</v>
      </c>
      <c r="F111" s="5">
        <f ca="1">OFFSET('84p stat'!$H$1,A111*20,0)</f>
        <v>164.184752</v>
      </c>
      <c r="G111" s="5">
        <f ca="1">OFFSET('84p stat'!$K$1,A111*20,0)</f>
        <v>160.53335999999999</v>
      </c>
      <c r="H111" s="5">
        <f ca="1">OFFSET('84p stat'!$N$1,A111*20,0)</f>
        <v>95.177841999999998</v>
      </c>
    </row>
    <row r="112" spans="1:8" x14ac:dyDescent="0.25">
      <c r="A112">
        <v>29</v>
      </c>
      <c r="C112" t="str">
        <f ca="1">OFFSET('84p stat'!$A$1,A112*20,0)</f>
        <v>CUDA ant add CPU Const</v>
      </c>
      <c r="D112" s="5">
        <f ca="1">OFFSET('84p trace'!$R$56,(A112-1)*56,0)</f>
        <v>304.48538000000008</v>
      </c>
      <c r="E112" s="5">
        <f ca="1">OFFSET('84p trace'!$S$56,(A112-1)*56,0)</f>
        <v>266.60437999999994</v>
      </c>
      <c r="F112" s="5">
        <f ca="1">OFFSET('84p stat'!$H$1,A112*20,0)</f>
        <v>248.32872399999999</v>
      </c>
      <c r="G112" s="5">
        <f ca="1">OFFSET('84p stat'!$K$1,A112*20,0)</f>
        <v>245.09082599999999</v>
      </c>
      <c r="H112" s="5">
        <f ca="1">OFFSET('84p stat'!$N$1,A112*20,0)</f>
        <v>135.32199600000001</v>
      </c>
    </row>
    <row r="113" spans="1:8" x14ac:dyDescent="0.25">
      <c r="A113">
        <v>30</v>
      </c>
      <c r="C113" t="str">
        <f ca="1">OFFSET('84p stat'!$A$1,A113*20,0)</f>
        <v>CUDA opt Const</v>
      </c>
      <c r="D113" s="5">
        <f ca="1">OFFSET('84p trace'!$R$56,(A113-1)*56,0)</f>
        <v>196.53355999999994</v>
      </c>
      <c r="E113" s="5">
        <f ca="1">OFFSET('84p trace'!$S$56,(A113-1)*56,0)</f>
        <v>172.81987999999993</v>
      </c>
      <c r="F113" s="5">
        <f ca="1">OFFSET('84p stat'!$H$1,A113*20,0)</f>
        <v>152.45648</v>
      </c>
      <c r="G113" s="5">
        <f ca="1">OFFSET('84p stat'!$K$1,A113*20,0)</f>
        <v>36.437829000000001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opt ant Const</v>
      </c>
      <c r="D114" s="5">
        <f ca="1">OFFSET('84p trace'!$R$56,(A114-1)*56,0)</f>
        <v>196.69720000000001</v>
      </c>
      <c r="E114" s="5">
        <f ca="1">OFFSET('84p trace'!$S$56,(A114-1)*56,0)</f>
        <v>168.89326000000005</v>
      </c>
      <c r="F114" s="5">
        <f ca="1">OFFSET('84p stat'!$H$1,A114*20,0)</f>
        <v>148.90716900000001</v>
      </c>
      <c r="G114" s="5">
        <f ca="1">OFFSET('84p stat'!$K$1,A114*20,0)</f>
        <v>65.134021000000004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opt ant par Const</v>
      </c>
      <c r="D115" s="5">
        <f ca="1">OFFSET('84p trace'!$R$56,(A115-1)*56,0)</f>
        <v>207.33779999999996</v>
      </c>
      <c r="E115" s="5">
        <f ca="1">OFFSET('84p trace'!$S$56,(A115-1)*56,0)</f>
        <v>181.9529</v>
      </c>
      <c r="F115" s="5">
        <f ca="1">OFFSET('84p stat'!$H$1,A115*20,0)</f>
        <v>161.388036</v>
      </c>
      <c r="G115" s="5">
        <f ca="1">OFFSET('84p stat'!$K$1,A115*20,0)</f>
        <v>65.127319999999997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76</v>
      </c>
    </row>
    <row r="137" spans="1:10" x14ac:dyDescent="0.25">
      <c r="D137" t="s">
        <v>56</v>
      </c>
      <c r="E137" t="s">
        <v>52</v>
      </c>
      <c r="F137" t="s">
        <v>53</v>
      </c>
      <c r="G137" t="s">
        <v>54</v>
      </c>
      <c r="H137" t="s">
        <v>55</v>
      </c>
      <c r="J137" t="s">
        <v>75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43256.547468414392</v>
      </c>
      <c r="E138" s="5">
        <f ca="1">OFFSET('84p trace'!$V$56,(A31-1)*56,0)</f>
        <v>0.19631904040000159</v>
      </c>
      <c r="F138" s="5">
        <f ca="1">OFFSET('84p stat'!$H$1,A138*20,1)</f>
        <v>8.3332000000000003E-2</v>
      </c>
      <c r="G138" s="5">
        <f ca="1">OFFSET('84p stat'!$K$1,A138*20,1)</f>
        <v>8.1337999999999994E-2</v>
      </c>
      <c r="H138" s="5">
        <f ca="1">OFFSET('84p stat'!$N$1,A138*20,1)</f>
        <v>1.3126000000000001E-2</v>
      </c>
      <c r="J138" s="5">
        <f ca="1">SUM(E138:H138)</f>
        <v>0.3741150404000016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50828.840246689979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108258.15234335998</v>
      </c>
      <c r="E140" s="5">
        <f ca="1">OFFSET('84p trace'!$V$56,(A33-1)*56,0)</f>
        <v>6656.0116679999946</v>
      </c>
      <c r="F140" s="5">
        <f ca="1">OFFSET('84p stat'!$H$1,A140*20,1)</f>
        <v>6625.8564370000004</v>
      </c>
      <c r="G140" s="5">
        <f ca="1">OFFSET('84p stat'!$K$1,A140*20,1)</f>
        <v>6624.3232879999996</v>
      </c>
      <c r="H140" s="5">
        <f ca="1">OFFSET('84p stat'!$N$1,A140*20,1)</f>
        <v>1.3209999999999999E-3</v>
      </c>
      <c r="J140" s="5">
        <f t="shared" ca="1" si="8"/>
        <v>19906.192713999993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48812.584392480021</v>
      </c>
      <c r="E141" s="5">
        <f ca="1">OFFSET('84p trace'!$V$56,(A34-1)*56,0)</f>
        <v>0.70396088000000068</v>
      </c>
      <c r="F141" s="5">
        <f ca="1">OFFSET('84p stat'!$H$1,A141*20,1)</f>
        <v>7.0785000000000001E-2</v>
      </c>
      <c r="G141" s="5">
        <f ca="1">OFFSET('84p stat'!$K$1,A141*20,1)</f>
        <v>7.0056999999999994E-2</v>
      </c>
      <c r="H141" s="5">
        <f ca="1">OFFSET('84p stat'!$N$1,A141*20,1)</f>
        <v>3.0043E-2</v>
      </c>
      <c r="J141" s="5">
        <f t="shared" ca="1" si="8"/>
        <v>0.87484588000000074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46825.185003792452</v>
      </c>
      <c r="E142" s="5">
        <f ca="1">OFFSET('84p trace'!$V$56,(A35-1)*56,0)</f>
        <v>0.15760316839999872</v>
      </c>
      <c r="F142" s="5">
        <f ca="1">OFFSET('84p stat'!$H$1,A142*20,1)</f>
        <v>2.7126999999999998E-2</v>
      </c>
      <c r="G142" s="5">
        <f ca="1">OFFSET('84p stat'!$K$1,A142*20,1)</f>
        <v>2.9125999999999999E-2</v>
      </c>
      <c r="H142" s="5">
        <f ca="1">OFFSET('84p stat'!$N$1,A142*20,1)</f>
        <v>5.7370999999999998E-2</v>
      </c>
      <c r="J142" s="5">
        <f t="shared" ca="1" si="8"/>
        <v>0.27122716839999872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45711.291260959944</v>
      </c>
      <c r="E143" s="5">
        <f ca="1">OFFSET('84p trace'!$V$56,(A36-1)*56,0)</f>
        <v>0.76306556999999653</v>
      </c>
      <c r="F143" s="5">
        <f ca="1">OFFSET('84p stat'!$H$1,A143*20,1)</f>
        <v>5.1479999999999998E-3</v>
      </c>
      <c r="G143" s="5">
        <f ca="1">OFFSET('84p stat'!$K$1,A143*20,1)</f>
        <v>3.8509999999999998E-3</v>
      </c>
      <c r="H143" s="5">
        <f ca="1">OFFSET('84p stat'!$N$1,A143*20,1)</f>
        <v>6.4120000000000002E-3</v>
      </c>
      <c r="J143" s="5">
        <f t="shared" ca="1" si="8"/>
        <v>0.77847656999999659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75136.946963003516</v>
      </c>
      <c r="E144" s="5">
        <f ca="1">OFFSET('84p trace'!$V$56,(A37-1)*56,0)</f>
        <v>211.74810146759992</v>
      </c>
      <c r="F144" s="5">
        <f ca="1">OFFSET('84p stat'!$H$1,A144*20,1)</f>
        <v>199.30351300000001</v>
      </c>
      <c r="G144" s="5">
        <f ca="1">OFFSET('84p stat'!$K$1,A144*20,1)</f>
        <v>191.78746699999999</v>
      </c>
      <c r="H144" s="5">
        <f ca="1">OFFSET('84p stat'!$N$1,A144*20,1)</f>
        <v>146.529213</v>
      </c>
      <c r="J144" s="5">
        <f t="shared" ca="1" si="8"/>
        <v>749.36829446759998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80559.362709425666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8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93098.704654000045</v>
      </c>
      <c r="E146" s="5">
        <f ca="1">OFFSET('84p trace'!$V$56,(A39-1)*56,0)</f>
        <v>193.72186064159987</v>
      </c>
      <c r="F146" s="5">
        <f ca="1">OFFSET('84p stat'!$H$1,A146*20,1)</f>
        <v>181.02050299999999</v>
      </c>
      <c r="G146" s="5">
        <f ca="1">OFFSET('84p stat'!$K$1,A146*20,1)</f>
        <v>173.70298600000001</v>
      </c>
      <c r="H146" s="5">
        <f ca="1">OFFSET('84p stat'!$N$1,A146*20,1)</f>
        <v>147.469021</v>
      </c>
      <c r="J146" s="5">
        <f t="shared" ca="1" si="8"/>
        <v>695.91437064159993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31606.868527039987</v>
      </c>
      <c r="E147" s="5">
        <f ca="1">OFFSET('84p trace'!$V$56,(A40-1)*56,0)</f>
        <v>3109.4788200400003</v>
      </c>
      <c r="F147" s="5">
        <f ca="1">OFFSET('84p stat'!$H$1,A147*20,1)</f>
        <v>3102.6520879999998</v>
      </c>
      <c r="G147" s="5">
        <f ca="1">OFFSET('84p stat'!$K$1,A147*20,1)</f>
        <v>3101.7970329999998</v>
      </c>
      <c r="H147" s="5">
        <f ca="1">OFFSET('84p stat'!$N$1,A147*20,1)</f>
        <v>3.9119999999999997E-3</v>
      </c>
      <c r="J147" s="5">
        <f t="shared" ca="1" si="8"/>
        <v>9313.9318530400014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15430.263992352366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8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15870.73596244164</v>
      </c>
      <c r="E149" s="5">
        <f ca="1">OFFSET('84p trace'!$V$56,(A42-1)*56,0)</f>
        <v>3.5408696275999971</v>
      </c>
      <c r="F149" s="5">
        <f ca="1">OFFSET('84p stat'!$H$1,A149*20,1)</f>
        <v>6.3314999999999996E-2</v>
      </c>
      <c r="G149" s="5">
        <f ca="1">OFFSET('84p stat'!$K$1,A149*20,1)</f>
        <v>5.5710999999999997E-2</v>
      </c>
      <c r="H149" s="5">
        <f ca="1">OFFSET('84p stat'!$N$1,A149*20,1)</f>
        <v>0</v>
      </c>
      <c r="J149" s="5">
        <f t="shared" ca="1" si="8"/>
        <v>3.659895627599997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17895.881863570012</v>
      </c>
      <c r="E150" s="5">
        <f ca="1">OFFSET('84p trace'!$V$56,(A43-1)*56,0)</f>
        <v>1.8362784436000015</v>
      </c>
      <c r="F150" s="5">
        <f ca="1">OFFSET('84p stat'!$H$1,A150*20,1)</f>
        <v>5.9680000000000002E-3</v>
      </c>
      <c r="G150" s="5">
        <f ca="1">OFFSET('84p stat'!$K$1,A150*20,1)</f>
        <v>4.4799999999999999E-4</v>
      </c>
      <c r="H150" s="5">
        <f ca="1">OFFSET('84p stat'!$N$1,A150*20,1)</f>
        <v>0</v>
      </c>
      <c r="J150" s="5">
        <f t="shared" ca="1" si="8"/>
        <v>1.8426944436000015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14937.872149219602</v>
      </c>
      <c r="E151" s="5">
        <f ca="1">OFFSET('84p trace'!$V$56,(A44-1)*56,0)</f>
        <v>3.9426490483999959</v>
      </c>
      <c r="F151" s="5">
        <f ca="1">OFFSET('84p stat'!$H$1,A151*20,1)</f>
        <v>3.3809999999999999E-3</v>
      </c>
      <c r="G151" s="5">
        <f ca="1">OFFSET('84p stat'!$K$1,A151*20,1)</f>
        <v>1.1186E-2</v>
      </c>
      <c r="H151" s="5">
        <f ca="1">OFFSET('84p stat'!$N$1,A151*20,1)</f>
        <v>0</v>
      </c>
      <c r="J151" s="5">
        <f t="shared" ca="1" si="8"/>
        <v>3.9572160483999959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19201.107224410014</v>
      </c>
      <c r="E152" s="5">
        <f ca="1">OFFSET('84p trace'!$V$56,(A45-1)*56,0)</f>
        <v>3.2812566500000071</v>
      </c>
      <c r="F152" s="5">
        <f ca="1">OFFSET('84p stat'!$H$1,A152*20,1)</f>
        <v>2.774E-3</v>
      </c>
      <c r="G152" s="5">
        <f ca="1">OFFSET('84p stat'!$K$1,A152*20,1)</f>
        <v>1.1776999999999999E-2</v>
      </c>
      <c r="H152" s="5">
        <f ca="1">OFFSET('84p stat'!$N$1,A152*20,1)</f>
        <v>0</v>
      </c>
      <c r="J152" s="5">
        <f t="shared" ca="1" si="8"/>
        <v>3.2958076500000071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18358.381597010015</v>
      </c>
      <c r="E153" s="5">
        <f ca="1">OFFSET('84p trace'!$V$56,(A46-1)*56,0)</f>
        <v>2.8435660224000001</v>
      </c>
      <c r="F153" s="5">
        <f ca="1">OFFSET('84p stat'!$H$1,A153*20,1)</f>
        <v>4.6908999999999999E-2</v>
      </c>
      <c r="G153" s="5">
        <f ca="1">OFFSET('84p stat'!$K$1,A153*20,1)</f>
        <v>1.0741000000000001E-2</v>
      </c>
      <c r="H153" s="5">
        <f ca="1">OFFSET('84p stat'!$N$1,A153*20,1)</f>
        <v>0</v>
      </c>
      <c r="J153" s="5">
        <f t="shared" ca="1" si="8"/>
        <v>2.9012160223999999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1975.1196678400011</v>
      </c>
      <c r="E154" s="5">
        <f ca="1">OFFSET('84p trace'!$V$56,(A47-1)*56,0)</f>
        <v>1931.6452377600008</v>
      </c>
      <c r="F154" s="5">
        <f ca="1">OFFSET('84p stat'!$H$1,A154*20,1)</f>
        <v>1931.2941780000001</v>
      </c>
      <c r="G154" s="5">
        <f ca="1">OFFSET('84p stat'!$K$1,A154*20,1)</f>
        <v>1929.0868969999999</v>
      </c>
      <c r="H154" s="5">
        <f ca="1">OFFSET('84p stat'!$N$1,A154*20,1)</f>
        <v>5.70906</v>
      </c>
      <c r="J154" s="5">
        <f t="shared" ca="1" si="8"/>
        <v>5797.7353727600012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2709.1489545599998</v>
      </c>
      <c r="E155" s="5">
        <f ca="1">OFFSET('84p trace'!$V$56,(A48-1)*56,0)</f>
        <v>2709.2690403599995</v>
      </c>
      <c r="F155" s="5">
        <f ca="1">OFFSET('84p stat'!$H$1,A155*20,1)</f>
        <v>2708.6657869999999</v>
      </c>
      <c r="G155" s="5">
        <f ca="1">OFFSET('84p stat'!$K$1,A155*20,1)</f>
        <v>2703.7247299999999</v>
      </c>
      <c r="H155" s="5">
        <f ca="1">OFFSET('84p stat'!$N$1,A155*20,1)</f>
        <v>6.3297749999999997</v>
      </c>
      <c r="J155" s="5">
        <f t="shared" ca="1" si="8"/>
        <v>8127.989332359999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3601.265363999998</v>
      </c>
      <c r="E156" s="5">
        <f ca="1">OFFSET('84p trace'!$V$56,(A49-1)*56,0)</f>
        <v>3346.7012080400013</v>
      </c>
      <c r="F156" s="5">
        <f ca="1">OFFSET('84p stat'!$H$1,A156*20,1)</f>
        <v>3336.6711319999999</v>
      </c>
      <c r="G156" s="5">
        <f ca="1">OFFSET('84p stat'!$K$1,A156*20,1)</f>
        <v>3335.646929</v>
      </c>
      <c r="H156" s="5">
        <f ca="1">OFFSET('84p stat'!$N$1,A156*20,1)</f>
        <v>6.8158880000000002</v>
      </c>
      <c r="J156" s="5">
        <f t="shared" ca="1" si="8"/>
        <v>10025.835157040001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7516.4159689999988</v>
      </c>
      <c r="E157" s="5">
        <f ca="1">OFFSET('84p trace'!$V$56,(A50-1)*56,0)</f>
        <v>7516.1761880000086</v>
      </c>
      <c r="F157" s="5">
        <f ca="1">OFFSET('84p stat'!$H$1,A157*20,1)</f>
        <v>7493.4913919999999</v>
      </c>
      <c r="G157" s="5">
        <f ca="1">OFFSET('84p stat'!$K$1,A157*20,1)</f>
        <v>7477.1354009999995</v>
      </c>
      <c r="H157" s="5">
        <f ca="1">OFFSET('84p stat'!$N$1,A157*20,1)</f>
        <v>21.666557999999998</v>
      </c>
      <c r="J157" s="5">
        <f t="shared" ca="1" si="8"/>
        <v>22508.469539000009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1766.7439232400047</v>
      </c>
      <c r="E158" s="5">
        <f ca="1">OFFSET('84p trace'!$V$56,(A51-1)*56,0)</f>
        <v>1757.477748959996</v>
      </c>
      <c r="F158" s="5">
        <f ca="1">OFFSET('84p stat'!$H$1,A158*20,1)</f>
        <v>1757.132619</v>
      </c>
      <c r="G158" s="5">
        <f ca="1">OFFSET('84p stat'!$K$1,A158*20,1)</f>
        <v>1754.4142750000001</v>
      </c>
      <c r="H158" s="5">
        <f ca="1">OFFSET('84p stat'!$N$1,A158*20,1)</f>
        <v>3.5944289999999999</v>
      </c>
      <c r="J158" s="5">
        <f t="shared" ca="1" si="8"/>
        <v>5272.6190719599954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760.42264384000123</v>
      </c>
      <c r="E159" s="5">
        <f ca="1">OFFSET('84p trace'!$V$56,(A52-1)*56,0)</f>
        <v>760.31337443999985</v>
      </c>
      <c r="F159" s="5">
        <f ca="1">OFFSET('84p stat'!$H$1,A159*20,1)</f>
        <v>760.16300000000001</v>
      </c>
      <c r="G159" s="5">
        <f ca="1">OFFSET('84p stat'!$K$1,A159*20,1)</f>
        <v>758.73250499999995</v>
      </c>
      <c r="H159" s="5">
        <f ca="1">OFFSET('84p stat'!$N$1,A159*20,1)</f>
        <v>2.909643</v>
      </c>
      <c r="J159" s="5">
        <f t="shared" ca="1" si="8"/>
        <v>2282.1185224399997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4072.1619984400036</v>
      </c>
      <c r="E160" s="5">
        <f ca="1">OFFSET('84p trace'!$V$56,(A53-1)*56,0)</f>
        <v>3956.4659051600015</v>
      </c>
      <c r="F160" s="5">
        <f ca="1">OFFSET('84p stat'!$H$1,A160*20,1)</f>
        <v>3955.834053</v>
      </c>
      <c r="G160" s="5">
        <f ca="1">OFFSET('84p stat'!$K$1,A160*20,1)</f>
        <v>3950.1307729999999</v>
      </c>
      <c r="H160" s="5">
        <f ca="1">OFFSET('84p stat'!$N$1,A160*20,1)</f>
        <v>4.8756510000000004</v>
      </c>
      <c r="J160" s="5">
        <f t="shared" ca="1" si="8"/>
        <v>11867.306382160003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1217.0935065599986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8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1361.5804278400017</v>
      </c>
      <c r="E162" s="5">
        <f ca="1">OFFSET('84p trace'!$V$56,(A55-1)*56,0)</f>
        <v>1361.4849616400002</v>
      </c>
      <c r="F162" s="5">
        <f ca="1">OFFSET('84p stat'!$H$1,A162*20,1)</f>
        <v>1361.178694</v>
      </c>
      <c r="G162" s="5">
        <f ca="1">OFFSET('84p stat'!$K$1,A162*20,1)</f>
        <v>1358.4667790000001</v>
      </c>
      <c r="H162" s="5">
        <f ca="1">OFFSET('84p stat'!$N$1,A162*20,1)</f>
        <v>3.9347020000000001</v>
      </c>
      <c r="J162" s="5">
        <f t="shared" ca="1" si="8"/>
        <v>4085.0651366400002</v>
      </c>
    </row>
    <row r="163" spans="1:10" x14ac:dyDescent="0.25">
      <c r="A163">
        <v>26</v>
      </c>
      <c r="C163" t="str">
        <f ca="1">OFFSET('84p stat'!$A$1,A163*20,0)</f>
        <v>CUDA Const</v>
      </c>
      <c r="D163" s="5">
        <f ca="1">OFFSET('84p trace'!$U$56,(A56-1)*56,0)</f>
        <v>0</v>
      </c>
      <c r="E163" s="5">
        <f ca="1">OFFSET('84p trace'!$V$56,(A56-1)*56,0)</f>
        <v>0</v>
      </c>
      <c r="F163" s="5">
        <f ca="1">OFFSET('84p stat'!$H$1,A163*20,1)</f>
        <v>0.148178</v>
      </c>
      <c r="G163" s="5">
        <f ca="1">OFFSET('84p stat'!$K$1,A163*20,1)</f>
        <v>0.11260100000000001</v>
      </c>
      <c r="H163" s="5">
        <f ca="1">OFFSET('84p stat'!$N$1,A163*20,1)</f>
        <v>2.9010000000000001E-2</v>
      </c>
      <c r="J163" s="5">
        <f t="shared" ca="1" si="8"/>
        <v>0.28978899999999996</v>
      </c>
    </row>
    <row r="164" spans="1:10" x14ac:dyDescent="0.25">
      <c r="A164">
        <v>27</v>
      </c>
      <c r="C164" t="str">
        <f ca="1">OFFSET('84p stat'!$A$1,A164*20,0)</f>
        <v>CUDA ant Const</v>
      </c>
      <c r="D164" s="5">
        <f ca="1">OFFSET('84p trace'!$U$56,(A57-1)*56,0)</f>
        <v>14462.951754083633</v>
      </c>
      <c r="E164" s="5">
        <f ca="1">OFFSET('84p trace'!$V$56,(A57-1)*56,0)</f>
        <v>5.1551582223999981</v>
      </c>
      <c r="F164" s="5">
        <f ca="1">OFFSET('84p stat'!$H$1,A164*20,1)</f>
        <v>9.7600000000000006E-2</v>
      </c>
      <c r="G164" s="5">
        <f ca="1">OFFSET('84p stat'!$K$1,A164*20,1)</f>
        <v>5.4148000000000002E-2</v>
      </c>
      <c r="H164" s="5">
        <f ca="1">OFFSET('84p stat'!$N$1,A164*20,1)</f>
        <v>1.0238000000000001E-2</v>
      </c>
      <c r="J164" s="5">
        <f t="shared" ca="1" si="8"/>
        <v>5.3171442223999978</v>
      </c>
    </row>
    <row r="165" spans="1:10" x14ac:dyDescent="0.25">
      <c r="A165">
        <v>28</v>
      </c>
      <c r="C165" t="str">
        <f ca="1">OFFSET('84p stat'!$A$1,A165*20,0)</f>
        <v>CUDA ant par Const</v>
      </c>
      <c r="D165" s="5">
        <f ca="1">OFFSET('84p trace'!$U$56,(A58-1)*56,0)</f>
        <v>15391.152701689571</v>
      </c>
      <c r="E165" s="5">
        <f ca="1">OFFSET('84p trace'!$V$56,(A58-1)*56,0)</f>
        <v>1.1611271200000046</v>
      </c>
      <c r="F165" s="5">
        <f ca="1">OFFSET('84p stat'!$H$1,A165*20,1)</f>
        <v>3.2939999999999997E-2</v>
      </c>
      <c r="G165" s="5">
        <f ca="1">OFFSET('84p stat'!$K$1,A165*20,1)</f>
        <v>3.9177999999999998E-2</v>
      </c>
      <c r="H165" s="5">
        <f ca="1">OFFSET('84p stat'!$N$1,A165*20,1)</f>
        <v>1.064E-2</v>
      </c>
      <c r="J165" s="5">
        <f t="shared" ca="1" si="8"/>
        <v>1.2438851200000045</v>
      </c>
    </row>
    <row r="166" spans="1:10" x14ac:dyDescent="0.25">
      <c r="A166">
        <v>29</v>
      </c>
      <c r="C166" t="str">
        <f ca="1">OFFSET('84p stat'!$A$1,A166*20,0)</f>
        <v>CUDA ant add CPU Const</v>
      </c>
      <c r="D166" s="5">
        <f ca="1">OFFSET('84p trace'!$U$56,(A59-1)*56,0)</f>
        <v>25229.542563715564</v>
      </c>
      <c r="E166" s="5">
        <f ca="1">OFFSET('84p trace'!$V$56,(A59-1)*56,0)</f>
        <v>84.509693235600011</v>
      </c>
      <c r="F166" s="5">
        <f ca="1">OFFSET('84p stat'!$H$1,A166*20,1)</f>
        <v>77.717871000000002</v>
      </c>
      <c r="G166" s="5">
        <f ca="1">OFFSET('84p stat'!$K$1,A166*20,1)</f>
        <v>74.719097000000005</v>
      </c>
      <c r="H166" s="5">
        <f ca="1">OFFSET('84p stat'!$N$1,A166*20,1)</f>
        <v>51.500335999999997</v>
      </c>
      <c r="J166" s="5">
        <f t="shared" ca="1" si="8"/>
        <v>288.44699723560001</v>
      </c>
    </row>
    <row r="167" spans="1:10" x14ac:dyDescent="0.25">
      <c r="A167">
        <v>30</v>
      </c>
      <c r="C167" t="str">
        <f ca="1">OFFSET('84p stat'!$A$1,A167*20,0)</f>
        <v>CUDA opt Const</v>
      </c>
      <c r="D167" s="5">
        <f ca="1">OFFSET('84p trace'!$U$56,(A60-1)*56,0)</f>
        <v>15835.087559126438</v>
      </c>
      <c r="E167" s="5">
        <f ca="1">OFFSET('84p trace'!$V$56,(A60-1)*56,0)</f>
        <v>0.26271422560000207</v>
      </c>
      <c r="F167" s="5">
        <f ca="1">OFFSET('84p stat'!$H$1,A167*20,1)</f>
        <v>6.7213999999999996E-2</v>
      </c>
      <c r="G167" s="5">
        <f ca="1">OFFSET('84p stat'!$K$1,A167*20,1)</f>
        <v>4.4572000000000001E-2</v>
      </c>
      <c r="H167" s="5">
        <f ca="1">OFFSET('84p stat'!$N$1,A167*20,1)</f>
        <v>0</v>
      </c>
      <c r="J167" s="5">
        <f t="shared" ca="1" si="8"/>
        <v>0.37450022560000207</v>
      </c>
    </row>
    <row r="168" spans="1:10" x14ac:dyDescent="0.25">
      <c r="A168">
        <v>31</v>
      </c>
      <c r="C168" t="str">
        <f ca="1">OFFSET('84p stat'!$A$1,A168*20,0)</f>
        <v>CUDA opt ant Const</v>
      </c>
      <c r="D168" s="5">
        <f ca="1">OFFSET('84p trace'!$U$56,(A61-1)*56,0)</f>
        <v>24910.831615239997</v>
      </c>
      <c r="E168" s="5">
        <f ca="1">OFFSET('84p trace'!$V$56,(A61-1)*56,0)</f>
        <v>0.2365300724000014</v>
      </c>
      <c r="F168" s="5">
        <f ca="1">OFFSET('84p stat'!$H$1,A168*20,1)</f>
        <v>6.1307E-2</v>
      </c>
      <c r="G168" s="5">
        <f ca="1">OFFSET('84p stat'!$K$1,A168*20,1)</f>
        <v>1.8599999999999998E-2</v>
      </c>
      <c r="H168" s="5">
        <f ca="1">OFFSET('84p stat'!$N$1,A168*20,1)</f>
        <v>0</v>
      </c>
      <c r="J168" s="5">
        <f t="shared" ca="1" si="8"/>
        <v>0.31643707240000141</v>
      </c>
    </row>
    <row r="169" spans="1:10" x14ac:dyDescent="0.25">
      <c r="A169">
        <v>32</v>
      </c>
      <c r="C169" t="str">
        <f ca="1">OFFSET('84p stat'!$A$1,A169*20,0)</f>
        <v>CUDA opt ant par Const</v>
      </c>
      <c r="D169" s="5">
        <f ca="1">OFFSET('84p trace'!$U$56,(A62-1)*56,0)</f>
        <v>20548.870133400018</v>
      </c>
      <c r="E169" s="5">
        <f ca="1">OFFSET('84p trace'!$V$56,(A62-1)*56,0)</f>
        <v>3.0950942499999936</v>
      </c>
      <c r="F169" s="5">
        <f ca="1">OFFSET('84p stat'!$H$1,A169*20,1)</f>
        <v>0.116373</v>
      </c>
      <c r="G169" s="5">
        <f ca="1">OFFSET('84p stat'!$K$1,A169*20,1)</f>
        <v>1.6063999999999998E-2</v>
      </c>
      <c r="H169" s="5">
        <f ca="1">OFFSET('84p stat'!$N$1,A169*20,1)</f>
        <v>0</v>
      </c>
      <c r="J169" s="5">
        <f t="shared" ca="1" si="8"/>
        <v>3.2275312499999935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8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8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8"/>
        <v>#DIV/0!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8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8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8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8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8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8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8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8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8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9">$D$192*SQRT(D138)/$E$192</f>
        <v>57.64969258455082</v>
      </c>
      <c r="E194" s="8">
        <f t="shared" ca="1" si="9"/>
        <v>0.12281524543806814</v>
      </c>
      <c r="F194" s="8">
        <f t="shared" ca="1" si="9"/>
        <v>8.0016024795037138E-2</v>
      </c>
      <c r="G194" s="8">
        <f t="shared" ca="1" si="9"/>
        <v>7.905290137623032E-2</v>
      </c>
      <c r="H194" s="8">
        <f t="shared" ca="1" si="9"/>
        <v>3.1756839137420459E-2</v>
      </c>
      <c r="J194" s="8">
        <f ca="1">$D$192*SQRT(J138)/$E$192</f>
        <v>0.16954057562723124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9"/>
        <v>62.492251150312107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9"/>
        <v>91.201372582023311</v>
      </c>
      <c r="E196" s="8">
        <f t="shared" ca="1" si="9"/>
        <v>22.614037420942232</v>
      </c>
      <c r="F196" s="8">
        <f t="shared" ca="1" si="9"/>
        <v>22.562752530832402</v>
      </c>
      <c r="G196" s="8">
        <f t="shared" ca="1" si="9"/>
        <v>22.560141995643907</v>
      </c>
      <c r="H196" s="8">
        <f t="shared" ca="1" si="9"/>
        <v>1.0074476264302773E-2</v>
      </c>
      <c r="J196" s="8">
        <f t="shared" ca="1" si="10"/>
        <v>39.107960808536767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9"/>
        <v>61.240252155286115</v>
      </c>
      <c r="E197" s="8">
        <f t="shared" ca="1" si="9"/>
        <v>0.23256552266438815</v>
      </c>
      <c r="F197" s="8">
        <f t="shared" ca="1" si="9"/>
        <v>7.3746546495412235E-2</v>
      </c>
      <c r="G197" s="8">
        <f t="shared" ca="1" si="9"/>
        <v>7.3366337130866752E-2</v>
      </c>
      <c r="H197" s="8">
        <f t="shared" ca="1" si="9"/>
        <v>4.8044393804064174E-2</v>
      </c>
      <c r="J197" s="8">
        <f t="shared" ca="1" si="10"/>
        <v>0.2592607927399746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9"/>
        <v>59.980601982735898</v>
      </c>
      <c r="E198" s="8">
        <f t="shared" ca="1" si="9"/>
        <v>0.11004074988161749</v>
      </c>
      <c r="F198" s="8">
        <f t="shared" ca="1" si="9"/>
        <v>4.5653276596537951E-2</v>
      </c>
      <c r="G198" s="8">
        <f t="shared" ca="1" si="9"/>
        <v>4.7305484164100894E-2</v>
      </c>
      <c r="H198" s="8">
        <f t="shared" ca="1" si="9"/>
        <v>6.63922335217004E-2</v>
      </c>
      <c r="J198" s="8">
        <f t="shared" ca="1" si="10"/>
        <v>0.14435693887897699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9"/>
        <v>59.262888304250524</v>
      </c>
      <c r="E199" s="8">
        <f t="shared" ca="1" si="9"/>
        <v>0.24213189355027093</v>
      </c>
      <c r="F199" s="8">
        <f t="shared" ca="1" si="9"/>
        <v>1.988796460173841E-2</v>
      </c>
      <c r="G199" s="8">
        <f t="shared" ca="1" si="9"/>
        <v>1.7201163681565265E-2</v>
      </c>
      <c r="H199" s="8">
        <f t="shared" ca="1" si="9"/>
        <v>2.2195647861686759E-2</v>
      </c>
      <c r="J199" s="8">
        <f t="shared" ca="1" si="10"/>
        <v>0.24456473953994212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9"/>
        <v>75.979746703062162</v>
      </c>
      <c r="E200" s="8">
        <f t="shared" ca="1" si="9"/>
        <v>4.0334885808637955</v>
      </c>
      <c r="F200" s="8">
        <f t="shared" ca="1" si="9"/>
        <v>3.9131684746271782</v>
      </c>
      <c r="G200" s="8">
        <f t="shared" ca="1" si="9"/>
        <v>3.8386735553500766</v>
      </c>
      <c r="H200" s="8">
        <f t="shared" ca="1" si="9"/>
        <v>3.3553140677462667</v>
      </c>
      <c r="J200" s="8">
        <f t="shared" ca="1" si="10"/>
        <v>7.5878498140471011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9"/>
        <v>78.673610287634517</v>
      </c>
      <c r="E201" s="8">
        <f t="shared" ca="1" si="9"/>
        <v>0</v>
      </c>
      <c r="F201" s="8">
        <f t="shared" ca="1" si="9"/>
        <v>0</v>
      </c>
      <c r="G201" s="8">
        <f t="shared" ca="1" si="9"/>
        <v>0</v>
      </c>
      <c r="H201" s="8">
        <f t="shared" ca="1" si="9"/>
        <v>0</v>
      </c>
      <c r="J201" s="8">
        <f t="shared" ca="1" si="10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9"/>
        <v>84.575171746654647</v>
      </c>
      <c r="E202" s="8">
        <f t="shared" ca="1" si="9"/>
        <v>3.8579836698482022</v>
      </c>
      <c r="F202" s="8">
        <f t="shared" ca="1" si="9"/>
        <v>3.7293655340414138</v>
      </c>
      <c r="G202" s="8">
        <f t="shared" ca="1" si="9"/>
        <v>3.6532106181209976</v>
      </c>
      <c r="H202" s="8">
        <f t="shared" ca="1" si="9"/>
        <v>3.3660570139960493</v>
      </c>
      <c r="J202" s="8">
        <f t="shared" ca="1" si="10"/>
        <v>7.3122153226731097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9"/>
        <v>49.278990682333742</v>
      </c>
      <c r="E203" s="8">
        <f t="shared" ca="1" si="9"/>
        <v>15.45663212673813</v>
      </c>
      <c r="F203" s="8">
        <f t="shared" ca="1" si="9"/>
        <v>15.439655605783958</v>
      </c>
      <c r="G203" s="8">
        <f t="shared" ca="1" si="9"/>
        <v>15.437527964005636</v>
      </c>
      <c r="H203" s="8">
        <f t="shared" ca="1" si="9"/>
        <v>1.7336861999796848E-2</v>
      </c>
      <c r="J203" s="8">
        <f t="shared" ca="1" si="10"/>
        <v>26.750850680544147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1">$D$192*SQRT(D148)/$E$192</f>
        <v>34.431643049096813</v>
      </c>
      <c r="E204" s="8">
        <f t="shared" ca="1" si="11"/>
        <v>0</v>
      </c>
      <c r="F204" s="8">
        <f t="shared" ca="1" si="11"/>
        <v>0</v>
      </c>
      <c r="G204" s="8">
        <f t="shared" ca="1" si="11"/>
        <v>0</v>
      </c>
      <c r="H204" s="8">
        <f t="shared" ca="1" si="11"/>
        <v>0</v>
      </c>
      <c r="J204" s="8">
        <f t="shared" ca="1" si="10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1"/>
        <v>34.919627510417634</v>
      </c>
      <c r="E205" s="8">
        <f t="shared" ca="1" si="11"/>
        <v>0.52158613404476439</v>
      </c>
      <c r="F205" s="8">
        <f t="shared" ca="1" si="11"/>
        <v>6.9746814120789771E-2</v>
      </c>
      <c r="G205" s="8">
        <f t="shared" ca="1" si="11"/>
        <v>6.5424670820723271E-2</v>
      </c>
      <c r="H205" s="8">
        <f t="shared" ca="1" si="11"/>
        <v>0</v>
      </c>
      <c r="J205" s="8">
        <f t="shared" ca="1" si="10"/>
        <v>0.53028020975684453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1"/>
        <v>37.08067414896621</v>
      </c>
      <c r="E206" s="8">
        <f t="shared" ca="1" si="11"/>
        <v>0.37561275987201942</v>
      </c>
      <c r="F206" s="8">
        <f t="shared" ca="1" si="11"/>
        <v>2.141339244491634E-2</v>
      </c>
      <c r="G206" s="8">
        <f t="shared" ca="1" si="11"/>
        <v>5.8669187824615405E-3</v>
      </c>
      <c r="H206" s="8">
        <f t="shared" ca="1" si="11"/>
        <v>0</v>
      </c>
      <c r="J206" s="8">
        <f t="shared" ca="1" si="10"/>
        <v>0.37626838757816916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1"/>
        <v>33.877818598145311</v>
      </c>
      <c r="E207" s="8">
        <f t="shared" ca="1" si="11"/>
        <v>0.55038314989347958</v>
      </c>
      <c r="F207" s="8">
        <f t="shared" ca="1" si="11"/>
        <v>1.611735065077384E-2</v>
      </c>
      <c r="G207" s="8">
        <f t="shared" ca="1" si="11"/>
        <v>2.9316254058115953E-2</v>
      </c>
      <c r="H207" s="8">
        <f t="shared" ca="1" si="11"/>
        <v>0</v>
      </c>
      <c r="J207" s="8">
        <f t="shared" ca="1" si="10"/>
        <v>0.55139896937758992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1"/>
        <v>38.409106605932273</v>
      </c>
      <c r="E208" s="8">
        <f t="shared" ca="1" si="11"/>
        <v>0.50210109632702504</v>
      </c>
      <c r="F208" s="8">
        <f t="shared" ca="1" si="11"/>
        <v>1.459903996843628E-2</v>
      </c>
      <c r="G208" s="8">
        <f t="shared" ca="1" si="11"/>
        <v>3.0080732437891198E-2</v>
      </c>
      <c r="H208" s="8">
        <f t="shared" ca="1" si="11"/>
        <v>0</v>
      </c>
      <c r="J208" s="8">
        <f t="shared" ca="1" si="10"/>
        <v>0.50321316891035406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1"/>
        <v>37.55677268964245</v>
      </c>
      <c r="E209" s="8">
        <f t="shared" ca="1" si="11"/>
        <v>0.46741508815295729</v>
      </c>
      <c r="F209" s="8">
        <f t="shared" ca="1" si="11"/>
        <v>6.0034259285844445E-2</v>
      </c>
      <c r="G209" s="8">
        <f t="shared" ca="1" si="11"/>
        <v>2.8727208566096354E-2</v>
      </c>
      <c r="H209" s="8">
        <f t="shared" ca="1" si="11"/>
        <v>0</v>
      </c>
      <c r="J209" s="8">
        <f t="shared" ca="1" si="10"/>
        <v>0.47212946257677751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1"/>
        <v>12.318782176801529</v>
      </c>
      <c r="E210" s="8">
        <f t="shared" ca="1" si="11"/>
        <v>12.182453238472798</v>
      </c>
      <c r="F210" s="8">
        <f t="shared" ca="1" si="11"/>
        <v>12.181346160588985</v>
      </c>
      <c r="G210" s="8">
        <f t="shared" ca="1" si="11"/>
        <v>12.174383124836508</v>
      </c>
      <c r="H210" s="8">
        <f t="shared" ca="1" si="11"/>
        <v>0.6622978921301198</v>
      </c>
      <c r="J210" s="8">
        <f t="shared" ca="1" si="10"/>
        <v>21.105724440537365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1"/>
        <v>14.427381345093568</v>
      </c>
      <c r="E211" s="8">
        <f t="shared" ca="1" si="11"/>
        <v>14.427701095771964</v>
      </c>
      <c r="F211" s="8">
        <f t="shared" ca="1" si="11"/>
        <v>14.426094750374544</v>
      </c>
      <c r="G211" s="8">
        <f t="shared" ca="1" si="11"/>
        <v>14.412930946041474</v>
      </c>
      <c r="H211" s="8">
        <f t="shared" ca="1" si="11"/>
        <v>0.69737312308404875</v>
      </c>
      <c r="J211" s="8">
        <f t="shared" ca="1" si="10"/>
        <v>24.989791443385105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1"/>
        <v>16.634074078434537</v>
      </c>
      <c r="E212" s="8">
        <f t="shared" ca="1" si="11"/>
        <v>16.035390460357657</v>
      </c>
      <c r="F212" s="8">
        <f t="shared" ca="1" si="11"/>
        <v>16.011343366932831</v>
      </c>
      <c r="G212" s="8">
        <f t="shared" ca="1" si="11"/>
        <v>16.008885809103891</v>
      </c>
      <c r="H212" s="8">
        <f t="shared" ca="1" si="11"/>
        <v>0.72365620761242688</v>
      </c>
      <c r="J212" s="8">
        <f t="shared" ca="1" si="10"/>
        <v>27.75436842707283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1"/>
        <v>24.031256141329937</v>
      </c>
      <c r="E213" s="8">
        <f t="shared" ca="1" si="11"/>
        <v>24.030872828018889</v>
      </c>
      <c r="F213" s="8">
        <f t="shared" ca="1" si="11"/>
        <v>23.994581276407885</v>
      </c>
      <c r="G213" s="8">
        <f t="shared" ca="1" si="11"/>
        <v>23.968380569609451</v>
      </c>
      <c r="H213" s="8">
        <f t="shared" ca="1" si="11"/>
        <v>1.2902267181608045</v>
      </c>
      <c r="J213" s="8">
        <f t="shared" ca="1" si="10"/>
        <v>41.585703452273698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2">$D$192*SQRT(D158)/$E$192</f>
        <v>11.65085701184149</v>
      </c>
      <c r="E214" s="8">
        <f t="shared" ca="1" si="12"/>
        <v>11.620263783929108</v>
      </c>
      <c r="F214" s="8">
        <f t="shared" ca="1" si="12"/>
        <v>11.6191227458448</v>
      </c>
      <c r="G214" s="8">
        <f t="shared" ca="1" si="12"/>
        <v>11.610131677840695</v>
      </c>
      <c r="H214" s="8">
        <f t="shared" ca="1" si="12"/>
        <v>0.52551609768683583</v>
      </c>
      <c r="J214" s="8">
        <f t="shared" ca="1" si="10"/>
        <v>20.127241950571133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2"/>
        <v>7.6436112258221875</v>
      </c>
      <c r="E215" s="8">
        <f t="shared" ca="1" si="12"/>
        <v>7.6430620293815537</v>
      </c>
      <c r="F215" s="8">
        <f t="shared" ca="1" si="12"/>
        <v>7.642306171307192</v>
      </c>
      <c r="G215" s="8">
        <f t="shared" ca="1" si="12"/>
        <v>7.6351120374333732</v>
      </c>
      <c r="H215" s="8">
        <f t="shared" ca="1" si="12"/>
        <v>0.47281464759036385</v>
      </c>
      <c r="J215" s="8">
        <f t="shared" ca="1" si="10"/>
        <v>13.241590928438697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2"/>
        <v>17.688198061536465</v>
      </c>
      <c r="E216" s="8">
        <f t="shared" ca="1" si="12"/>
        <v>17.435113662527502</v>
      </c>
      <c r="F216" s="8">
        <f t="shared" ca="1" si="12"/>
        <v>17.433721403076738</v>
      </c>
      <c r="G216" s="8">
        <f t="shared" ca="1" si="12"/>
        <v>17.421149432547093</v>
      </c>
      <c r="H216" s="8">
        <f t="shared" ca="1" si="12"/>
        <v>0.61205066590275015</v>
      </c>
      <c r="J216" s="8">
        <f t="shared" ca="1" si="10"/>
        <v>30.19584216335284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2"/>
        <v>9.6701462396396991</v>
      </c>
      <c r="E217" s="8">
        <f t="shared" ca="1" si="12"/>
        <v>0</v>
      </c>
      <c r="F217" s="8">
        <f t="shared" ca="1" si="12"/>
        <v>0</v>
      </c>
      <c r="G217" s="8">
        <f t="shared" ca="1" si="12"/>
        <v>0</v>
      </c>
      <c r="H217" s="8">
        <f t="shared" ca="1" si="12"/>
        <v>0</v>
      </c>
      <c r="J217" s="8">
        <f t="shared" ca="1" si="10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2"/>
        <v>10.228047097652759</v>
      </c>
      <c r="E218" s="8">
        <f t="shared" ca="1" si="12"/>
        <v>10.227688525406142</v>
      </c>
      <c r="F218" s="8">
        <f t="shared" ca="1" si="12"/>
        <v>10.226538095436206</v>
      </c>
      <c r="G218" s="8">
        <f t="shared" ca="1" si="12"/>
        <v>10.216345705002745</v>
      </c>
      <c r="H218" s="8">
        <f t="shared" ca="1" si="12"/>
        <v>0.54982817685527896</v>
      </c>
      <c r="J218" s="8">
        <f t="shared" ca="1" si="10"/>
        <v>17.716199495894273</v>
      </c>
    </row>
    <row r="219" spans="1:10" x14ac:dyDescent="0.25">
      <c r="A219">
        <v>26</v>
      </c>
      <c r="C219" t="str">
        <f ca="1">OFFSET('84p stat'!$A$1,A219*20,0)</f>
        <v>CUDA Const</v>
      </c>
      <c r="D219" s="8">
        <f t="shared" ca="1" si="12"/>
        <v>0</v>
      </c>
      <c r="E219" s="8">
        <f t="shared" ca="1" si="12"/>
        <v>0</v>
      </c>
      <c r="F219" s="8">
        <f t="shared" ca="1" si="12"/>
        <v>0.10669963493845702</v>
      </c>
      <c r="G219" s="8">
        <f t="shared" ca="1" si="12"/>
        <v>9.3012687478644537E-2</v>
      </c>
      <c r="H219" s="8">
        <f t="shared" ca="1" si="12"/>
        <v>4.7211188504421284E-2</v>
      </c>
      <c r="J219" s="8">
        <f t="shared" ca="1" si="10"/>
        <v>0.14921483990541959</v>
      </c>
    </row>
    <row r="220" spans="1:10" x14ac:dyDescent="0.25">
      <c r="A220">
        <v>27</v>
      </c>
      <c r="C220" t="str">
        <f ca="1">OFFSET('84p stat'!$A$1,A220*20,0)</f>
        <v>CUDA ant Const</v>
      </c>
      <c r="D220" s="8">
        <f t="shared" ca="1" si="12"/>
        <v>33.334929266007954</v>
      </c>
      <c r="E220" s="8">
        <f t="shared" ca="1" si="12"/>
        <v>0.62934975692649364</v>
      </c>
      <c r="F220" s="8">
        <f t="shared" ca="1" si="12"/>
        <v>8.6595630374748128E-2</v>
      </c>
      <c r="G220" s="8">
        <f t="shared" ca="1" si="12"/>
        <v>6.4500380898100118E-2</v>
      </c>
      <c r="H220" s="8">
        <f t="shared" ca="1" si="12"/>
        <v>2.8046497392722677E-2</v>
      </c>
      <c r="J220" s="8">
        <f t="shared" ca="1" si="10"/>
        <v>0.63916103205329766</v>
      </c>
    </row>
    <row r="221" spans="1:10" x14ac:dyDescent="0.25">
      <c r="A221">
        <v>28</v>
      </c>
      <c r="C221" t="str">
        <f ca="1">OFFSET('84p stat'!$A$1,A221*20,0)</f>
        <v>CUDA ant par Const</v>
      </c>
      <c r="D221" s="8">
        <f t="shared" ca="1" si="12"/>
        <v>34.387978195529513</v>
      </c>
      <c r="E221" s="8">
        <f t="shared" ca="1" si="12"/>
        <v>0.29868330867967896</v>
      </c>
      <c r="F221" s="8">
        <f t="shared" ca="1" si="12"/>
        <v>5.0307515144359889E-2</v>
      </c>
      <c r="G221" s="8">
        <f t="shared" ca="1" si="12"/>
        <v>5.4864597838679176E-2</v>
      </c>
      <c r="H221" s="8">
        <f t="shared" ca="1" si="12"/>
        <v>2.8591825405174812E-2</v>
      </c>
      <c r="J221" s="8">
        <f t="shared" ca="1" si="10"/>
        <v>0.30914427301802039</v>
      </c>
    </row>
    <row r="222" spans="1:10" x14ac:dyDescent="0.25">
      <c r="A222">
        <v>29</v>
      </c>
      <c r="C222" t="str">
        <f ca="1">OFFSET('84p stat'!$A$1,A222*20,0)</f>
        <v>CUDA ant add CPU Const</v>
      </c>
      <c r="D222" s="8">
        <f t="shared" ca="1" si="12"/>
        <v>44.027675549083831</v>
      </c>
      <c r="E222" s="8">
        <f t="shared" ca="1" si="12"/>
        <v>2.5481461399765948</v>
      </c>
      <c r="F222" s="8">
        <f t="shared" ca="1" si="12"/>
        <v>2.4436078786646598</v>
      </c>
      <c r="G222" s="8">
        <f t="shared" ca="1" si="12"/>
        <v>2.3960003465575705</v>
      </c>
      <c r="H222" s="8">
        <f t="shared" ca="1" si="12"/>
        <v>1.9891892357319851</v>
      </c>
      <c r="J222" s="8">
        <f t="shared" ca="1" si="10"/>
        <v>4.707649062069688</v>
      </c>
    </row>
    <row r="223" spans="1:10" x14ac:dyDescent="0.25">
      <c r="A223">
        <v>30</v>
      </c>
      <c r="C223" t="str">
        <f ca="1">OFFSET('84p stat'!$A$1,A223*20,0)</f>
        <v>CUDA opt Const</v>
      </c>
      <c r="D223" s="8">
        <f t="shared" ca="1" si="12"/>
        <v>34.880387717782071</v>
      </c>
      <c r="E223" s="8">
        <f t="shared" ca="1" si="12"/>
        <v>0.14207342954014784</v>
      </c>
      <c r="F223" s="8">
        <f t="shared" ca="1" si="12"/>
        <v>7.1862271380746093E-2</v>
      </c>
      <c r="G223" s="8">
        <f t="shared" ca="1" si="12"/>
        <v>5.8519705262415664E-2</v>
      </c>
      <c r="H223" s="8">
        <f t="shared" ca="1" si="12"/>
        <v>0</v>
      </c>
      <c r="J223" s="8">
        <f t="shared" ca="1" si="10"/>
        <v>0.16962783183575555</v>
      </c>
    </row>
    <row r="224" spans="1:10" x14ac:dyDescent="0.25">
      <c r="A224">
        <v>31</v>
      </c>
      <c r="C224" t="str">
        <f ca="1">OFFSET('84p stat'!$A$1,A224*20,0)</f>
        <v>CUDA opt ant Const</v>
      </c>
      <c r="D224" s="8">
        <f t="shared" ref="D224:H233" ca="1" si="13">$D$192*SQRT(D168)/$E$192</f>
        <v>43.748703005484849</v>
      </c>
      <c r="E224" s="8">
        <f t="shared" ca="1" si="13"/>
        <v>0.13480756107369091</v>
      </c>
      <c r="F224" s="8">
        <f t="shared" ca="1" si="13"/>
        <v>6.8631912577167775E-2</v>
      </c>
      <c r="G224" s="8">
        <f t="shared" ca="1" si="13"/>
        <v>3.7803110983092372E-2</v>
      </c>
      <c r="H224" s="8">
        <f t="shared" ca="1" si="13"/>
        <v>0</v>
      </c>
      <c r="J224" s="8">
        <f t="shared" ca="1" si="10"/>
        <v>0.15592463931860448</v>
      </c>
    </row>
    <row r="225" spans="1:10" x14ac:dyDescent="0.25">
      <c r="A225">
        <v>32</v>
      </c>
      <c r="C225" t="str">
        <f ca="1">OFFSET('84p stat'!$A$1,A225*20,0)</f>
        <v>CUDA opt ant par Const</v>
      </c>
      <c r="D225" s="8">
        <f t="shared" ca="1" si="13"/>
        <v>39.734252101799903</v>
      </c>
      <c r="E225" s="8">
        <f t="shared" ca="1" si="13"/>
        <v>0.48764975281035411</v>
      </c>
      <c r="F225" s="8">
        <f t="shared" ca="1" si="13"/>
        <v>9.4557761902447746E-2</v>
      </c>
      <c r="G225" s="8">
        <f t="shared" ca="1" si="13"/>
        <v>3.5131598995775865E-2</v>
      </c>
      <c r="H225" s="8">
        <f t="shared" ca="1" si="13"/>
        <v>0</v>
      </c>
      <c r="J225" s="8">
        <f t="shared" ca="1" si="10"/>
        <v>0.49797357460009811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3"/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3"/>
        <v>#DIV/0!</v>
      </c>
      <c r="E227" s="8" t="e">
        <f t="shared" ca="1" si="13"/>
        <v>#DIV/0!</v>
      </c>
      <c r="F227" s="8">
        <f t="shared" ca="1" si="13"/>
        <v>0</v>
      </c>
      <c r="G227" s="8">
        <f t="shared" ca="1" si="13"/>
        <v>0</v>
      </c>
      <c r="H227" s="8">
        <f t="shared" ca="1" si="13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3"/>
        <v>#DIV/0!</v>
      </c>
      <c r="E228" s="8" t="e">
        <f t="shared" ca="1" si="13"/>
        <v>#DIV/0!</v>
      </c>
      <c r="F228" s="8">
        <f t="shared" ca="1" si="13"/>
        <v>0</v>
      </c>
      <c r="G228" s="8">
        <f t="shared" ca="1" si="13"/>
        <v>0</v>
      </c>
      <c r="H228" s="8">
        <f t="shared" ca="1" si="1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3"/>
        <v>#DIV/0!</v>
      </c>
      <c r="E229" s="8" t="e">
        <f t="shared" ca="1" si="13"/>
        <v>#DIV/0!</v>
      </c>
      <c r="F229" s="8">
        <f t="shared" ca="1" si="13"/>
        <v>0</v>
      </c>
      <c r="G229" s="8">
        <f t="shared" ca="1" si="13"/>
        <v>0</v>
      </c>
      <c r="H229" s="8">
        <f t="shared" ca="1" si="13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OFFSET('84p stat'!$A$1,A230*20,0)</f>
        <v>0</v>
      </c>
      <c r="D230" s="8" t="e">
        <f t="shared" ca="1" si="13"/>
        <v>#DIV/0!</v>
      </c>
      <c r="E230" s="8" t="e">
        <f t="shared" ca="1" si="13"/>
        <v>#DIV/0!</v>
      </c>
      <c r="F230" s="8">
        <f t="shared" ca="1" si="13"/>
        <v>0</v>
      </c>
      <c r="G230" s="8">
        <f t="shared" ca="1" si="13"/>
        <v>0</v>
      </c>
      <c r="H230" s="8">
        <f t="shared" ca="1" si="13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3"/>
        <v>0</v>
      </c>
      <c r="E231" s="8">
        <f t="shared" ca="1" si="13"/>
        <v>0</v>
      </c>
      <c r="F231" s="8">
        <f t="shared" ca="1" si="13"/>
        <v>0</v>
      </c>
      <c r="G231" s="8">
        <f t="shared" ca="1" si="13"/>
        <v>0</v>
      </c>
      <c r="H231" s="8">
        <f t="shared" ca="1" si="13"/>
        <v>0</v>
      </c>
      <c r="J231" s="8">
        <f t="shared" ca="1" si="10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3"/>
        <v>0</v>
      </c>
      <c r="E232" s="8">
        <f t="shared" ca="1" si="13"/>
        <v>0</v>
      </c>
      <c r="F232" s="8">
        <f t="shared" ca="1" si="13"/>
        <v>0</v>
      </c>
      <c r="G232" s="8">
        <f t="shared" ca="1" si="13"/>
        <v>0</v>
      </c>
      <c r="H232" s="8">
        <f t="shared" ca="1" si="13"/>
        <v>0</v>
      </c>
      <c r="J232" s="8">
        <f t="shared" ca="1" si="10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3"/>
        <v>0</v>
      </c>
      <c r="E233" s="8">
        <f t="shared" ca="1" si="13"/>
        <v>0</v>
      </c>
      <c r="F233" s="8">
        <f t="shared" ca="1" si="13"/>
        <v>0</v>
      </c>
      <c r="G233" s="8">
        <f t="shared" ca="1" si="13"/>
        <v>0</v>
      </c>
      <c r="H233" s="8">
        <f t="shared" ca="1" si="13"/>
        <v>0</v>
      </c>
      <c r="J233" s="8">
        <f t="shared" ca="1" si="10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4">$D$192*SQRT(D178)/$E$192</f>
        <v>0</v>
      </c>
      <c r="E234" s="8">
        <f t="shared" ca="1" si="14"/>
        <v>0</v>
      </c>
      <c r="F234" s="8">
        <f t="shared" ca="1" si="14"/>
        <v>0</v>
      </c>
      <c r="G234" s="8">
        <f t="shared" ca="1" si="14"/>
        <v>0</v>
      </c>
      <c r="H234" s="8">
        <f t="shared" ca="1" si="14"/>
        <v>0</v>
      </c>
      <c r="J234" s="8">
        <f t="shared" ca="1" si="10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4"/>
        <v>0</v>
      </c>
      <c r="E235" s="8">
        <f t="shared" ca="1" si="14"/>
        <v>0</v>
      </c>
      <c r="F235" s="8">
        <f t="shared" ca="1" si="14"/>
        <v>0</v>
      </c>
      <c r="G235" s="8">
        <f t="shared" ca="1" si="14"/>
        <v>0</v>
      </c>
      <c r="H235" s="8">
        <f t="shared" ca="1" si="14"/>
        <v>0</v>
      </c>
      <c r="J235" s="8">
        <f t="shared" ca="1" si="10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4"/>
        <v>0</v>
      </c>
      <c r="E236" s="8">
        <f t="shared" ca="1" si="14"/>
        <v>0</v>
      </c>
      <c r="F236" s="8">
        <f t="shared" ca="1" si="14"/>
        <v>0</v>
      </c>
      <c r="G236" s="8">
        <f t="shared" ca="1" si="14"/>
        <v>0</v>
      </c>
      <c r="H236" s="8">
        <f t="shared" ca="1" si="14"/>
        <v>0</v>
      </c>
      <c r="J236" s="8">
        <f t="shared" ca="1" si="10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4"/>
        <v>0</v>
      </c>
      <c r="E237" s="8">
        <f t="shared" ca="1" si="14"/>
        <v>0</v>
      </c>
      <c r="F237" s="8">
        <f t="shared" ca="1" si="14"/>
        <v>0</v>
      </c>
      <c r="G237" s="8">
        <f t="shared" ca="1" si="14"/>
        <v>0</v>
      </c>
      <c r="H237" s="8">
        <f t="shared" ca="1" si="14"/>
        <v>0</v>
      </c>
      <c r="J237" s="8">
        <f t="shared" ca="1" si="10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4"/>
        <v>0</v>
      </c>
      <c r="E238" s="8">
        <f t="shared" ca="1" si="14"/>
        <v>0</v>
      </c>
      <c r="F238" s="8">
        <f t="shared" ca="1" si="14"/>
        <v>0</v>
      </c>
      <c r="G238" s="8">
        <f t="shared" ca="1" si="14"/>
        <v>0</v>
      </c>
      <c r="H238" s="8">
        <f t="shared" ca="1" si="14"/>
        <v>0</v>
      </c>
      <c r="J238" s="8">
        <f t="shared" ca="1" si="10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4"/>
        <v>0</v>
      </c>
      <c r="E239" s="8">
        <f t="shared" ca="1" si="14"/>
        <v>0</v>
      </c>
      <c r="F239" s="8">
        <f t="shared" ca="1" si="14"/>
        <v>0</v>
      </c>
      <c r="G239" s="8">
        <f t="shared" ca="1" si="14"/>
        <v>0</v>
      </c>
      <c r="H239" s="8">
        <f t="shared" ca="1" si="14"/>
        <v>0</v>
      </c>
      <c r="J239" s="8">
        <f t="shared" ca="1" si="10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4"/>
        <v>0</v>
      </c>
      <c r="E240" s="8">
        <f t="shared" ca="1" si="14"/>
        <v>0</v>
      </c>
      <c r="F240" s="8">
        <f t="shared" ca="1" si="14"/>
        <v>0</v>
      </c>
      <c r="G240" s="8">
        <f t="shared" ca="1" si="14"/>
        <v>0</v>
      </c>
      <c r="H240" s="8">
        <f t="shared" ca="1" si="14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4"/>
        <v>0</v>
      </c>
      <c r="E241" s="8">
        <f t="shared" ca="1" si="14"/>
        <v>0</v>
      </c>
      <c r="F241" s="8">
        <f t="shared" ca="1" si="14"/>
        <v>0</v>
      </c>
      <c r="G241" s="8">
        <f t="shared" ca="1" si="14"/>
        <v>0</v>
      </c>
      <c r="H241" s="8">
        <f t="shared" ca="1" si="14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4"/>
        <v>0</v>
      </c>
      <c r="E242" s="8">
        <f t="shared" ca="1" si="14"/>
        <v>0</v>
      </c>
      <c r="F242" s="8">
        <f t="shared" ca="1" si="14"/>
        <v>0</v>
      </c>
      <c r="G242" s="8">
        <f t="shared" ca="1" si="14"/>
        <v>0</v>
      </c>
      <c r="H242" s="8">
        <f t="shared" ca="1" si="14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4"/>
        <v>0</v>
      </c>
      <c r="E243" s="8">
        <f t="shared" ca="1" si="14"/>
        <v>0</v>
      </c>
      <c r="F243" s="8">
        <f t="shared" ca="1" si="14"/>
        <v>0</v>
      </c>
      <c r="G243" s="8">
        <f t="shared" ca="1" si="14"/>
        <v>0</v>
      </c>
      <c r="H243" s="8">
        <f t="shared" ca="1" si="14"/>
        <v>0</v>
      </c>
      <c r="J243" s="8">
        <f t="shared" ca="1" si="10"/>
        <v>0</v>
      </c>
    </row>
    <row r="245" spans="1:10" x14ac:dyDescent="0.25">
      <c r="C245" t="s">
        <v>63</v>
      </c>
      <c r="D245">
        <v>1.96</v>
      </c>
      <c r="E245">
        <v>50</v>
      </c>
    </row>
    <row r="246" spans="1:10" x14ac:dyDescent="0.25">
      <c r="D246" t="s">
        <v>56</v>
      </c>
      <c r="E246" t="s">
        <v>52</v>
      </c>
      <c r="F246" t="s">
        <v>53</v>
      </c>
      <c r="G246" t="s">
        <v>54</v>
      </c>
      <c r="H246" t="s">
        <v>55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t="shared" ref="D247:H254" ca="1" si="15">POWER(SQRT(D138)/D84,2)</f>
        <v>0.8698545616280221</v>
      </c>
      <c r="E247" s="9">
        <f t="shared" ca="1" si="15"/>
        <v>5.7183822073803158E-6</v>
      </c>
      <c r="F247" s="9">
        <f t="shared" ca="1" si="15"/>
        <v>3.0973835315933147E-6</v>
      </c>
      <c r="G247" s="9">
        <f t="shared" ca="1" si="15"/>
        <v>3.1631231071933373E-6</v>
      </c>
      <c r="H247" s="9">
        <f t="shared" ca="1" si="15"/>
        <v>8.6236111236536529E-7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ca="1" si="15"/>
        <v>1.0624434050282394</v>
      </c>
      <c r="E248" s="9" t="e">
        <f t="shared" ca="1" si="15"/>
        <v>#DIV/0!</v>
      </c>
      <c r="F248" s="9" t="e">
        <f t="shared" ca="1" si="15"/>
        <v>#DIV/0!</v>
      </c>
      <c r="G248" s="9" t="e">
        <f t="shared" ca="1" si="15"/>
        <v>#DIV/0!</v>
      </c>
      <c r="H248" s="9" t="e">
        <f t="shared" ca="1" si="15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ca="1" si="15"/>
        <v>9.8158492764386842E-3</v>
      </c>
      <c r="E249" s="9">
        <f t="shared" ca="1" si="15"/>
        <v>7.2041054288045185E-4</v>
      </c>
      <c r="F249" s="9">
        <f t="shared" ca="1" si="15"/>
        <v>7.2757742652366727E-4</v>
      </c>
      <c r="G249" s="9">
        <f t="shared" ca="1" si="15"/>
        <v>7.293814934557619E-4</v>
      </c>
      <c r="H249" s="9">
        <f t="shared" ca="1" si="15"/>
        <v>6.797929452157275E-8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ca="1" si="15"/>
        <v>0.97626040012159221</v>
      </c>
      <c r="E250" s="9">
        <f t="shared" ca="1" si="15"/>
        <v>2.091528820521428E-5</v>
      </c>
      <c r="F250" s="9">
        <f t="shared" ca="1" si="15"/>
        <v>2.6886004638565757E-6</v>
      </c>
      <c r="G250" s="9">
        <f t="shared" ca="1" si="15"/>
        <v>2.7758183776393221E-6</v>
      </c>
      <c r="H250" s="9">
        <f t="shared" ca="1" si="15"/>
        <v>4.1261828443619808E-6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ca="1" si="15"/>
        <v>0.78049134093965089</v>
      </c>
      <c r="E251" s="9">
        <f t="shared" ca="1" si="15"/>
        <v>4.0476480799726382E-6</v>
      </c>
      <c r="F251" s="9">
        <f t="shared" ca="1" si="15"/>
        <v>8.7412745027713951E-7</v>
      </c>
      <c r="G251" s="9">
        <f t="shared" ca="1" si="15"/>
        <v>9.782492725410601E-7</v>
      </c>
      <c r="H251" s="9">
        <f t="shared" ca="1" si="15"/>
        <v>5.845958036243396E-6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ca="1" si="15"/>
        <v>1.136212321512351</v>
      </c>
      <c r="E252" s="9">
        <f t="shared" ca="1" si="15"/>
        <v>2.9357871381707981E-5</v>
      </c>
      <c r="F252" s="9">
        <f t="shared" ca="1" si="15"/>
        <v>2.624780267041362E-7</v>
      </c>
      <c r="G252" s="9">
        <f t="shared" ca="1" si="15"/>
        <v>2.0619134728469657E-7</v>
      </c>
      <c r="H252" s="9">
        <f t="shared" ca="1" si="15"/>
        <v>8.8177056771859949E-7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ca="1" si="15"/>
        <v>0.45671580920224375</v>
      </c>
      <c r="E253" s="9">
        <f t="shared" ca="1" si="15"/>
        <v>1.8837368767454256E-3</v>
      </c>
      <c r="F253" s="9">
        <f t="shared" ca="1" si="15"/>
        <v>1.9887628575597865E-3</v>
      </c>
      <c r="G253" s="9">
        <f t="shared" ca="1" si="15"/>
        <v>1.9551675087762775E-3</v>
      </c>
      <c r="H253" s="9">
        <f t="shared" ca="1" si="15"/>
        <v>4.7356879979495031E-3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ca="1" si="15"/>
        <v>0.54728866924689246</v>
      </c>
      <c r="E254" s="9" t="e">
        <f t="shared" ca="1" si="15"/>
        <v>#DIV/0!</v>
      </c>
      <c r="F254" s="9" t="e">
        <f t="shared" ca="1" si="15"/>
        <v>#DIV/0!</v>
      </c>
      <c r="G254" s="9" t="e">
        <f t="shared" ca="1" si="15"/>
        <v>#DIV/0!</v>
      </c>
      <c r="H254" s="9" t="e">
        <f t="shared" ca="1" si="15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16">POWER(SQRT(D146)/D92,2)</f>
        <v>0.61626914449254622</v>
      </c>
      <c r="E255" s="9">
        <f t="shared" ca="1" si="16"/>
        <v>2.0146698812848192E-3</v>
      </c>
      <c r="F255" s="9">
        <f t="shared" ca="1" si="16"/>
        <v>2.1336468762576284E-3</v>
      </c>
      <c r="G255" s="9">
        <f t="shared" ca="1" si="16"/>
        <v>2.0953191551550615E-3</v>
      </c>
      <c r="H255" s="9">
        <f t="shared" ca="1" si="16"/>
        <v>4.8148338061874017E-3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16"/>
        <v>2.2211442245003237E-3</v>
      </c>
      <c r="E256" s="9">
        <f t="shared" ca="1" si="16"/>
        <v>2.403184263224236E-4</v>
      </c>
      <c r="F256" s="9">
        <f t="shared" ca="1" si="16"/>
        <v>2.4084231985052872E-4</v>
      </c>
      <c r="G256" s="9">
        <f t="shared" ca="1" si="16"/>
        <v>2.413152718189838E-4</v>
      </c>
      <c r="H256" s="9">
        <f t="shared" ca="1" si="16"/>
        <v>2.926197183385611E-7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16"/>
        <v>0.39235843039722829</v>
      </c>
      <c r="E257" s="9" t="e">
        <f t="shared" ca="1" si="16"/>
        <v>#DIV/0!</v>
      </c>
      <c r="F257" s="9" t="e">
        <f t="shared" ca="1" si="16"/>
        <v>#DIV/0!</v>
      </c>
      <c r="G257" s="9" t="e">
        <f t="shared" ca="1" si="16"/>
        <v>#DIV/0!</v>
      </c>
      <c r="H257" s="9" t="e">
        <f t="shared" ca="1" si="16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16"/>
        <v>0.37432029148716589</v>
      </c>
      <c r="E258" s="9">
        <f t="shared" ca="1" si="16"/>
        <v>1.0575406960090206E-4</v>
      </c>
      <c r="F258" s="9">
        <f t="shared" ca="1" si="16"/>
        <v>2.4138830942684389E-6</v>
      </c>
      <c r="G258" s="9">
        <f t="shared" ca="1" si="16"/>
        <v>4.0966676231113885E-5</v>
      </c>
      <c r="H258" s="9" t="e">
        <f t="shared" ca="1" si="16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16"/>
        <v>0.44883890384012182</v>
      </c>
      <c r="E259" s="9">
        <f t="shared" ca="1" si="16"/>
        <v>5.7539288480887838E-5</v>
      </c>
      <c r="F259" s="9">
        <f t="shared" ca="1" si="16"/>
        <v>2.3965777780252936E-7</v>
      </c>
      <c r="G259" s="9">
        <f t="shared" ca="1" si="16"/>
        <v>4.372548569745543E-7</v>
      </c>
      <c r="H259" s="9" t="e">
        <f t="shared" ca="1" si="16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9" ca="1" si="17">POWER(SQRT(D151)/D97,2)</f>
        <v>0.35725178447541117</v>
      </c>
      <c r="E260" s="9">
        <f t="shared" ca="1" si="17"/>
        <v>1.2063417207286621E-4</v>
      </c>
      <c r="F260" s="9">
        <f t="shared" ca="1" si="17"/>
        <v>1.3217532144997802E-7</v>
      </c>
      <c r="G260" s="9">
        <f t="shared" ca="1" si="17"/>
        <v>2.0819308323573204E-6</v>
      </c>
      <c r="H260" s="9" t="e">
        <f t="shared" ca="1" si="17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ca="1" si="17"/>
        <v>0.564494667392754</v>
      </c>
      <c r="E261" s="9">
        <f t="shared" ca="1" si="17"/>
        <v>1.3016198527394582E-4</v>
      </c>
      <c r="F261" s="9">
        <f t="shared" ca="1" si="17"/>
        <v>1.4593513430164196E-7</v>
      </c>
      <c r="G261" s="9">
        <f t="shared" ca="1" si="17"/>
        <v>4.4854272913764675E-6</v>
      </c>
      <c r="H261" s="9" t="e">
        <f t="shared" ca="1" si="17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ca="1" si="17"/>
        <v>0.38556202228292769</v>
      </c>
      <c r="E262" s="9">
        <f t="shared" ca="1" si="17"/>
        <v>7.5215364599442262E-5</v>
      </c>
      <c r="F262" s="9">
        <f t="shared" ca="1" si="17"/>
        <v>1.5572448271198604E-6</v>
      </c>
      <c r="G262" s="9">
        <f t="shared" ca="1" si="17"/>
        <v>1.9993001819808178E-6</v>
      </c>
      <c r="H262" s="9" t="e">
        <f t="shared" ca="1" si="1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ca="1" si="17"/>
        <v>6.9788384527508484E-5</v>
      </c>
      <c r="E263" s="9">
        <f t="shared" ca="1" si="17"/>
        <v>7.1311920448884032E-5</v>
      </c>
      <c r="F263" s="9">
        <f t="shared" ca="1" si="17"/>
        <v>7.1311584675433199E-5</v>
      </c>
      <c r="G263" s="9">
        <f t="shared" ca="1" si="17"/>
        <v>7.1325561242303946E-5</v>
      </c>
      <c r="H263" s="9">
        <f t="shared" ca="1" si="17"/>
        <v>2.5734259198019151E-4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ca="1" si="17"/>
        <v>1.8659157073662515E-4</v>
      </c>
      <c r="E264" s="9">
        <f t="shared" ca="1" si="17"/>
        <v>1.8661302534737437E-4</v>
      </c>
      <c r="F264" s="9">
        <f t="shared" ca="1" si="17"/>
        <v>1.8661498790759846E-4</v>
      </c>
      <c r="G264" s="9">
        <f t="shared" ca="1" si="17"/>
        <v>1.8661300007820469E-4</v>
      </c>
      <c r="H264" s="9">
        <f t="shared" ca="1" si="17"/>
        <v>2.8649639677500528E-4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ca="1" si="17"/>
        <v>3.0991981861188371E-5</v>
      </c>
      <c r="E265" s="9">
        <f t="shared" ca="1" si="17"/>
        <v>4.7614601805172334E-5</v>
      </c>
      <c r="F265" s="9">
        <f t="shared" ca="1" si="17"/>
        <v>4.7607986280507155E-5</v>
      </c>
      <c r="G265" s="9">
        <f t="shared" ca="1" si="17"/>
        <v>4.766616592503272E-5</v>
      </c>
      <c r="H265" s="9">
        <f t="shared" ca="1" si="17"/>
        <v>5.016761966794209E-5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ca="1" si="17"/>
        <v>1.3770862688673491E-4</v>
      </c>
      <c r="E266" s="9">
        <f t="shared" ca="1" si="17"/>
        <v>1.3771508238258131E-4</v>
      </c>
      <c r="F266" s="9">
        <f t="shared" ca="1" si="17"/>
        <v>1.3774581784954657E-4</v>
      </c>
      <c r="G266" s="9">
        <f t="shared" ca="1" si="17"/>
        <v>1.3765313706693929E-4</v>
      </c>
      <c r="H266" s="9">
        <f t="shared" ca="1" si="17"/>
        <v>2.2863231350614221E-4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ca="1" si="17"/>
        <v>9.1489445399699386E-5</v>
      </c>
      <c r="E267" s="9">
        <f t="shared" ca="1" si="17"/>
        <v>9.5911203415760538E-5</v>
      </c>
      <c r="F267" s="9">
        <f t="shared" ca="1" si="17"/>
        <v>9.5912459173690999E-5</v>
      </c>
      <c r="G267" s="9">
        <f t="shared" ca="1" si="17"/>
        <v>9.5920766230304997E-5</v>
      </c>
      <c r="H267" s="9">
        <f t="shared" ca="1" si="17"/>
        <v>1.6470213925853035E-4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ca="1" si="17"/>
        <v>5.4305678743370051E-5</v>
      </c>
      <c r="E268" s="9">
        <f t="shared" ca="1" si="17"/>
        <v>5.4301735214758669E-5</v>
      </c>
      <c r="F268" s="9">
        <f t="shared" ca="1" si="17"/>
        <v>5.4303596927481055E-5</v>
      </c>
      <c r="G268" s="9">
        <f t="shared" ca="1" si="17"/>
        <v>5.4302037354595907E-5</v>
      </c>
      <c r="H268" s="9">
        <f t="shared" ca="1" si="17"/>
        <v>1.3521438687944098E-4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ca="1" si="17"/>
        <v>1.4548929891041828E-4</v>
      </c>
      <c r="E269" s="9">
        <f t="shared" ca="1" si="17"/>
        <v>1.4772001912560982E-4</v>
      </c>
      <c r="F269" s="9">
        <f t="shared" ca="1" si="17"/>
        <v>1.4772260603738337E-4</v>
      </c>
      <c r="G269" s="9">
        <f t="shared" ca="1" si="17"/>
        <v>1.4773142318712167E-4</v>
      </c>
      <c r="H269" s="9">
        <f t="shared" ca="1" si="17"/>
        <v>2.3697010106147497E-4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9" ca="1" si="18">POWER(SQRT(D161)/D107,2)</f>
        <v>8.9733334926671375E-5</v>
      </c>
      <c r="E270" s="9" t="e">
        <f t="shared" ca="1" si="18"/>
        <v>#DIV/0!</v>
      </c>
      <c r="F270" s="9" t="e">
        <f t="shared" ca="1" si="18"/>
        <v>#DIV/0!</v>
      </c>
      <c r="G270" s="9" t="e">
        <f t="shared" ca="1" si="18"/>
        <v>#DIV/0!</v>
      </c>
      <c r="H270" s="9" t="e">
        <f t="shared" ca="1" si="18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t="shared" ca="1" si="18"/>
        <v>9.4208934608437113E-5</v>
      </c>
      <c r="E271" s="9">
        <f t="shared" ca="1" si="18"/>
        <v>9.420876221034576E-5</v>
      </c>
      <c r="F271" s="9">
        <f t="shared" ca="1" si="18"/>
        <v>9.4209545023143213E-5</v>
      </c>
      <c r="G271" s="9">
        <f t="shared" ca="1" si="18"/>
        <v>9.4212775309837691E-5</v>
      </c>
      <c r="H271" s="9">
        <f t="shared" ca="1" si="18"/>
        <v>1.8949948133555091E-4</v>
      </c>
    </row>
    <row r="272" spans="1:8" x14ac:dyDescent="0.25">
      <c r="A272">
        <v>26</v>
      </c>
      <c r="C272" t="str">
        <f ca="1">OFFSET('84p stat'!$A$1,A272*20,0)</f>
        <v>CUDA Const</v>
      </c>
      <c r="D272" s="9" t="e">
        <f t="shared" ca="1" si="18"/>
        <v>#DIV/0!</v>
      </c>
      <c r="E272" s="9" t="e">
        <f t="shared" ca="1" si="18"/>
        <v>#DIV/0!</v>
      </c>
      <c r="F272" s="9">
        <f t="shared" ca="1" si="18"/>
        <v>6.1839525909275923E-6</v>
      </c>
      <c r="G272" s="9">
        <f t="shared" ca="1" si="18"/>
        <v>4.9362177694682591E-6</v>
      </c>
      <c r="H272" s="9">
        <f t="shared" ca="1" si="18"/>
        <v>2.2078008096139478E-6</v>
      </c>
    </row>
    <row r="273" spans="1:8" x14ac:dyDescent="0.25">
      <c r="A273">
        <v>27</v>
      </c>
      <c r="C273" t="str">
        <f ca="1">OFFSET('84p stat'!$A$1,A273*20,0)</f>
        <v>CUDA ant Const</v>
      </c>
      <c r="D273" s="9">
        <f t="shared" ca="1" si="18"/>
        <v>0.37430387053477021</v>
      </c>
      <c r="E273" s="9">
        <f t="shared" ca="1" si="18"/>
        <v>1.715845930732989E-4</v>
      </c>
      <c r="F273" s="9">
        <f t="shared" ca="1" si="18"/>
        <v>4.263506757131865E-6</v>
      </c>
      <c r="G273" s="9">
        <f t="shared" ca="1" si="18"/>
        <v>2.4775770319168602E-6</v>
      </c>
      <c r="H273" s="9">
        <f t="shared" ca="1" si="18"/>
        <v>1.5056703450560617E-6</v>
      </c>
    </row>
    <row r="274" spans="1:8" x14ac:dyDescent="0.25">
      <c r="A274">
        <v>28</v>
      </c>
      <c r="C274" t="str">
        <f ca="1">OFFSET('84p stat'!$A$1,A274*20,0)</f>
        <v>CUDA ant par Const</v>
      </c>
      <c r="D274" s="9">
        <f t="shared" ca="1" si="18"/>
        <v>0.35266903068356742</v>
      </c>
      <c r="E274" s="9">
        <f t="shared" ca="1" si="18"/>
        <v>3.3698863792138737E-5</v>
      </c>
      <c r="F274" s="9">
        <f t="shared" ca="1" si="18"/>
        <v>1.2219627079340995E-6</v>
      </c>
      <c r="G274" s="9">
        <f t="shared" ca="1" si="18"/>
        <v>1.5202383030079502E-6</v>
      </c>
      <c r="H274" s="9">
        <f t="shared" ca="1" si="18"/>
        <v>1.1745457037000929E-6</v>
      </c>
    </row>
    <row r="275" spans="1:8" x14ac:dyDescent="0.25">
      <c r="A275">
        <v>29</v>
      </c>
      <c r="C275" t="str">
        <f ca="1">OFFSET('84p stat'!$A$1,A275*20,0)</f>
        <v>CUDA ant add CPU Const</v>
      </c>
      <c r="D275" s="9">
        <f t="shared" ca="1" si="18"/>
        <v>0.27213004103353938</v>
      </c>
      <c r="E275" s="9">
        <f t="shared" ca="1" si="18"/>
        <v>1.1889729249603914E-3</v>
      </c>
      <c r="F275" s="9">
        <f t="shared" ca="1" si="18"/>
        <v>1.2602798166055232E-3</v>
      </c>
      <c r="G275" s="9">
        <f t="shared" ca="1" si="18"/>
        <v>1.2438771896358142E-3</v>
      </c>
      <c r="H275" s="9">
        <f t="shared" ca="1" si="18"/>
        <v>2.8123752833556165E-3</v>
      </c>
    </row>
    <row r="276" spans="1:8" x14ac:dyDescent="0.25">
      <c r="A276">
        <v>30</v>
      </c>
      <c r="C276" t="str">
        <f ca="1">OFFSET('84p stat'!$A$1,A276*20,0)</f>
        <v>CUDA opt Const</v>
      </c>
      <c r="D276" s="9">
        <f t="shared" ca="1" si="18"/>
        <v>0.4099652320999177</v>
      </c>
      <c r="E276" s="9">
        <f t="shared" ca="1" si="18"/>
        <v>8.7962221978652252E-6</v>
      </c>
      <c r="F276" s="9">
        <f t="shared" ca="1" si="18"/>
        <v>2.8917980798260502E-6</v>
      </c>
      <c r="G276" s="9">
        <f t="shared" ca="1" si="18"/>
        <v>3.3570447850825603E-5</v>
      </c>
      <c r="H276" s="9" t="e">
        <f t="shared" ca="1" si="18"/>
        <v>#DIV/0!</v>
      </c>
    </row>
    <row r="277" spans="1:8" x14ac:dyDescent="0.25">
      <c r="A277">
        <v>31</v>
      </c>
      <c r="C277" t="str">
        <f ca="1">OFFSET('84p stat'!$A$1,A277*20,0)</f>
        <v>CUDA opt ant Const</v>
      </c>
      <c r="D277" s="9">
        <f t="shared" ca="1" si="18"/>
        <v>0.64386063064338894</v>
      </c>
      <c r="E277" s="9">
        <f t="shared" ca="1" si="18"/>
        <v>8.2920464750163246E-6</v>
      </c>
      <c r="F277" s="9">
        <f t="shared" ca="1" si="18"/>
        <v>2.764896322878615E-6</v>
      </c>
      <c r="G277" s="9">
        <f t="shared" ca="1" si="18"/>
        <v>4.3842687151061779E-6</v>
      </c>
      <c r="H277" s="9" t="e">
        <f t="shared" ca="1" si="18"/>
        <v>#DIV/0!</v>
      </c>
    </row>
    <row r="278" spans="1:8" x14ac:dyDescent="0.25">
      <c r="A278">
        <v>32</v>
      </c>
      <c r="C278" t="str">
        <f ca="1">OFFSET('84p stat'!$A$1,A278*20,0)</f>
        <v>CUDA opt ant par Const</v>
      </c>
      <c r="D278" s="9">
        <f t="shared" ca="1" si="18"/>
        <v>0.47800338858542507</v>
      </c>
      <c r="E278" s="9">
        <f t="shared" ca="1" si="18"/>
        <v>9.3488009855132779E-5</v>
      </c>
      <c r="F278" s="9">
        <f t="shared" ca="1" si="18"/>
        <v>4.4679628890106402E-6</v>
      </c>
      <c r="G278" s="9">
        <f t="shared" ca="1" si="18"/>
        <v>3.7872788360659847E-6</v>
      </c>
      <c r="H278" s="9" t="e">
        <f t="shared" ca="1" si="18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ca="1" si="18"/>
        <v>#DIV/0!</v>
      </c>
      <c r="E279" s="9" t="e">
        <f t="shared" ca="1" si="18"/>
        <v>#DIV/0!</v>
      </c>
      <c r="F279" s="9" t="e">
        <f t="shared" ca="1" si="18"/>
        <v>#DIV/0!</v>
      </c>
      <c r="G279" s="9" t="e">
        <f t="shared" ca="1" si="18"/>
        <v>#DIV/0!</v>
      </c>
      <c r="H279" s="9" t="e">
        <f t="shared" ca="1" si="18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9" ca="1" si="19">POWER(SQRT(D171)/D117,2)</f>
        <v>#DIV/0!</v>
      </c>
      <c r="E280" s="9" t="e">
        <f t="shared" ca="1" si="19"/>
        <v>#DIV/0!</v>
      </c>
      <c r="F280" s="9" t="e">
        <f t="shared" ca="1" si="19"/>
        <v>#DIV/0!</v>
      </c>
      <c r="G280" s="9" t="e">
        <f t="shared" ca="1" si="19"/>
        <v>#DIV/0!</v>
      </c>
      <c r="H280" s="9" t="e">
        <f t="shared" ca="1" si="19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ca="1" si="19"/>
        <v>#DIV/0!</v>
      </c>
      <c r="E281" s="9" t="e">
        <f t="shared" ca="1" si="19"/>
        <v>#DIV/0!</v>
      </c>
      <c r="F281" s="9" t="e">
        <f t="shared" ca="1" si="19"/>
        <v>#DIV/0!</v>
      </c>
      <c r="G281" s="9" t="e">
        <f t="shared" ca="1" si="19"/>
        <v>#DIV/0!</v>
      </c>
      <c r="H281" s="9" t="e">
        <f t="shared" ca="1" si="19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ca="1" si="19"/>
        <v>#DIV/0!</v>
      </c>
      <c r="E282" s="9" t="e">
        <f t="shared" ca="1" si="19"/>
        <v>#DIV/0!</v>
      </c>
      <c r="F282" s="9" t="e">
        <f t="shared" ca="1" si="19"/>
        <v>#DIV/0!</v>
      </c>
      <c r="G282" s="9" t="e">
        <f t="shared" ca="1" si="19"/>
        <v>#DIV/0!</v>
      </c>
      <c r="H282" s="9" t="e">
        <f t="shared" ca="1" si="19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ca="1" si="19"/>
        <v>#DIV/0!</v>
      </c>
      <c r="E283" s="9" t="e">
        <f t="shared" ca="1" si="19"/>
        <v>#DIV/0!</v>
      </c>
      <c r="F283" s="9" t="e">
        <f t="shared" ca="1" si="19"/>
        <v>#DIV/0!</v>
      </c>
      <c r="G283" s="9" t="e">
        <f t="shared" ca="1" si="19"/>
        <v>#DIV/0!</v>
      </c>
      <c r="H283" s="9" t="e">
        <f t="shared" ca="1" si="19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ca="1" si="19"/>
        <v>#DIV/0!</v>
      </c>
      <c r="E284" s="9" t="e">
        <f t="shared" ca="1" si="19"/>
        <v>#DIV/0!</v>
      </c>
      <c r="F284" s="9" t="e">
        <f t="shared" ca="1" si="19"/>
        <v>#DIV/0!</v>
      </c>
      <c r="G284" s="9" t="e">
        <f t="shared" ca="1" si="19"/>
        <v>#DIV/0!</v>
      </c>
      <c r="H284" s="9" t="e">
        <f t="shared" ca="1" si="1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ca="1" si="19"/>
        <v>#DIV/0!</v>
      </c>
      <c r="E285" s="9" t="e">
        <f t="shared" ca="1" si="19"/>
        <v>#DIV/0!</v>
      </c>
      <c r="F285" s="9" t="e">
        <f t="shared" ca="1" si="19"/>
        <v>#DIV/0!</v>
      </c>
      <c r="G285" s="9" t="e">
        <f t="shared" ca="1" si="19"/>
        <v>#DIV/0!</v>
      </c>
      <c r="H285" s="9" t="e">
        <f t="shared" ca="1" si="1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ca="1" si="19"/>
        <v>#DIV/0!</v>
      </c>
      <c r="E286" s="9" t="e">
        <f t="shared" ca="1" si="19"/>
        <v>#DIV/0!</v>
      </c>
      <c r="F286" s="9" t="e">
        <f t="shared" ca="1" si="19"/>
        <v>#DIV/0!</v>
      </c>
      <c r="G286" s="9" t="e">
        <f t="shared" ca="1" si="19"/>
        <v>#DIV/0!</v>
      </c>
      <c r="H286" s="9" t="e">
        <f t="shared" ca="1" si="19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ca="1" si="19"/>
        <v>#DIV/0!</v>
      </c>
      <c r="E287" s="9" t="e">
        <f t="shared" ca="1" si="19"/>
        <v>#DIV/0!</v>
      </c>
      <c r="F287" s="9" t="e">
        <f t="shared" ca="1" si="19"/>
        <v>#DIV/0!</v>
      </c>
      <c r="G287" s="9" t="e">
        <f t="shared" ca="1" si="19"/>
        <v>#DIV/0!</v>
      </c>
      <c r="H287" s="9" t="e">
        <f t="shared" ca="1" si="19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ca="1" si="19"/>
        <v>#DIV/0!</v>
      </c>
      <c r="E288" s="9" t="e">
        <f t="shared" ca="1" si="19"/>
        <v>#DIV/0!</v>
      </c>
      <c r="F288" s="9" t="e">
        <f t="shared" ca="1" si="19"/>
        <v>#DIV/0!</v>
      </c>
      <c r="G288" s="9" t="e">
        <f t="shared" ca="1" si="19"/>
        <v>#DIV/0!</v>
      </c>
      <c r="H288" s="9" t="e">
        <f t="shared" ca="1" si="19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ca="1" si="19"/>
        <v>#DIV/0!</v>
      </c>
      <c r="E289" s="9" t="e">
        <f t="shared" ca="1" si="19"/>
        <v>#DIV/0!</v>
      </c>
      <c r="F289" s="9" t="e">
        <f t="shared" ca="1" si="19"/>
        <v>#DIV/0!</v>
      </c>
      <c r="G289" s="9" t="e">
        <f t="shared" ca="1" si="19"/>
        <v>#DIV/0!</v>
      </c>
      <c r="H289" s="9" t="e">
        <f t="shared" ca="1" si="19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6" ca="1" si="20">POWER(SQRT(D181)/D127,2)</f>
        <v>#DIV/0!</v>
      </c>
      <c r="E290" s="9" t="e">
        <f t="shared" ca="1" si="20"/>
        <v>#DIV/0!</v>
      </c>
      <c r="F290" s="9" t="e">
        <f t="shared" ca="1" si="20"/>
        <v>#DIV/0!</v>
      </c>
      <c r="G290" s="9" t="e">
        <f t="shared" ca="1" si="20"/>
        <v>#DIV/0!</v>
      </c>
      <c r="H290" s="9" t="e">
        <f t="shared" ca="1" si="20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ca="1" si="20"/>
        <v>#DIV/0!</v>
      </c>
      <c r="E291" s="9" t="e">
        <f t="shared" ca="1" si="20"/>
        <v>#DIV/0!</v>
      </c>
      <c r="F291" s="9" t="e">
        <f t="shared" ca="1" si="20"/>
        <v>#DIV/0!</v>
      </c>
      <c r="G291" s="9" t="e">
        <f t="shared" ca="1" si="20"/>
        <v>#DIV/0!</v>
      </c>
      <c r="H291" s="9" t="e">
        <f t="shared" ca="1" si="20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ca="1" si="20"/>
        <v>#DIV/0!</v>
      </c>
      <c r="E292" s="9" t="e">
        <f t="shared" ca="1" si="20"/>
        <v>#DIV/0!</v>
      </c>
      <c r="F292" s="9" t="e">
        <f t="shared" ca="1" si="20"/>
        <v>#DIV/0!</v>
      </c>
      <c r="G292" s="9" t="e">
        <f t="shared" ca="1" si="20"/>
        <v>#DIV/0!</v>
      </c>
      <c r="H292" s="9" t="e">
        <f t="shared" ca="1" si="20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ca="1" si="20"/>
        <v>#DIV/0!</v>
      </c>
      <c r="E293" s="9" t="e">
        <f t="shared" ca="1" si="20"/>
        <v>#DIV/0!</v>
      </c>
      <c r="F293" s="9" t="e">
        <f t="shared" ca="1" si="20"/>
        <v>#DIV/0!</v>
      </c>
      <c r="G293" s="9" t="e">
        <f t="shared" ca="1" si="20"/>
        <v>#DIV/0!</v>
      </c>
      <c r="H293" s="9" t="e">
        <f t="shared" ca="1" si="20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ca="1" si="20"/>
        <v>#DIV/0!</v>
      </c>
      <c r="E294" s="9" t="e">
        <f t="shared" ca="1" si="20"/>
        <v>#DIV/0!</v>
      </c>
      <c r="F294" s="9" t="e">
        <f t="shared" ca="1" si="20"/>
        <v>#DIV/0!</v>
      </c>
      <c r="G294" s="9" t="e">
        <f t="shared" ca="1" si="20"/>
        <v>#DIV/0!</v>
      </c>
      <c r="H294" s="9" t="e">
        <f t="shared" ca="1" si="20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ca="1" si="20"/>
        <v>#DIV/0!</v>
      </c>
      <c r="E295" s="9" t="e">
        <f t="shared" ca="1" si="20"/>
        <v>#DIV/0!</v>
      </c>
      <c r="F295" s="9" t="e">
        <f t="shared" ca="1" si="20"/>
        <v>#DIV/0!</v>
      </c>
      <c r="G295" s="9" t="e">
        <f t="shared" ca="1" si="20"/>
        <v>#DIV/0!</v>
      </c>
      <c r="H295" s="9" t="e">
        <f t="shared" ca="1" si="2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ca="1" si="20"/>
        <v>#DIV/0!</v>
      </c>
      <c r="E296" s="9" t="e">
        <f t="shared" ca="1" si="20"/>
        <v>#DIV/0!</v>
      </c>
      <c r="F296" s="9" t="e">
        <f t="shared" ca="1" si="20"/>
        <v>#DIV/0!</v>
      </c>
      <c r="G296" s="9" t="e">
        <f t="shared" ca="1" si="20"/>
        <v>#DIV/0!</v>
      </c>
      <c r="H296" s="9" t="e">
        <f t="shared" ca="1" si="2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72" workbookViewId="0">
      <selection activeCell="A502" sqref="A502:AN64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12.316897000000001</v>
      </c>
      <c r="I2">
        <v>3.2759999999999998E-3</v>
      </c>
      <c r="J2" t="s">
        <v>3</v>
      </c>
      <c r="K2">
        <v>12.124548000000001</v>
      </c>
      <c r="L2">
        <v>3.6080000000000001E-3</v>
      </c>
      <c r="M2" t="s">
        <v>4</v>
      </c>
      <c r="N2">
        <v>6.3780460000000003</v>
      </c>
      <c r="O2">
        <v>2.81E-4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24.362635999999998</v>
      </c>
      <c r="I3">
        <v>6.7239999999999999E-3</v>
      </c>
      <c r="J3" t="s">
        <v>3</v>
      </c>
      <c r="K3">
        <v>23.980356</v>
      </c>
      <c r="L3">
        <v>7.3949999999999997E-3</v>
      </c>
      <c r="M3" t="s">
        <v>4</v>
      </c>
      <c r="N3">
        <v>12.662846</v>
      </c>
      <c r="O3">
        <v>3.7100000000000002E-4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36.404896999999998</v>
      </c>
      <c r="I4">
        <v>1.1629E-2</v>
      </c>
      <c r="J4" t="s">
        <v>3</v>
      </c>
      <c r="K4">
        <v>35.832762000000002</v>
      </c>
      <c r="L4">
        <v>1.2572E-2</v>
      </c>
      <c r="M4" t="s">
        <v>4</v>
      </c>
      <c r="N4">
        <v>18.948277000000001</v>
      </c>
      <c r="O4">
        <v>4.4200000000000001E-4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48.453857999999997</v>
      </c>
      <c r="I5">
        <v>1.8789E-2</v>
      </c>
      <c r="J5" t="s">
        <v>3</v>
      </c>
      <c r="K5">
        <v>47.691499</v>
      </c>
      <c r="L5">
        <v>2.0149E-2</v>
      </c>
      <c r="M5" t="s">
        <v>4</v>
      </c>
      <c r="N5">
        <v>25.237020000000001</v>
      </c>
      <c r="O5">
        <v>5.3399999999999997E-4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60.497782000000001</v>
      </c>
      <c r="I6">
        <v>2.6922999999999999E-2</v>
      </c>
      <c r="J6" t="s">
        <v>3</v>
      </c>
      <c r="K6">
        <v>59.546323999999998</v>
      </c>
      <c r="L6">
        <v>2.8636000000000002E-2</v>
      </c>
      <c r="M6" t="s">
        <v>4</v>
      </c>
      <c r="N6">
        <v>31.523654000000001</v>
      </c>
      <c r="O6">
        <v>5.9699999999999998E-4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72.538551999999996</v>
      </c>
      <c r="I7">
        <v>3.7228999999999998E-2</v>
      </c>
      <c r="J7" t="s">
        <v>3</v>
      </c>
      <c r="K7">
        <v>71.398548000000005</v>
      </c>
      <c r="L7">
        <v>3.9030000000000002E-2</v>
      </c>
      <c r="M7" t="s">
        <v>4</v>
      </c>
      <c r="N7">
        <v>37.808748999999999</v>
      </c>
      <c r="O7">
        <v>7.3099999999999999E-4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84.580303000000001</v>
      </c>
      <c r="I8">
        <v>4.8076000000000001E-2</v>
      </c>
      <c r="J8" t="s">
        <v>3</v>
      </c>
      <c r="K8">
        <v>83.251165</v>
      </c>
      <c r="L8">
        <v>5.0201000000000003E-2</v>
      </c>
      <c r="M8" t="s">
        <v>4</v>
      </c>
      <c r="N8">
        <v>44.093884000000003</v>
      </c>
      <c r="O8">
        <v>8.5800000000000004E-4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96.624492000000004</v>
      </c>
      <c r="I9">
        <v>6.0680999999999999E-2</v>
      </c>
      <c r="J9" t="s">
        <v>3</v>
      </c>
      <c r="K9">
        <v>95.106358999999998</v>
      </c>
      <c r="L9">
        <v>6.3211000000000003E-2</v>
      </c>
      <c r="M9" t="s">
        <v>4</v>
      </c>
      <c r="N9">
        <v>50.380681000000003</v>
      </c>
      <c r="O9">
        <v>9.9599999999999992E-4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108.666797</v>
      </c>
      <c r="I10">
        <v>7.6660000000000006E-2</v>
      </c>
      <c r="J10" t="s">
        <v>3</v>
      </c>
      <c r="K10">
        <v>106.959631</v>
      </c>
      <c r="L10">
        <v>7.9025999999999999E-2</v>
      </c>
      <c r="M10" t="s">
        <v>4</v>
      </c>
      <c r="N10">
        <v>56.665734999999998</v>
      </c>
      <c r="O10">
        <v>1.225E-3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120.71064</v>
      </c>
      <c r="I11">
        <v>9.4097E-2</v>
      </c>
      <c r="J11" t="s">
        <v>3</v>
      </c>
      <c r="K11">
        <v>118.81455800000001</v>
      </c>
      <c r="L11">
        <v>9.6693000000000001E-2</v>
      </c>
      <c r="M11" t="s">
        <v>4</v>
      </c>
      <c r="N11">
        <v>62.951813000000001</v>
      </c>
      <c r="O11">
        <v>1.5299999999999999E-3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132.75516500000001</v>
      </c>
      <c r="I12">
        <v>0.11219999999999999</v>
      </c>
      <c r="J12" t="s">
        <v>3</v>
      </c>
      <c r="K12">
        <v>130.66986</v>
      </c>
      <c r="L12">
        <v>0.115037</v>
      </c>
      <c r="M12" t="s">
        <v>4</v>
      </c>
      <c r="N12">
        <v>69.236887999999993</v>
      </c>
      <c r="O12">
        <v>1.8289999999999999E-3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144.794792</v>
      </c>
      <c r="I13">
        <v>0.13261500000000001</v>
      </c>
      <c r="J13" t="s">
        <v>3</v>
      </c>
      <c r="K13">
        <v>142.52063100000001</v>
      </c>
      <c r="L13">
        <v>0.13500300000000001</v>
      </c>
      <c r="M13" t="s">
        <v>4</v>
      </c>
      <c r="N13">
        <v>75.521816999999999</v>
      </c>
      <c r="O13">
        <v>2.0119999999999999E-3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156.83935399999999</v>
      </c>
      <c r="I14">
        <v>0.156526</v>
      </c>
      <c r="J14" t="s">
        <v>3</v>
      </c>
      <c r="K14">
        <v>154.37625199999999</v>
      </c>
      <c r="L14">
        <v>0.16004299999999999</v>
      </c>
      <c r="M14" t="s">
        <v>4</v>
      </c>
      <c r="N14">
        <v>81.807466000000005</v>
      </c>
      <c r="O14">
        <v>2.2690000000000002E-3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168.882217</v>
      </c>
      <c r="I15">
        <v>0.18357100000000001</v>
      </c>
      <c r="J15" t="s">
        <v>3</v>
      </c>
      <c r="K15">
        <v>166.22996800000001</v>
      </c>
      <c r="L15">
        <v>0.18726799999999999</v>
      </c>
      <c r="M15" t="s">
        <v>4</v>
      </c>
      <c r="N15">
        <v>88.091683000000003</v>
      </c>
      <c r="O15">
        <v>2.4719999999999998E-3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180.923314</v>
      </c>
      <c r="I16">
        <v>0.20721300000000001</v>
      </c>
      <c r="J16" t="s">
        <v>3</v>
      </c>
      <c r="K16">
        <v>178.08260200000001</v>
      </c>
      <c r="L16">
        <v>0.21155299999999999</v>
      </c>
      <c r="M16" t="s">
        <v>4</v>
      </c>
      <c r="N16">
        <v>94.376796999999996</v>
      </c>
      <c r="O16">
        <v>2.7369999999999998E-3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192.96373800000001</v>
      </c>
      <c r="I17">
        <v>0.23607600000000001</v>
      </c>
      <c r="J17" t="s">
        <v>3</v>
      </c>
      <c r="K17">
        <v>189.93450100000001</v>
      </c>
      <c r="L17">
        <v>0.24052599999999999</v>
      </c>
      <c r="M17" t="s">
        <v>4</v>
      </c>
      <c r="N17">
        <v>100.66156599999999</v>
      </c>
      <c r="O17">
        <v>3.0790000000000001E-3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205.00451000000001</v>
      </c>
      <c r="I18">
        <v>0.26455000000000001</v>
      </c>
      <c r="J18" t="s">
        <v>3</v>
      </c>
      <c r="K18">
        <v>201.78652</v>
      </c>
      <c r="L18">
        <v>0.26929999999999998</v>
      </c>
      <c r="M18" t="s">
        <v>4</v>
      </c>
      <c r="N18">
        <v>106.946145</v>
      </c>
      <c r="O18">
        <v>3.6340000000000001E-3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217.04718700000001</v>
      </c>
      <c r="I19">
        <v>0.29379899999999998</v>
      </c>
      <c r="J19" t="s">
        <v>3</v>
      </c>
      <c r="K19">
        <v>213.64015800000001</v>
      </c>
      <c r="L19">
        <v>0.29871500000000001</v>
      </c>
      <c r="M19" t="s">
        <v>4</v>
      </c>
      <c r="N19">
        <v>113.230976</v>
      </c>
      <c r="O19">
        <v>3.9309999999999996E-3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229.090946</v>
      </c>
      <c r="I20">
        <v>0.32414199999999999</v>
      </c>
      <c r="J20" t="s">
        <v>3</v>
      </c>
      <c r="K20">
        <v>225.49557999999999</v>
      </c>
      <c r="L20">
        <v>0.329455</v>
      </c>
      <c r="M20" t="s">
        <v>4</v>
      </c>
      <c r="N20">
        <v>119.515784</v>
      </c>
      <c r="O20">
        <v>4.4689999999999999E-3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241.13488799999999</v>
      </c>
      <c r="I21">
        <v>0.35498800000000003</v>
      </c>
      <c r="J21" t="s">
        <v>3</v>
      </c>
      <c r="K21">
        <v>237.350697</v>
      </c>
      <c r="L21">
        <v>0.36084899999999998</v>
      </c>
      <c r="M21" t="s">
        <v>4</v>
      </c>
      <c r="N21">
        <v>125.800467</v>
      </c>
      <c r="O21">
        <v>4.8820000000000001E-3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303.271525</v>
      </c>
      <c r="I42">
        <v>323.94198899999998</v>
      </c>
      <c r="J42" t="s">
        <v>3</v>
      </c>
      <c r="K42">
        <v>303.05443400000001</v>
      </c>
      <c r="L42">
        <v>323.78983099999999</v>
      </c>
      <c r="M42" t="s">
        <v>4</v>
      </c>
      <c r="N42">
        <v>7.5203980000000001</v>
      </c>
      <c r="O42">
        <v>6.8999999999999997E-5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599.05253500000003</v>
      </c>
      <c r="I43">
        <v>483.01778200000001</v>
      </c>
      <c r="J43" t="s">
        <v>3</v>
      </c>
      <c r="K43">
        <v>598.62409500000001</v>
      </c>
      <c r="L43">
        <v>482.83724100000001</v>
      </c>
      <c r="M43" t="s">
        <v>4</v>
      </c>
      <c r="N43">
        <v>15.039958</v>
      </c>
      <c r="O43">
        <v>1.37E-4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894.12103400000001</v>
      </c>
      <c r="I44">
        <v>580.98737600000004</v>
      </c>
      <c r="J44" t="s">
        <v>3</v>
      </c>
      <c r="K44">
        <v>893.48153200000002</v>
      </c>
      <c r="L44">
        <v>580.79909299999997</v>
      </c>
      <c r="M44" t="s">
        <v>4</v>
      </c>
      <c r="N44">
        <v>22.558817999999999</v>
      </c>
      <c r="O44">
        <v>2.5999999999999998E-4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1191.3993069999999</v>
      </c>
      <c r="I45">
        <v>765.08368399999995</v>
      </c>
      <c r="J45" t="s">
        <v>3</v>
      </c>
      <c r="K45">
        <v>1190.5479</v>
      </c>
      <c r="L45">
        <v>764.85952499999996</v>
      </c>
      <c r="M45" t="s">
        <v>4</v>
      </c>
      <c r="N45">
        <v>30.080034999999999</v>
      </c>
      <c r="O45">
        <v>2.9999999999999997E-4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1488.8552219999999</v>
      </c>
      <c r="I46">
        <v>982.15924600000005</v>
      </c>
      <c r="J46" t="s">
        <v>3</v>
      </c>
      <c r="K46">
        <v>1487.792813</v>
      </c>
      <c r="L46">
        <v>981.93928000000005</v>
      </c>
      <c r="M46" t="s">
        <v>4</v>
      </c>
      <c r="N46">
        <v>37.600332999999999</v>
      </c>
      <c r="O46">
        <v>2.9100000000000003E-4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1786.1224830000001</v>
      </c>
      <c r="I47">
        <v>1310.445172</v>
      </c>
      <c r="J47" t="s">
        <v>3</v>
      </c>
      <c r="K47">
        <v>1784.8479050000001</v>
      </c>
      <c r="L47">
        <v>1310.167459</v>
      </c>
      <c r="M47" t="s">
        <v>4</v>
      </c>
      <c r="N47">
        <v>45.121509000000003</v>
      </c>
      <c r="O47">
        <v>4.1599999999999997E-4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2082.7559639999999</v>
      </c>
      <c r="I48">
        <v>1656.7075</v>
      </c>
      <c r="J48" t="s">
        <v>3</v>
      </c>
      <c r="K48">
        <v>2081.269436</v>
      </c>
      <c r="L48">
        <v>1656.4041130000001</v>
      </c>
      <c r="M48" t="s">
        <v>4</v>
      </c>
      <c r="N48">
        <v>52.643583999999997</v>
      </c>
      <c r="O48">
        <v>5.0000000000000001E-4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2379.2640430000001</v>
      </c>
      <c r="I49">
        <v>1917.849794</v>
      </c>
      <c r="J49" t="s">
        <v>3</v>
      </c>
      <c r="K49">
        <v>2377.5658979999998</v>
      </c>
      <c r="L49">
        <v>1917.500996</v>
      </c>
      <c r="M49" t="s">
        <v>4</v>
      </c>
      <c r="N49">
        <v>60.172091999999999</v>
      </c>
      <c r="O49">
        <v>2.506E-3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2675.2468020000001</v>
      </c>
      <c r="I50">
        <v>2032.1645579999999</v>
      </c>
      <c r="J50" t="s">
        <v>3</v>
      </c>
      <c r="K50">
        <v>2673.3370559999998</v>
      </c>
      <c r="L50">
        <v>2031.8256429999999</v>
      </c>
      <c r="M50" t="s">
        <v>4</v>
      </c>
      <c r="N50">
        <v>67.690216000000007</v>
      </c>
      <c r="O50">
        <v>2.6250000000000002E-3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2971.0460109999999</v>
      </c>
      <c r="I51">
        <v>1997.2059690000001</v>
      </c>
      <c r="J51" t="s">
        <v>3</v>
      </c>
      <c r="K51">
        <v>2968.9248830000001</v>
      </c>
      <c r="L51">
        <v>1996.9119350000001</v>
      </c>
      <c r="M51" t="s">
        <v>4</v>
      </c>
      <c r="N51">
        <v>75.210103000000004</v>
      </c>
      <c r="O51">
        <v>2.6519999999999998E-3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3269.4584180000002</v>
      </c>
      <c r="I52">
        <v>2014.348297</v>
      </c>
      <c r="J52" t="s">
        <v>3</v>
      </c>
      <c r="K52">
        <v>3267.1253120000001</v>
      </c>
      <c r="L52">
        <v>2013.974663</v>
      </c>
      <c r="M52" t="s">
        <v>4</v>
      </c>
      <c r="N52">
        <v>82.731892000000002</v>
      </c>
      <c r="O52">
        <v>2.6710000000000002E-3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3565.468159</v>
      </c>
      <c r="I53">
        <v>1977.656446</v>
      </c>
      <c r="J53" t="s">
        <v>3</v>
      </c>
      <c r="K53">
        <v>3562.9236470000001</v>
      </c>
      <c r="L53">
        <v>1977.274287</v>
      </c>
      <c r="M53" t="s">
        <v>4</v>
      </c>
      <c r="N53">
        <v>90.250304</v>
      </c>
      <c r="O53">
        <v>2.8630000000000001E-3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3861.2037650000002</v>
      </c>
      <c r="I54">
        <v>1976.5576960000001</v>
      </c>
      <c r="J54" t="s">
        <v>3</v>
      </c>
      <c r="K54">
        <v>3858.447451</v>
      </c>
      <c r="L54">
        <v>1976.1811829999999</v>
      </c>
      <c r="M54" t="s">
        <v>4</v>
      </c>
      <c r="N54">
        <v>97.775637000000003</v>
      </c>
      <c r="O54">
        <v>5.0879999999999996E-3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4157.0020949999998</v>
      </c>
      <c r="I55">
        <v>2019.4849839999999</v>
      </c>
      <c r="J55" t="s">
        <v>3</v>
      </c>
      <c r="K55">
        <v>4154.0337790000003</v>
      </c>
      <c r="L55">
        <v>2019.0456939999999</v>
      </c>
      <c r="M55" t="s">
        <v>4</v>
      </c>
      <c r="N55">
        <v>105.305413</v>
      </c>
      <c r="O55">
        <v>8.6140000000000001E-3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4452.6144629999999</v>
      </c>
      <c r="I56">
        <v>2070.9973439999999</v>
      </c>
      <c r="J56" t="s">
        <v>3</v>
      </c>
      <c r="K56">
        <v>4449.4353030000002</v>
      </c>
      <c r="L56">
        <v>2070.5178919999998</v>
      </c>
      <c r="M56" t="s">
        <v>4</v>
      </c>
      <c r="N56">
        <v>112.825564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4748.0986819999998</v>
      </c>
      <c r="I57">
        <v>2111.322048</v>
      </c>
      <c r="J57" t="s">
        <v>3</v>
      </c>
      <c r="K57">
        <v>4744.7076559999996</v>
      </c>
      <c r="L57">
        <v>2110.7769960000001</v>
      </c>
      <c r="M57" t="s">
        <v>4</v>
      </c>
      <c r="N57">
        <v>120.348173</v>
      </c>
      <c r="O57">
        <v>8.9009999999999992E-3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5044.8059569999996</v>
      </c>
      <c r="I58">
        <v>2205.6458630000002</v>
      </c>
      <c r="J58" t="s">
        <v>3</v>
      </c>
      <c r="K58">
        <v>5041.2033110000002</v>
      </c>
      <c r="L58">
        <v>2205.0755519999998</v>
      </c>
      <c r="M58" t="s">
        <v>4</v>
      </c>
      <c r="N58">
        <v>127.87027</v>
      </c>
      <c r="O58">
        <v>8.8369999999999994E-3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5342.7992089999998</v>
      </c>
      <c r="I59">
        <v>2335.3567480000002</v>
      </c>
      <c r="J59" t="s">
        <v>3</v>
      </c>
      <c r="K59">
        <v>5338.9846390000002</v>
      </c>
      <c r="L59">
        <v>2334.8762569999999</v>
      </c>
      <c r="M59" t="s">
        <v>4</v>
      </c>
      <c r="N59">
        <v>135.39302799999999</v>
      </c>
      <c r="O59">
        <v>8.6390000000000008E-3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5640.4719240000004</v>
      </c>
      <c r="I60">
        <v>2688.663564</v>
      </c>
      <c r="J60" t="s">
        <v>3</v>
      </c>
      <c r="K60">
        <v>5636.4458690000001</v>
      </c>
      <c r="L60">
        <v>2688.1778399999998</v>
      </c>
      <c r="M60" t="s">
        <v>4</v>
      </c>
      <c r="N60">
        <v>142.91361699999999</v>
      </c>
      <c r="O60">
        <v>8.9750000000000003E-3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5937.8971780000002</v>
      </c>
      <c r="I61">
        <v>3155.2472550000002</v>
      </c>
      <c r="J61" t="s">
        <v>3</v>
      </c>
      <c r="K61">
        <v>5933.6592579999997</v>
      </c>
      <c r="L61">
        <v>3154.7375769999999</v>
      </c>
      <c r="M61" t="s">
        <v>4</v>
      </c>
      <c r="N61">
        <v>150.439617</v>
      </c>
      <c r="O61">
        <v>1.1478E-2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12.372868</v>
      </c>
      <c r="I62">
        <v>6.685E-3</v>
      </c>
      <c r="J62" t="s">
        <v>3</v>
      </c>
      <c r="K62">
        <v>12.197723</v>
      </c>
      <c r="L62">
        <v>7.7939999999999997E-3</v>
      </c>
      <c r="M62" t="s">
        <v>4</v>
      </c>
      <c r="N62">
        <v>4.5476239999999999</v>
      </c>
      <c r="O62">
        <v>3.7299999999999998E-3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24.431536999999999</v>
      </c>
      <c r="I63">
        <v>4.973E-3</v>
      </c>
      <c r="J63" t="s">
        <v>3</v>
      </c>
      <c r="K63">
        <v>24.082288999999999</v>
      </c>
      <c r="L63">
        <v>6.5849999999999997E-3</v>
      </c>
      <c r="M63" t="s">
        <v>4</v>
      </c>
      <c r="N63">
        <v>8.8540969999999994</v>
      </c>
      <c r="O63">
        <v>3.7720000000000002E-3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36.510500999999998</v>
      </c>
      <c r="I64">
        <v>4.9389999999999998E-3</v>
      </c>
      <c r="J64" t="s">
        <v>3</v>
      </c>
      <c r="K64">
        <v>35.987661000000003</v>
      </c>
      <c r="L64">
        <v>6.94E-3</v>
      </c>
      <c r="M64" t="s">
        <v>4</v>
      </c>
      <c r="N64">
        <v>13.161414000000001</v>
      </c>
      <c r="O64">
        <v>3.7799999999999999E-3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48.592412000000003</v>
      </c>
      <c r="I65">
        <v>4.7109999999999999E-3</v>
      </c>
      <c r="J65" t="s">
        <v>3</v>
      </c>
      <c r="K65">
        <v>47.896079</v>
      </c>
      <c r="L65">
        <v>6.8799999999999998E-3</v>
      </c>
      <c r="M65" t="s">
        <v>4</v>
      </c>
      <c r="N65">
        <v>17.468582000000001</v>
      </c>
      <c r="O65">
        <v>3.803E-3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60.662550000000003</v>
      </c>
      <c r="I66">
        <v>5.3359999999999996E-3</v>
      </c>
      <c r="J66" t="s">
        <v>3</v>
      </c>
      <c r="K66">
        <v>59.793399999999998</v>
      </c>
      <c r="L66">
        <v>7.4770000000000001E-3</v>
      </c>
      <c r="M66" t="s">
        <v>4</v>
      </c>
      <c r="N66">
        <v>21.776024</v>
      </c>
      <c r="O66">
        <v>3.7850000000000002E-3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72.717386000000005</v>
      </c>
      <c r="I67">
        <v>5.7190000000000001E-3</v>
      </c>
      <c r="J67" t="s">
        <v>3</v>
      </c>
      <c r="K67">
        <v>71.674339000000003</v>
      </c>
      <c r="L67">
        <v>7.6709999999999999E-3</v>
      </c>
      <c r="M67" t="s">
        <v>4</v>
      </c>
      <c r="N67">
        <v>26.08361</v>
      </c>
      <c r="O67">
        <v>3.8479999999999999E-3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84.759681999999998</v>
      </c>
      <c r="I68">
        <v>5.9199999999999999E-3</v>
      </c>
      <c r="J68" t="s">
        <v>3</v>
      </c>
      <c r="K68">
        <v>83.542710999999997</v>
      </c>
      <c r="L68">
        <v>7.8040000000000002E-3</v>
      </c>
      <c r="M68" t="s">
        <v>4</v>
      </c>
      <c r="N68">
        <v>30.390336000000001</v>
      </c>
      <c r="O68">
        <v>3.7980000000000002E-3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96.788030000000006</v>
      </c>
      <c r="I69">
        <v>6.5529999999999998E-3</v>
      </c>
      <c r="J69" t="s">
        <v>3</v>
      </c>
      <c r="K69">
        <v>95.398593000000005</v>
      </c>
      <c r="L69">
        <v>8.1790000000000005E-3</v>
      </c>
      <c r="M69" t="s">
        <v>4</v>
      </c>
      <c r="N69">
        <v>34.697150999999998</v>
      </c>
      <c r="O69">
        <v>3.8660000000000001E-3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108.80835</v>
      </c>
      <c r="I70">
        <v>6.9829999999999996E-3</v>
      </c>
      <c r="J70" t="s">
        <v>3</v>
      </c>
      <c r="K70">
        <v>107.246242</v>
      </c>
      <c r="L70">
        <v>8.345E-3</v>
      </c>
      <c r="M70" t="s">
        <v>4</v>
      </c>
      <c r="N70">
        <v>39.004359999999998</v>
      </c>
      <c r="O70">
        <v>3.852E-3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120.823465</v>
      </c>
      <c r="I71">
        <v>7.5719999999999997E-3</v>
      </c>
      <c r="J71" t="s">
        <v>3</v>
      </c>
      <c r="K71">
        <v>119.089736</v>
      </c>
      <c r="L71">
        <v>8.6499999999999997E-3</v>
      </c>
      <c r="M71" t="s">
        <v>4</v>
      </c>
      <c r="N71">
        <v>43.311199999999999</v>
      </c>
      <c r="O71">
        <v>3.7859999999999999E-3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132.82674900000001</v>
      </c>
      <c r="I72">
        <v>8.1799999999999998E-3</v>
      </c>
      <c r="J72" t="s">
        <v>3</v>
      </c>
      <c r="K72">
        <v>130.920174</v>
      </c>
      <c r="L72">
        <v>9.3220000000000004E-3</v>
      </c>
      <c r="M72" t="s">
        <v>4</v>
      </c>
      <c r="N72">
        <v>47.618532000000002</v>
      </c>
      <c r="O72">
        <v>3.7859999999999999E-3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144.82493199999999</v>
      </c>
      <c r="I73">
        <v>9.2840000000000006E-3</v>
      </c>
      <c r="J73" t="s">
        <v>3</v>
      </c>
      <c r="K73">
        <v>142.74560600000001</v>
      </c>
      <c r="L73">
        <v>1.0128E-2</v>
      </c>
      <c r="M73" t="s">
        <v>4</v>
      </c>
      <c r="N73">
        <v>51.925454000000002</v>
      </c>
      <c r="O73">
        <v>3.8790000000000001E-3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156.82369199999999</v>
      </c>
      <c r="I74">
        <v>1.0919E-2</v>
      </c>
      <c r="J74" t="s">
        <v>3</v>
      </c>
      <c r="K74">
        <v>154.571676</v>
      </c>
      <c r="L74">
        <v>1.1731999999999999E-2</v>
      </c>
      <c r="M74" t="s">
        <v>4</v>
      </c>
      <c r="N74">
        <v>56.232129999999998</v>
      </c>
      <c r="O74">
        <v>3.9529999999999999E-3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168.818039</v>
      </c>
      <c r="I75">
        <v>1.2501E-2</v>
      </c>
      <c r="J75" t="s">
        <v>3</v>
      </c>
      <c r="K75">
        <v>166.393259</v>
      </c>
      <c r="L75">
        <v>1.3512E-2</v>
      </c>
      <c r="M75" t="s">
        <v>4</v>
      </c>
      <c r="N75">
        <v>60.538293000000003</v>
      </c>
      <c r="O75">
        <v>3.9789999999999999E-3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180.81404800000001</v>
      </c>
      <c r="I76">
        <v>1.4455000000000001E-2</v>
      </c>
      <c r="J76" t="s">
        <v>3</v>
      </c>
      <c r="K76">
        <v>178.21621200000001</v>
      </c>
      <c r="L76">
        <v>1.5006E-2</v>
      </c>
      <c r="M76" t="s">
        <v>4</v>
      </c>
      <c r="N76">
        <v>64.845495</v>
      </c>
      <c r="O76">
        <v>4.0080000000000003E-3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192.81630799999999</v>
      </c>
      <c r="I77">
        <v>1.6358999999999999E-2</v>
      </c>
      <c r="J77" t="s">
        <v>3</v>
      </c>
      <c r="K77">
        <v>190.04582300000001</v>
      </c>
      <c r="L77">
        <v>1.6913999999999998E-2</v>
      </c>
      <c r="M77" t="s">
        <v>4</v>
      </c>
      <c r="N77">
        <v>69.152794</v>
      </c>
      <c r="O77">
        <v>4.0819999999999997E-3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204.81256999999999</v>
      </c>
      <c r="I78">
        <v>1.8841E-2</v>
      </c>
      <c r="J78" t="s">
        <v>3</v>
      </c>
      <c r="K78">
        <v>201.86953800000001</v>
      </c>
      <c r="L78">
        <v>1.9581000000000001E-2</v>
      </c>
      <c r="M78" t="s">
        <v>4</v>
      </c>
      <c r="N78">
        <v>73.459378000000001</v>
      </c>
      <c r="O78">
        <v>4.1599999999999996E-3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216.81812300000001</v>
      </c>
      <c r="I79">
        <v>2.1409999999999998E-2</v>
      </c>
      <c r="J79" t="s">
        <v>3</v>
      </c>
      <c r="K79">
        <v>213.70156600000001</v>
      </c>
      <c r="L79">
        <v>2.1972999999999999E-2</v>
      </c>
      <c r="M79" t="s">
        <v>4</v>
      </c>
      <c r="N79">
        <v>77.767270999999994</v>
      </c>
      <c r="O79">
        <v>4.1939999999999998E-3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228.826796</v>
      </c>
      <c r="I80">
        <v>2.2931E-2</v>
      </c>
      <c r="J80" t="s">
        <v>3</v>
      </c>
      <c r="K80">
        <v>225.53796500000001</v>
      </c>
      <c r="L80">
        <v>2.4398E-2</v>
      </c>
      <c r="M80" t="s">
        <v>4</v>
      </c>
      <c r="N80">
        <v>82.074447000000006</v>
      </c>
      <c r="O80">
        <v>4.2310000000000004E-3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240.847646</v>
      </c>
      <c r="I81">
        <v>2.6037999999999999E-2</v>
      </c>
      <c r="J81" t="s">
        <v>3</v>
      </c>
      <c r="K81">
        <v>237.386527</v>
      </c>
      <c r="L81">
        <v>2.7556000000000001E-2</v>
      </c>
      <c r="M81" t="s">
        <v>4</v>
      </c>
      <c r="N81">
        <v>86.381747000000004</v>
      </c>
      <c r="O81">
        <v>4.3080000000000002E-3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13.392056999999999</v>
      </c>
      <c r="I82">
        <v>3.7720000000000002E-3</v>
      </c>
      <c r="J82" t="s">
        <v>3</v>
      </c>
      <c r="K82">
        <v>13.203495999999999</v>
      </c>
      <c r="L82">
        <v>3.888E-3</v>
      </c>
      <c r="M82" t="s">
        <v>4</v>
      </c>
      <c r="N82">
        <v>5.5655830000000002</v>
      </c>
      <c r="O82">
        <v>1.9040000000000001E-3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26.420698999999999</v>
      </c>
      <c r="I83">
        <v>4.0270000000000002E-3</v>
      </c>
      <c r="J83" t="s">
        <v>3</v>
      </c>
      <c r="K83">
        <v>26.044909000000001</v>
      </c>
      <c r="L83">
        <v>4.2100000000000002E-3</v>
      </c>
      <c r="M83" t="s">
        <v>4</v>
      </c>
      <c r="N83">
        <v>10.826712000000001</v>
      </c>
      <c r="O83">
        <v>1.9530000000000001E-3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39.472872000000002</v>
      </c>
      <c r="I84">
        <v>4.5580000000000004E-3</v>
      </c>
      <c r="J84" t="s">
        <v>3</v>
      </c>
      <c r="K84">
        <v>38.910915000000003</v>
      </c>
      <c r="L84">
        <v>4.8250000000000003E-3</v>
      </c>
      <c r="M84" t="s">
        <v>4</v>
      </c>
      <c r="N84">
        <v>16.088947000000001</v>
      </c>
      <c r="O84">
        <v>1.9680000000000001E-3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52.524388999999999</v>
      </c>
      <c r="I85">
        <v>4.8809999999999999E-3</v>
      </c>
      <c r="J85" t="s">
        <v>3</v>
      </c>
      <c r="K85">
        <v>51.776713999999998</v>
      </c>
      <c r="L85">
        <v>5.1879999999999999E-3</v>
      </c>
      <c r="M85" t="s">
        <v>4</v>
      </c>
      <c r="N85">
        <v>21.349913000000001</v>
      </c>
      <c r="O85">
        <v>2.0110000000000002E-3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65.565033999999997</v>
      </c>
      <c r="I86">
        <v>5.8060000000000004E-3</v>
      </c>
      <c r="J86" t="s">
        <v>3</v>
      </c>
      <c r="K86">
        <v>64.631314000000003</v>
      </c>
      <c r="L86">
        <v>6.0639999999999999E-3</v>
      </c>
      <c r="M86" t="s">
        <v>4</v>
      </c>
      <c r="N86">
        <v>26.610120999999999</v>
      </c>
      <c r="O86">
        <v>2.0539999999999998E-3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78.588958000000005</v>
      </c>
      <c r="I87">
        <v>7.0060000000000001E-3</v>
      </c>
      <c r="J87" t="s">
        <v>3</v>
      </c>
      <c r="K87">
        <v>77.468759000000006</v>
      </c>
      <c r="L87">
        <v>7.1219999999999999E-3</v>
      </c>
      <c r="M87" t="s">
        <v>4</v>
      </c>
      <c r="N87">
        <v>31.871251000000001</v>
      </c>
      <c r="O87">
        <v>2.2000000000000001E-3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91.602051000000003</v>
      </c>
      <c r="I88">
        <v>8.4499999999999992E-3</v>
      </c>
      <c r="J88" t="s">
        <v>3</v>
      </c>
      <c r="K88">
        <v>90.296229999999994</v>
      </c>
      <c r="L88">
        <v>8.3890000000000006E-3</v>
      </c>
      <c r="M88" t="s">
        <v>4</v>
      </c>
      <c r="N88">
        <v>37.133814000000001</v>
      </c>
      <c r="O88">
        <v>2.2729999999999998E-3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104.607282</v>
      </c>
      <c r="I89">
        <v>1.0691000000000001E-2</v>
      </c>
      <c r="J89" t="s">
        <v>3</v>
      </c>
      <c r="K89">
        <v>103.114951</v>
      </c>
      <c r="L89">
        <v>1.038E-2</v>
      </c>
      <c r="M89" t="s">
        <v>4</v>
      </c>
      <c r="N89">
        <v>42.395476000000002</v>
      </c>
      <c r="O89">
        <v>2.2239999999999998E-3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117.59692800000001</v>
      </c>
      <c r="I90">
        <v>1.2674E-2</v>
      </c>
      <c r="J90" t="s">
        <v>3</v>
      </c>
      <c r="K90">
        <v>115.918581</v>
      </c>
      <c r="L90">
        <v>1.2277E-2</v>
      </c>
      <c r="M90" t="s">
        <v>4</v>
      </c>
      <c r="N90">
        <v>47.658264000000003</v>
      </c>
      <c r="O90">
        <v>2.4550000000000002E-3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130.57907399999999</v>
      </c>
      <c r="I91">
        <v>1.5580999999999999E-2</v>
      </c>
      <c r="J91" t="s">
        <v>3</v>
      </c>
      <c r="K91">
        <v>128.714201</v>
      </c>
      <c r="L91">
        <v>1.4896E-2</v>
      </c>
      <c r="M91" t="s">
        <v>4</v>
      </c>
      <c r="N91">
        <v>52.919352000000003</v>
      </c>
      <c r="O91">
        <v>2.5509999999999999E-3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143.55662100000001</v>
      </c>
      <c r="I92">
        <v>1.8103999999999999E-2</v>
      </c>
      <c r="J92" t="s">
        <v>3</v>
      </c>
      <c r="K92">
        <v>141.506167</v>
      </c>
      <c r="L92">
        <v>1.7239000000000001E-2</v>
      </c>
      <c r="M92" t="s">
        <v>4</v>
      </c>
      <c r="N92">
        <v>58.179682</v>
      </c>
      <c r="O92">
        <v>2.5560000000000001E-3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156.522704</v>
      </c>
      <c r="I93">
        <v>2.0650999999999999E-2</v>
      </c>
      <c r="J93" t="s">
        <v>3</v>
      </c>
      <c r="K93">
        <v>154.286113</v>
      </c>
      <c r="L93">
        <v>1.9727000000000001E-2</v>
      </c>
      <c r="M93" t="s">
        <v>4</v>
      </c>
      <c r="N93">
        <v>63.440688999999999</v>
      </c>
      <c r="O93">
        <v>2.6930000000000001E-3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169.491918</v>
      </c>
      <c r="I94">
        <v>2.3133999999999998E-2</v>
      </c>
      <c r="J94" t="s">
        <v>3</v>
      </c>
      <c r="K94">
        <v>167.068983</v>
      </c>
      <c r="L94">
        <v>2.2147E-2</v>
      </c>
      <c r="M94" t="s">
        <v>4</v>
      </c>
      <c r="N94">
        <v>68.704915</v>
      </c>
      <c r="O94">
        <v>2.8830000000000001E-3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182.46173400000001</v>
      </c>
      <c r="I95">
        <v>2.7113000000000002E-2</v>
      </c>
      <c r="J95" t="s">
        <v>3</v>
      </c>
      <c r="K95">
        <v>179.85230100000001</v>
      </c>
      <c r="L95">
        <v>2.6200999999999999E-2</v>
      </c>
      <c r="M95" t="s">
        <v>4</v>
      </c>
      <c r="N95">
        <v>73.967015000000004</v>
      </c>
      <c r="O95">
        <v>3.029E-3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195.422034</v>
      </c>
      <c r="I96">
        <v>2.9848E-2</v>
      </c>
      <c r="J96" t="s">
        <v>3</v>
      </c>
      <c r="K96">
        <v>192.626687</v>
      </c>
      <c r="L96">
        <v>2.9028999999999999E-2</v>
      </c>
      <c r="M96" t="s">
        <v>4</v>
      </c>
      <c r="N96">
        <v>79.226101</v>
      </c>
      <c r="O96">
        <v>3.3660000000000001E-3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208.39062799999999</v>
      </c>
      <c r="I97">
        <v>3.5158000000000002E-2</v>
      </c>
      <c r="J97" t="s">
        <v>3</v>
      </c>
      <c r="K97">
        <v>205.40902399999999</v>
      </c>
      <c r="L97">
        <v>3.4348999999999998E-2</v>
      </c>
      <c r="M97" t="s">
        <v>4</v>
      </c>
      <c r="N97">
        <v>84.488630999999998</v>
      </c>
      <c r="O97">
        <v>3.594E-3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221.35866899999999</v>
      </c>
      <c r="I98">
        <v>3.7957999999999999E-2</v>
      </c>
      <c r="J98" t="s">
        <v>3</v>
      </c>
      <c r="K98">
        <v>218.19065900000001</v>
      </c>
      <c r="L98">
        <v>3.7118999999999999E-2</v>
      </c>
      <c r="M98" t="s">
        <v>4</v>
      </c>
      <c r="N98">
        <v>89.747720000000001</v>
      </c>
      <c r="O98">
        <v>3.7720000000000002E-3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234.33889199999999</v>
      </c>
      <c r="I99">
        <v>3.9945000000000001E-2</v>
      </c>
      <c r="J99" t="s">
        <v>3</v>
      </c>
      <c r="K99">
        <v>230.98423299999999</v>
      </c>
      <c r="L99">
        <v>3.9135999999999997E-2</v>
      </c>
      <c r="M99" t="s">
        <v>4</v>
      </c>
      <c r="N99">
        <v>95.009756999999993</v>
      </c>
      <c r="O99">
        <v>3.8700000000000002E-3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247.31420399999999</v>
      </c>
      <c r="I100">
        <v>4.3173999999999997E-2</v>
      </c>
      <c r="J100" t="s">
        <v>3</v>
      </c>
      <c r="K100">
        <v>243.77361500000001</v>
      </c>
      <c r="L100">
        <v>4.1988999999999999E-2</v>
      </c>
      <c r="M100" t="s">
        <v>4</v>
      </c>
      <c r="N100">
        <v>100.269828</v>
      </c>
      <c r="O100">
        <v>4.2180000000000004E-3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260.303607</v>
      </c>
      <c r="I101">
        <v>4.7315999999999997E-2</v>
      </c>
      <c r="J101" t="s">
        <v>3</v>
      </c>
      <c r="K101">
        <v>256.57705600000003</v>
      </c>
      <c r="L101">
        <v>4.5834E-2</v>
      </c>
      <c r="M101" t="s">
        <v>4</v>
      </c>
      <c r="N101">
        <v>105.52989599999999</v>
      </c>
      <c r="O101">
        <v>4.2709999999999996E-3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9.9955700000000007</v>
      </c>
      <c r="I102">
        <v>1.0619999999999999E-2</v>
      </c>
      <c r="J102" t="s">
        <v>3</v>
      </c>
      <c r="K102">
        <v>9.8193429999999999</v>
      </c>
      <c r="L102">
        <v>1.1686E-2</v>
      </c>
      <c r="M102" t="s">
        <v>4</v>
      </c>
      <c r="N102">
        <v>4.6750299999999996</v>
      </c>
      <c r="O102">
        <v>7.156E-3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19.50648</v>
      </c>
      <c r="I103">
        <v>9.7000000000000003E-3</v>
      </c>
      <c r="J103" t="s">
        <v>3</v>
      </c>
      <c r="K103">
        <v>19.155953</v>
      </c>
      <c r="L103">
        <v>1.1587999999999999E-2</v>
      </c>
      <c r="M103" t="s">
        <v>4</v>
      </c>
      <c r="N103">
        <v>8.9814000000000007</v>
      </c>
      <c r="O103">
        <v>7.1510000000000002E-3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29.016119</v>
      </c>
      <c r="I104">
        <v>9.2530000000000008E-3</v>
      </c>
      <c r="J104" t="s">
        <v>3</v>
      </c>
      <c r="K104">
        <v>28.492440999999999</v>
      </c>
      <c r="L104">
        <v>1.1809E-2</v>
      </c>
      <c r="M104" t="s">
        <v>4</v>
      </c>
      <c r="N104">
        <v>13.287877999999999</v>
      </c>
      <c r="O104">
        <v>7.1890000000000001E-3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38.526736999999997</v>
      </c>
      <c r="I105">
        <v>9.0690000000000007E-3</v>
      </c>
      <c r="J105" t="s">
        <v>3</v>
      </c>
      <c r="K105">
        <v>37.829940000000001</v>
      </c>
      <c r="L105">
        <v>1.2203E-2</v>
      </c>
      <c r="M105" t="s">
        <v>4</v>
      </c>
      <c r="N105">
        <v>17.594615999999998</v>
      </c>
      <c r="O105">
        <v>7.2550000000000002E-3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48.037011999999997</v>
      </c>
      <c r="I106">
        <v>8.9789999999999991E-3</v>
      </c>
      <c r="J106" t="s">
        <v>3</v>
      </c>
      <c r="K106">
        <v>47.166952000000002</v>
      </c>
      <c r="L106">
        <v>1.2576E-2</v>
      </c>
      <c r="M106" t="s">
        <v>4</v>
      </c>
      <c r="N106">
        <v>21.900542000000002</v>
      </c>
      <c r="O106">
        <v>7.3359999999999996E-3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57.546225999999997</v>
      </c>
      <c r="I107">
        <v>9.2650000000000007E-3</v>
      </c>
      <c r="J107" t="s">
        <v>3</v>
      </c>
      <c r="K107">
        <v>56.503453999999998</v>
      </c>
      <c r="L107">
        <v>1.3093E-2</v>
      </c>
      <c r="M107" t="s">
        <v>4</v>
      </c>
      <c r="N107">
        <v>26.206530999999998</v>
      </c>
      <c r="O107">
        <v>7.3720000000000001E-3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67.055190999999994</v>
      </c>
      <c r="I108">
        <v>9.8499999999999994E-3</v>
      </c>
      <c r="J108" t="s">
        <v>3</v>
      </c>
      <c r="K108">
        <v>65.839899000000003</v>
      </c>
      <c r="L108">
        <v>1.3835999999999999E-2</v>
      </c>
      <c r="M108" t="s">
        <v>4</v>
      </c>
      <c r="N108">
        <v>30.512519000000001</v>
      </c>
      <c r="O108">
        <v>7.4349999999999998E-3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76.565798999999998</v>
      </c>
      <c r="I109">
        <v>1.0489999999999999E-2</v>
      </c>
      <c r="J109" t="s">
        <v>3</v>
      </c>
      <c r="K109">
        <v>75.17765</v>
      </c>
      <c r="L109">
        <v>1.4651000000000001E-2</v>
      </c>
      <c r="M109" t="s">
        <v>4</v>
      </c>
      <c r="N109">
        <v>34.819088000000001</v>
      </c>
      <c r="O109">
        <v>7.4929999999999997E-3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86.074973999999997</v>
      </c>
      <c r="I110">
        <v>1.1276E-2</v>
      </c>
      <c r="J110" t="s">
        <v>3</v>
      </c>
      <c r="K110">
        <v>84.514663999999996</v>
      </c>
      <c r="L110">
        <v>1.5432E-2</v>
      </c>
      <c r="M110" t="s">
        <v>4</v>
      </c>
      <c r="N110">
        <v>39.125703000000001</v>
      </c>
      <c r="O110">
        <v>7.4029999999999999E-3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95.584885999999997</v>
      </c>
      <c r="I111">
        <v>1.2151E-2</v>
      </c>
      <c r="J111" t="s">
        <v>3</v>
      </c>
      <c r="K111">
        <v>93.852373999999998</v>
      </c>
      <c r="L111">
        <v>1.653E-2</v>
      </c>
      <c r="M111" t="s">
        <v>4</v>
      </c>
      <c r="N111">
        <v>43.431927000000002</v>
      </c>
      <c r="O111">
        <v>7.4790000000000004E-3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105.095311</v>
      </c>
      <c r="I112">
        <v>1.3028E-2</v>
      </c>
      <c r="J112" t="s">
        <v>3</v>
      </c>
      <c r="K112">
        <v>103.18990100000001</v>
      </c>
      <c r="L112">
        <v>1.7721000000000001E-2</v>
      </c>
      <c r="M112" t="s">
        <v>4</v>
      </c>
      <c r="N112">
        <v>47.738171999999999</v>
      </c>
      <c r="O112">
        <v>7.5389999999999997E-3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114.603525</v>
      </c>
      <c r="I113">
        <v>1.4135999999999999E-2</v>
      </c>
      <c r="J113" t="s">
        <v>3</v>
      </c>
      <c r="K113">
        <v>112.526158</v>
      </c>
      <c r="L113">
        <v>1.8866999999999998E-2</v>
      </c>
      <c r="M113" t="s">
        <v>4</v>
      </c>
      <c r="N113">
        <v>52.044068000000003</v>
      </c>
      <c r="O113">
        <v>7.5570000000000003E-3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124.11304800000001</v>
      </c>
      <c r="I114">
        <v>1.5566999999999999E-2</v>
      </c>
      <c r="J114" t="s">
        <v>3</v>
      </c>
      <c r="K114">
        <v>121.862639</v>
      </c>
      <c r="L114">
        <v>2.0504000000000001E-2</v>
      </c>
      <c r="M114" t="s">
        <v>4</v>
      </c>
      <c r="N114">
        <v>56.350088</v>
      </c>
      <c r="O114">
        <v>7.7419999999999998E-3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133.62260699999999</v>
      </c>
      <c r="I115">
        <v>1.7188999999999999E-2</v>
      </c>
      <c r="J115" t="s">
        <v>3</v>
      </c>
      <c r="K115">
        <v>131.19983500000001</v>
      </c>
      <c r="L115">
        <v>2.2277999999999999E-2</v>
      </c>
      <c r="M115" t="s">
        <v>4</v>
      </c>
      <c r="N115">
        <v>60.656905999999999</v>
      </c>
      <c r="O115">
        <v>7.8390000000000005E-3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143.13092700000001</v>
      </c>
      <c r="I116">
        <v>1.8821999999999998E-2</v>
      </c>
      <c r="J116" t="s">
        <v>3</v>
      </c>
      <c r="K116">
        <v>140.53653399999999</v>
      </c>
      <c r="L116">
        <v>2.4E-2</v>
      </c>
      <c r="M116" t="s">
        <v>4</v>
      </c>
      <c r="N116">
        <v>64.962858999999995</v>
      </c>
      <c r="O116">
        <v>7.8490000000000001E-3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152.63949199999999</v>
      </c>
      <c r="I117">
        <v>2.0641E-2</v>
      </c>
      <c r="J117" t="s">
        <v>3</v>
      </c>
      <c r="K117">
        <v>149.874031</v>
      </c>
      <c r="L117">
        <v>2.5817E-2</v>
      </c>
      <c r="M117" t="s">
        <v>4</v>
      </c>
      <c r="N117">
        <v>69.269546000000005</v>
      </c>
      <c r="O117">
        <v>7.9319999999999998E-3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162.14881600000001</v>
      </c>
      <c r="I118">
        <v>2.2388999999999999E-2</v>
      </c>
      <c r="J118" t="s">
        <v>3</v>
      </c>
      <c r="K118">
        <v>159.21107799999999</v>
      </c>
      <c r="L118">
        <v>2.7928000000000001E-2</v>
      </c>
      <c r="M118" t="s">
        <v>4</v>
      </c>
      <c r="N118">
        <v>73.575699</v>
      </c>
      <c r="O118">
        <v>8.1279999999999998E-3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171.658469</v>
      </c>
      <c r="I119">
        <v>2.4279999999999999E-2</v>
      </c>
      <c r="J119" t="s">
        <v>3</v>
      </c>
      <c r="K119">
        <v>168.54888199999999</v>
      </c>
      <c r="L119">
        <v>3.0086000000000002E-2</v>
      </c>
      <c r="M119" t="s">
        <v>4</v>
      </c>
      <c r="N119">
        <v>77.881935999999996</v>
      </c>
      <c r="O119">
        <v>8.2089999999999993E-3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181.16728000000001</v>
      </c>
      <c r="I120">
        <v>2.6370999999999999E-2</v>
      </c>
      <c r="J120" t="s">
        <v>3</v>
      </c>
      <c r="K120">
        <v>177.88607200000001</v>
      </c>
      <c r="L120">
        <v>3.2482999999999998E-2</v>
      </c>
      <c r="M120" t="s">
        <v>4</v>
      </c>
      <c r="N120">
        <v>82.188620999999998</v>
      </c>
      <c r="O120">
        <v>8.3470000000000003E-3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190.676379</v>
      </c>
      <c r="I121">
        <v>2.8881E-2</v>
      </c>
      <c r="J121" t="s">
        <v>3</v>
      </c>
      <c r="K121">
        <v>187.223896</v>
      </c>
      <c r="L121">
        <v>3.4879E-2</v>
      </c>
      <c r="M121" t="s">
        <v>4</v>
      </c>
      <c r="N121">
        <v>86.495163000000005</v>
      </c>
      <c r="O121">
        <v>8.3979999999999992E-3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36.440022999999997</v>
      </c>
      <c r="I122">
        <v>21.803515000000001</v>
      </c>
      <c r="J122" t="s">
        <v>3</v>
      </c>
      <c r="K122">
        <v>36.096665999999999</v>
      </c>
      <c r="L122">
        <v>20.968489999999999</v>
      </c>
      <c r="M122" t="s">
        <v>4</v>
      </c>
      <c r="N122">
        <v>23.030871999999999</v>
      </c>
      <c r="O122">
        <v>18.552814999999999</v>
      </c>
      <c r="P122" t="s">
        <v>5</v>
      </c>
      <c r="Q122">
        <v>0.35390899999999997</v>
      </c>
      <c r="R122">
        <v>8.3580000000000008E-3</v>
      </c>
      <c r="S122" t="s">
        <v>6</v>
      </c>
      <c r="T122">
        <v>8.8446979999999993</v>
      </c>
      <c r="U122">
        <v>1.1150000000000001E-3</v>
      </c>
      <c r="V122" t="s">
        <v>7</v>
      </c>
      <c r="W122">
        <v>0.101496</v>
      </c>
      <c r="X122">
        <v>3.2400000000000001E-4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2.6821000000000001E-2</v>
      </c>
      <c r="AG122">
        <v>4.1999999999999998E-5</v>
      </c>
      <c r="AH122" t="s">
        <v>11</v>
      </c>
      <c r="AI122">
        <v>0.97462000000000004</v>
      </c>
      <c r="AJ122">
        <v>5.3999999999999998E-5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72.224677999999997</v>
      </c>
      <c r="I123">
        <v>53.908171000000003</v>
      </c>
      <c r="J123" t="s">
        <v>3</v>
      </c>
      <c r="K123">
        <v>71.551222999999993</v>
      </c>
      <c r="L123">
        <v>51.847009999999997</v>
      </c>
      <c r="M123" t="s">
        <v>4</v>
      </c>
      <c r="N123">
        <v>45.492997000000003</v>
      </c>
      <c r="O123">
        <v>45.930376000000003</v>
      </c>
      <c r="P123" t="s">
        <v>5</v>
      </c>
      <c r="Q123">
        <v>0.69426299999999996</v>
      </c>
      <c r="R123">
        <v>2.0639000000000001E-2</v>
      </c>
      <c r="S123" t="s">
        <v>6</v>
      </c>
      <c r="T123">
        <v>17.680201</v>
      </c>
      <c r="U123">
        <v>2.0300000000000001E-3</v>
      </c>
      <c r="V123" t="s">
        <v>7</v>
      </c>
      <c r="W123">
        <v>0.19856699999999999</v>
      </c>
      <c r="X123">
        <v>7.0200000000000004E-4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2.3108E-2</v>
      </c>
      <c r="AG123">
        <v>6.0000000000000002E-5</v>
      </c>
      <c r="AH123" t="s">
        <v>11</v>
      </c>
      <c r="AI123">
        <v>0.97758199999999995</v>
      </c>
      <c r="AJ123">
        <v>3.6999999999999998E-5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107.673157</v>
      </c>
      <c r="I124">
        <v>78.810271</v>
      </c>
      <c r="J124" t="s">
        <v>3</v>
      </c>
      <c r="K124">
        <v>106.675329</v>
      </c>
      <c r="L124">
        <v>75.798585000000003</v>
      </c>
      <c r="M124" t="s">
        <v>4</v>
      </c>
      <c r="N124">
        <v>67.622613000000001</v>
      </c>
      <c r="O124">
        <v>67.106147000000007</v>
      </c>
      <c r="P124" t="s">
        <v>5</v>
      </c>
      <c r="Q124">
        <v>1.0285599999999999</v>
      </c>
      <c r="R124">
        <v>3.0273999999999999E-2</v>
      </c>
      <c r="S124" t="s">
        <v>6</v>
      </c>
      <c r="T124">
        <v>26.537002000000001</v>
      </c>
      <c r="U124">
        <v>2.872E-3</v>
      </c>
      <c r="V124" t="s">
        <v>7</v>
      </c>
      <c r="W124">
        <v>0.29343000000000002</v>
      </c>
      <c r="X124">
        <v>1.0139999999999999E-3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1.9932999999999999E-2</v>
      </c>
      <c r="AG124">
        <v>6.0000000000000002E-5</v>
      </c>
      <c r="AH124" t="s">
        <v>11</v>
      </c>
      <c r="AI124">
        <v>0.97991899999999998</v>
      </c>
      <c r="AJ124">
        <v>2.0000000000000002E-5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142.93393599999999</v>
      </c>
      <c r="I125">
        <v>95.770791000000003</v>
      </c>
      <c r="J125" t="s">
        <v>3</v>
      </c>
      <c r="K125">
        <v>141.61526599999999</v>
      </c>
      <c r="L125">
        <v>92.142769999999999</v>
      </c>
      <c r="M125" t="s">
        <v>4</v>
      </c>
      <c r="N125">
        <v>89.577775000000003</v>
      </c>
      <c r="O125">
        <v>81.562712000000005</v>
      </c>
      <c r="P125" t="s">
        <v>5</v>
      </c>
      <c r="Q125">
        <v>1.358771</v>
      </c>
      <c r="R125">
        <v>3.6408999999999997E-2</v>
      </c>
      <c r="S125" t="s">
        <v>6</v>
      </c>
      <c r="T125">
        <v>35.392428000000002</v>
      </c>
      <c r="U125">
        <v>3.9719999999999998E-3</v>
      </c>
      <c r="V125" t="s">
        <v>7</v>
      </c>
      <c r="W125">
        <v>0.38886900000000002</v>
      </c>
      <c r="X125">
        <v>1.2279999999999999E-3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1.9377999999999999E-2</v>
      </c>
      <c r="AG125">
        <v>6.0000000000000002E-5</v>
      </c>
      <c r="AH125" t="s">
        <v>11</v>
      </c>
      <c r="AI125">
        <v>0.98086499999999999</v>
      </c>
      <c r="AJ125">
        <v>1.2999999999999999E-5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178.026162</v>
      </c>
      <c r="I126">
        <v>101.764222</v>
      </c>
      <c r="J126" t="s">
        <v>3</v>
      </c>
      <c r="K126">
        <v>176.39012700000001</v>
      </c>
      <c r="L126">
        <v>98.006332999999998</v>
      </c>
      <c r="M126" t="s">
        <v>4</v>
      </c>
      <c r="N126">
        <v>111.38924400000001</v>
      </c>
      <c r="O126">
        <v>86.676204999999996</v>
      </c>
      <c r="P126" t="s">
        <v>5</v>
      </c>
      <c r="Q126">
        <v>1.685989</v>
      </c>
      <c r="R126">
        <v>3.7318999999999998E-2</v>
      </c>
      <c r="S126" t="s">
        <v>6</v>
      </c>
      <c r="T126">
        <v>44.234254</v>
      </c>
      <c r="U126">
        <v>5.8040000000000001E-3</v>
      </c>
      <c r="V126" t="s">
        <v>7</v>
      </c>
      <c r="W126">
        <v>0.483464</v>
      </c>
      <c r="X126">
        <v>1.4339999999999999E-3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1.8661000000000001E-2</v>
      </c>
      <c r="AG126">
        <v>5.8E-5</v>
      </c>
      <c r="AH126" t="s">
        <v>11</v>
      </c>
      <c r="AI126">
        <v>0.98110699999999995</v>
      </c>
      <c r="AJ126">
        <v>1.2999999999999999E-5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213.11448899999999</v>
      </c>
      <c r="I127">
        <v>108.253276</v>
      </c>
      <c r="J127" t="s">
        <v>3</v>
      </c>
      <c r="K127">
        <v>211.16167100000001</v>
      </c>
      <c r="L127">
        <v>104.27804</v>
      </c>
      <c r="M127" t="s">
        <v>4</v>
      </c>
      <c r="N127">
        <v>133.209115</v>
      </c>
      <c r="O127">
        <v>92.115348999999995</v>
      </c>
      <c r="P127" t="s">
        <v>5</v>
      </c>
      <c r="Q127">
        <v>2.0125820000000001</v>
      </c>
      <c r="R127">
        <v>3.9495000000000002E-2</v>
      </c>
      <c r="S127" t="s">
        <v>6</v>
      </c>
      <c r="T127">
        <v>53.063383000000002</v>
      </c>
      <c r="U127">
        <v>7.2459999999999998E-3</v>
      </c>
      <c r="V127" t="s">
        <v>7</v>
      </c>
      <c r="W127">
        <v>0.57786199999999999</v>
      </c>
      <c r="X127">
        <v>1.627E-3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1.8183000000000001E-2</v>
      </c>
      <c r="AG127">
        <v>5.5999999999999999E-5</v>
      </c>
      <c r="AH127" t="s">
        <v>11</v>
      </c>
      <c r="AI127">
        <v>0.98151200000000005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248.15158199999999</v>
      </c>
      <c r="I128">
        <v>112.83601400000001</v>
      </c>
      <c r="J128" t="s">
        <v>3</v>
      </c>
      <c r="K128">
        <v>245.882226</v>
      </c>
      <c r="L128">
        <v>108.717848</v>
      </c>
      <c r="M128" t="s">
        <v>4</v>
      </c>
      <c r="N128">
        <v>154.99977200000001</v>
      </c>
      <c r="O128">
        <v>96.026773000000006</v>
      </c>
      <c r="P128" t="s">
        <v>5</v>
      </c>
      <c r="Q128">
        <v>2.338552</v>
      </c>
      <c r="R128">
        <v>4.0760999999999999E-2</v>
      </c>
      <c r="S128" t="s">
        <v>6</v>
      </c>
      <c r="T128">
        <v>61.874262000000002</v>
      </c>
      <c r="U128">
        <v>9.1699999999999993E-3</v>
      </c>
      <c r="V128" t="s">
        <v>7</v>
      </c>
      <c r="W128">
        <v>0.67171000000000003</v>
      </c>
      <c r="X128">
        <v>1.73E-3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1.7641E-2</v>
      </c>
      <c r="AG128">
        <v>5.1999999999999997E-5</v>
      </c>
      <c r="AH128" t="s">
        <v>11</v>
      </c>
      <c r="AI128">
        <v>0.98211800000000005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283.25269200000002</v>
      </c>
      <c r="I129">
        <v>122.871374</v>
      </c>
      <c r="J129" t="s">
        <v>3</v>
      </c>
      <c r="K129">
        <v>280.66702500000002</v>
      </c>
      <c r="L129">
        <v>118.498301</v>
      </c>
      <c r="M129" t="s">
        <v>4</v>
      </c>
      <c r="N129">
        <v>176.86823699999999</v>
      </c>
      <c r="O129">
        <v>104.751649</v>
      </c>
      <c r="P129" t="s">
        <v>5</v>
      </c>
      <c r="Q129">
        <v>2.6648930000000002</v>
      </c>
      <c r="R129">
        <v>4.2632000000000003E-2</v>
      </c>
      <c r="S129" t="s">
        <v>6</v>
      </c>
      <c r="T129">
        <v>70.667286000000004</v>
      </c>
      <c r="U129">
        <v>1.0878000000000001E-2</v>
      </c>
      <c r="V129" t="s">
        <v>7</v>
      </c>
      <c r="W129">
        <v>0.765459</v>
      </c>
      <c r="X129">
        <v>1.9480000000000001E-3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1.6777E-2</v>
      </c>
      <c r="AG129">
        <v>4.6E-5</v>
      </c>
      <c r="AH129" t="s">
        <v>11</v>
      </c>
      <c r="AI129">
        <v>0.98227100000000001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318.27580899999998</v>
      </c>
      <c r="I130">
        <v>126.306343</v>
      </c>
      <c r="J130" t="s">
        <v>3</v>
      </c>
      <c r="K130">
        <v>315.37322699999999</v>
      </c>
      <c r="L130">
        <v>121.850194</v>
      </c>
      <c r="M130" t="s">
        <v>4</v>
      </c>
      <c r="N130">
        <v>198.668317</v>
      </c>
      <c r="O130">
        <v>107.81994400000001</v>
      </c>
      <c r="P130" t="s">
        <v>5</v>
      </c>
      <c r="Q130">
        <v>2.991355</v>
      </c>
      <c r="R130">
        <v>4.3173999999999997E-2</v>
      </c>
      <c r="S130" t="s">
        <v>6</v>
      </c>
      <c r="T130">
        <v>79.453897999999995</v>
      </c>
      <c r="U130">
        <v>1.2891E-2</v>
      </c>
      <c r="V130" t="s">
        <v>7</v>
      </c>
      <c r="W130">
        <v>0.85798300000000005</v>
      </c>
      <c r="X130">
        <v>2.0019999999999999E-3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1.6206999999999999E-2</v>
      </c>
      <c r="AG130">
        <v>4.3999999999999999E-5</v>
      </c>
      <c r="AH130" t="s">
        <v>11</v>
      </c>
      <c r="AI130">
        <v>0.98229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353.22853700000002</v>
      </c>
      <c r="I131">
        <v>129.617334</v>
      </c>
      <c r="J131" t="s">
        <v>3</v>
      </c>
      <c r="K131">
        <v>350.01058</v>
      </c>
      <c r="L131">
        <v>125.070818</v>
      </c>
      <c r="M131" t="s">
        <v>4</v>
      </c>
      <c r="N131">
        <v>220.413252</v>
      </c>
      <c r="O131">
        <v>110.822952</v>
      </c>
      <c r="P131" t="s">
        <v>5</v>
      </c>
      <c r="Q131">
        <v>3.3161299999999998</v>
      </c>
      <c r="R131">
        <v>4.3818999999999997E-2</v>
      </c>
      <c r="S131" t="s">
        <v>6</v>
      </c>
      <c r="T131">
        <v>88.230084000000005</v>
      </c>
      <c r="U131">
        <v>1.465E-2</v>
      </c>
      <c r="V131" t="s">
        <v>7</v>
      </c>
      <c r="W131">
        <v>0.95128000000000001</v>
      </c>
      <c r="X131">
        <v>2.1310000000000001E-3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1.5086E-2</v>
      </c>
      <c r="AG131">
        <v>2.9E-5</v>
      </c>
      <c r="AH131" t="s">
        <v>11</v>
      </c>
      <c r="AI131">
        <v>0.98241000000000001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388.15056700000002</v>
      </c>
      <c r="I132">
        <v>132.91805500000001</v>
      </c>
      <c r="J132" t="s">
        <v>3</v>
      </c>
      <c r="K132">
        <v>384.617369</v>
      </c>
      <c r="L132">
        <v>128.293497</v>
      </c>
      <c r="M132" t="s">
        <v>4</v>
      </c>
      <c r="N132">
        <v>242.137911</v>
      </c>
      <c r="O132">
        <v>113.746942</v>
      </c>
      <c r="P132" t="s">
        <v>5</v>
      </c>
      <c r="Q132">
        <v>3.6414629999999999</v>
      </c>
      <c r="R132">
        <v>4.437E-2</v>
      </c>
      <c r="S132" t="s">
        <v>6</v>
      </c>
      <c r="T132">
        <v>96.995720000000006</v>
      </c>
      <c r="U132">
        <v>1.6662E-2</v>
      </c>
      <c r="V132" t="s">
        <v>7</v>
      </c>
      <c r="W132">
        <v>1.044605</v>
      </c>
      <c r="X132">
        <v>2.1679999999999998E-3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1.47E-2</v>
      </c>
      <c r="AG132">
        <v>2.8E-5</v>
      </c>
      <c r="AH132" t="s">
        <v>11</v>
      </c>
      <c r="AI132">
        <v>0.98243599999999998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423.07233000000002</v>
      </c>
      <c r="I133">
        <v>136.287193</v>
      </c>
      <c r="J133" t="s">
        <v>3</v>
      </c>
      <c r="K133">
        <v>419.22346499999998</v>
      </c>
      <c r="L133">
        <v>131.578216</v>
      </c>
      <c r="M133" t="s">
        <v>4</v>
      </c>
      <c r="N133">
        <v>263.87335100000001</v>
      </c>
      <c r="O133">
        <v>116.75531700000001</v>
      </c>
      <c r="P133" t="s">
        <v>5</v>
      </c>
      <c r="Q133">
        <v>3.9666229999999998</v>
      </c>
      <c r="R133">
        <v>4.5052000000000002E-2</v>
      </c>
      <c r="S133" t="s">
        <v>6</v>
      </c>
      <c r="T133">
        <v>105.75326800000001</v>
      </c>
      <c r="U133">
        <v>1.9536000000000001E-2</v>
      </c>
      <c r="V133" t="s">
        <v>7</v>
      </c>
      <c r="W133">
        <v>1.137289</v>
      </c>
      <c r="X133">
        <v>2.2230000000000001E-3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1.3939999999999999E-2</v>
      </c>
      <c r="AG133">
        <v>2.0000000000000002E-5</v>
      </c>
      <c r="AH133" t="s">
        <v>11</v>
      </c>
      <c r="AI133">
        <v>0.98264899999999999</v>
      </c>
      <c r="AJ133">
        <v>1.4E-5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458.13647400000002</v>
      </c>
      <c r="I134">
        <v>139.41466600000001</v>
      </c>
      <c r="J134" t="s">
        <v>3</v>
      </c>
      <c r="K134">
        <v>453.96939099999997</v>
      </c>
      <c r="L134">
        <v>134.66094200000001</v>
      </c>
      <c r="M134" t="s">
        <v>4</v>
      </c>
      <c r="N134">
        <v>285.73427900000002</v>
      </c>
      <c r="O134">
        <v>119.34269500000001</v>
      </c>
      <c r="P134" t="s">
        <v>5</v>
      </c>
      <c r="Q134">
        <v>4.2942640000000001</v>
      </c>
      <c r="R134">
        <v>4.5243999999999999E-2</v>
      </c>
      <c r="S134" t="s">
        <v>6</v>
      </c>
      <c r="T134">
        <v>114.513828</v>
      </c>
      <c r="U134">
        <v>2.1836999999999999E-2</v>
      </c>
      <c r="V134" t="s">
        <v>7</v>
      </c>
      <c r="W134">
        <v>1.2308209999999999</v>
      </c>
      <c r="X134">
        <v>2.3119999999999998E-3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1.3837E-2</v>
      </c>
      <c r="AG134">
        <v>2.0000000000000002E-5</v>
      </c>
      <c r="AH134" t="s">
        <v>11</v>
      </c>
      <c r="AI134">
        <v>0.98287599999999997</v>
      </c>
      <c r="AJ134">
        <v>1.5999999999999999E-5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493.20907199999999</v>
      </c>
      <c r="I135">
        <v>149.730998</v>
      </c>
      <c r="J135" t="s">
        <v>3</v>
      </c>
      <c r="K135">
        <v>488.72408100000001</v>
      </c>
      <c r="L135">
        <v>144.693635</v>
      </c>
      <c r="M135" t="s">
        <v>4</v>
      </c>
      <c r="N135">
        <v>307.60817900000001</v>
      </c>
      <c r="O135">
        <v>128.354581</v>
      </c>
      <c r="P135" t="s">
        <v>5</v>
      </c>
      <c r="Q135">
        <v>4.6215109999999999</v>
      </c>
      <c r="R135">
        <v>4.7726999999999999E-2</v>
      </c>
      <c r="S135" t="s">
        <v>6</v>
      </c>
      <c r="T135">
        <v>123.275761</v>
      </c>
      <c r="U135">
        <v>2.5381000000000001E-2</v>
      </c>
      <c r="V135" t="s">
        <v>7</v>
      </c>
      <c r="W135">
        <v>1.3243659999999999</v>
      </c>
      <c r="X135">
        <v>2.647E-3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1.3634E-2</v>
      </c>
      <c r="AG135">
        <v>1.9000000000000001E-5</v>
      </c>
      <c r="AH135" t="s">
        <v>11</v>
      </c>
      <c r="AI135">
        <v>0.98321199999999997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528.17444899999998</v>
      </c>
      <c r="I136">
        <v>152.36599799999999</v>
      </c>
      <c r="J136" t="s">
        <v>3</v>
      </c>
      <c r="K136">
        <v>523.37337500000001</v>
      </c>
      <c r="L136">
        <v>147.24484100000001</v>
      </c>
      <c r="M136" t="s">
        <v>4</v>
      </c>
      <c r="N136">
        <v>329.39064100000002</v>
      </c>
      <c r="O136">
        <v>130.568579</v>
      </c>
      <c r="P136" t="s">
        <v>5</v>
      </c>
      <c r="Q136">
        <v>4.946815</v>
      </c>
      <c r="R136">
        <v>4.8639000000000002E-2</v>
      </c>
      <c r="S136" t="s">
        <v>6</v>
      </c>
      <c r="T136">
        <v>132.026443</v>
      </c>
      <c r="U136">
        <v>2.9536E-2</v>
      </c>
      <c r="V136" t="s">
        <v>7</v>
      </c>
      <c r="W136">
        <v>1.417036</v>
      </c>
      <c r="X136">
        <v>2.7360000000000002E-3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1.3221E-2</v>
      </c>
      <c r="AG136">
        <v>1.4E-5</v>
      </c>
      <c r="AH136" t="s">
        <v>11</v>
      </c>
      <c r="AI136">
        <v>0.98341299999999998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563.15094999999997</v>
      </c>
      <c r="I137">
        <v>155.354129</v>
      </c>
      <c r="J137" t="s">
        <v>3</v>
      </c>
      <c r="K137">
        <v>558.03242799999998</v>
      </c>
      <c r="L137">
        <v>150.16151199999999</v>
      </c>
      <c r="M137" t="s">
        <v>4</v>
      </c>
      <c r="N137">
        <v>351.17482100000001</v>
      </c>
      <c r="O137">
        <v>133.219618</v>
      </c>
      <c r="P137" t="s">
        <v>5</v>
      </c>
      <c r="Q137">
        <v>5.2737930000000004</v>
      </c>
      <c r="R137">
        <v>4.9450000000000001E-2</v>
      </c>
      <c r="S137" t="s">
        <v>6</v>
      </c>
      <c r="T137">
        <v>140.784255</v>
      </c>
      <c r="U137">
        <v>3.1299E-2</v>
      </c>
      <c r="V137" t="s">
        <v>7</v>
      </c>
      <c r="W137">
        <v>1.5103139999999999</v>
      </c>
      <c r="X137">
        <v>2.7950000000000002E-3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1.2860999999999999E-2</v>
      </c>
      <c r="AG137">
        <v>1.0000000000000001E-5</v>
      </c>
      <c r="AH137" t="s">
        <v>11</v>
      </c>
      <c r="AI137">
        <v>0.98341299999999998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598.14781100000005</v>
      </c>
      <c r="I138">
        <v>158.57449299999999</v>
      </c>
      <c r="J138" t="s">
        <v>3</v>
      </c>
      <c r="K138">
        <v>592.71195899999998</v>
      </c>
      <c r="L138">
        <v>153.30499900000001</v>
      </c>
      <c r="M138" t="s">
        <v>4</v>
      </c>
      <c r="N138">
        <v>372.97715599999998</v>
      </c>
      <c r="O138">
        <v>135.96638100000001</v>
      </c>
      <c r="P138" t="s">
        <v>5</v>
      </c>
      <c r="Q138">
        <v>5.6004440000000004</v>
      </c>
      <c r="R138">
        <v>5.0188999999999998E-2</v>
      </c>
      <c r="S138" t="s">
        <v>6</v>
      </c>
      <c r="T138">
        <v>149.54763600000001</v>
      </c>
      <c r="U138">
        <v>3.3887E-2</v>
      </c>
      <c r="V138" t="s">
        <v>7</v>
      </c>
      <c r="W138">
        <v>1.6034619999999999</v>
      </c>
      <c r="X138">
        <v>2.872E-3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1.2640999999999999E-2</v>
      </c>
      <c r="AG138">
        <v>7.9999999999999996E-6</v>
      </c>
      <c r="AH138" t="s">
        <v>11</v>
      </c>
      <c r="AI138">
        <v>0.98341900000000004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633.15468299999998</v>
      </c>
      <c r="I139">
        <v>161.01004599999999</v>
      </c>
      <c r="J139" t="s">
        <v>3</v>
      </c>
      <c r="K139">
        <v>627.40205400000002</v>
      </c>
      <c r="L139">
        <v>155.672248</v>
      </c>
      <c r="M139" t="s">
        <v>4</v>
      </c>
      <c r="N139">
        <v>394.782241</v>
      </c>
      <c r="O139">
        <v>138.06959000000001</v>
      </c>
      <c r="P139" t="s">
        <v>5</v>
      </c>
      <c r="Q139">
        <v>5.9263260000000004</v>
      </c>
      <c r="R139">
        <v>5.1084999999999998E-2</v>
      </c>
      <c r="S139" t="s">
        <v>6</v>
      </c>
      <c r="T139">
        <v>158.31554800000001</v>
      </c>
      <c r="U139">
        <v>3.6699000000000002E-2</v>
      </c>
      <c r="V139" t="s">
        <v>7</v>
      </c>
      <c r="W139">
        <v>1.6961679999999999</v>
      </c>
      <c r="X139">
        <v>2.9589999999999998E-3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1.2619999999999999E-2</v>
      </c>
      <c r="AG139">
        <v>7.9999999999999996E-6</v>
      </c>
      <c r="AH139" t="s">
        <v>11</v>
      </c>
      <c r="AI139">
        <v>0.98341900000000004</v>
      </c>
      <c r="AJ139">
        <v>2.0000000000000002E-5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668.15465099999994</v>
      </c>
      <c r="I140">
        <v>163.28508500000001</v>
      </c>
      <c r="J140" t="s">
        <v>3</v>
      </c>
      <c r="K140">
        <v>662.08570099999997</v>
      </c>
      <c r="L140">
        <v>157.87679700000001</v>
      </c>
      <c r="M140" t="s">
        <v>4</v>
      </c>
      <c r="N140">
        <v>416.56981200000001</v>
      </c>
      <c r="O140">
        <v>139.949984</v>
      </c>
      <c r="P140" t="s">
        <v>5</v>
      </c>
      <c r="Q140">
        <v>6.2525209999999998</v>
      </c>
      <c r="R140">
        <v>5.1983000000000001E-2</v>
      </c>
      <c r="S140" t="s">
        <v>6</v>
      </c>
      <c r="T140">
        <v>167.091508</v>
      </c>
      <c r="U140">
        <v>3.9836000000000003E-2</v>
      </c>
      <c r="V140" t="s">
        <v>7</v>
      </c>
      <c r="W140">
        <v>1.789193</v>
      </c>
      <c r="X140">
        <v>3.091E-3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1.2605999999999999E-2</v>
      </c>
      <c r="AG140">
        <v>7.9999999999999996E-6</v>
      </c>
      <c r="AH140" t="s">
        <v>11</v>
      </c>
      <c r="AI140">
        <v>0.98341900000000004</v>
      </c>
      <c r="AJ140">
        <v>2.0000000000000002E-5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703.13263700000005</v>
      </c>
      <c r="I141">
        <v>168.612357</v>
      </c>
      <c r="J141" t="s">
        <v>3</v>
      </c>
      <c r="K141">
        <v>696.74773600000003</v>
      </c>
      <c r="L141">
        <v>163.07116099999999</v>
      </c>
      <c r="M141" t="s">
        <v>4</v>
      </c>
      <c r="N141">
        <v>438.34730999999999</v>
      </c>
      <c r="O141">
        <v>144.60799399999999</v>
      </c>
      <c r="P141" t="s">
        <v>5</v>
      </c>
      <c r="Q141">
        <v>6.5775259999999998</v>
      </c>
      <c r="R141">
        <v>5.3439E-2</v>
      </c>
      <c r="S141" t="s">
        <v>6</v>
      </c>
      <c r="T141">
        <v>175.86471</v>
      </c>
      <c r="U141">
        <v>4.2866000000000001E-2</v>
      </c>
      <c r="V141" t="s">
        <v>7</v>
      </c>
      <c r="W141">
        <v>1.8814960000000001</v>
      </c>
      <c r="X141">
        <v>3.2550000000000001E-3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1.2602E-2</v>
      </c>
      <c r="AG141">
        <v>7.9999999999999996E-6</v>
      </c>
      <c r="AH141" t="s">
        <v>11</v>
      </c>
      <c r="AI141">
        <v>0.98342099999999999</v>
      </c>
      <c r="AJ141">
        <v>2.0000000000000002E-5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34.006214999999997</v>
      </c>
      <c r="I162">
        <v>38.195520999999999</v>
      </c>
      <c r="J162" t="s">
        <v>3</v>
      </c>
      <c r="K162">
        <v>33.655577000000001</v>
      </c>
      <c r="L162">
        <v>36.754843999999999</v>
      </c>
      <c r="M162" t="s">
        <v>4</v>
      </c>
      <c r="N162">
        <v>23.477122000000001</v>
      </c>
      <c r="O162">
        <v>32.579352</v>
      </c>
      <c r="P162" t="s">
        <v>5</v>
      </c>
      <c r="Q162">
        <v>0.36209599999999997</v>
      </c>
      <c r="R162">
        <v>1.4226000000000001E-2</v>
      </c>
      <c r="S162" t="s">
        <v>6</v>
      </c>
      <c r="T162">
        <v>5.923616</v>
      </c>
      <c r="U162">
        <v>2.6400000000000002E-4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2.6648000000000002E-2</v>
      </c>
      <c r="AG162">
        <v>3.6000000000000001E-5</v>
      </c>
      <c r="AH162" t="s">
        <v>11</v>
      </c>
      <c r="AI162">
        <v>0.97380500000000003</v>
      </c>
      <c r="AJ162">
        <v>7.2000000000000002E-5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67.157343999999995</v>
      </c>
      <c r="I163">
        <v>94.713928999999993</v>
      </c>
      <c r="J163" t="s">
        <v>3</v>
      </c>
      <c r="K163">
        <v>66.469386999999998</v>
      </c>
      <c r="L163">
        <v>91.175110000000004</v>
      </c>
      <c r="M163" t="s">
        <v>4</v>
      </c>
      <c r="N163">
        <v>46.252108999999997</v>
      </c>
      <c r="O163">
        <v>81.108573000000007</v>
      </c>
      <c r="P163" t="s">
        <v>5</v>
      </c>
      <c r="Q163">
        <v>0.70913599999999999</v>
      </c>
      <c r="R163">
        <v>3.4472000000000003E-2</v>
      </c>
      <c r="S163" t="s">
        <v>6</v>
      </c>
      <c r="T163">
        <v>11.777474</v>
      </c>
      <c r="U163">
        <v>8.9599999999999999E-4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2.419E-2</v>
      </c>
      <c r="AG163">
        <v>4.6999999999999997E-5</v>
      </c>
      <c r="AH163" t="s">
        <v>11</v>
      </c>
      <c r="AI163">
        <v>0.97897000000000001</v>
      </c>
      <c r="AJ163">
        <v>2.8E-5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99.904596999999995</v>
      </c>
      <c r="I164">
        <v>141.76025100000001</v>
      </c>
      <c r="J164" t="s">
        <v>3</v>
      </c>
      <c r="K164">
        <v>98.887904000000006</v>
      </c>
      <c r="L164">
        <v>136.493291</v>
      </c>
      <c r="M164" t="s">
        <v>4</v>
      </c>
      <c r="N164">
        <v>68.656031999999996</v>
      </c>
      <c r="O164">
        <v>121.709462</v>
      </c>
      <c r="P164" t="s">
        <v>5</v>
      </c>
      <c r="Q164">
        <v>1.0468599999999999</v>
      </c>
      <c r="R164">
        <v>5.1045E-2</v>
      </c>
      <c r="S164" t="s">
        <v>6</v>
      </c>
      <c r="T164">
        <v>17.630389999999998</v>
      </c>
      <c r="U164">
        <v>1.671E-3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2.2332000000000001E-2</v>
      </c>
      <c r="AG164">
        <v>4.8000000000000001E-5</v>
      </c>
      <c r="AH164" t="s">
        <v>11</v>
      </c>
      <c r="AI164">
        <v>0.98002199999999995</v>
      </c>
      <c r="AJ164">
        <v>1.2E-5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132.343887</v>
      </c>
      <c r="I165">
        <v>173.79083800000001</v>
      </c>
      <c r="J165" t="s">
        <v>3</v>
      </c>
      <c r="K165">
        <v>131.00355300000001</v>
      </c>
      <c r="L165">
        <v>167.37308899999999</v>
      </c>
      <c r="M165" t="s">
        <v>4</v>
      </c>
      <c r="N165">
        <v>90.774518</v>
      </c>
      <c r="O165">
        <v>149.481336</v>
      </c>
      <c r="P165" t="s">
        <v>5</v>
      </c>
      <c r="Q165">
        <v>1.379842</v>
      </c>
      <c r="R165">
        <v>6.1973E-2</v>
      </c>
      <c r="S165" t="s">
        <v>6</v>
      </c>
      <c r="T165">
        <v>23.482814999999999</v>
      </c>
      <c r="U165">
        <v>2.4710000000000001E-3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2.0027E-2</v>
      </c>
      <c r="AG165">
        <v>5.3000000000000001E-5</v>
      </c>
      <c r="AH165" t="s">
        <v>11</v>
      </c>
      <c r="AI165">
        <v>0.98084700000000002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164.61140900000001</v>
      </c>
      <c r="I166">
        <v>191.799812</v>
      </c>
      <c r="J166" t="s">
        <v>3</v>
      </c>
      <c r="K166">
        <v>162.950536</v>
      </c>
      <c r="L166">
        <v>184.76992300000001</v>
      </c>
      <c r="M166" t="s">
        <v>4</v>
      </c>
      <c r="N166">
        <v>112.729878</v>
      </c>
      <c r="O166">
        <v>165.10634200000001</v>
      </c>
      <c r="P166" t="s">
        <v>5</v>
      </c>
      <c r="Q166">
        <v>1.7093739999999999</v>
      </c>
      <c r="R166">
        <v>6.7415000000000003E-2</v>
      </c>
      <c r="S166" t="s">
        <v>6</v>
      </c>
      <c r="T166">
        <v>29.334136000000001</v>
      </c>
      <c r="U166">
        <v>3.3400000000000001E-3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1.9095999999999998E-2</v>
      </c>
      <c r="AG166">
        <v>5.0000000000000002E-5</v>
      </c>
      <c r="AH166" t="s">
        <v>11</v>
      </c>
      <c r="AI166">
        <v>0.98089400000000004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196.80456100000001</v>
      </c>
      <c r="I167">
        <v>199.01202799999999</v>
      </c>
      <c r="J167" t="s">
        <v>3</v>
      </c>
      <c r="K167">
        <v>194.825728</v>
      </c>
      <c r="L167">
        <v>191.767383</v>
      </c>
      <c r="M167" t="s">
        <v>4</v>
      </c>
      <c r="N167">
        <v>134.62317400000001</v>
      </c>
      <c r="O167">
        <v>171.37597600000001</v>
      </c>
      <c r="P167" t="s">
        <v>5</v>
      </c>
      <c r="Q167">
        <v>2.0365540000000002</v>
      </c>
      <c r="R167">
        <v>6.9163000000000002E-2</v>
      </c>
      <c r="S167" t="s">
        <v>6</v>
      </c>
      <c r="T167">
        <v>35.185496000000001</v>
      </c>
      <c r="U167">
        <v>4.3189999999999999E-3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1.8041999999999999E-2</v>
      </c>
      <c r="AG167">
        <v>4.3000000000000002E-5</v>
      </c>
      <c r="AH167" t="s">
        <v>11</v>
      </c>
      <c r="AI167">
        <v>0.98130799999999996</v>
      </c>
      <c r="AJ167">
        <v>9.0000000000000002E-6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228.96967699999999</v>
      </c>
      <c r="I168">
        <v>202.501969</v>
      </c>
      <c r="J168" t="s">
        <v>3</v>
      </c>
      <c r="K168">
        <v>226.671446</v>
      </c>
      <c r="L168">
        <v>195.20328699999999</v>
      </c>
      <c r="M168" t="s">
        <v>4</v>
      </c>
      <c r="N168">
        <v>156.48603</v>
      </c>
      <c r="O168">
        <v>174.46341899999999</v>
      </c>
      <c r="P168" t="s">
        <v>5</v>
      </c>
      <c r="Q168">
        <v>2.3644509999999999</v>
      </c>
      <c r="R168">
        <v>6.9282999999999997E-2</v>
      </c>
      <c r="S168" t="s">
        <v>6</v>
      </c>
      <c r="T168">
        <v>41.036982000000002</v>
      </c>
      <c r="U168">
        <v>5.4730000000000004E-3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1.7451000000000001E-2</v>
      </c>
      <c r="AG168">
        <v>3.6000000000000001E-5</v>
      </c>
      <c r="AH168" t="s">
        <v>11</v>
      </c>
      <c r="AI168">
        <v>0.981491</v>
      </c>
      <c r="AJ168">
        <v>7.9999999999999996E-6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261.17084199999999</v>
      </c>
      <c r="I169">
        <v>204.74098000000001</v>
      </c>
      <c r="J169" t="s">
        <v>3</v>
      </c>
      <c r="K169">
        <v>258.55185899999998</v>
      </c>
      <c r="L169">
        <v>197.40365800000001</v>
      </c>
      <c r="M169" t="s">
        <v>4</v>
      </c>
      <c r="N169">
        <v>178.38140899999999</v>
      </c>
      <c r="O169">
        <v>176.246241</v>
      </c>
      <c r="P169" t="s">
        <v>5</v>
      </c>
      <c r="Q169">
        <v>2.6936</v>
      </c>
      <c r="R169">
        <v>6.9361999999999993E-2</v>
      </c>
      <c r="S169" t="s">
        <v>6</v>
      </c>
      <c r="T169">
        <v>46.889533</v>
      </c>
      <c r="U169">
        <v>6.8919999999999997E-3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1.7139999999999999E-2</v>
      </c>
      <c r="AG169">
        <v>3.8000000000000002E-5</v>
      </c>
      <c r="AH169" t="s">
        <v>11</v>
      </c>
      <c r="AI169">
        <v>0.98161200000000004</v>
      </c>
      <c r="AJ169">
        <v>7.9999999999999996E-6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293.38551100000001</v>
      </c>
      <c r="I170">
        <v>206.94089500000001</v>
      </c>
      <c r="J170" t="s">
        <v>3</v>
      </c>
      <c r="K170">
        <v>290.44831499999998</v>
      </c>
      <c r="L170">
        <v>199.563864</v>
      </c>
      <c r="M170" t="s">
        <v>4</v>
      </c>
      <c r="N170">
        <v>200.29449199999999</v>
      </c>
      <c r="O170">
        <v>178.26195799999999</v>
      </c>
      <c r="P170" t="s">
        <v>5</v>
      </c>
      <c r="Q170">
        <v>3.0203769999999999</v>
      </c>
      <c r="R170">
        <v>6.9516999999999995E-2</v>
      </c>
      <c r="S170" t="s">
        <v>6</v>
      </c>
      <c r="T170">
        <v>52.740875000000003</v>
      </c>
      <c r="U170">
        <v>8.2789999999999999E-3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1.6636000000000001E-2</v>
      </c>
      <c r="AG170">
        <v>3.1999999999999999E-5</v>
      </c>
      <c r="AH170" t="s">
        <v>11</v>
      </c>
      <c r="AI170">
        <v>0.98163299999999998</v>
      </c>
      <c r="AJ170">
        <v>7.9999999999999996E-6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325.66044299999999</v>
      </c>
      <c r="I171">
        <v>209.24476899999999</v>
      </c>
      <c r="J171" t="s">
        <v>3</v>
      </c>
      <c r="K171">
        <v>322.40229599999998</v>
      </c>
      <c r="L171">
        <v>201.831301</v>
      </c>
      <c r="M171" t="s">
        <v>4</v>
      </c>
      <c r="N171">
        <v>222.26088200000001</v>
      </c>
      <c r="O171">
        <v>180.400139</v>
      </c>
      <c r="P171" t="s">
        <v>5</v>
      </c>
      <c r="Q171">
        <v>3.3499829999999999</v>
      </c>
      <c r="R171">
        <v>6.9802000000000003E-2</v>
      </c>
      <c r="S171" t="s">
        <v>6</v>
      </c>
      <c r="T171">
        <v>58.592443000000003</v>
      </c>
      <c r="U171">
        <v>9.8790000000000006E-3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1.5223E-2</v>
      </c>
      <c r="AG171">
        <v>2.8E-5</v>
      </c>
      <c r="AH171" t="s">
        <v>11</v>
      </c>
      <c r="AI171">
        <v>0.98166900000000001</v>
      </c>
      <c r="AJ171">
        <v>7.9999999999999996E-6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357.84230300000002</v>
      </c>
      <c r="I172">
        <v>211.97850500000001</v>
      </c>
      <c r="J172" t="s">
        <v>3</v>
      </c>
      <c r="K172">
        <v>354.26388300000002</v>
      </c>
      <c r="L172">
        <v>204.49894800000001</v>
      </c>
      <c r="M172" t="s">
        <v>4</v>
      </c>
      <c r="N172">
        <v>244.14152899999999</v>
      </c>
      <c r="O172">
        <v>182.90436600000001</v>
      </c>
      <c r="P172" t="s">
        <v>5</v>
      </c>
      <c r="Q172">
        <v>3.6787130000000001</v>
      </c>
      <c r="R172">
        <v>7.0462999999999998E-2</v>
      </c>
      <c r="S172" t="s">
        <v>6</v>
      </c>
      <c r="T172">
        <v>64.443438</v>
      </c>
      <c r="U172">
        <v>1.1594999999999999E-2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1.4092E-2</v>
      </c>
      <c r="AG172">
        <v>1.5999999999999999E-5</v>
      </c>
      <c r="AH172" t="s">
        <v>11</v>
      </c>
      <c r="AI172">
        <v>0.98183299999999996</v>
      </c>
      <c r="AJ172">
        <v>9.0000000000000002E-6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390.04016100000001</v>
      </c>
      <c r="I173">
        <v>213.05423400000001</v>
      </c>
      <c r="J173" t="s">
        <v>3</v>
      </c>
      <c r="K173">
        <v>386.14233999999999</v>
      </c>
      <c r="L173">
        <v>205.547541</v>
      </c>
      <c r="M173" t="s">
        <v>4</v>
      </c>
      <c r="N173">
        <v>266.03699799999998</v>
      </c>
      <c r="O173">
        <v>183.83984899999999</v>
      </c>
      <c r="P173" t="s">
        <v>5</v>
      </c>
      <c r="Q173">
        <v>4.0073090000000002</v>
      </c>
      <c r="R173">
        <v>7.0916000000000007E-2</v>
      </c>
      <c r="S173" t="s">
        <v>6</v>
      </c>
      <c r="T173">
        <v>70.294760999999994</v>
      </c>
      <c r="U173">
        <v>1.35E-2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1.4092E-2</v>
      </c>
      <c r="AG173">
        <v>1.5999999999999999E-5</v>
      </c>
      <c r="AH173" t="s">
        <v>11</v>
      </c>
      <c r="AI173">
        <v>0.981962</v>
      </c>
      <c r="AJ173">
        <v>1.0000000000000001E-5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422.30557499999998</v>
      </c>
      <c r="I174">
        <v>213.70845399999999</v>
      </c>
      <c r="J174" t="s">
        <v>3</v>
      </c>
      <c r="K174">
        <v>418.08738799999998</v>
      </c>
      <c r="L174">
        <v>206.203632</v>
      </c>
      <c r="M174" t="s">
        <v>4</v>
      </c>
      <c r="N174">
        <v>287.99323199999998</v>
      </c>
      <c r="O174">
        <v>184.437738</v>
      </c>
      <c r="P174" t="s">
        <v>5</v>
      </c>
      <c r="Q174">
        <v>4.3367990000000001</v>
      </c>
      <c r="R174">
        <v>7.0789000000000005E-2</v>
      </c>
      <c r="S174" t="s">
        <v>6</v>
      </c>
      <c r="T174">
        <v>76.145899999999997</v>
      </c>
      <c r="U174">
        <v>1.5511E-2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1.3533999999999999E-2</v>
      </c>
      <c r="AG174">
        <v>1.2E-5</v>
      </c>
      <c r="AH174" t="s">
        <v>11</v>
      </c>
      <c r="AI174">
        <v>0.98198099999999999</v>
      </c>
      <c r="AJ174">
        <v>9.0000000000000002E-6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454.54802899999999</v>
      </c>
      <c r="I175">
        <v>214.18850599999999</v>
      </c>
      <c r="J175" t="s">
        <v>3</v>
      </c>
      <c r="K175">
        <v>450.00929200000002</v>
      </c>
      <c r="L175">
        <v>206.679585</v>
      </c>
      <c r="M175" t="s">
        <v>4</v>
      </c>
      <c r="N175">
        <v>309.93200400000001</v>
      </c>
      <c r="O175">
        <v>184.855626</v>
      </c>
      <c r="P175" t="s">
        <v>5</v>
      </c>
      <c r="Q175">
        <v>4.6663189999999997</v>
      </c>
      <c r="R175">
        <v>7.0899000000000004E-2</v>
      </c>
      <c r="S175" t="s">
        <v>6</v>
      </c>
      <c r="T175">
        <v>81.996606999999997</v>
      </c>
      <c r="U175">
        <v>1.7599E-2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1.3406E-2</v>
      </c>
      <c r="AG175">
        <v>1.2E-5</v>
      </c>
      <c r="AH175" t="s">
        <v>11</v>
      </c>
      <c r="AI175">
        <v>0.98198200000000002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486.772491</v>
      </c>
      <c r="I176">
        <v>214.83676199999999</v>
      </c>
      <c r="J176" t="s">
        <v>3</v>
      </c>
      <c r="K176">
        <v>481.91490700000003</v>
      </c>
      <c r="L176">
        <v>207.29975999999999</v>
      </c>
      <c r="M176" t="s">
        <v>4</v>
      </c>
      <c r="N176">
        <v>331.85167799999999</v>
      </c>
      <c r="O176">
        <v>185.373175</v>
      </c>
      <c r="P176" t="s">
        <v>5</v>
      </c>
      <c r="Q176">
        <v>4.9952529999999999</v>
      </c>
      <c r="R176">
        <v>7.1234000000000006E-2</v>
      </c>
      <c r="S176" t="s">
        <v>6</v>
      </c>
      <c r="T176">
        <v>87.848541999999995</v>
      </c>
      <c r="U176">
        <v>1.9904999999999999E-2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1.306E-2</v>
      </c>
      <c r="AG176">
        <v>1.1E-5</v>
      </c>
      <c r="AH176" t="s">
        <v>11</v>
      </c>
      <c r="AI176">
        <v>0.98204499999999995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518.95586200000002</v>
      </c>
      <c r="I177">
        <v>215.71348900000001</v>
      </c>
      <c r="J177" t="s">
        <v>3</v>
      </c>
      <c r="K177">
        <v>513.77818200000002</v>
      </c>
      <c r="L177">
        <v>208.15642299999999</v>
      </c>
      <c r="M177" t="s">
        <v>4</v>
      </c>
      <c r="N177">
        <v>353.73001599999998</v>
      </c>
      <c r="O177">
        <v>186.18724</v>
      </c>
      <c r="P177" t="s">
        <v>5</v>
      </c>
      <c r="Q177">
        <v>5.3240220000000003</v>
      </c>
      <c r="R177">
        <v>7.1576000000000001E-2</v>
      </c>
      <c r="S177" t="s">
        <v>6</v>
      </c>
      <c r="T177">
        <v>93.700068999999999</v>
      </c>
      <c r="U177">
        <v>2.2277000000000002E-2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1.2999999999999999E-2</v>
      </c>
      <c r="AG177">
        <v>1.1E-5</v>
      </c>
      <c r="AH177" t="s">
        <v>11</v>
      </c>
      <c r="AI177">
        <v>0.98225799999999996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551.134591</v>
      </c>
      <c r="I178">
        <v>216.4486</v>
      </c>
      <c r="J178" t="s">
        <v>3</v>
      </c>
      <c r="K178">
        <v>545.63663299999996</v>
      </c>
      <c r="L178">
        <v>208.88291799999999</v>
      </c>
      <c r="M178" t="s">
        <v>4</v>
      </c>
      <c r="N178">
        <v>375.60224699999998</v>
      </c>
      <c r="O178">
        <v>186.85040799999999</v>
      </c>
      <c r="P178" t="s">
        <v>5</v>
      </c>
      <c r="Q178">
        <v>5.6531960000000003</v>
      </c>
      <c r="R178">
        <v>7.1967000000000003E-2</v>
      </c>
      <c r="S178" t="s">
        <v>6</v>
      </c>
      <c r="T178">
        <v>99.5518</v>
      </c>
      <c r="U178">
        <v>2.4985E-2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1.2963000000000001E-2</v>
      </c>
      <c r="AG178">
        <v>1.1E-5</v>
      </c>
      <c r="AH178" t="s">
        <v>11</v>
      </c>
      <c r="AI178">
        <v>0.98236800000000002</v>
      </c>
      <c r="AJ178">
        <v>1.2999999999999999E-5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583.29966100000001</v>
      </c>
      <c r="I179">
        <v>217.463187</v>
      </c>
      <c r="J179" t="s">
        <v>3</v>
      </c>
      <c r="K179">
        <v>577.48190199999999</v>
      </c>
      <c r="L179">
        <v>209.864058</v>
      </c>
      <c r="M179" t="s">
        <v>4</v>
      </c>
      <c r="N179">
        <v>397.46123399999999</v>
      </c>
      <c r="O179">
        <v>187.803878</v>
      </c>
      <c r="P179" t="s">
        <v>5</v>
      </c>
      <c r="Q179">
        <v>5.9820779999999996</v>
      </c>
      <c r="R179">
        <v>7.2613999999999998E-2</v>
      </c>
      <c r="S179" t="s">
        <v>6</v>
      </c>
      <c r="T179">
        <v>105.402406</v>
      </c>
      <c r="U179">
        <v>2.7805E-2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1.2747E-2</v>
      </c>
      <c r="AG179">
        <v>1.1E-5</v>
      </c>
      <c r="AH179" t="s">
        <v>11</v>
      </c>
      <c r="AI179">
        <v>0.98237699999999994</v>
      </c>
      <c r="AJ179">
        <v>1.2999999999999999E-5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615.46466299999997</v>
      </c>
      <c r="I180">
        <v>220.196958</v>
      </c>
      <c r="J180" t="s">
        <v>3</v>
      </c>
      <c r="K180">
        <v>609.32777999999996</v>
      </c>
      <c r="L180">
        <v>212.51008300000001</v>
      </c>
      <c r="M180" t="s">
        <v>4</v>
      </c>
      <c r="N180">
        <v>419.32394799999997</v>
      </c>
      <c r="O180">
        <v>190.18978100000001</v>
      </c>
      <c r="P180" t="s">
        <v>5</v>
      </c>
      <c r="Q180">
        <v>6.3100059999999996</v>
      </c>
      <c r="R180">
        <v>7.3780999999999999E-2</v>
      </c>
      <c r="S180" t="s">
        <v>6</v>
      </c>
      <c r="T180">
        <v>111.25415599999999</v>
      </c>
      <c r="U180">
        <v>3.0648999999999999E-2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1.2723E-2</v>
      </c>
      <c r="AG180">
        <v>1.1E-5</v>
      </c>
      <c r="AH180" t="s">
        <v>11</v>
      </c>
      <c r="AI180">
        <v>0.982379</v>
      </c>
      <c r="AJ180">
        <v>1.2999999999999999E-5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647.64355</v>
      </c>
      <c r="I181">
        <v>223.542889</v>
      </c>
      <c r="J181" t="s">
        <v>3</v>
      </c>
      <c r="K181">
        <v>641.18738499999995</v>
      </c>
      <c r="L181">
        <v>215.75736699999999</v>
      </c>
      <c r="M181" t="s">
        <v>4</v>
      </c>
      <c r="N181">
        <v>441.20289200000002</v>
      </c>
      <c r="O181">
        <v>193.15606199999999</v>
      </c>
      <c r="P181" t="s">
        <v>5</v>
      </c>
      <c r="Q181">
        <v>6.6383520000000003</v>
      </c>
      <c r="R181">
        <v>7.5008000000000005E-2</v>
      </c>
      <c r="S181" t="s">
        <v>6</v>
      </c>
      <c r="T181">
        <v>117.10543800000001</v>
      </c>
      <c r="U181">
        <v>3.3575000000000001E-2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1.2529E-2</v>
      </c>
      <c r="AG181">
        <v>1.0000000000000001E-5</v>
      </c>
      <c r="AH181" t="s">
        <v>11</v>
      </c>
      <c r="AI181">
        <v>0.98243899999999995</v>
      </c>
      <c r="AJ181">
        <v>1.2999999999999999E-5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350.73613999999998</v>
      </c>
      <c r="I182">
        <v>234.45621600000001</v>
      </c>
      <c r="J182" t="s">
        <v>3</v>
      </c>
      <c r="K182">
        <v>350.51460500000002</v>
      </c>
      <c r="L182">
        <v>234.36836600000001</v>
      </c>
      <c r="M182" t="s">
        <v>4</v>
      </c>
      <c r="N182">
        <v>6.1419110000000003</v>
      </c>
      <c r="O182">
        <v>1.6100000000000001E-4</v>
      </c>
      <c r="P182" t="s">
        <v>5</v>
      </c>
      <c r="Q182">
        <v>339.11444599999999</v>
      </c>
      <c r="R182">
        <v>238.06473700000001</v>
      </c>
      <c r="S182" t="s">
        <v>6</v>
      </c>
      <c r="T182">
        <v>350.44228199999998</v>
      </c>
      <c r="U182">
        <v>234.35388800000001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2.7705E-2</v>
      </c>
      <c r="AG182">
        <v>3.1000000000000001E-5</v>
      </c>
      <c r="AH182" t="s">
        <v>11</v>
      </c>
      <c r="AI182">
        <v>0.97431400000000001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699.04104099999995</v>
      </c>
      <c r="I183">
        <v>291.22780899999998</v>
      </c>
      <c r="J183" t="s">
        <v>3</v>
      </c>
      <c r="K183">
        <v>698.61132299999997</v>
      </c>
      <c r="L183">
        <v>291.03264899999999</v>
      </c>
      <c r="M183" t="s">
        <v>4</v>
      </c>
      <c r="N183">
        <v>12.276657</v>
      </c>
      <c r="O183">
        <v>3.3799999999999998E-4</v>
      </c>
      <c r="P183" t="s">
        <v>5</v>
      </c>
      <c r="Q183">
        <v>675.852755</v>
      </c>
      <c r="R183">
        <v>302.094359</v>
      </c>
      <c r="S183" t="s">
        <v>6</v>
      </c>
      <c r="T183">
        <v>698.46687399999996</v>
      </c>
      <c r="U183">
        <v>290.87699199999997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2.5221E-2</v>
      </c>
      <c r="AG183">
        <v>4.1999999999999998E-5</v>
      </c>
      <c r="AH183" t="s">
        <v>11</v>
      </c>
      <c r="AI183">
        <v>0.97786099999999998</v>
      </c>
      <c r="AJ183">
        <v>2.9E-5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1047.94073</v>
      </c>
      <c r="I184">
        <v>389.70341000000002</v>
      </c>
      <c r="J184" t="s">
        <v>3</v>
      </c>
      <c r="K184">
        <v>1047.302563</v>
      </c>
      <c r="L184">
        <v>389.44111299999997</v>
      </c>
      <c r="M184" t="s">
        <v>4</v>
      </c>
      <c r="N184">
        <v>18.411871000000001</v>
      </c>
      <c r="O184">
        <v>5.1400000000000003E-4</v>
      </c>
      <c r="P184" t="s">
        <v>5</v>
      </c>
      <c r="Q184">
        <v>1013.183647</v>
      </c>
      <c r="R184">
        <v>408.20377200000001</v>
      </c>
      <c r="S184" t="s">
        <v>6</v>
      </c>
      <c r="T184">
        <v>1047.087168</v>
      </c>
      <c r="U184">
        <v>389.09768800000001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2.3345000000000001E-2</v>
      </c>
      <c r="AG184">
        <v>5.3000000000000001E-5</v>
      </c>
      <c r="AH184" t="s">
        <v>11</v>
      </c>
      <c r="AI184">
        <v>0.97982000000000002</v>
      </c>
      <c r="AJ184">
        <v>2.3E-5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1396.7919460000001</v>
      </c>
      <c r="I185">
        <v>547.27738099999999</v>
      </c>
      <c r="J185" t="s">
        <v>3</v>
      </c>
      <c r="K185">
        <v>1395.944583</v>
      </c>
      <c r="L185">
        <v>546.90865599999995</v>
      </c>
      <c r="M185" t="s">
        <v>4</v>
      </c>
      <c r="N185">
        <v>24.546284</v>
      </c>
      <c r="O185">
        <v>8.0500000000000005E-4</v>
      </c>
      <c r="P185" t="s">
        <v>5</v>
      </c>
      <c r="Q185">
        <v>1350.4629</v>
      </c>
      <c r="R185">
        <v>573.53640399999995</v>
      </c>
      <c r="S185" t="s">
        <v>6</v>
      </c>
      <c r="T185">
        <v>1395.6554570000001</v>
      </c>
      <c r="U185">
        <v>546.38113099999998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2.1991E-2</v>
      </c>
      <c r="AG185">
        <v>5.5000000000000002E-5</v>
      </c>
      <c r="AH185" t="s">
        <v>11</v>
      </c>
      <c r="AI185">
        <v>0.98059099999999999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1745.4310499999999</v>
      </c>
      <c r="I186">
        <v>739.43977500000005</v>
      </c>
      <c r="J186" t="s">
        <v>3</v>
      </c>
      <c r="K186">
        <v>1744.375317</v>
      </c>
      <c r="L186">
        <v>739.01102400000002</v>
      </c>
      <c r="M186" t="s">
        <v>4</v>
      </c>
      <c r="N186">
        <v>30.680368000000001</v>
      </c>
      <c r="O186">
        <v>1.2819999999999999E-3</v>
      </c>
      <c r="P186" t="s">
        <v>5</v>
      </c>
      <c r="Q186">
        <v>1687.52979</v>
      </c>
      <c r="R186">
        <v>774.18220099999996</v>
      </c>
      <c r="S186" t="s">
        <v>6</v>
      </c>
      <c r="T186">
        <v>1744.0140140000001</v>
      </c>
      <c r="U186">
        <v>738.27518499999996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2.1083000000000001E-2</v>
      </c>
      <c r="AG186">
        <v>5.5999999999999999E-5</v>
      </c>
      <c r="AH186" t="s">
        <v>11</v>
      </c>
      <c r="AI186">
        <v>0.981271</v>
      </c>
      <c r="AJ186">
        <v>1.7E-5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2093.7846730000001</v>
      </c>
      <c r="I187">
        <v>896.37035100000003</v>
      </c>
      <c r="J187" t="s">
        <v>3</v>
      </c>
      <c r="K187">
        <v>2092.5206010000002</v>
      </c>
      <c r="L187">
        <v>895.85784799999999</v>
      </c>
      <c r="M187" t="s">
        <v>4</v>
      </c>
      <c r="N187">
        <v>36.815078999999997</v>
      </c>
      <c r="O187">
        <v>1.7409999999999999E-3</v>
      </c>
      <c r="P187" t="s">
        <v>5</v>
      </c>
      <c r="Q187">
        <v>2024.3189749999999</v>
      </c>
      <c r="R187">
        <v>940.14796899999999</v>
      </c>
      <c r="S187" t="s">
        <v>6</v>
      </c>
      <c r="T187">
        <v>2092.1108589999999</v>
      </c>
      <c r="U187">
        <v>895.05725900000004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1.9778E-2</v>
      </c>
      <c r="AG187">
        <v>5.3000000000000001E-5</v>
      </c>
      <c r="AH187" t="s">
        <v>11</v>
      </c>
      <c r="AI187">
        <v>0.98151500000000003</v>
      </c>
      <c r="AJ187">
        <v>1.5E-5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2443.3543949999998</v>
      </c>
      <c r="I188">
        <v>1025.5842230000001</v>
      </c>
      <c r="J188" t="s">
        <v>3</v>
      </c>
      <c r="K188">
        <v>2441.8818799999999</v>
      </c>
      <c r="L188">
        <v>1024.996365</v>
      </c>
      <c r="M188" t="s">
        <v>4</v>
      </c>
      <c r="N188">
        <v>42.950814999999999</v>
      </c>
      <c r="O188">
        <v>2.2109999999999999E-3</v>
      </c>
      <c r="P188" t="s">
        <v>5</v>
      </c>
      <c r="Q188">
        <v>2362.3113530000001</v>
      </c>
      <c r="R188">
        <v>1078.769859</v>
      </c>
      <c r="S188" t="s">
        <v>6</v>
      </c>
      <c r="T188">
        <v>2441.400854</v>
      </c>
      <c r="U188">
        <v>1023.987979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1.8071E-2</v>
      </c>
      <c r="AG188">
        <v>4.8000000000000001E-5</v>
      </c>
      <c r="AH188" t="s">
        <v>11</v>
      </c>
      <c r="AI188">
        <v>0.98167400000000005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2792.9626069999999</v>
      </c>
      <c r="I189">
        <v>1186.589238</v>
      </c>
      <c r="J189" t="s">
        <v>3</v>
      </c>
      <c r="K189">
        <v>2791.2820259999999</v>
      </c>
      <c r="L189">
        <v>1185.932202</v>
      </c>
      <c r="M189" t="s">
        <v>4</v>
      </c>
      <c r="N189">
        <v>49.085917000000002</v>
      </c>
      <c r="O189">
        <v>2.6289999999999998E-3</v>
      </c>
      <c r="P189" t="s">
        <v>5</v>
      </c>
      <c r="Q189">
        <v>2700.3456879999999</v>
      </c>
      <c r="R189">
        <v>1248.7619749999999</v>
      </c>
      <c r="S189" t="s">
        <v>6</v>
      </c>
      <c r="T189">
        <v>2790.730063</v>
      </c>
      <c r="U189">
        <v>1185.0904169999999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1.7521999999999999E-2</v>
      </c>
      <c r="AG189">
        <v>4.6999999999999997E-5</v>
      </c>
      <c r="AH189" t="s">
        <v>11</v>
      </c>
      <c r="AI189">
        <v>0.98171900000000001</v>
      </c>
      <c r="AJ189">
        <v>1.4E-5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3141.3146879999999</v>
      </c>
      <c r="I190">
        <v>1358.406248</v>
      </c>
      <c r="J190" t="s">
        <v>3</v>
      </c>
      <c r="K190">
        <v>3139.4252780000002</v>
      </c>
      <c r="L190">
        <v>1357.630952</v>
      </c>
      <c r="M190" t="s">
        <v>4</v>
      </c>
      <c r="N190">
        <v>55.221696000000001</v>
      </c>
      <c r="O190">
        <v>3.117E-3</v>
      </c>
      <c r="P190" t="s">
        <v>5</v>
      </c>
      <c r="Q190">
        <v>3037.125356</v>
      </c>
      <c r="R190">
        <v>1430.6520330000001</v>
      </c>
      <c r="S190" t="s">
        <v>6</v>
      </c>
      <c r="T190">
        <v>3138.7990669999999</v>
      </c>
      <c r="U190">
        <v>1356.853795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1.6992E-2</v>
      </c>
      <c r="AG190">
        <v>4.3999999999999999E-5</v>
      </c>
      <c r="AH190" t="s">
        <v>11</v>
      </c>
      <c r="AI190">
        <v>0.98175299999999999</v>
      </c>
      <c r="AJ190">
        <v>1.4E-5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3489.705864</v>
      </c>
      <c r="I191">
        <v>1567.130351</v>
      </c>
      <c r="J191" t="s">
        <v>3</v>
      </c>
      <c r="K191">
        <v>3487.6077730000002</v>
      </c>
      <c r="L191">
        <v>1566.192153</v>
      </c>
      <c r="M191" t="s">
        <v>4</v>
      </c>
      <c r="N191">
        <v>61.356676</v>
      </c>
      <c r="O191">
        <v>3.4889999999999999E-3</v>
      </c>
      <c r="P191" t="s">
        <v>5</v>
      </c>
      <c r="Q191">
        <v>3373.9501319999999</v>
      </c>
      <c r="R191">
        <v>1650.4446390000001</v>
      </c>
      <c r="S191" t="s">
        <v>6</v>
      </c>
      <c r="T191">
        <v>3486.9105960000002</v>
      </c>
      <c r="U191">
        <v>1565.504183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1.6570000000000001E-2</v>
      </c>
      <c r="AG191">
        <v>4.1999999999999998E-5</v>
      </c>
      <c r="AH191" t="s">
        <v>11</v>
      </c>
      <c r="AI191">
        <v>0.98201300000000002</v>
      </c>
      <c r="AJ191">
        <v>1.5E-5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3838.545063</v>
      </c>
      <c r="I192">
        <v>1819.163675</v>
      </c>
      <c r="J192" t="s">
        <v>3</v>
      </c>
      <c r="K192">
        <v>3836.2390820000001</v>
      </c>
      <c r="L192">
        <v>1818.108817</v>
      </c>
      <c r="M192" t="s">
        <v>4</v>
      </c>
      <c r="N192">
        <v>67.491786000000005</v>
      </c>
      <c r="O192">
        <v>3.9649999999999998E-3</v>
      </c>
      <c r="P192" t="s">
        <v>5</v>
      </c>
      <c r="Q192">
        <v>3711.214258</v>
      </c>
      <c r="R192">
        <v>1913.434792</v>
      </c>
      <c r="S192" t="s">
        <v>6</v>
      </c>
      <c r="T192">
        <v>3835.469497</v>
      </c>
      <c r="U192">
        <v>1817.111195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1.6334999999999999E-2</v>
      </c>
      <c r="AG192">
        <v>4.1999999999999998E-5</v>
      </c>
      <c r="AH192" t="s">
        <v>11</v>
      </c>
      <c r="AI192">
        <v>0.98207900000000004</v>
      </c>
      <c r="AJ192">
        <v>1.5E-5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4188.2330469999997</v>
      </c>
      <c r="I193">
        <v>2150.4595810000001</v>
      </c>
      <c r="J193" t="s">
        <v>3</v>
      </c>
      <c r="K193">
        <v>4185.7189840000001</v>
      </c>
      <c r="L193">
        <v>2149.223982</v>
      </c>
      <c r="M193" t="s">
        <v>4</v>
      </c>
      <c r="N193">
        <v>73.628382999999999</v>
      </c>
      <c r="O193">
        <v>4.731E-3</v>
      </c>
      <c r="P193" t="s">
        <v>5</v>
      </c>
      <c r="Q193">
        <v>4049.3308889999998</v>
      </c>
      <c r="R193">
        <v>2255.3911710000002</v>
      </c>
      <c r="S193" t="s">
        <v>6</v>
      </c>
      <c r="T193">
        <v>4184.877109</v>
      </c>
      <c r="U193">
        <v>2148.1421460000001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1.5540999999999999E-2</v>
      </c>
      <c r="AG193">
        <v>3.6000000000000001E-5</v>
      </c>
      <c r="AH193" t="s">
        <v>11</v>
      </c>
      <c r="AI193">
        <v>0.98237399999999997</v>
      </c>
      <c r="AJ193">
        <v>1.8E-5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4537.0517380000001</v>
      </c>
      <c r="I194">
        <v>2437.348598</v>
      </c>
      <c r="J194" t="s">
        <v>3</v>
      </c>
      <c r="K194">
        <v>4534.3300680000002</v>
      </c>
      <c r="L194">
        <v>2435.9236930000002</v>
      </c>
      <c r="M194" t="s">
        <v>4</v>
      </c>
      <c r="N194">
        <v>79.761272000000005</v>
      </c>
      <c r="O194">
        <v>5.4770000000000001E-3</v>
      </c>
      <c r="P194" t="s">
        <v>5</v>
      </c>
      <c r="Q194">
        <v>4386.5727729999999</v>
      </c>
      <c r="R194">
        <v>2553.836542</v>
      </c>
      <c r="S194" t="s">
        <v>6</v>
      </c>
      <c r="T194">
        <v>4533.415156</v>
      </c>
      <c r="U194">
        <v>2434.2445939999998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1.5205E-2</v>
      </c>
      <c r="AG194">
        <v>3.1999999999999999E-5</v>
      </c>
      <c r="AH194" t="s">
        <v>11</v>
      </c>
      <c r="AI194">
        <v>0.98244399999999998</v>
      </c>
      <c r="AJ194">
        <v>1.8E-5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4886.2037010000004</v>
      </c>
      <c r="I195">
        <v>2604.1256880000001</v>
      </c>
      <c r="J195" t="s">
        <v>3</v>
      </c>
      <c r="K195">
        <v>4883.2739259999998</v>
      </c>
      <c r="L195">
        <v>2602.6062179999999</v>
      </c>
      <c r="M195" t="s">
        <v>4</v>
      </c>
      <c r="N195">
        <v>85.896473</v>
      </c>
      <c r="O195">
        <v>6.3870000000000003E-3</v>
      </c>
      <c r="P195" t="s">
        <v>5</v>
      </c>
      <c r="Q195">
        <v>4724.1590429999997</v>
      </c>
      <c r="R195">
        <v>2733.3672860000001</v>
      </c>
      <c r="S195" t="s">
        <v>6</v>
      </c>
      <c r="T195">
        <v>4882.2870409999996</v>
      </c>
      <c r="U195">
        <v>2600.5112239999999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1.5025E-2</v>
      </c>
      <c r="AG195">
        <v>3.1999999999999999E-5</v>
      </c>
      <c r="AH195" t="s">
        <v>11</v>
      </c>
      <c r="AI195">
        <v>0.98260499999999995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5235.2277539999995</v>
      </c>
      <c r="I196">
        <v>2604.9585400000001</v>
      </c>
      <c r="J196" t="s">
        <v>3</v>
      </c>
      <c r="K196">
        <v>5232.0901860000004</v>
      </c>
      <c r="L196">
        <v>2603.2768339999998</v>
      </c>
      <c r="M196" t="s">
        <v>4</v>
      </c>
      <c r="N196">
        <v>92.031205</v>
      </c>
      <c r="O196">
        <v>7.4269999999999996E-3</v>
      </c>
      <c r="P196" t="s">
        <v>5</v>
      </c>
      <c r="Q196">
        <v>5061.6167089999999</v>
      </c>
      <c r="R196">
        <v>2748.5963510000001</v>
      </c>
      <c r="S196" t="s">
        <v>6</v>
      </c>
      <c r="T196">
        <v>5231.0304299999998</v>
      </c>
      <c r="U196">
        <v>2601.055249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1.4286999999999999E-2</v>
      </c>
      <c r="AG196">
        <v>2.5000000000000001E-5</v>
      </c>
      <c r="AH196" t="s">
        <v>11</v>
      </c>
      <c r="AI196">
        <v>0.98330099999999998</v>
      </c>
      <c r="AJ196">
        <v>2.3E-5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5585.8837890000004</v>
      </c>
      <c r="I197">
        <v>2705.4016059999999</v>
      </c>
      <c r="J197" t="s">
        <v>3</v>
      </c>
      <c r="K197">
        <v>5582.5378030000002</v>
      </c>
      <c r="L197">
        <v>2703.5100750000001</v>
      </c>
      <c r="M197" t="s">
        <v>4</v>
      </c>
      <c r="N197">
        <v>98.167021000000005</v>
      </c>
      <c r="O197">
        <v>8.7200000000000003E-3</v>
      </c>
      <c r="P197" t="s">
        <v>5</v>
      </c>
      <c r="Q197">
        <v>5400.6878319999996</v>
      </c>
      <c r="R197">
        <v>2861.4287439999998</v>
      </c>
      <c r="S197" t="s">
        <v>6</v>
      </c>
      <c r="T197">
        <v>5581.4044919999997</v>
      </c>
      <c r="U197">
        <v>2700.7715149999999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1.4256E-2</v>
      </c>
      <c r="AG197">
        <v>2.4000000000000001E-5</v>
      </c>
      <c r="AH197" t="s">
        <v>11</v>
      </c>
      <c r="AI197">
        <v>0.98330099999999998</v>
      </c>
      <c r="AJ197">
        <v>2.3E-5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5935.1424509999997</v>
      </c>
      <c r="I198">
        <v>2963.4008469999999</v>
      </c>
      <c r="J198" t="s">
        <v>3</v>
      </c>
      <c r="K198">
        <v>5931.5877829999999</v>
      </c>
      <c r="L198">
        <v>2961.3053490000002</v>
      </c>
      <c r="M198" t="s">
        <v>4</v>
      </c>
      <c r="N198">
        <v>104.300505</v>
      </c>
      <c r="O198">
        <v>9.6340000000000002E-3</v>
      </c>
      <c r="P198" t="s">
        <v>5</v>
      </c>
      <c r="Q198">
        <v>5738.3798630000001</v>
      </c>
      <c r="R198">
        <v>3133.048076</v>
      </c>
      <c r="S198" t="s">
        <v>6</v>
      </c>
      <c r="T198">
        <v>5930.3812399999997</v>
      </c>
      <c r="U198">
        <v>2957.9061579999998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1.3851E-2</v>
      </c>
      <c r="AG198">
        <v>2.0000000000000002E-5</v>
      </c>
      <c r="AH198" t="s">
        <v>11</v>
      </c>
      <c r="AI198">
        <v>0.98330200000000001</v>
      </c>
      <c r="AJ198">
        <v>2.3E-5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6284.576309</v>
      </c>
      <c r="I199">
        <v>3251.481475</v>
      </c>
      <c r="J199" t="s">
        <v>3</v>
      </c>
      <c r="K199">
        <v>6280.8134669999999</v>
      </c>
      <c r="L199">
        <v>3249.1239230000001</v>
      </c>
      <c r="M199" t="s">
        <v>4</v>
      </c>
      <c r="N199">
        <v>110.434068</v>
      </c>
      <c r="O199">
        <v>1.0772E-2</v>
      </c>
      <c r="P199" t="s">
        <v>5</v>
      </c>
      <c r="Q199">
        <v>6076.1377149999998</v>
      </c>
      <c r="R199">
        <v>3418.346485</v>
      </c>
      <c r="S199" t="s">
        <v>6</v>
      </c>
      <c r="T199">
        <v>6279.5463090000003</v>
      </c>
      <c r="U199">
        <v>3246.2979959999998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1.3764999999999999E-2</v>
      </c>
      <c r="AG199">
        <v>2.0000000000000002E-5</v>
      </c>
      <c r="AH199" t="s">
        <v>11</v>
      </c>
      <c r="AI199">
        <v>0.98343400000000003</v>
      </c>
      <c r="AJ199">
        <v>2.3E-5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6634.7131049999998</v>
      </c>
      <c r="I200">
        <v>3397.9971190000001</v>
      </c>
      <c r="J200" t="s">
        <v>3</v>
      </c>
      <c r="K200">
        <v>6630.7425880000001</v>
      </c>
      <c r="L200">
        <v>3395.4326599999999</v>
      </c>
      <c r="M200" t="s">
        <v>4</v>
      </c>
      <c r="N200">
        <v>116.57023100000001</v>
      </c>
      <c r="O200">
        <v>1.2130999999999999E-2</v>
      </c>
      <c r="P200" t="s">
        <v>5</v>
      </c>
      <c r="Q200">
        <v>6414.6991989999997</v>
      </c>
      <c r="R200">
        <v>3576.9912629999999</v>
      </c>
      <c r="S200" t="s">
        <v>6</v>
      </c>
      <c r="T200">
        <v>6629.4001859999998</v>
      </c>
      <c r="U200">
        <v>3393.0709179999999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1.3618999999999999E-2</v>
      </c>
      <c r="AG200">
        <v>1.8E-5</v>
      </c>
      <c r="AH200" t="s">
        <v>11</v>
      </c>
      <c r="AI200">
        <v>0.983595</v>
      </c>
      <c r="AJ200">
        <v>2.4000000000000001E-5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6984.6843550000003</v>
      </c>
      <c r="I201">
        <v>3288.2689</v>
      </c>
      <c r="J201" t="s">
        <v>3</v>
      </c>
      <c r="K201">
        <v>6980.5062600000001</v>
      </c>
      <c r="L201">
        <v>3285.5676100000001</v>
      </c>
      <c r="M201" t="s">
        <v>4</v>
      </c>
      <c r="N201">
        <v>122.70107</v>
      </c>
      <c r="O201">
        <v>1.3589E-2</v>
      </c>
      <c r="P201" t="s">
        <v>5</v>
      </c>
      <c r="Q201">
        <v>6753.0903710000002</v>
      </c>
      <c r="R201">
        <v>3483.2133180000001</v>
      </c>
      <c r="S201" t="s">
        <v>6</v>
      </c>
      <c r="T201">
        <v>6979.110146</v>
      </c>
      <c r="U201">
        <v>3284.8516599999998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1.3598000000000001E-2</v>
      </c>
      <c r="AG201">
        <v>1.7E-5</v>
      </c>
      <c r="AH201" t="s">
        <v>11</v>
      </c>
      <c r="AI201">
        <v>0.983599</v>
      </c>
      <c r="AJ201">
        <v>2.3E-5</v>
      </c>
      <c r="AK201" t="s">
        <v>12</v>
      </c>
      <c r="AL201">
        <v>7.7</v>
      </c>
      <c r="AM201">
        <v>2905.21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12.117565000000001</v>
      </c>
      <c r="I222">
        <v>1.683E-3</v>
      </c>
      <c r="J222" t="s">
        <v>3</v>
      </c>
      <c r="K222">
        <v>5.6846740000000002</v>
      </c>
      <c r="L222">
        <v>1.475E-3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24.072908000000002</v>
      </c>
      <c r="I223">
        <v>4.7910000000000001E-3</v>
      </c>
      <c r="J223" t="s">
        <v>3</v>
      </c>
      <c r="K223">
        <v>11.263363</v>
      </c>
      <c r="L223">
        <v>4.7540000000000004E-3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36.025976</v>
      </c>
      <c r="I224">
        <v>9.4619999999999999E-3</v>
      </c>
      <c r="J224" t="s">
        <v>3</v>
      </c>
      <c r="K224">
        <v>16.840596999999999</v>
      </c>
      <c r="L224">
        <v>9.7109999999999991E-3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47.977646</v>
      </c>
      <c r="I225">
        <v>1.5428000000000001E-2</v>
      </c>
      <c r="J225" t="s">
        <v>3</v>
      </c>
      <c r="K225">
        <v>22.416646</v>
      </c>
      <c r="L225">
        <v>1.6135E-2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59.930013000000002</v>
      </c>
      <c r="I226">
        <v>2.3793000000000002E-2</v>
      </c>
      <c r="J226" t="s">
        <v>3</v>
      </c>
      <c r="K226">
        <v>27.994662000000002</v>
      </c>
      <c r="L226">
        <v>2.4642000000000001E-2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71.880065999999999</v>
      </c>
      <c r="I227">
        <v>3.5248000000000002E-2</v>
      </c>
      <c r="J227" t="s">
        <v>3</v>
      </c>
      <c r="K227">
        <v>33.572101000000004</v>
      </c>
      <c r="L227">
        <v>3.6708999999999999E-2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83.834541999999999</v>
      </c>
      <c r="I228">
        <v>4.7260000000000003E-2</v>
      </c>
      <c r="J228" t="s">
        <v>3</v>
      </c>
      <c r="K228">
        <v>39.150168000000001</v>
      </c>
      <c r="L228">
        <v>4.9619000000000003E-2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95.785351000000006</v>
      </c>
      <c r="I229">
        <v>6.1113000000000001E-2</v>
      </c>
      <c r="J229" t="s">
        <v>3</v>
      </c>
      <c r="K229">
        <v>44.726084999999998</v>
      </c>
      <c r="L229">
        <v>6.4029000000000003E-2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107.736857</v>
      </c>
      <c r="I230">
        <v>7.9823000000000005E-2</v>
      </c>
      <c r="J230" t="s">
        <v>3</v>
      </c>
      <c r="K230">
        <v>50.304093000000002</v>
      </c>
      <c r="L230">
        <v>8.2651000000000002E-2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119.689673</v>
      </c>
      <c r="I231">
        <v>0.101303</v>
      </c>
      <c r="J231" t="s">
        <v>3</v>
      </c>
      <c r="K231">
        <v>55.882815999999998</v>
      </c>
      <c r="L231">
        <v>0.102325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131.63981899999999</v>
      </c>
      <c r="I232">
        <v>0.123279</v>
      </c>
      <c r="J232" t="s">
        <v>3</v>
      </c>
      <c r="K232">
        <v>61.459491</v>
      </c>
      <c r="L232">
        <v>0.123639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143.589957</v>
      </c>
      <c r="I233">
        <v>0.145345</v>
      </c>
      <c r="J233" t="s">
        <v>3</v>
      </c>
      <c r="K233">
        <v>67.036513999999997</v>
      </c>
      <c r="L233">
        <v>0.146095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155.54226199999999</v>
      </c>
      <c r="I234">
        <v>0.16922799999999999</v>
      </c>
      <c r="J234" t="s">
        <v>3</v>
      </c>
      <c r="K234">
        <v>72.613085999999996</v>
      </c>
      <c r="L234">
        <v>0.16980400000000001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167.493055</v>
      </c>
      <c r="I235">
        <v>0.19592300000000001</v>
      </c>
      <c r="J235" t="s">
        <v>3</v>
      </c>
      <c r="K235">
        <v>78.190004999999999</v>
      </c>
      <c r="L235">
        <v>0.19747999999999999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179.446528</v>
      </c>
      <c r="I236">
        <v>0.22653200000000001</v>
      </c>
      <c r="J236" t="s">
        <v>3</v>
      </c>
      <c r="K236">
        <v>83.770610000000005</v>
      </c>
      <c r="L236">
        <v>0.22758800000000001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191.39970199999999</v>
      </c>
      <c r="I237">
        <v>0.257438</v>
      </c>
      <c r="J237" t="s">
        <v>3</v>
      </c>
      <c r="K237">
        <v>89.349311</v>
      </c>
      <c r="L237">
        <v>0.259413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203.352541</v>
      </c>
      <c r="I238">
        <v>0.29019200000000001</v>
      </c>
      <c r="J238" t="s">
        <v>3</v>
      </c>
      <c r="K238">
        <v>94.927335999999997</v>
      </c>
      <c r="L238">
        <v>0.29173399999999999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215.302922</v>
      </c>
      <c r="I239">
        <v>0.327488</v>
      </c>
      <c r="J239" t="s">
        <v>3</v>
      </c>
      <c r="K239">
        <v>100.50411699999999</v>
      </c>
      <c r="L239">
        <v>0.32979700000000001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227.254864</v>
      </c>
      <c r="I240">
        <v>0.36448599999999998</v>
      </c>
      <c r="J240" t="s">
        <v>3</v>
      </c>
      <c r="K240">
        <v>106.08150500000001</v>
      </c>
      <c r="L240">
        <v>0.36764400000000003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239.206368</v>
      </c>
      <c r="I241">
        <v>0.40847899999999998</v>
      </c>
      <c r="J241" t="s">
        <v>3</v>
      </c>
      <c r="K241">
        <v>111.659854</v>
      </c>
      <c r="L241">
        <v>0.41066399999999997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11.359498</v>
      </c>
      <c r="I242">
        <v>3.7800000000000003E-4</v>
      </c>
      <c r="J242" t="s">
        <v>3</v>
      </c>
      <c r="K242">
        <v>4.7909480000000002</v>
      </c>
      <c r="L242">
        <v>1.2799999999999999E-4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22.776627999999999</v>
      </c>
      <c r="I243">
        <v>9.990000000000001E-4</v>
      </c>
      <c r="J243" t="s">
        <v>3</v>
      </c>
      <c r="K243">
        <v>9.5814439999999994</v>
      </c>
      <c r="L243">
        <v>2.22E-4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34.190562</v>
      </c>
      <c r="I244">
        <v>1.7489999999999999E-3</v>
      </c>
      <c r="J244" t="s">
        <v>3</v>
      </c>
      <c r="K244">
        <v>14.368765</v>
      </c>
      <c r="L244">
        <v>5.1500000000000005E-4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45.608555000000003</v>
      </c>
      <c r="I245">
        <v>2.722E-3</v>
      </c>
      <c r="J245" t="s">
        <v>3</v>
      </c>
      <c r="K245">
        <v>19.159548999999998</v>
      </c>
      <c r="L245">
        <v>7.6800000000000002E-4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57.023390999999997</v>
      </c>
      <c r="I246">
        <v>3.2919999999999998E-3</v>
      </c>
      <c r="J246" t="s">
        <v>3</v>
      </c>
      <c r="K246">
        <v>23.948121</v>
      </c>
      <c r="L246">
        <v>9.8999999999999999E-4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68.442755000000005</v>
      </c>
      <c r="I247">
        <v>4.4590000000000003E-3</v>
      </c>
      <c r="J247" t="s">
        <v>3</v>
      </c>
      <c r="K247">
        <v>28.739723999999999</v>
      </c>
      <c r="L247">
        <v>1.1479999999999999E-3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79.858206999999993</v>
      </c>
      <c r="I248">
        <v>5.3410000000000003E-3</v>
      </c>
      <c r="J248" t="s">
        <v>3</v>
      </c>
      <c r="K248">
        <v>33.530752999999997</v>
      </c>
      <c r="L248">
        <v>1.2130000000000001E-3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91.272816000000006</v>
      </c>
      <c r="I249">
        <v>6.2610000000000001E-3</v>
      </c>
      <c r="J249" t="s">
        <v>3</v>
      </c>
      <c r="K249">
        <v>38.318424</v>
      </c>
      <c r="L249">
        <v>1.341E-3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102.684601</v>
      </c>
      <c r="I250">
        <v>7.0749999999999997E-3</v>
      </c>
      <c r="J250" t="s">
        <v>3</v>
      </c>
      <c r="K250">
        <v>43.105131999999998</v>
      </c>
      <c r="L250">
        <v>1.4809999999999999E-3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114.098597</v>
      </c>
      <c r="I251">
        <v>8.1200000000000005E-3</v>
      </c>
      <c r="J251" t="s">
        <v>3</v>
      </c>
      <c r="K251">
        <v>47.893434999999997</v>
      </c>
      <c r="L251">
        <v>1.5820000000000001E-3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125.512162</v>
      </c>
      <c r="I252">
        <v>9.946E-3</v>
      </c>
      <c r="J252" t="s">
        <v>3</v>
      </c>
      <c r="K252">
        <v>52.679240999999998</v>
      </c>
      <c r="L252">
        <v>1.704E-3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136.92556300000001</v>
      </c>
      <c r="I253">
        <v>1.1135000000000001E-2</v>
      </c>
      <c r="J253" t="s">
        <v>3</v>
      </c>
      <c r="K253">
        <v>57.466420999999997</v>
      </c>
      <c r="L253">
        <v>1.836E-3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148.33808400000001</v>
      </c>
      <c r="I254">
        <v>1.2512000000000001E-2</v>
      </c>
      <c r="J254" t="s">
        <v>3</v>
      </c>
      <c r="K254">
        <v>62.253886999999999</v>
      </c>
      <c r="L254">
        <v>2.1159999999999998E-3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159.75429099999999</v>
      </c>
      <c r="I255">
        <v>1.3903E-2</v>
      </c>
      <c r="J255" t="s">
        <v>3</v>
      </c>
      <c r="K255">
        <v>67.044211000000004</v>
      </c>
      <c r="L255">
        <v>1.933E-3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171.16972100000001</v>
      </c>
      <c r="I256">
        <v>1.5069000000000001E-2</v>
      </c>
      <c r="J256" t="s">
        <v>3</v>
      </c>
      <c r="K256">
        <v>71.833117999999999</v>
      </c>
      <c r="L256">
        <v>2.1259999999999999E-3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182.585534</v>
      </c>
      <c r="I257">
        <v>1.5911999999999999E-2</v>
      </c>
      <c r="J257" t="s">
        <v>3</v>
      </c>
      <c r="K257">
        <v>76.625362999999993</v>
      </c>
      <c r="L257">
        <v>2.31E-3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193.99690200000001</v>
      </c>
      <c r="I258">
        <v>1.6996000000000001E-2</v>
      </c>
      <c r="J258" t="s">
        <v>3</v>
      </c>
      <c r="K258">
        <v>81.411747000000005</v>
      </c>
      <c r="L258">
        <v>2.5409999999999999E-3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205.41198499999999</v>
      </c>
      <c r="I259">
        <v>1.8724999999999999E-2</v>
      </c>
      <c r="J259" t="s">
        <v>3</v>
      </c>
      <c r="K259">
        <v>86.200941</v>
      </c>
      <c r="L259">
        <v>2.5959999999999998E-3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216.82417899999999</v>
      </c>
      <c r="I260">
        <v>1.9975E-2</v>
      </c>
      <c r="J260" t="s">
        <v>3</v>
      </c>
      <c r="K260">
        <v>90.987412000000006</v>
      </c>
      <c r="L260">
        <v>2.6580000000000002E-3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228.238405</v>
      </c>
      <c r="I261">
        <v>2.188E-2</v>
      </c>
      <c r="J261" t="s">
        <v>3</v>
      </c>
      <c r="K261">
        <v>95.776255000000006</v>
      </c>
      <c r="L261">
        <v>2.9750000000000002E-3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12.132863</v>
      </c>
      <c r="I262">
        <v>2.1819999999999999E-3</v>
      </c>
      <c r="J262" t="s">
        <v>3</v>
      </c>
      <c r="K262">
        <v>7.5676059999999996</v>
      </c>
      <c r="L262">
        <v>5.5699999999999999E-4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24.00629</v>
      </c>
      <c r="I263">
        <v>2.065E-3</v>
      </c>
      <c r="J263" t="s">
        <v>3</v>
      </c>
      <c r="K263">
        <v>15.096012</v>
      </c>
      <c r="L263">
        <v>9.9700000000000006E-4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35.903758000000003</v>
      </c>
      <c r="I264">
        <v>2.1410000000000001E-3</v>
      </c>
      <c r="J264" t="s">
        <v>3</v>
      </c>
      <c r="K264">
        <v>22.649061</v>
      </c>
      <c r="L264">
        <v>1.5150000000000001E-3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47.798127000000001</v>
      </c>
      <c r="I265">
        <v>2.6090000000000002E-3</v>
      </c>
      <c r="J265" t="s">
        <v>3</v>
      </c>
      <c r="K265">
        <v>30.19885</v>
      </c>
      <c r="L265">
        <v>2.1589999999999999E-3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59.682380999999999</v>
      </c>
      <c r="I266">
        <v>3.3310000000000002E-3</v>
      </c>
      <c r="J266" t="s">
        <v>3</v>
      </c>
      <c r="K266">
        <v>37.738745000000002</v>
      </c>
      <c r="L266">
        <v>3.0660000000000001E-3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71.551505000000006</v>
      </c>
      <c r="I267">
        <v>3.9100000000000003E-3</v>
      </c>
      <c r="J267" t="s">
        <v>3</v>
      </c>
      <c r="K267">
        <v>45.264020000000002</v>
      </c>
      <c r="L267">
        <v>3.8509999999999998E-3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83.511319</v>
      </c>
      <c r="I268">
        <v>0.52618900000000002</v>
      </c>
      <c r="J268" t="s">
        <v>3</v>
      </c>
      <c r="K268">
        <v>52.774856</v>
      </c>
      <c r="L268">
        <v>4.9649999999999998E-3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95.358225000000004</v>
      </c>
      <c r="I269">
        <v>0.52123699999999995</v>
      </c>
      <c r="J269" t="s">
        <v>3</v>
      </c>
      <c r="K269">
        <v>60.278136000000003</v>
      </c>
      <c r="L269">
        <v>6.398E-3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107.194731</v>
      </c>
      <c r="I270">
        <v>0.52195400000000003</v>
      </c>
      <c r="J270" t="s">
        <v>3</v>
      </c>
      <c r="K270">
        <v>67.769564000000003</v>
      </c>
      <c r="L270">
        <v>7.6610000000000003E-3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119.025139</v>
      </c>
      <c r="I271">
        <v>0.52210000000000001</v>
      </c>
      <c r="J271" t="s">
        <v>3</v>
      </c>
      <c r="K271">
        <v>75.255718999999999</v>
      </c>
      <c r="L271">
        <v>8.9840000000000007E-3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130.84596500000001</v>
      </c>
      <c r="I272">
        <v>0.52603599999999995</v>
      </c>
      <c r="J272" t="s">
        <v>3</v>
      </c>
      <c r="K272">
        <v>82.732101</v>
      </c>
      <c r="L272">
        <v>1.1119E-2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142.66077899999999</v>
      </c>
      <c r="I273">
        <v>0.53169100000000002</v>
      </c>
      <c r="J273" t="s">
        <v>3</v>
      </c>
      <c r="K273">
        <v>90.202464000000006</v>
      </c>
      <c r="L273">
        <v>1.3053E-2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154.47114500000001</v>
      </c>
      <c r="I274">
        <v>0.52771000000000001</v>
      </c>
      <c r="J274" t="s">
        <v>3</v>
      </c>
      <c r="K274">
        <v>97.668463000000003</v>
      </c>
      <c r="L274">
        <v>1.5122E-2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166.28016400000001</v>
      </c>
      <c r="I275">
        <v>0.52808900000000003</v>
      </c>
      <c r="J275" t="s">
        <v>3</v>
      </c>
      <c r="K275">
        <v>105.13413300000001</v>
      </c>
      <c r="L275">
        <v>1.7153999999999999E-2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178.09303299999999</v>
      </c>
      <c r="I276">
        <v>0.52785300000000002</v>
      </c>
      <c r="J276" t="s">
        <v>3</v>
      </c>
      <c r="K276">
        <v>112.603651</v>
      </c>
      <c r="L276">
        <v>2.0069E-2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189.90942699999999</v>
      </c>
      <c r="I277">
        <v>0.52677799999999997</v>
      </c>
      <c r="J277" t="s">
        <v>3</v>
      </c>
      <c r="K277">
        <v>120.076446</v>
      </c>
      <c r="L277">
        <v>2.4153000000000001E-2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201.72732099999999</v>
      </c>
      <c r="I278">
        <v>0.53224099999999996</v>
      </c>
      <c r="J278" t="s">
        <v>3</v>
      </c>
      <c r="K278">
        <v>127.550082</v>
      </c>
      <c r="L278">
        <v>2.801E-2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213.54603299999999</v>
      </c>
      <c r="I279">
        <v>0.53161800000000003</v>
      </c>
      <c r="J279" t="s">
        <v>3</v>
      </c>
      <c r="K279">
        <v>135.024565</v>
      </c>
      <c r="L279">
        <v>3.1606000000000002E-2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225.37128000000001</v>
      </c>
      <c r="I280">
        <v>0.52693500000000004</v>
      </c>
      <c r="J280" t="s">
        <v>3</v>
      </c>
      <c r="K280">
        <v>142.50582900000001</v>
      </c>
      <c r="L280">
        <v>3.3210999999999997E-2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237.20097200000001</v>
      </c>
      <c r="I281">
        <v>0.52522000000000002</v>
      </c>
      <c r="J281" t="s">
        <v>3</v>
      </c>
      <c r="K281">
        <v>149.99198799999999</v>
      </c>
      <c r="L281">
        <v>3.6586E-2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9.7050439999999991</v>
      </c>
      <c r="I282">
        <v>4.7840000000000001E-3</v>
      </c>
      <c r="J282" t="s">
        <v>3</v>
      </c>
      <c r="K282">
        <v>5.0820299999999996</v>
      </c>
      <c r="L282">
        <v>2.6400000000000002E-4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19.046918000000002</v>
      </c>
      <c r="I283">
        <v>4.4609999999999997E-3</v>
      </c>
      <c r="J283" t="s">
        <v>3</v>
      </c>
      <c r="K283">
        <v>10.07954</v>
      </c>
      <c r="L283">
        <v>3.9500000000000001E-4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28.388895999999999</v>
      </c>
      <c r="I284">
        <v>4.176E-3</v>
      </c>
      <c r="J284" t="s">
        <v>3</v>
      </c>
      <c r="K284">
        <v>15.077400000000001</v>
      </c>
      <c r="L284">
        <v>6.5600000000000001E-4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37.730179999999997</v>
      </c>
      <c r="I285">
        <v>4.2750000000000002E-3</v>
      </c>
      <c r="J285" t="s">
        <v>3</v>
      </c>
      <c r="K285">
        <v>20.074897</v>
      </c>
      <c r="L285">
        <v>1.0579999999999999E-3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47.072367</v>
      </c>
      <c r="I286">
        <v>4.4270000000000004E-3</v>
      </c>
      <c r="J286" t="s">
        <v>3</v>
      </c>
      <c r="K286">
        <v>25.073132000000001</v>
      </c>
      <c r="L286">
        <v>1.5499999999999999E-3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56.413469999999997</v>
      </c>
      <c r="I287">
        <v>4.731E-3</v>
      </c>
      <c r="J287" t="s">
        <v>3</v>
      </c>
      <c r="K287">
        <v>30.070855999999999</v>
      </c>
      <c r="L287">
        <v>2.1619999999999999E-3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65.754785999999996</v>
      </c>
      <c r="I288">
        <v>5.3800000000000002E-3</v>
      </c>
      <c r="J288" t="s">
        <v>3</v>
      </c>
      <c r="K288">
        <v>35.069161000000001</v>
      </c>
      <c r="L288">
        <v>2.9659999999999999E-3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75.095652000000001</v>
      </c>
      <c r="I289">
        <v>6.0850000000000001E-3</v>
      </c>
      <c r="J289" t="s">
        <v>3</v>
      </c>
      <c r="K289">
        <v>40.066847000000003</v>
      </c>
      <c r="L289">
        <v>3.836E-3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84.436516999999995</v>
      </c>
      <c r="I290">
        <v>6.744E-3</v>
      </c>
      <c r="J290" t="s">
        <v>3</v>
      </c>
      <c r="K290">
        <v>45.064675000000001</v>
      </c>
      <c r="L290">
        <v>4.7930000000000004E-3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93.778509999999997</v>
      </c>
      <c r="I291">
        <v>7.5900000000000004E-3</v>
      </c>
      <c r="J291" t="s">
        <v>3</v>
      </c>
      <c r="K291">
        <v>50.063364999999997</v>
      </c>
      <c r="L291">
        <v>5.7819999999999998E-3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103.119376</v>
      </c>
      <c r="I292">
        <v>8.6280000000000003E-3</v>
      </c>
      <c r="J292" t="s">
        <v>3</v>
      </c>
      <c r="K292">
        <v>55.061132000000001</v>
      </c>
      <c r="L292">
        <v>7.0210000000000003E-3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112.459789</v>
      </c>
      <c r="I293">
        <v>9.7070000000000004E-3</v>
      </c>
      <c r="J293" t="s">
        <v>3</v>
      </c>
      <c r="K293">
        <v>60.059044</v>
      </c>
      <c r="L293">
        <v>8.2260000000000007E-3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121.80096</v>
      </c>
      <c r="I294">
        <v>1.093E-2</v>
      </c>
      <c r="J294" t="s">
        <v>3</v>
      </c>
      <c r="K294">
        <v>65.057132999999993</v>
      </c>
      <c r="L294">
        <v>9.5969999999999996E-3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131.14227099999999</v>
      </c>
      <c r="I295">
        <v>1.2362E-2</v>
      </c>
      <c r="J295" t="s">
        <v>3</v>
      </c>
      <c r="K295">
        <v>70.054848000000007</v>
      </c>
      <c r="L295">
        <v>1.1168000000000001E-2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140.48267100000001</v>
      </c>
      <c r="I296">
        <v>1.3916E-2</v>
      </c>
      <c r="J296" t="s">
        <v>3</v>
      </c>
      <c r="K296">
        <v>75.052049999999994</v>
      </c>
      <c r="L296">
        <v>1.2855E-2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149.823542</v>
      </c>
      <c r="I297">
        <v>1.5537E-2</v>
      </c>
      <c r="J297" t="s">
        <v>3</v>
      </c>
      <c r="K297">
        <v>80.049847</v>
      </c>
      <c r="L297">
        <v>1.4589E-2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159.16426899999999</v>
      </c>
      <c r="I298">
        <v>1.7173999999999998E-2</v>
      </c>
      <c r="J298" t="s">
        <v>3</v>
      </c>
      <c r="K298">
        <v>85.047601</v>
      </c>
      <c r="L298">
        <v>1.6412E-2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168.50534400000001</v>
      </c>
      <c r="I299">
        <v>1.9349000000000002E-2</v>
      </c>
      <c r="J299" t="s">
        <v>3</v>
      </c>
      <c r="K299">
        <v>90.045952999999997</v>
      </c>
      <c r="L299">
        <v>1.8592000000000001E-2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177.84680800000001</v>
      </c>
      <c r="I300">
        <v>2.1385000000000001E-2</v>
      </c>
      <c r="J300" t="s">
        <v>3</v>
      </c>
      <c r="K300">
        <v>95.044038999999998</v>
      </c>
      <c r="L300">
        <v>2.0820999999999999E-2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187.188537</v>
      </c>
      <c r="I301">
        <v>2.3595999999999999E-2</v>
      </c>
      <c r="J301" t="s">
        <v>3</v>
      </c>
      <c r="K301">
        <v>100.042125</v>
      </c>
      <c r="L301">
        <v>2.3154000000000001E-2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13.077647000000001</v>
      </c>
      <c r="I302">
        <v>5.2839999999999996E-3</v>
      </c>
      <c r="J302" t="s">
        <v>3</v>
      </c>
      <c r="K302">
        <v>7.5583080000000002</v>
      </c>
      <c r="L302">
        <v>8.7100000000000003E-4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25.919592999999999</v>
      </c>
      <c r="I303">
        <v>4.973E-3</v>
      </c>
      <c r="J303" t="s">
        <v>3</v>
      </c>
      <c r="K303">
        <v>15.085588</v>
      </c>
      <c r="L303">
        <v>1.4E-3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38.787154999999998</v>
      </c>
      <c r="I304">
        <v>5.3870000000000003E-3</v>
      </c>
      <c r="J304" t="s">
        <v>3</v>
      </c>
      <c r="K304">
        <v>22.640090000000001</v>
      </c>
      <c r="L304">
        <v>1.769E-3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51.652422000000001</v>
      </c>
      <c r="I305">
        <v>6.4599999999999996E-3</v>
      </c>
      <c r="J305" t="s">
        <v>3</v>
      </c>
      <c r="K305">
        <v>30.191293000000002</v>
      </c>
      <c r="L305">
        <v>2.6120000000000002E-3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64.506939000000003</v>
      </c>
      <c r="I306">
        <v>7.0780000000000001E-3</v>
      </c>
      <c r="J306" t="s">
        <v>3</v>
      </c>
      <c r="K306">
        <v>37.733440999999999</v>
      </c>
      <c r="L306">
        <v>3.153E-3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77.347329999999999</v>
      </c>
      <c r="I307">
        <v>8.5310000000000004E-3</v>
      </c>
      <c r="J307" t="s">
        <v>3</v>
      </c>
      <c r="K307">
        <v>45.260886999999997</v>
      </c>
      <c r="L307">
        <v>4.091E-3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90.175331</v>
      </c>
      <c r="I308">
        <v>9.3790000000000002E-3</v>
      </c>
      <c r="J308" t="s">
        <v>3</v>
      </c>
      <c r="K308">
        <v>52.776045000000003</v>
      </c>
      <c r="L308">
        <v>4.8320000000000004E-3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102.98944899999999</v>
      </c>
      <c r="I309">
        <v>1.1075E-2</v>
      </c>
      <c r="J309" t="s">
        <v>3</v>
      </c>
      <c r="K309">
        <v>60.278360999999997</v>
      </c>
      <c r="L309">
        <v>6.4949999999999999E-3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115.790988</v>
      </c>
      <c r="I310">
        <v>1.3252999999999999E-2</v>
      </c>
      <c r="J310" t="s">
        <v>3</v>
      </c>
      <c r="K310">
        <v>67.767088000000001</v>
      </c>
      <c r="L310">
        <v>7.7340000000000004E-3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128.58635899999999</v>
      </c>
      <c r="I311">
        <v>1.5809E-2</v>
      </c>
      <c r="J311" t="s">
        <v>3</v>
      </c>
      <c r="K311">
        <v>75.249881999999999</v>
      </c>
      <c r="L311">
        <v>9.3860000000000002E-3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141.37645800000001</v>
      </c>
      <c r="I312">
        <v>1.7714000000000001E-2</v>
      </c>
      <c r="J312" t="s">
        <v>3</v>
      </c>
      <c r="K312">
        <v>82.726493000000005</v>
      </c>
      <c r="L312">
        <v>1.0651000000000001E-2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154.16127800000001</v>
      </c>
      <c r="I313">
        <v>2.0535999999999999E-2</v>
      </c>
      <c r="J313" t="s">
        <v>3</v>
      </c>
      <c r="K313">
        <v>90.197552999999999</v>
      </c>
      <c r="L313">
        <v>1.2652999999999999E-2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166.94208</v>
      </c>
      <c r="I314">
        <v>2.3866999999999999E-2</v>
      </c>
      <c r="J314" t="s">
        <v>3</v>
      </c>
      <c r="K314">
        <v>97.666869000000005</v>
      </c>
      <c r="L314">
        <v>1.4638999999999999E-2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179.72562400000001</v>
      </c>
      <c r="I315">
        <v>2.6744E-2</v>
      </c>
      <c r="J315" t="s">
        <v>3</v>
      </c>
      <c r="K315">
        <v>105.137535</v>
      </c>
      <c r="L315">
        <v>1.7038999999999999E-2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192.50589299999999</v>
      </c>
      <c r="I316">
        <v>3.0133E-2</v>
      </c>
      <c r="J316" t="s">
        <v>3</v>
      </c>
      <c r="K316">
        <v>112.60556099999999</v>
      </c>
      <c r="L316">
        <v>1.9519000000000002E-2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205.28644700000001</v>
      </c>
      <c r="I317">
        <v>3.2961999999999998E-2</v>
      </c>
      <c r="J317" t="s">
        <v>3</v>
      </c>
      <c r="K317">
        <v>120.073256</v>
      </c>
      <c r="L317">
        <v>2.1017999999999998E-2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218.07515699999999</v>
      </c>
      <c r="I318">
        <v>3.6008999999999999E-2</v>
      </c>
      <c r="J318" t="s">
        <v>3</v>
      </c>
      <c r="K318">
        <v>127.55035100000001</v>
      </c>
      <c r="L318">
        <v>2.2595000000000001E-2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230.85669100000001</v>
      </c>
      <c r="I319">
        <v>4.0182000000000002E-2</v>
      </c>
      <c r="J319" t="s">
        <v>3</v>
      </c>
      <c r="K319">
        <v>135.02157700000001</v>
      </c>
      <c r="L319">
        <v>2.5558999999999998E-2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243.65346199999999</v>
      </c>
      <c r="I320">
        <v>4.5781000000000002E-2</v>
      </c>
      <c r="J320" t="s">
        <v>3</v>
      </c>
      <c r="K320">
        <v>142.50561200000001</v>
      </c>
      <c r="L320">
        <v>2.938E-2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256.46271400000001</v>
      </c>
      <c r="I321">
        <v>4.8404999999999997E-2</v>
      </c>
      <c r="J321" t="s">
        <v>3</v>
      </c>
      <c r="K321">
        <v>150.00037399999999</v>
      </c>
      <c r="L321">
        <v>3.1571000000000002E-2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438.289489</v>
      </c>
      <c r="I322">
        <v>282.77654100000001</v>
      </c>
      <c r="J322" t="s">
        <v>3</v>
      </c>
      <c r="K322">
        <v>437.96026699999999</v>
      </c>
      <c r="L322">
        <v>282.33593100000002</v>
      </c>
      <c r="M322" t="s">
        <v>4</v>
      </c>
      <c r="N322">
        <v>16.074871000000002</v>
      </c>
      <c r="O322">
        <v>0.39680900000000002</v>
      </c>
      <c r="P322" t="s">
        <v>5</v>
      </c>
      <c r="Q322">
        <v>74.179514999999995</v>
      </c>
      <c r="R322">
        <v>9.8978350000000006</v>
      </c>
      <c r="S322" t="s">
        <v>6</v>
      </c>
      <c r="T322">
        <v>15.227639999999999</v>
      </c>
      <c r="U322">
        <v>0.33745700000000001</v>
      </c>
      <c r="V322" t="s">
        <v>7</v>
      </c>
      <c r="W322">
        <v>14.813376</v>
      </c>
      <c r="X322">
        <v>0.31460199999999999</v>
      </c>
      <c r="Y322" t="s">
        <v>8</v>
      </c>
      <c r="Z322">
        <v>16.604541999999999</v>
      </c>
      <c r="AA322">
        <v>2.560454</v>
      </c>
      <c r="AB322" t="s">
        <v>9</v>
      </c>
      <c r="AC322">
        <v>328.97083300000003</v>
      </c>
      <c r="AD322">
        <v>164.35550699999999</v>
      </c>
      <c r="AE322" t="s">
        <v>10</v>
      </c>
      <c r="AF322">
        <v>2.8757999999999999E-2</v>
      </c>
      <c r="AG322">
        <v>1.8E-5</v>
      </c>
      <c r="AH322" t="s">
        <v>11</v>
      </c>
      <c r="AI322">
        <v>0.97246100000000002</v>
      </c>
      <c r="AJ322">
        <v>7.6000000000000004E-5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877.28736800000001</v>
      </c>
      <c r="I323">
        <v>1179.9370759999999</v>
      </c>
      <c r="J323" t="s">
        <v>3</v>
      </c>
      <c r="K323">
        <v>876.62973599999998</v>
      </c>
      <c r="L323">
        <v>1178.176532</v>
      </c>
      <c r="M323" t="s">
        <v>4</v>
      </c>
      <c r="N323">
        <v>32.067132999999998</v>
      </c>
      <c r="O323">
        <v>1.4746630000000001</v>
      </c>
      <c r="P323" t="s">
        <v>5</v>
      </c>
      <c r="Q323">
        <v>148.93360799999999</v>
      </c>
      <c r="R323">
        <v>54.453164999999998</v>
      </c>
      <c r="S323" t="s">
        <v>6</v>
      </c>
      <c r="T323">
        <v>30.48359</v>
      </c>
      <c r="U323">
        <v>1.3104119999999999</v>
      </c>
      <c r="V323" t="s">
        <v>7</v>
      </c>
      <c r="W323">
        <v>29.642809</v>
      </c>
      <c r="X323">
        <v>1.2287269999999999</v>
      </c>
      <c r="Y323" t="s">
        <v>8</v>
      </c>
      <c r="Z323">
        <v>33.699033</v>
      </c>
      <c r="AA323">
        <v>14.693956</v>
      </c>
      <c r="AB323" t="s">
        <v>9</v>
      </c>
      <c r="AC323">
        <v>658.14692600000001</v>
      </c>
      <c r="AD323">
        <v>635.35380199999997</v>
      </c>
      <c r="AE323" t="s">
        <v>10</v>
      </c>
      <c r="AF323">
        <v>2.5298999999999999E-2</v>
      </c>
      <c r="AG323">
        <v>4.0000000000000003E-5</v>
      </c>
      <c r="AH323" t="s">
        <v>11</v>
      </c>
      <c r="AI323">
        <v>0.97770100000000004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1315.0769969999999</v>
      </c>
      <c r="I324">
        <v>1954.814623</v>
      </c>
      <c r="J324" t="s">
        <v>3</v>
      </c>
      <c r="K324">
        <v>1314.091379</v>
      </c>
      <c r="L324">
        <v>1951.859598</v>
      </c>
      <c r="M324" t="s">
        <v>4</v>
      </c>
      <c r="N324">
        <v>48.042375999999997</v>
      </c>
      <c r="O324">
        <v>2.4534250000000002</v>
      </c>
      <c r="P324" t="s">
        <v>5</v>
      </c>
      <c r="Q324">
        <v>223.87130500000001</v>
      </c>
      <c r="R324">
        <v>97.451021999999995</v>
      </c>
      <c r="S324" t="s">
        <v>6</v>
      </c>
      <c r="T324">
        <v>45.668258000000002</v>
      </c>
      <c r="U324">
        <v>2.1951070000000001</v>
      </c>
      <c r="V324" t="s">
        <v>7</v>
      </c>
      <c r="W324">
        <v>44.422781000000001</v>
      </c>
      <c r="X324">
        <v>2.0801980000000002</v>
      </c>
      <c r="Y324" t="s">
        <v>8</v>
      </c>
      <c r="Z324">
        <v>51.301670999999999</v>
      </c>
      <c r="AA324">
        <v>37.255732000000002</v>
      </c>
      <c r="AB324" t="s">
        <v>9</v>
      </c>
      <c r="AC324">
        <v>986.10718999999995</v>
      </c>
      <c r="AD324">
        <v>1068.358027</v>
      </c>
      <c r="AE324" t="s">
        <v>10</v>
      </c>
      <c r="AF324">
        <v>2.3796999999999999E-2</v>
      </c>
      <c r="AG324">
        <v>5.0000000000000002E-5</v>
      </c>
      <c r="AH324" t="s">
        <v>11</v>
      </c>
      <c r="AI324">
        <v>0.97914599999999996</v>
      </c>
      <c r="AJ324">
        <v>3.1000000000000001E-5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1752.1316890000001</v>
      </c>
      <c r="I325">
        <v>2114.4596590000001</v>
      </c>
      <c r="J325" t="s">
        <v>3</v>
      </c>
      <c r="K325">
        <v>1750.8191360000001</v>
      </c>
      <c r="L325">
        <v>2111.2979140000002</v>
      </c>
      <c r="M325" t="s">
        <v>4</v>
      </c>
      <c r="N325">
        <v>64.062466999999998</v>
      </c>
      <c r="O325">
        <v>3.6108850000000001</v>
      </c>
      <c r="P325" t="s">
        <v>5</v>
      </c>
      <c r="Q325">
        <v>298.88041099999998</v>
      </c>
      <c r="R325">
        <v>127.159503</v>
      </c>
      <c r="S325" t="s">
        <v>6</v>
      </c>
      <c r="T325">
        <v>60.914841000000003</v>
      </c>
      <c r="U325">
        <v>2.8234949999999999</v>
      </c>
      <c r="V325" t="s">
        <v>7</v>
      </c>
      <c r="W325">
        <v>59.273522999999997</v>
      </c>
      <c r="X325">
        <v>2.941408</v>
      </c>
      <c r="Y325" t="s">
        <v>8</v>
      </c>
      <c r="Z325">
        <v>68.820508000000004</v>
      </c>
      <c r="AA325">
        <v>67.026252999999997</v>
      </c>
      <c r="AB325" t="s">
        <v>9</v>
      </c>
      <c r="AC325">
        <v>1313.2650120000001</v>
      </c>
      <c r="AD325">
        <v>1151.2391560000001</v>
      </c>
      <c r="AE325" t="s">
        <v>10</v>
      </c>
      <c r="AF325">
        <v>2.3460999999999999E-2</v>
      </c>
      <c r="AG325">
        <v>5.1999999999999997E-5</v>
      </c>
      <c r="AH325" t="s">
        <v>11</v>
      </c>
      <c r="AI325">
        <v>0.98038700000000001</v>
      </c>
      <c r="AJ325">
        <v>1.0000000000000001E-5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2189.2266410000002</v>
      </c>
      <c r="I326">
        <v>2372.220178</v>
      </c>
      <c r="J326" t="s">
        <v>3</v>
      </c>
      <c r="K326">
        <v>2187.586812</v>
      </c>
      <c r="L326">
        <v>2368.8061229999998</v>
      </c>
      <c r="M326" t="s">
        <v>4</v>
      </c>
      <c r="N326">
        <v>80.302848999999995</v>
      </c>
      <c r="O326">
        <v>6.2176140000000002</v>
      </c>
      <c r="P326" t="s">
        <v>5</v>
      </c>
      <c r="Q326">
        <v>373.56072899999998</v>
      </c>
      <c r="R326">
        <v>170.061205</v>
      </c>
      <c r="S326" t="s">
        <v>6</v>
      </c>
      <c r="T326">
        <v>76.158270000000002</v>
      </c>
      <c r="U326">
        <v>3.5251109999999999</v>
      </c>
      <c r="V326" t="s">
        <v>7</v>
      </c>
      <c r="W326">
        <v>74.002155000000002</v>
      </c>
      <c r="X326">
        <v>3.1556609999999998</v>
      </c>
      <c r="Y326" t="s">
        <v>8</v>
      </c>
      <c r="Z326">
        <v>86.248084000000006</v>
      </c>
      <c r="AA326">
        <v>101.68552699999999</v>
      </c>
      <c r="AB326" t="s">
        <v>9</v>
      </c>
      <c r="AC326">
        <v>1640.4787960000001</v>
      </c>
      <c r="AD326">
        <v>1248.601883</v>
      </c>
      <c r="AE326" t="s">
        <v>10</v>
      </c>
      <c r="AF326">
        <v>2.1447999999999998E-2</v>
      </c>
      <c r="AG326">
        <v>6.0000000000000002E-5</v>
      </c>
      <c r="AH326" t="s">
        <v>11</v>
      </c>
      <c r="AI326">
        <v>0.98074799999999995</v>
      </c>
      <c r="AJ326">
        <v>6.9999999999999999E-6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2626.5666160000001</v>
      </c>
      <c r="I327">
        <v>2682.4349849999999</v>
      </c>
      <c r="J327" t="s">
        <v>3</v>
      </c>
      <c r="K327">
        <v>2624.6005180000002</v>
      </c>
      <c r="L327">
        <v>2678.5391340000001</v>
      </c>
      <c r="M327" t="s">
        <v>4</v>
      </c>
      <c r="N327">
        <v>96.238628000000006</v>
      </c>
      <c r="O327">
        <v>6.7169220000000003</v>
      </c>
      <c r="P327" t="s">
        <v>5</v>
      </c>
      <c r="Q327">
        <v>448.378784</v>
      </c>
      <c r="R327">
        <v>210.86102399999999</v>
      </c>
      <c r="S327" t="s">
        <v>6</v>
      </c>
      <c r="T327">
        <v>91.417615999999995</v>
      </c>
      <c r="U327">
        <v>4.1527710000000004</v>
      </c>
      <c r="V327" t="s">
        <v>7</v>
      </c>
      <c r="W327">
        <v>88.751958000000002</v>
      </c>
      <c r="X327">
        <v>3.884185</v>
      </c>
      <c r="Y327" t="s">
        <v>8</v>
      </c>
      <c r="Z327">
        <v>103.752016</v>
      </c>
      <c r="AA327">
        <v>135.38248100000001</v>
      </c>
      <c r="AB327" t="s">
        <v>9</v>
      </c>
      <c r="AC327">
        <v>1968.0924439999999</v>
      </c>
      <c r="AD327">
        <v>1388.382615</v>
      </c>
      <c r="AE327" t="s">
        <v>10</v>
      </c>
      <c r="AF327">
        <v>2.0974E-2</v>
      </c>
      <c r="AG327">
        <v>6.2000000000000003E-5</v>
      </c>
      <c r="AH327" t="s">
        <v>11</v>
      </c>
      <c r="AI327">
        <v>0.98089999999999999</v>
      </c>
      <c r="AJ327">
        <v>6.0000000000000002E-6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3063.2156150000001</v>
      </c>
      <c r="I328">
        <v>3176.5569300000002</v>
      </c>
      <c r="J328" t="s">
        <v>3</v>
      </c>
      <c r="K328">
        <v>3060.9234670000001</v>
      </c>
      <c r="L328">
        <v>3171.9019060000001</v>
      </c>
      <c r="M328" t="s">
        <v>4</v>
      </c>
      <c r="N328">
        <v>112.143681</v>
      </c>
      <c r="O328">
        <v>7.4416969999999996</v>
      </c>
      <c r="P328" t="s">
        <v>5</v>
      </c>
      <c r="Q328">
        <v>523.31475799999998</v>
      </c>
      <c r="R328">
        <v>254.58068900000001</v>
      </c>
      <c r="S328" t="s">
        <v>6</v>
      </c>
      <c r="T328">
        <v>106.555983</v>
      </c>
      <c r="U328">
        <v>4.7012080000000003</v>
      </c>
      <c r="V328" t="s">
        <v>7</v>
      </c>
      <c r="W328">
        <v>103.598513</v>
      </c>
      <c r="X328">
        <v>5.9399119999999996</v>
      </c>
      <c r="Y328" t="s">
        <v>8</v>
      </c>
      <c r="Z328">
        <v>121.30965500000001</v>
      </c>
      <c r="AA328">
        <v>166.27814499999999</v>
      </c>
      <c r="AB328" t="s">
        <v>9</v>
      </c>
      <c r="AC328">
        <v>2295.0413570000001</v>
      </c>
      <c r="AD328">
        <v>1666.6667199999999</v>
      </c>
      <c r="AE328" t="s">
        <v>10</v>
      </c>
      <c r="AF328">
        <v>1.9026000000000001E-2</v>
      </c>
      <c r="AG328">
        <v>5.5000000000000002E-5</v>
      </c>
      <c r="AH328" t="s">
        <v>11</v>
      </c>
      <c r="AI328">
        <v>0.98103799999999997</v>
      </c>
      <c r="AJ328">
        <v>5.0000000000000004E-6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3500.8208979999999</v>
      </c>
      <c r="I329">
        <v>3631.6105160000002</v>
      </c>
      <c r="J329" t="s">
        <v>3</v>
      </c>
      <c r="K329">
        <v>3498.203188</v>
      </c>
      <c r="L329">
        <v>3626.2374249999998</v>
      </c>
      <c r="M329" t="s">
        <v>4</v>
      </c>
      <c r="N329">
        <v>128.062637</v>
      </c>
      <c r="O329">
        <v>8.0460639999999994</v>
      </c>
      <c r="P329" t="s">
        <v>5</v>
      </c>
      <c r="Q329">
        <v>598.75931000000003</v>
      </c>
      <c r="R329">
        <v>278.95767499999999</v>
      </c>
      <c r="S329" t="s">
        <v>6</v>
      </c>
      <c r="T329">
        <v>121.730637</v>
      </c>
      <c r="U329">
        <v>5.1006330000000002</v>
      </c>
      <c r="V329" t="s">
        <v>7</v>
      </c>
      <c r="W329">
        <v>118.345484</v>
      </c>
      <c r="X329">
        <v>6.8078649999999996</v>
      </c>
      <c r="Y329" t="s">
        <v>8</v>
      </c>
      <c r="Z329">
        <v>139.41658100000001</v>
      </c>
      <c r="AA329">
        <v>191.643722</v>
      </c>
      <c r="AB329" t="s">
        <v>9</v>
      </c>
      <c r="AC329">
        <v>2622.2945559999998</v>
      </c>
      <c r="AD329">
        <v>1936.9556480000001</v>
      </c>
      <c r="AE329" t="s">
        <v>10</v>
      </c>
      <c r="AF329">
        <v>1.7708000000000002E-2</v>
      </c>
      <c r="AG329">
        <v>5.0000000000000002E-5</v>
      </c>
      <c r="AH329" t="s">
        <v>11</v>
      </c>
      <c r="AI329">
        <v>0.98106700000000002</v>
      </c>
      <c r="AJ329">
        <v>5.0000000000000004E-6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3936.5876659999999</v>
      </c>
      <c r="I330">
        <v>3671.361015</v>
      </c>
      <c r="J330" t="s">
        <v>3</v>
      </c>
      <c r="K330">
        <v>3933.6443119999999</v>
      </c>
      <c r="L330">
        <v>3665.9927699999998</v>
      </c>
      <c r="M330" t="s">
        <v>4</v>
      </c>
      <c r="N330">
        <v>144.02953199999999</v>
      </c>
      <c r="O330">
        <v>8.3294770000000007</v>
      </c>
      <c r="P330" t="s">
        <v>5</v>
      </c>
      <c r="Q330">
        <v>673.76101900000003</v>
      </c>
      <c r="R330">
        <v>311.27039600000001</v>
      </c>
      <c r="S330" t="s">
        <v>6</v>
      </c>
      <c r="T330">
        <v>136.822857</v>
      </c>
      <c r="U330">
        <v>5.2368170000000003</v>
      </c>
      <c r="V330" t="s">
        <v>7</v>
      </c>
      <c r="W330">
        <v>133.03488200000001</v>
      </c>
      <c r="X330">
        <v>6.8525520000000002</v>
      </c>
      <c r="Y330" t="s">
        <v>8</v>
      </c>
      <c r="Z330">
        <v>157.34568300000001</v>
      </c>
      <c r="AA330">
        <v>223.96703400000001</v>
      </c>
      <c r="AB330" t="s">
        <v>9</v>
      </c>
      <c r="AC330">
        <v>2948.2999759999998</v>
      </c>
      <c r="AD330">
        <v>1941.3218870000001</v>
      </c>
      <c r="AE330" t="s">
        <v>10</v>
      </c>
      <c r="AF330">
        <v>1.7179E-2</v>
      </c>
      <c r="AG330">
        <v>4.8000000000000001E-5</v>
      </c>
      <c r="AH330" t="s">
        <v>11</v>
      </c>
      <c r="AI330">
        <v>0.98121199999999997</v>
      </c>
      <c r="AJ330">
        <v>3.9999999999999998E-6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4373.6434280000003</v>
      </c>
      <c r="I331">
        <v>3971.5467760000001</v>
      </c>
      <c r="J331" t="s">
        <v>3</v>
      </c>
      <c r="K331">
        <v>4370.3742480000001</v>
      </c>
      <c r="L331">
        <v>3965.8519190000002</v>
      </c>
      <c r="M331" t="s">
        <v>4</v>
      </c>
      <c r="N331">
        <v>159.922481</v>
      </c>
      <c r="O331">
        <v>8.5016870000000004</v>
      </c>
      <c r="P331" t="s">
        <v>5</v>
      </c>
      <c r="Q331">
        <v>748.60062900000003</v>
      </c>
      <c r="R331">
        <v>349.85661599999997</v>
      </c>
      <c r="S331" t="s">
        <v>6</v>
      </c>
      <c r="T331">
        <v>152.074016</v>
      </c>
      <c r="U331">
        <v>7.0311360000000001</v>
      </c>
      <c r="V331" t="s">
        <v>7</v>
      </c>
      <c r="W331">
        <v>147.75995599999999</v>
      </c>
      <c r="X331">
        <v>7.0963000000000003</v>
      </c>
      <c r="Y331" t="s">
        <v>8</v>
      </c>
      <c r="Z331">
        <v>174.93381299999999</v>
      </c>
      <c r="AA331">
        <v>257.256214</v>
      </c>
      <c r="AB331" t="s">
        <v>9</v>
      </c>
      <c r="AC331">
        <v>3275.7544819999998</v>
      </c>
      <c r="AD331">
        <v>2090.352476</v>
      </c>
      <c r="AE331" t="s">
        <v>10</v>
      </c>
      <c r="AF331">
        <v>1.6164000000000001E-2</v>
      </c>
      <c r="AG331">
        <v>4.1E-5</v>
      </c>
      <c r="AH331" t="s">
        <v>11</v>
      </c>
      <c r="AI331">
        <v>0.98155300000000001</v>
      </c>
      <c r="AJ331">
        <v>6.0000000000000002E-6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4811.0326560000003</v>
      </c>
      <c r="I332">
        <v>4020.8136420000001</v>
      </c>
      <c r="J332" t="s">
        <v>3</v>
      </c>
      <c r="K332">
        <v>4807.4365330000001</v>
      </c>
      <c r="L332">
        <v>4015.0996970000001</v>
      </c>
      <c r="M332" t="s">
        <v>4</v>
      </c>
      <c r="N332">
        <v>175.85071099999999</v>
      </c>
      <c r="O332">
        <v>8.4810870000000005</v>
      </c>
      <c r="P332" t="s">
        <v>5</v>
      </c>
      <c r="Q332">
        <v>823.68600600000002</v>
      </c>
      <c r="R332">
        <v>373.82713100000001</v>
      </c>
      <c r="S332" t="s">
        <v>6</v>
      </c>
      <c r="T332">
        <v>167.32566700000001</v>
      </c>
      <c r="U332">
        <v>6.9883660000000001</v>
      </c>
      <c r="V332" t="s">
        <v>7</v>
      </c>
      <c r="W332">
        <v>162.496557</v>
      </c>
      <c r="X332">
        <v>7.1034620000000004</v>
      </c>
      <c r="Y332" t="s">
        <v>8</v>
      </c>
      <c r="Z332">
        <v>192.62356500000001</v>
      </c>
      <c r="AA332">
        <v>278.43299500000001</v>
      </c>
      <c r="AB332" t="s">
        <v>9</v>
      </c>
      <c r="AC332">
        <v>3603.261602</v>
      </c>
      <c r="AD332">
        <v>2124.067751</v>
      </c>
      <c r="AE332" t="s">
        <v>10</v>
      </c>
      <c r="AF332">
        <v>1.5814000000000002E-2</v>
      </c>
      <c r="AG332">
        <v>3.6000000000000001E-5</v>
      </c>
      <c r="AH332" t="s">
        <v>11</v>
      </c>
      <c r="AI332">
        <v>0.98185900000000004</v>
      </c>
      <c r="AJ332">
        <v>9.0000000000000002E-6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5247.8651069999996</v>
      </c>
      <c r="I333">
        <v>4150.0830889999997</v>
      </c>
      <c r="J333" t="s">
        <v>3</v>
      </c>
      <c r="K333">
        <v>5243.9430270000003</v>
      </c>
      <c r="L333">
        <v>4144.2675490000001</v>
      </c>
      <c r="M333" t="s">
        <v>4</v>
      </c>
      <c r="N333">
        <v>191.75832399999999</v>
      </c>
      <c r="O333">
        <v>8.8489400000000007</v>
      </c>
      <c r="P333" t="s">
        <v>5</v>
      </c>
      <c r="Q333">
        <v>898.86629300000004</v>
      </c>
      <c r="R333">
        <v>381.44550099999998</v>
      </c>
      <c r="S333" t="s">
        <v>6</v>
      </c>
      <c r="T333">
        <v>182.46722800000001</v>
      </c>
      <c r="U333">
        <v>7.0928800000000001</v>
      </c>
      <c r="V333" t="s">
        <v>7</v>
      </c>
      <c r="W333">
        <v>177.218628</v>
      </c>
      <c r="X333">
        <v>7.1913600000000004</v>
      </c>
      <c r="Y333" t="s">
        <v>8</v>
      </c>
      <c r="Z333">
        <v>210.32673399999999</v>
      </c>
      <c r="AA333">
        <v>292.070402</v>
      </c>
      <c r="AB333" t="s">
        <v>9</v>
      </c>
      <c r="AC333">
        <v>3930.1412890000001</v>
      </c>
      <c r="AD333">
        <v>2221.5022290000002</v>
      </c>
      <c r="AE333" t="s">
        <v>10</v>
      </c>
      <c r="AF333">
        <v>1.5748999999999999E-2</v>
      </c>
      <c r="AG333">
        <v>3.6000000000000001E-5</v>
      </c>
      <c r="AH333" t="s">
        <v>11</v>
      </c>
      <c r="AI333">
        <v>0.98204499999999995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5685.8556049999997</v>
      </c>
      <c r="I334">
        <v>4373.3910679999999</v>
      </c>
      <c r="J334" t="s">
        <v>3</v>
      </c>
      <c r="K334">
        <v>5681.6069239999997</v>
      </c>
      <c r="L334">
        <v>4367.3415109999996</v>
      </c>
      <c r="M334" t="s">
        <v>4</v>
      </c>
      <c r="N334">
        <v>207.72650300000001</v>
      </c>
      <c r="O334">
        <v>9.3777840000000001</v>
      </c>
      <c r="P334" t="s">
        <v>5</v>
      </c>
      <c r="Q334">
        <v>974.45619899999997</v>
      </c>
      <c r="R334">
        <v>394.20204000000001</v>
      </c>
      <c r="S334" t="s">
        <v>6</v>
      </c>
      <c r="T334">
        <v>197.750237</v>
      </c>
      <c r="U334">
        <v>7.613683</v>
      </c>
      <c r="V334" t="s">
        <v>7</v>
      </c>
      <c r="W334">
        <v>191.979074</v>
      </c>
      <c r="X334">
        <v>7.4803769999999998</v>
      </c>
      <c r="Y334" t="s">
        <v>8</v>
      </c>
      <c r="Z334">
        <v>228.553776</v>
      </c>
      <c r="AA334">
        <v>296.431242</v>
      </c>
      <c r="AB334" t="s">
        <v>9</v>
      </c>
      <c r="AC334">
        <v>4257.7135060000001</v>
      </c>
      <c r="AD334">
        <v>2353.3899940000001</v>
      </c>
      <c r="AE334" t="s">
        <v>10</v>
      </c>
      <c r="AF334">
        <v>1.5368E-2</v>
      </c>
      <c r="AG334">
        <v>3.3000000000000003E-5</v>
      </c>
      <c r="AH334" t="s">
        <v>11</v>
      </c>
      <c r="AI334">
        <v>0.98227900000000001</v>
      </c>
      <c r="AJ334">
        <v>1.2E-5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6122.795059</v>
      </c>
      <c r="I335">
        <v>4456.3928580000002</v>
      </c>
      <c r="J335" t="s">
        <v>3</v>
      </c>
      <c r="K335">
        <v>6118.2198440000002</v>
      </c>
      <c r="L335">
        <v>4450.3549780000003</v>
      </c>
      <c r="M335" t="s">
        <v>4</v>
      </c>
      <c r="N335">
        <v>223.62521699999999</v>
      </c>
      <c r="O335">
        <v>9.5869909999999994</v>
      </c>
      <c r="P335" t="s">
        <v>5</v>
      </c>
      <c r="Q335">
        <v>1049.928566</v>
      </c>
      <c r="R335">
        <v>405.12049999999999</v>
      </c>
      <c r="S335" t="s">
        <v>6</v>
      </c>
      <c r="T335">
        <v>212.87132</v>
      </c>
      <c r="U335">
        <v>8.0230340000000009</v>
      </c>
      <c r="V335" t="s">
        <v>7</v>
      </c>
      <c r="W335">
        <v>206.790199</v>
      </c>
      <c r="X335">
        <v>8.490888</v>
      </c>
      <c r="Y335" t="s">
        <v>8</v>
      </c>
      <c r="Z335">
        <v>246.524282</v>
      </c>
      <c r="AA335">
        <v>306.97454599999998</v>
      </c>
      <c r="AB335" t="s">
        <v>9</v>
      </c>
      <c r="AC335">
        <v>4584.5179099999996</v>
      </c>
      <c r="AD335">
        <v>2396.1595830000001</v>
      </c>
      <c r="AE335" t="s">
        <v>10</v>
      </c>
      <c r="AF335">
        <v>1.5042E-2</v>
      </c>
      <c r="AG335">
        <v>2.8E-5</v>
      </c>
      <c r="AH335" t="s">
        <v>11</v>
      </c>
      <c r="AI335">
        <v>0.98248899999999995</v>
      </c>
      <c r="AJ335">
        <v>1.2999999999999999E-5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6559.8508199999997</v>
      </c>
      <c r="I336">
        <v>4632.6377140000004</v>
      </c>
      <c r="J336" t="s">
        <v>3</v>
      </c>
      <c r="K336">
        <v>6554.9489359999998</v>
      </c>
      <c r="L336">
        <v>4626.2978059999996</v>
      </c>
      <c r="M336" t="s">
        <v>4</v>
      </c>
      <c r="N336">
        <v>239.630886</v>
      </c>
      <c r="O336">
        <v>10.231569</v>
      </c>
      <c r="P336" t="s">
        <v>5</v>
      </c>
      <c r="Q336">
        <v>1125.025901</v>
      </c>
      <c r="R336">
        <v>420.08274899999998</v>
      </c>
      <c r="S336" t="s">
        <v>6</v>
      </c>
      <c r="T336">
        <v>228.01935800000001</v>
      </c>
      <c r="U336">
        <v>9.0892250000000008</v>
      </c>
      <c r="V336" t="s">
        <v>7</v>
      </c>
      <c r="W336">
        <v>221.51795300000001</v>
      </c>
      <c r="X336">
        <v>8.6308399999999992</v>
      </c>
      <c r="Y336" t="s">
        <v>8</v>
      </c>
      <c r="Z336">
        <v>264.28138200000001</v>
      </c>
      <c r="AA336">
        <v>317.41263600000002</v>
      </c>
      <c r="AB336" t="s">
        <v>9</v>
      </c>
      <c r="AC336">
        <v>4911.74</v>
      </c>
      <c r="AD336">
        <v>2493.049019</v>
      </c>
      <c r="AE336" t="s">
        <v>10</v>
      </c>
      <c r="AF336">
        <v>1.4617E-2</v>
      </c>
      <c r="AG336">
        <v>2.4000000000000001E-5</v>
      </c>
      <c r="AH336" t="s">
        <v>11</v>
      </c>
      <c r="AI336">
        <v>0.98248899999999995</v>
      </c>
      <c r="AJ336">
        <v>1.2999999999999999E-5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6997.7012599999998</v>
      </c>
      <c r="I337">
        <v>4831.5403660000002</v>
      </c>
      <c r="J337" t="s">
        <v>3</v>
      </c>
      <c r="K337">
        <v>6992.4734280000002</v>
      </c>
      <c r="L337">
        <v>4824.8712379999997</v>
      </c>
      <c r="M337" t="s">
        <v>4</v>
      </c>
      <c r="N337">
        <v>255.656294</v>
      </c>
      <c r="O337">
        <v>11.486571</v>
      </c>
      <c r="P337" t="s">
        <v>5</v>
      </c>
      <c r="Q337">
        <v>1200.4236109999999</v>
      </c>
      <c r="R337">
        <v>440.05096700000001</v>
      </c>
      <c r="S337" t="s">
        <v>6</v>
      </c>
      <c r="T337">
        <v>243.17528300000001</v>
      </c>
      <c r="U337">
        <v>9.5825510000000005</v>
      </c>
      <c r="V337" t="s">
        <v>7</v>
      </c>
      <c r="W337">
        <v>236.365343</v>
      </c>
      <c r="X337">
        <v>8.8927680000000002</v>
      </c>
      <c r="Y337" t="s">
        <v>8</v>
      </c>
      <c r="Z337">
        <v>281.98106799999999</v>
      </c>
      <c r="AA337">
        <v>325.27480300000002</v>
      </c>
      <c r="AB337" t="s">
        <v>9</v>
      </c>
      <c r="AC337">
        <v>5239.3172070000001</v>
      </c>
      <c r="AD337">
        <v>2609.2038600000001</v>
      </c>
      <c r="AE337" t="s">
        <v>10</v>
      </c>
      <c r="AF337">
        <v>1.4498E-2</v>
      </c>
      <c r="AG337">
        <v>2.4000000000000001E-5</v>
      </c>
      <c r="AH337" t="s">
        <v>11</v>
      </c>
      <c r="AI337">
        <v>0.98250999999999999</v>
      </c>
      <c r="AJ337">
        <v>1.2999999999999999E-5</v>
      </c>
      <c r="AK337" t="s">
        <v>12</v>
      </c>
      <c r="AL337">
        <v>2.56</v>
      </c>
      <c r="AM337">
        <v>321.12639999999999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7435.757705</v>
      </c>
      <c r="I338">
        <v>5210.2375469999997</v>
      </c>
      <c r="J338" t="s">
        <v>3</v>
      </c>
      <c r="K338">
        <v>7430.2015819999997</v>
      </c>
      <c r="L338">
        <v>5203.0306410000003</v>
      </c>
      <c r="M338" t="s">
        <v>4</v>
      </c>
      <c r="N338">
        <v>271.61468500000001</v>
      </c>
      <c r="O338">
        <v>11.70889</v>
      </c>
      <c r="P338" t="s">
        <v>5</v>
      </c>
      <c r="Q338">
        <v>1275.827581</v>
      </c>
      <c r="R338">
        <v>429.80591099999998</v>
      </c>
      <c r="S338" t="s">
        <v>6</v>
      </c>
      <c r="T338">
        <v>258.37073600000002</v>
      </c>
      <c r="U338">
        <v>10.201592</v>
      </c>
      <c r="V338" t="s">
        <v>7</v>
      </c>
      <c r="W338">
        <v>251.292632</v>
      </c>
      <c r="X338">
        <v>9.0505479999999991</v>
      </c>
      <c r="Y338" t="s">
        <v>8</v>
      </c>
      <c r="Z338">
        <v>299.834833</v>
      </c>
      <c r="AA338">
        <v>318.76918999999998</v>
      </c>
      <c r="AB338" t="s">
        <v>9</v>
      </c>
      <c r="AC338">
        <v>5567.2198440000002</v>
      </c>
      <c r="AD338">
        <v>2903.3743199999999</v>
      </c>
      <c r="AE338" t="s">
        <v>10</v>
      </c>
      <c r="AF338">
        <v>1.3559E-2</v>
      </c>
      <c r="AG338">
        <v>1.5999999999999999E-5</v>
      </c>
      <c r="AH338" t="s">
        <v>11</v>
      </c>
      <c r="AI338">
        <v>0.98266100000000001</v>
      </c>
      <c r="AJ338">
        <v>1.5E-5</v>
      </c>
      <c r="AK338" t="s">
        <v>12</v>
      </c>
      <c r="AL338">
        <v>2.56</v>
      </c>
      <c r="AM338">
        <v>321.12639999999999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7873.953896</v>
      </c>
      <c r="I339">
        <v>5473.2519679999996</v>
      </c>
      <c r="J339" t="s">
        <v>3</v>
      </c>
      <c r="K339">
        <v>7868.0714159999998</v>
      </c>
      <c r="L339">
        <v>5465.532878</v>
      </c>
      <c r="M339" t="s">
        <v>4</v>
      </c>
      <c r="N339">
        <v>287.55874299999999</v>
      </c>
      <c r="O339">
        <v>11.887914</v>
      </c>
      <c r="P339" t="s">
        <v>5</v>
      </c>
      <c r="Q339">
        <v>1351.4428419999999</v>
      </c>
      <c r="R339">
        <v>391.46915300000001</v>
      </c>
      <c r="S339" t="s">
        <v>6</v>
      </c>
      <c r="T339">
        <v>273.54853700000001</v>
      </c>
      <c r="U339">
        <v>10.532126</v>
      </c>
      <c r="V339" t="s">
        <v>7</v>
      </c>
      <c r="W339">
        <v>266.10098299999999</v>
      </c>
      <c r="X339">
        <v>9.2639399999999998</v>
      </c>
      <c r="Y339" t="s">
        <v>8</v>
      </c>
      <c r="Z339">
        <v>318.10573900000003</v>
      </c>
      <c r="AA339">
        <v>291.77963</v>
      </c>
      <c r="AB339" t="s">
        <v>9</v>
      </c>
      <c r="AC339">
        <v>5895.0814549999996</v>
      </c>
      <c r="AD339">
        <v>3162.3706630000001</v>
      </c>
      <c r="AE339" t="s">
        <v>10</v>
      </c>
      <c r="AF339">
        <v>1.3355000000000001E-2</v>
      </c>
      <c r="AG339">
        <v>1.5999999999999999E-5</v>
      </c>
      <c r="AH339" t="s">
        <v>11</v>
      </c>
      <c r="AI339">
        <v>0.98266600000000004</v>
      </c>
      <c r="AJ339">
        <v>1.5E-5</v>
      </c>
      <c r="AK339" t="s">
        <v>12</v>
      </c>
      <c r="AL339">
        <v>2.56</v>
      </c>
      <c r="AM339">
        <v>321.12639999999999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8311.4830469999997</v>
      </c>
      <c r="I340">
        <v>5745.6677010000003</v>
      </c>
      <c r="J340" t="s">
        <v>3</v>
      </c>
      <c r="K340">
        <v>8305.2739359999996</v>
      </c>
      <c r="L340">
        <v>5737.6459949999999</v>
      </c>
      <c r="M340" t="s">
        <v>4</v>
      </c>
      <c r="N340">
        <v>303.47210999999999</v>
      </c>
      <c r="O340">
        <v>12.284077999999999</v>
      </c>
      <c r="P340" t="s">
        <v>5</v>
      </c>
      <c r="Q340">
        <v>1427.0992799999999</v>
      </c>
      <c r="R340">
        <v>378.06814800000001</v>
      </c>
      <c r="S340" t="s">
        <v>6</v>
      </c>
      <c r="T340">
        <v>288.69182999999998</v>
      </c>
      <c r="U340">
        <v>10.831643</v>
      </c>
      <c r="V340" t="s">
        <v>7</v>
      </c>
      <c r="W340">
        <v>281.09828099999999</v>
      </c>
      <c r="X340">
        <v>9.7225260000000002</v>
      </c>
      <c r="Y340" t="s">
        <v>8</v>
      </c>
      <c r="Z340">
        <v>336.33545400000003</v>
      </c>
      <c r="AA340">
        <v>273.62655100000001</v>
      </c>
      <c r="AB340" t="s">
        <v>9</v>
      </c>
      <c r="AC340">
        <v>6222.3173049999996</v>
      </c>
      <c r="AD340">
        <v>3369.5715319999999</v>
      </c>
      <c r="AE340" t="s">
        <v>10</v>
      </c>
      <c r="AF340">
        <v>1.3034E-2</v>
      </c>
      <c r="AG340">
        <v>1.2E-5</v>
      </c>
      <c r="AH340" t="s">
        <v>11</v>
      </c>
      <c r="AI340">
        <v>0.98266600000000004</v>
      </c>
      <c r="AJ340">
        <v>1.5E-5</v>
      </c>
      <c r="AK340" t="s">
        <v>12</v>
      </c>
      <c r="AL340">
        <v>2.56</v>
      </c>
      <c r="AM340">
        <v>321.12639999999999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8748.3338280000007</v>
      </c>
      <c r="I341">
        <v>5942.9434620000002</v>
      </c>
      <c r="J341" t="s">
        <v>3</v>
      </c>
      <c r="K341">
        <v>8741.7992770000001</v>
      </c>
      <c r="L341">
        <v>5934.7008230000001</v>
      </c>
      <c r="M341" t="s">
        <v>4</v>
      </c>
      <c r="N341">
        <v>319.362842</v>
      </c>
      <c r="O341">
        <v>12.407280999999999</v>
      </c>
      <c r="P341" t="s">
        <v>5</v>
      </c>
      <c r="Q341">
        <v>1502.2124710000001</v>
      </c>
      <c r="R341">
        <v>379.62402200000002</v>
      </c>
      <c r="S341" t="s">
        <v>6</v>
      </c>
      <c r="T341">
        <v>303.829657</v>
      </c>
      <c r="U341">
        <v>11.213245000000001</v>
      </c>
      <c r="V341" t="s">
        <v>7</v>
      </c>
      <c r="W341">
        <v>295.878668</v>
      </c>
      <c r="X341">
        <v>9.8180750000000003</v>
      </c>
      <c r="Y341" t="s">
        <v>8</v>
      </c>
      <c r="Z341">
        <v>354.15403800000001</v>
      </c>
      <c r="AA341">
        <v>261.67177500000003</v>
      </c>
      <c r="AB341" t="s">
        <v>9</v>
      </c>
      <c r="AC341">
        <v>6549.3447070000002</v>
      </c>
      <c r="AD341">
        <v>3484.8008850000001</v>
      </c>
      <c r="AE341" t="s">
        <v>10</v>
      </c>
      <c r="AF341">
        <v>1.285E-2</v>
      </c>
      <c r="AG341">
        <v>1.1E-5</v>
      </c>
      <c r="AH341" t="s">
        <v>11</v>
      </c>
      <c r="AI341">
        <v>0.98267599999999999</v>
      </c>
      <c r="AJ341">
        <v>1.5E-5</v>
      </c>
      <c r="AK341" t="s">
        <v>12</v>
      </c>
      <c r="AL341">
        <v>2.56</v>
      </c>
      <c r="AM341">
        <v>321.12639999999999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356.99406599999998</v>
      </c>
      <c r="I342">
        <v>91.621492000000003</v>
      </c>
      <c r="J342" t="s">
        <v>3</v>
      </c>
      <c r="K342">
        <v>356.67012099999999</v>
      </c>
      <c r="L342">
        <v>91.451594</v>
      </c>
      <c r="M342" t="s">
        <v>4</v>
      </c>
      <c r="N342">
        <v>15.852349</v>
      </c>
      <c r="O342">
        <v>0.63481900000000002</v>
      </c>
      <c r="P342" t="s">
        <v>5</v>
      </c>
      <c r="Q342">
        <v>0</v>
      </c>
      <c r="R342">
        <v>0</v>
      </c>
      <c r="S342" t="s">
        <v>6</v>
      </c>
      <c r="T342">
        <v>15.477282000000001</v>
      </c>
      <c r="U342">
        <v>0.15632799999999999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2.6703999999999999E-2</v>
      </c>
      <c r="AD342">
        <v>3.4E-5</v>
      </c>
      <c r="AE342" t="s">
        <v>10</v>
      </c>
      <c r="AF342">
        <v>0</v>
      </c>
      <c r="AG342">
        <v>0</v>
      </c>
      <c r="AH342" t="s">
        <v>11</v>
      </c>
      <c r="AI342">
        <v>0.97374000000000005</v>
      </c>
      <c r="AJ342">
        <v>6.9999999999999994E-5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712.817632</v>
      </c>
      <c r="I343">
        <v>210.787497</v>
      </c>
      <c r="J343" t="s">
        <v>3</v>
      </c>
      <c r="K343">
        <v>712.17014600000005</v>
      </c>
      <c r="L343">
        <v>210.424521</v>
      </c>
      <c r="M343" t="s">
        <v>4</v>
      </c>
      <c r="N343">
        <v>31.538142000000001</v>
      </c>
      <c r="O343">
        <v>0.86252099999999998</v>
      </c>
      <c r="P343" t="s">
        <v>5</v>
      </c>
      <c r="Q343">
        <v>0</v>
      </c>
      <c r="R343">
        <v>0</v>
      </c>
      <c r="S343" t="s">
        <v>6</v>
      </c>
      <c r="T343">
        <v>30.906583000000001</v>
      </c>
      <c r="U343">
        <v>0.37299399999999999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2.4105000000000001E-2</v>
      </c>
      <c r="AD343">
        <v>4.8999999999999998E-5</v>
      </c>
      <c r="AE343" t="s">
        <v>10</v>
      </c>
      <c r="AF343">
        <v>0</v>
      </c>
      <c r="AG343">
        <v>0</v>
      </c>
      <c r="AH343" t="s">
        <v>11</v>
      </c>
      <c r="AI343">
        <v>0.97760400000000003</v>
      </c>
      <c r="AJ343">
        <v>3.6999999999999998E-5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1066.951636</v>
      </c>
      <c r="I344">
        <v>276.509683</v>
      </c>
      <c r="J344" t="s">
        <v>3</v>
      </c>
      <c r="K344">
        <v>1065.98126</v>
      </c>
      <c r="L344">
        <v>276.004189</v>
      </c>
      <c r="M344" t="s">
        <v>4</v>
      </c>
      <c r="N344">
        <v>47.165740999999997</v>
      </c>
      <c r="O344">
        <v>1.011665</v>
      </c>
      <c r="P344" t="s">
        <v>5</v>
      </c>
      <c r="Q344">
        <v>0</v>
      </c>
      <c r="R344">
        <v>0</v>
      </c>
      <c r="S344" t="s">
        <v>6</v>
      </c>
      <c r="T344">
        <v>46.288921000000002</v>
      </c>
      <c r="U344">
        <v>0.50843799999999995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2.2955E-2</v>
      </c>
      <c r="AD344">
        <v>5.5000000000000002E-5</v>
      </c>
      <c r="AE344" t="s">
        <v>10</v>
      </c>
      <c r="AF344">
        <v>0</v>
      </c>
      <c r="AG344">
        <v>0</v>
      </c>
      <c r="AH344" t="s">
        <v>11</v>
      </c>
      <c r="AI344">
        <v>0.97948900000000005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1423.031624</v>
      </c>
      <c r="I345">
        <v>370.92089399999998</v>
      </c>
      <c r="J345" t="s">
        <v>3</v>
      </c>
      <c r="K345">
        <v>1421.7375810000001</v>
      </c>
      <c r="L345">
        <v>370.26685900000001</v>
      </c>
      <c r="M345" t="s">
        <v>4</v>
      </c>
      <c r="N345">
        <v>62.949548</v>
      </c>
      <c r="O345">
        <v>1.5594220000000001</v>
      </c>
      <c r="P345" t="s">
        <v>5</v>
      </c>
      <c r="Q345">
        <v>0</v>
      </c>
      <c r="R345">
        <v>0</v>
      </c>
      <c r="S345" t="s">
        <v>6</v>
      </c>
      <c r="T345">
        <v>61.718522</v>
      </c>
      <c r="U345">
        <v>0.66491400000000001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2.1191999999999999E-2</v>
      </c>
      <c r="AD345">
        <v>6.0000000000000002E-5</v>
      </c>
      <c r="AE345" t="s">
        <v>10</v>
      </c>
      <c r="AF345">
        <v>0</v>
      </c>
      <c r="AG345">
        <v>0</v>
      </c>
      <c r="AH345" t="s">
        <v>11</v>
      </c>
      <c r="AI345">
        <v>0.97986600000000001</v>
      </c>
      <c r="AJ345">
        <v>6.9999999999999999E-6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1778.389934</v>
      </c>
      <c r="I346">
        <v>457.333304</v>
      </c>
      <c r="J346" t="s">
        <v>3</v>
      </c>
      <c r="K346">
        <v>1776.772383</v>
      </c>
      <c r="L346">
        <v>456.55775</v>
      </c>
      <c r="M346" t="s">
        <v>4</v>
      </c>
      <c r="N346">
        <v>78.597519000000005</v>
      </c>
      <c r="O346">
        <v>1.6991719999999999</v>
      </c>
      <c r="P346" t="s">
        <v>5</v>
      </c>
      <c r="Q346">
        <v>0</v>
      </c>
      <c r="R346">
        <v>0</v>
      </c>
      <c r="S346" t="s">
        <v>6</v>
      </c>
      <c r="T346">
        <v>77.222747999999996</v>
      </c>
      <c r="U346">
        <v>1.7306619999999999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1.9022000000000001E-2</v>
      </c>
      <c r="AD346">
        <v>5.8999999999999998E-5</v>
      </c>
      <c r="AE346" t="s">
        <v>10</v>
      </c>
      <c r="AF346">
        <v>0</v>
      </c>
      <c r="AG346">
        <v>0</v>
      </c>
      <c r="AH346" t="s">
        <v>11</v>
      </c>
      <c r="AI346">
        <v>0.98117900000000002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2133.722041</v>
      </c>
      <c r="I347">
        <v>555.09939599999996</v>
      </c>
      <c r="J347" t="s">
        <v>3</v>
      </c>
      <c r="K347">
        <v>2131.7810209999998</v>
      </c>
      <c r="L347">
        <v>554.113742</v>
      </c>
      <c r="M347" t="s">
        <v>4</v>
      </c>
      <c r="N347">
        <v>94.235090999999997</v>
      </c>
      <c r="O347">
        <v>1.850557</v>
      </c>
      <c r="P347" t="s">
        <v>5</v>
      </c>
      <c r="Q347">
        <v>0</v>
      </c>
      <c r="R347">
        <v>0</v>
      </c>
      <c r="S347" t="s">
        <v>6</v>
      </c>
      <c r="T347">
        <v>92.618150999999997</v>
      </c>
      <c r="U347">
        <v>1.995217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1.7080999999999999E-2</v>
      </c>
      <c r="AD347">
        <v>4.8999999999999998E-5</v>
      </c>
      <c r="AE347" t="s">
        <v>10</v>
      </c>
      <c r="AF347">
        <v>0</v>
      </c>
      <c r="AG347">
        <v>0</v>
      </c>
      <c r="AH347" t="s">
        <v>11</v>
      </c>
      <c r="AI347">
        <v>0.98150199999999999</v>
      </c>
      <c r="AJ347">
        <v>9.0000000000000002E-6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2489.1595750000001</v>
      </c>
      <c r="I348">
        <v>662.93031299999996</v>
      </c>
      <c r="J348" t="s">
        <v>3</v>
      </c>
      <c r="K348">
        <v>2486.8957129999999</v>
      </c>
      <c r="L348">
        <v>661.81047999999998</v>
      </c>
      <c r="M348" t="s">
        <v>4</v>
      </c>
      <c r="N348">
        <v>109.87144000000001</v>
      </c>
      <c r="O348">
        <v>2.002723</v>
      </c>
      <c r="P348" t="s">
        <v>5</v>
      </c>
      <c r="Q348">
        <v>0</v>
      </c>
      <c r="R348">
        <v>0</v>
      </c>
      <c r="S348" t="s">
        <v>6</v>
      </c>
      <c r="T348">
        <v>108.01302</v>
      </c>
      <c r="U348">
        <v>2.223211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1.6053000000000001E-2</v>
      </c>
      <c r="AD348">
        <v>4.1999999999999998E-5</v>
      </c>
      <c r="AE348" t="s">
        <v>10</v>
      </c>
      <c r="AF348">
        <v>0</v>
      </c>
      <c r="AG348">
        <v>0</v>
      </c>
      <c r="AH348" t="s">
        <v>11</v>
      </c>
      <c r="AI348">
        <v>0.981514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2844.5968600000001</v>
      </c>
      <c r="I349">
        <v>691.57107900000005</v>
      </c>
      <c r="J349" t="s">
        <v>3</v>
      </c>
      <c r="K349">
        <v>2842.0111470000002</v>
      </c>
      <c r="L349">
        <v>690.39673400000004</v>
      </c>
      <c r="M349" t="s">
        <v>4</v>
      </c>
      <c r="N349">
        <v>125.63602</v>
      </c>
      <c r="O349">
        <v>2.4009130000000001</v>
      </c>
      <c r="P349" t="s">
        <v>5</v>
      </c>
      <c r="Q349">
        <v>0</v>
      </c>
      <c r="R349">
        <v>0</v>
      </c>
      <c r="S349" t="s">
        <v>6</v>
      </c>
      <c r="T349">
        <v>123.39425</v>
      </c>
      <c r="U349">
        <v>2.3556400000000002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1.5407000000000001E-2</v>
      </c>
      <c r="AD349">
        <v>3.6999999999999998E-5</v>
      </c>
      <c r="AE349" t="s">
        <v>10</v>
      </c>
      <c r="AF349">
        <v>0</v>
      </c>
      <c r="AG349">
        <v>0</v>
      </c>
      <c r="AH349" t="s">
        <v>11</v>
      </c>
      <c r="AI349">
        <v>0.98180800000000001</v>
      </c>
      <c r="AJ349">
        <v>1.2999999999999999E-5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3199.183755</v>
      </c>
      <c r="I350">
        <v>760.60066600000005</v>
      </c>
      <c r="J350" t="s">
        <v>3</v>
      </c>
      <c r="K350">
        <v>3196.274883</v>
      </c>
      <c r="L350">
        <v>759.35162700000001</v>
      </c>
      <c r="M350" t="s">
        <v>4</v>
      </c>
      <c r="N350">
        <v>141.291616</v>
      </c>
      <c r="O350">
        <v>2.4749439999999998</v>
      </c>
      <c r="P350" t="s">
        <v>5</v>
      </c>
      <c r="Q350">
        <v>0</v>
      </c>
      <c r="R350">
        <v>0</v>
      </c>
      <c r="S350" t="s">
        <v>6</v>
      </c>
      <c r="T350">
        <v>138.79901599999999</v>
      </c>
      <c r="U350">
        <v>2.5803340000000001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1.4962E-2</v>
      </c>
      <c r="AD350">
        <v>3.4999999999999997E-5</v>
      </c>
      <c r="AE350" t="s">
        <v>10</v>
      </c>
      <c r="AF350">
        <v>0</v>
      </c>
      <c r="AG350">
        <v>0</v>
      </c>
      <c r="AH350" t="s">
        <v>11</v>
      </c>
      <c r="AI350">
        <v>0.98182499999999995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3554.3791460000002</v>
      </c>
      <c r="I351">
        <v>912.99817700000006</v>
      </c>
      <c r="J351" t="s">
        <v>3</v>
      </c>
      <c r="K351">
        <v>3551.1469040000002</v>
      </c>
      <c r="L351">
        <v>911.49633700000004</v>
      </c>
      <c r="M351" t="s">
        <v>4</v>
      </c>
      <c r="N351">
        <v>156.97912500000001</v>
      </c>
      <c r="O351">
        <v>2.7123789999999999</v>
      </c>
      <c r="P351" t="s">
        <v>5</v>
      </c>
      <c r="Q351">
        <v>0</v>
      </c>
      <c r="R351">
        <v>0</v>
      </c>
      <c r="S351" t="s">
        <v>6</v>
      </c>
      <c r="T351">
        <v>154.23843199999999</v>
      </c>
      <c r="U351">
        <v>2.915575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1.3742000000000001E-2</v>
      </c>
      <c r="AD351">
        <v>2.0999999999999999E-5</v>
      </c>
      <c r="AE351" t="s">
        <v>10</v>
      </c>
      <c r="AF351">
        <v>0</v>
      </c>
      <c r="AG351">
        <v>0</v>
      </c>
      <c r="AH351" t="s">
        <v>11</v>
      </c>
      <c r="AI351">
        <v>0.98188600000000004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3910.408574</v>
      </c>
      <c r="I352">
        <v>1055.6007970000001</v>
      </c>
      <c r="J352" t="s">
        <v>3</v>
      </c>
      <c r="K352">
        <v>3906.8527049999998</v>
      </c>
      <c r="L352">
        <v>1053.8324809999999</v>
      </c>
      <c r="M352" t="s">
        <v>4</v>
      </c>
      <c r="N352">
        <v>172.640919</v>
      </c>
      <c r="O352">
        <v>2.8917869999999999</v>
      </c>
      <c r="P352" t="s">
        <v>5</v>
      </c>
      <c r="Q352">
        <v>0</v>
      </c>
      <c r="R352">
        <v>0</v>
      </c>
      <c r="S352" t="s">
        <v>6</v>
      </c>
      <c r="T352">
        <v>169.66057599999999</v>
      </c>
      <c r="U352">
        <v>3.2555519999999998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1.3742000000000001E-2</v>
      </c>
      <c r="AD352">
        <v>2.0999999999999999E-5</v>
      </c>
      <c r="AE352" t="s">
        <v>10</v>
      </c>
      <c r="AF352">
        <v>0</v>
      </c>
      <c r="AG352">
        <v>0</v>
      </c>
      <c r="AH352" t="s">
        <v>11</v>
      </c>
      <c r="AI352">
        <v>0.98196799999999995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4265.7151169999997</v>
      </c>
      <c r="I353">
        <v>1122.688093</v>
      </c>
      <c r="J353" t="s">
        <v>3</v>
      </c>
      <c r="K353">
        <v>4261.836875</v>
      </c>
      <c r="L353">
        <v>1120.843163</v>
      </c>
      <c r="M353" t="s">
        <v>4</v>
      </c>
      <c r="N353">
        <v>188.27284700000001</v>
      </c>
      <c r="O353">
        <v>2.847512</v>
      </c>
      <c r="P353" t="s">
        <v>5</v>
      </c>
      <c r="Q353">
        <v>0</v>
      </c>
      <c r="R353">
        <v>0</v>
      </c>
      <c r="S353" t="s">
        <v>6</v>
      </c>
      <c r="T353">
        <v>185.04974999999999</v>
      </c>
      <c r="U353">
        <v>3.3412769999999998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1.3687E-2</v>
      </c>
      <c r="AD353">
        <v>2.0999999999999999E-5</v>
      </c>
      <c r="AE353" t="s">
        <v>10</v>
      </c>
      <c r="AF353">
        <v>0</v>
      </c>
      <c r="AG353">
        <v>0</v>
      </c>
      <c r="AH353" t="s">
        <v>11</v>
      </c>
      <c r="AI353">
        <v>0.98200799999999999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4622.4341599999998</v>
      </c>
      <c r="I354">
        <v>1225.494152</v>
      </c>
      <c r="J354" t="s">
        <v>3</v>
      </c>
      <c r="K354">
        <v>4618.2314649999998</v>
      </c>
      <c r="L354">
        <v>1223.433765</v>
      </c>
      <c r="M354" t="s">
        <v>4</v>
      </c>
      <c r="N354">
        <v>204.08585500000001</v>
      </c>
      <c r="O354">
        <v>3.2115200000000002</v>
      </c>
      <c r="P354" t="s">
        <v>5</v>
      </c>
      <c r="Q354">
        <v>0</v>
      </c>
      <c r="R354">
        <v>0</v>
      </c>
      <c r="S354" t="s">
        <v>6</v>
      </c>
      <c r="T354">
        <v>200.50481300000001</v>
      </c>
      <c r="U354">
        <v>3.522065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1.3278999999999999E-2</v>
      </c>
      <c r="AD354">
        <v>1.5999999999999999E-5</v>
      </c>
      <c r="AE354" t="s">
        <v>10</v>
      </c>
      <c r="AF354">
        <v>0</v>
      </c>
      <c r="AG354">
        <v>0</v>
      </c>
      <c r="AH354" t="s">
        <v>11</v>
      </c>
      <c r="AI354">
        <v>0.98217900000000002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4979.6819729999997</v>
      </c>
      <c r="I355">
        <v>1393.8704299999999</v>
      </c>
      <c r="J355" t="s">
        <v>3</v>
      </c>
      <c r="K355">
        <v>4975.1542680000002</v>
      </c>
      <c r="L355">
        <v>1391.5564159999999</v>
      </c>
      <c r="M355" t="s">
        <v>4</v>
      </c>
      <c r="N355">
        <v>219.80202</v>
      </c>
      <c r="O355">
        <v>3.3353830000000002</v>
      </c>
      <c r="P355" t="s">
        <v>5</v>
      </c>
      <c r="Q355">
        <v>0</v>
      </c>
      <c r="R355">
        <v>0</v>
      </c>
      <c r="S355" t="s">
        <v>6</v>
      </c>
      <c r="T355">
        <v>215.972331</v>
      </c>
      <c r="U355">
        <v>3.7936779999999999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1.3056E-2</v>
      </c>
      <c r="AD355">
        <v>1.5999999999999999E-5</v>
      </c>
      <c r="AE355" t="s">
        <v>10</v>
      </c>
      <c r="AF355">
        <v>0</v>
      </c>
      <c r="AG355">
        <v>0</v>
      </c>
      <c r="AH355" t="s">
        <v>11</v>
      </c>
      <c r="AI355">
        <v>0.98220600000000002</v>
      </c>
      <c r="AJ355">
        <v>1.2999999999999999E-5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5336.4775</v>
      </c>
      <c r="I356">
        <v>1659.404906</v>
      </c>
      <c r="J356" t="s">
        <v>3</v>
      </c>
      <c r="K356">
        <v>5331.6263870000002</v>
      </c>
      <c r="L356">
        <v>1656.6563860000001</v>
      </c>
      <c r="M356" t="s">
        <v>4</v>
      </c>
      <c r="N356">
        <v>235.50573600000001</v>
      </c>
      <c r="O356">
        <v>3.7561249999999999</v>
      </c>
      <c r="P356" t="s">
        <v>5</v>
      </c>
      <c r="Q356">
        <v>0</v>
      </c>
      <c r="R356">
        <v>0</v>
      </c>
      <c r="S356" t="s">
        <v>6</v>
      </c>
      <c r="T356">
        <v>231.433885</v>
      </c>
      <c r="U356">
        <v>4.2768040000000003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1.2982E-2</v>
      </c>
      <c r="AD356">
        <v>1.5999999999999999E-5</v>
      </c>
      <c r="AE356" t="s">
        <v>10</v>
      </c>
      <c r="AF356">
        <v>0</v>
      </c>
      <c r="AG356">
        <v>0</v>
      </c>
      <c r="AH356" t="s">
        <v>11</v>
      </c>
      <c r="AI356">
        <v>0.98220600000000002</v>
      </c>
      <c r="AJ356">
        <v>1.2999999999999999E-5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5691.3623829999997</v>
      </c>
      <c r="I357">
        <v>1720.7192239999999</v>
      </c>
      <c r="J357" t="s">
        <v>3</v>
      </c>
      <c r="K357">
        <v>5686.1873930000002</v>
      </c>
      <c r="L357">
        <v>1717.7831719999999</v>
      </c>
      <c r="M357" t="s">
        <v>4</v>
      </c>
      <c r="N357">
        <v>251.181084</v>
      </c>
      <c r="O357">
        <v>4.0622930000000004</v>
      </c>
      <c r="P357" t="s">
        <v>5</v>
      </c>
      <c r="Q357">
        <v>0</v>
      </c>
      <c r="R357">
        <v>0</v>
      </c>
      <c r="S357" t="s">
        <v>6</v>
      </c>
      <c r="T357">
        <v>246.853779</v>
      </c>
      <c r="U357">
        <v>4.3443379999999996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1.2982E-2</v>
      </c>
      <c r="AD357">
        <v>1.5999999999999999E-5</v>
      </c>
      <c r="AE357" t="s">
        <v>10</v>
      </c>
      <c r="AF357">
        <v>0</v>
      </c>
      <c r="AG357">
        <v>0</v>
      </c>
      <c r="AH357" t="s">
        <v>11</v>
      </c>
      <c r="AI357">
        <v>0.982437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6047.1486910000003</v>
      </c>
      <c r="I358">
        <v>1667.1298179999999</v>
      </c>
      <c r="J358" t="s">
        <v>3</v>
      </c>
      <c r="K358">
        <v>6041.6501660000004</v>
      </c>
      <c r="L358">
        <v>1664.251532</v>
      </c>
      <c r="M358" t="s">
        <v>4</v>
      </c>
      <c r="N358">
        <v>266.85054600000001</v>
      </c>
      <c r="O358">
        <v>3.9951310000000002</v>
      </c>
      <c r="P358" t="s">
        <v>5</v>
      </c>
      <c r="Q358">
        <v>0</v>
      </c>
      <c r="R358">
        <v>0</v>
      </c>
      <c r="S358" t="s">
        <v>6</v>
      </c>
      <c r="T358">
        <v>262.29012299999999</v>
      </c>
      <c r="U358">
        <v>4.2292170000000002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1.2940999999999999E-2</v>
      </c>
      <c r="AD358">
        <v>1.5E-5</v>
      </c>
      <c r="AE358" t="s">
        <v>10</v>
      </c>
      <c r="AF358">
        <v>0</v>
      </c>
      <c r="AG358">
        <v>0</v>
      </c>
      <c r="AH358" t="s">
        <v>11</v>
      </c>
      <c r="AI358">
        <v>0.98294999999999999</v>
      </c>
      <c r="AJ358">
        <v>2.0000000000000002E-5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6403.3895510000002</v>
      </c>
      <c r="I359">
        <v>1729.4583170000001</v>
      </c>
      <c r="J359" t="s">
        <v>3</v>
      </c>
      <c r="K359">
        <v>6397.5668750000004</v>
      </c>
      <c r="L359">
        <v>1726.47928</v>
      </c>
      <c r="M359" t="s">
        <v>4</v>
      </c>
      <c r="N359">
        <v>282.53373699999997</v>
      </c>
      <c r="O359">
        <v>4.0374619999999997</v>
      </c>
      <c r="P359" t="s">
        <v>5</v>
      </c>
      <c r="Q359">
        <v>0</v>
      </c>
      <c r="R359">
        <v>0</v>
      </c>
      <c r="S359" t="s">
        <v>6</v>
      </c>
      <c r="T359">
        <v>277.73333600000001</v>
      </c>
      <c r="U359">
        <v>4.2118820000000001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1.2935E-2</v>
      </c>
      <c r="AD359">
        <v>1.5E-5</v>
      </c>
      <c r="AE359" t="s">
        <v>10</v>
      </c>
      <c r="AF359">
        <v>0</v>
      </c>
      <c r="AG359">
        <v>0</v>
      </c>
      <c r="AH359" t="s">
        <v>11</v>
      </c>
      <c r="AI359">
        <v>0.98306899999999997</v>
      </c>
      <c r="AJ359">
        <v>2.0000000000000002E-5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6760.3702249999997</v>
      </c>
      <c r="I360">
        <v>1829.902194</v>
      </c>
      <c r="J360" t="s">
        <v>3</v>
      </c>
      <c r="K360">
        <v>6754.2228519999999</v>
      </c>
      <c r="L360">
        <v>1826.720049</v>
      </c>
      <c r="M360" t="s">
        <v>4</v>
      </c>
      <c r="N360">
        <v>298.23661900000002</v>
      </c>
      <c r="O360">
        <v>4.2710319999999999</v>
      </c>
      <c r="P360" t="s">
        <v>5</v>
      </c>
      <c r="Q360">
        <v>0</v>
      </c>
      <c r="R360">
        <v>0</v>
      </c>
      <c r="S360" t="s">
        <v>6</v>
      </c>
      <c r="T360">
        <v>293.29717900000003</v>
      </c>
      <c r="U360">
        <v>4.5115069999999999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1.2899000000000001E-2</v>
      </c>
      <c r="AD360">
        <v>1.5E-5</v>
      </c>
      <c r="AE360" t="s">
        <v>10</v>
      </c>
      <c r="AF360">
        <v>0</v>
      </c>
      <c r="AG360">
        <v>0</v>
      </c>
      <c r="AH360" t="s">
        <v>11</v>
      </c>
      <c r="AI360">
        <v>0.98363</v>
      </c>
      <c r="AJ360">
        <v>2.5000000000000001E-5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7117.3990720000002</v>
      </c>
      <c r="I361">
        <v>1794.0069189999999</v>
      </c>
      <c r="J361" t="s">
        <v>3</v>
      </c>
      <c r="K361">
        <v>7110.9270020000004</v>
      </c>
      <c r="L361">
        <v>1790.8738330000001</v>
      </c>
      <c r="M361" t="s">
        <v>4</v>
      </c>
      <c r="N361">
        <v>314.05262499999998</v>
      </c>
      <c r="O361">
        <v>4.6730910000000003</v>
      </c>
      <c r="P361" t="s">
        <v>5</v>
      </c>
      <c r="Q361">
        <v>0</v>
      </c>
      <c r="R361">
        <v>0</v>
      </c>
      <c r="S361" t="s">
        <v>6</v>
      </c>
      <c r="T361">
        <v>308.753603</v>
      </c>
      <c r="U361">
        <v>4.4803740000000003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1.2704E-2</v>
      </c>
      <c r="AD361">
        <v>1.2999999999999999E-5</v>
      </c>
      <c r="AE361" t="s">
        <v>10</v>
      </c>
      <c r="AF361">
        <v>0</v>
      </c>
      <c r="AG361">
        <v>0</v>
      </c>
      <c r="AH361" t="s">
        <v>11</v>
      </c>
      <c r="AI361">
        <v>0.98363100000000003</v>
      </c>
      <c r="AJ361">
        <v>2.5000000000000001E-5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771.31052599999998</v>
      </c>
      <c r="I362">
        <v>661.45581300000003</v>
      </c>
      <c r="J362" t="s">
        <v>3</v>
      </c>
      <c r="K362">
        <v>770.69410800000003</v>
      </c>
      <c r="L362">
        <v>660.48102500000005</v>
      </c>
      <c r="M362" t="s">
        <v>4</v>
      </c>
      <c r="N362">
        <v>37.997109000000002</v>
      </c>
      <c r="O362">
        <v>1.6538600000000001</v>
      </c>
      <c r="P362" t="s">
        <v>5</v>
      </c>
      <c r="Q362">
        <v>98.615482</v>
      </c>
      <c r="R362">
        <v>21.203931000000001</v>
      </c>
      <c r="S362" t="s">
        <v>6</v>
      </c>
      <c r="T362">
        <v>34.336556999999999</v>
      </c>
      <c r="U362">
        <v>1.2407999999999999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2.7313E-2</v>
      </c>
      <c r="AG362">
        <v>5.0000000000000002E-5</v>
      </c>
      <c r="AH362" t="s">
        <v>11</v>
      </c>
      <c r="AI362">
        <v>0.97227699999999995</v>
      </c>
      <c r="AJ362">
        <v>7.6000000000000004E-5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1544.7400239999999</v>
      </c>
      <c r="I363">
        <v>2296.9345960000001</v>
      </c>
      <c r="J363" t="s">
        <v>3</v>
      </c>
      <c r="K363">
        <v>1543.5128440000001</v>
      </c>
      <c r="L363">
        <v>2293.7263630000002</v>
      </c>
      <c r="M363" t="s">
        <v>4</v>
      </c>
      <c r="N363">
        <v>75.989524000000003</v>
      </c>
      <c r="O363">
        <v>5.3162900000000004</v>
      </c>
      <c r="P363" t="s">
        <v>5</v>
      </c>
      <c r="Q363">
        <v>198.40367499999999</v>
      </c>
      <c r="R363">
        <v>72.317487</v>
      </c>
      <c r="S363" t="s">
        <v>6</v>
      </c>
      <c r="T363">
        <v>68.684607999999997</v>
      </c>
      <c r="U363">
        <v>4.2809410000000003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2.4479999999999998E-2</v>
      </c>
      <c r="AG363">
        <v>5.3000000000000001E-5</v>
      </c>
      <c r="AH363" t="s">
        <v>11</v>
      </c>
      <c r="AI363">
        <v>0.97849699999999995</v>
      </c>
      <c r="AJ363">
        <v>2.0999999999999999E-5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2316.966641</v>
      </c>
      <c r="I364">
        <v>3462.170615</v>
      </c>
      <c r="J364" t="s">
        <v>3</v>
      </c>
      <c r="K364">
        <v>2315.134673</v>
      </c>
      <c r="L364">
        <v>3457.625039</v>
      </c>
      <c r="M364" t="s">
        <v>4</v>
      </c>
      <c r="N364">
        <v>113.963902</v>
      </c>
      <c r="O364">
        <v>7.964105</v>
      </c>
      <c r="P364" t="s">
        <v>5</v>
      </c>
      <c r="Q364">
        <v>298.08047900000003</v>
      </c>
      <c r="R364">
        <v>147.39741100000001</v>
      </c>
      <c r="S364" t="s">
        <v>6</v>
      </c>
      <c r="T364">
        <v>102.909747</v>
      </c>
      <c r="U364">
        <v>6.4024780000000003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2.2228999999999999E-2</v>
      </c>
      <c r="AG364">
        <v>6.0000000000000002E-5</v>
      </c>
      <c r="AH364" t="s">
        <v>11</v>
      </c>
      <c r="AI364">
        <v>0.98061799999999999</v>
      </c>
      <c r="AJ364">
        <v>1.2E-5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3094.537061</v>
      </c>
      <c r="I365">
        <v>4188.4892829999999</v>
      </c>
      <c r="J365" t="s">
        <v>3</v>
      </c>
      <c r="K365">
        <v>3092.095229</v>
      </c>
      <c r="L365">
        <v>4183.0532860000003</v>
      </c>
      <c r="M365" t="s">
        <v>4</v>
      </c>
      <c r="N365">
        <v>152.04938100000001</v>
      </c>
      <c r="O365">
        <v>9.712275</v>
      </c>
      <c r="P365" t="s">
        <v>5</v>
      </c>
      <c r="Q365">
        <v>399.28049900000002</v>
      </c>
      <c r="R365">
        <v>231.80844500000001</v>
      </c>
      <c r="S365" t="s">
        <v>6</v>
      </c>
      <c r="T365">
        <v>137.32378199999999</v>
      </c>
      <c r="U365">
        <v>7.9730040000000004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2.0871000000000001E-2</v>
      </c>
      <c r="AG365">
        <v>5.8E-5</v>
      </c>
      <c r="AH365" t="s">
        <v>11</v>
      </c>
      <c r="AI365">
        <v>0.98131199999999996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3868.634771</v>
      </c>
      <c r="I366">
        <v>5816.9778269999997</v>
      </c>
      <c r="J366" t="s">
        <v>3</v>
      </c>
      <c r="K366">
        <v>3865.5878760000001</v>
      </c>
      <c r="L366">
        <v>5809.3405830000002</v>
      </c>
      <c r="M366" t="s">
        <v>4</v>
      </c>
      <c r="N366">
        <v>190.04838899999999</v>
      </c>
      <c r="O366">
        <v>13.43027</v>
      </c>
      <c r="P366" t="s">
        <v>5</v>
      </c>
      <c r="Q366">
        <v>500.10792700000002</v>
      </c>
      <c r="R366">
        <v>360.752296</v>
      </c>
      <c r="S366" t="s">
        <v>6</v>
      </c>
      <c r="T366">
        <v>171.56809799999999</v>
      </c>
      <c r="U366">
        <v>10.730934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1.9982E-2</v>
      </c>
      <c r="AG366">
        <v>6.0000000000000002E-5</v>
      </c>
      <c r="AH366" t="s">
        <v>11</v>
      </c>
      <c r="AI366">
        <v>0.98175400000000002</v>
      </c>
      <c r="AJ366">
        <v>1.4E-5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4650.4659769999998</v>
      </c>
      <c r="I367">
        <v>7260.9808759999996</v>
      </c>
      <c r="J367" t="s">
        <v>3</v>
      </c>
      <c r="K367">
        <v>4646.8096580000001</v>
      </c>
      <c r="L367">
        <v>7251.2932170000004</v>
      </c>
      <c r="M367" t="s">
        <v>4</v>
      </c>
      <c r="N367">
        <v>228.098568</v>
      </c>
      <c r="O367">
        <v>16.007918</v>
      </c>
      <c r="P367" t="s">
        <v>5</v>
      </c>
      <c r="Q367">
        <v>603.12863400000003</v>
      </c>
      <c r="R367">
        <v>505.54839399999997</v>
      </c>
      <c r="S367" t="s">
        <v>6</v>
      </c>
      <c r="T367">
        <v>205.971968</v>
      </c>
      <c r="U367">
        <v>12.82527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1.8349000000000001E-2</v>
      </c>
      <c r="AG367">
        <v>5.7000000000000003E-5</v>
      </c>
      <c r="AH367" t="s">
        <v>11</v>
      </c>
      <c r="AI367">
        <v>0.98181200000000002</v>
      </c>
      <c r="AJ367">
        <v>1.4E-5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5430.5181839999996</v>
      </c>
      <c r="I368">
        <v>8275.3416849999994</v>
      </c>
      <c r="J368" t="s">
        <v>3</v>
      </c>
      <c r="K368">
        <v>5426.2541209999999</v>
      </c>
      <c r="L368">
        <v>8264.4113560000005</v>
      </c>
      <c r="M368" t="s">
        <v>4</v>
      </c>
      <c r="N368">
        <v>266.15151100000003</v>
      </c>
      <c r="O368">
        <v>18.974484</v>
      </c>
      <c r="P368" t="s">
        <v>5</v>
      </c>
      <c r="Q368">
        <v>706.00546899999995</v>
      </c>
      <c r="R368">
        <v>622.42282599999999</v>
      </c>
      <c r="S368" t="s">
        <v>6</v>
      </c>
      <c r="T368">
        <v>240.340068</v>
      </c>
      <c r="U368">
        <v>14.3109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1.7826999999999999E-2</v>
      </c>
      <c r="AG368">
        <v>5.3999999999999998E-5</v>
      </c>
      <c r="AH368" t="s">
        <v>11</v>
      </c>
      <c r="AI368">
        <v>0.98187100000000005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6208.3031449999999</v>
      </c>
      <c r="I369">
        <v>8122.6862520000004</v>
      </c>
      <c r="J369" t="s">
        <v>3</v>
      </c>
      <c r="K369">
        <v>6203.4346480000004</v>
      </c>
      <c r="L369">
        <v>8111.882697</v>
      </c>
      <c r="M369" t="s">
        <v>4</v>
      </c>
      <c r="N369">
        <v>303.96052200000003</v>
      </c>
      <c r="O369">
        <v>19.100301999999999</v>
      </c>
      <c r="P369" t="s">
        <v>5</v>
      </c>
      <c r="Q369">
        <v>808.74593600000003</v>
      </c>
      <c r="R369">
        <v>684.45029299999999</v>
      </c>
      <c r="S369" t="s">
        <v>6</v>
      </c>
      <c r="T369">
        <v>274.52784000000003</v>
      </c>
      <c r="U369">
        <v>14.640577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1.6671999999999999E-2</v>
      </c>
      <c r="AG369">
        <v>4.3999999999999999E-5</v>
      </c>
      <c r="AH369" t="s">
        <v>11</v>
      </c>
      <c r="AI369">
        <v>0.98194999999999999</v>
      </c>
      <c r="AJ369">
        <v>1.4E-5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6985.0648140000003</v>
      </c>
      <c r="I370">
        <v>7318.4456790000004</v>
      </c>
      <c r="J370" t="s">
        <v>3</v>
      </c>
      <c r="K370">
        <v>6979.591504</v>
      </c>
      <c r="L370">
        <v>7307.74737</v>
      </c>
      <c r="M370" t="s">
        <v>4</v>
      </c>
      <c r="N370">
        <v>341.72913699999998</v>
      </c>
      <c r="O370">
        <v>18.294201999999999</v>
      </c>
      <c r="P370" t="s">
        <v>5</v>
      </c>
      <c r="Q370">
        <v>911.50867800000003</v>
      </c>
      <c r="R370">
        <v>704.211546</v>
      </c>
      <c r="S370" t="s">
        <v>6</v>
      </c>
      <c r="T370">
        <v>308.87443400000001</v>
      </c>
      <c r="U370">
        <v>15.532823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1.5966000000000001E-2</v>
      </c>
      <c r="AG370">
        <v>3.8999999999999999E-5</v>
      </c>
      <c r="AH370" t="s">
        <v>11</v>
      </c>
      <c r="AI370">
        <v>0.98226400000000003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7761.4950289999997</v>
      </c>
      <c r="I371">
        <v>7732.1872540000004</v>
      </c>
      <c r="J371" t="s">
        <v>3</v>
      </c>
      <c r="K371">
        <v>7755.4193850000001</v>
      </c>
      <c r="L371">
        <v>7719.5594339999998</v>
      </c>
      <c r="M371" t="s">
        <v>4</v>
      </c>
      <c r="N371">
        <v>379.67548399999998</v>
      </c>
      <c r="O371">
        <v>19.601483000000002</v>
      </c>
      <c r="P371" t="s">
        <v>5</v>
      </c>
      <c r="Q371">
        <v>1014.121729</v>
      </c>
      <c r="R371">
        <v>725.52612999999997</v>
      </c>
      <c r="S371" t="s">
        <v>6</v>
      </c>
      <c r="T371">
        <v>343.11567600000001</v>
      </c>
      <c r="U371">
        <v>18.124551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1.5653E-2</v>
      </c>
      <c r="AG371">
        <v>3.8000000000000002E-5</v>
      </c>
      <c r="AH371" t="s">
        <v>11</v>
      </c>
      <c r="AI371">
        <v>0.98227299999999995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8539.2404100000003</v>
      </c>
      <c r="I372">
        <v>7717.9365680000001</v>
      </c>
      <c r="J372" t="s">
        <v>3</v>
      </c>
      <c r="K372">
        <v>8532.5590429999993</v>
      </c>
      <c r="L372">
        <v>7704.702655</v>
      </c>
      <c r="M372" t="s">
        <v>4</v>
      </c>
      <c r="N372">
        <v>417.54403300000001</v>
      </c>
      <c r="O372">
        <v>19.420515999999999</v>
      </c>
      <c r="P372" t="s">
        <v>5</v>
      </c>
      <c r="Q372">
        <v>1117.1828860000001</v>
      </c>
      <c r="R372">
        <v>716.80373299999997</v>
      </c>
      <c r="S372" t="s">
        <v>6</v>
      </c>
      <c r="T372">
        <v>377.40767599999998</v>
      </c>
      <c r="U372">
        <v>20.40795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1.5249E-2</v>
      </c>
      <c r="AG372">
        <v>3.4999999999999997E-5</v>
      </c>
      <c r="AH372" t="s">
        <v>11</v>
      </c>
      <c r="AI372">
        <v>0.98229200000000005</v>
      </c>
      <c r="AJ372">
        <v>1.5999999999999999E-5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9319.0929099999994</v>
      </c>
      <c r="I373">
        <v>7938.4025430000002</v>
      </c>
      <c r="J373" t="s">
        <v>3</v>
      </c>
      <c r="K373">
        <v>9311.8051560000004</v>
      </c>
      <c r="L373">
        <v>7924.3477389999998</v>
      </c>
      <c r="M373" t="s">
        <v>4</v>
      </c>
      <c r="N373">
        <v>455.58346299999999</v>
      </c>
      <c r="O373">
        <v>19.07038</v>
      </c>
      <c r="P373" t="s">
        <v>5</v>
      </c>
      <c r="Q373">
        <v>1220.1139969999999</v>
      </c>
      <c r="R373">
        <v>712.01791300000002</v>
      </c>
      <c r="S373" t="s">
        <v>6</v>
      </c>
      <c r="T373">
        <v>411.724583</v>
      </c>
      <c r="U373">
        <v>20.277194000000001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1.5158E-2</v>
      </c>
      <c r="AG373">
        <v>3.4999999999999997E-5</v>
      </c>
      <c r="AH373" t="s">
        <v>11</v>
      </c>
      <c r="AI373">
        <v>0.98231100000000005</v>
      </c>
      <c r="AJ373">
        <v>1.5999999999999999E-5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10102.838027</v>
      </c>
      <c r="I374">
        <v>10219.752453999999</v>
      </c>
      <c r="J374" t="s">
        <v>3</v>
      </c>
      <c r="K374">
        <v>10094.942363</v>
      </c>
      <c r="L374">
        <v>10201.771805</v>
      </c>
      <c r="M374" t="s">
        <v>4</v>
      </c>
      <c r="N374">
        <v>493.82077800000002</v>
      </c>
      <c r="O374">
        <v>23.877296999999999</v>
      </c>
      <c r="P374" t="s">
        <v>5</v>
      </c>
      <c r="Q374">
        <v>1323.701863</v>
      </c>
      <c r="R374">
        <v>671.40245500000003</v>
      </c>
      <c r="S374" t="s">
        <v>6</v>
      </c>
      <c r="T374">
        <v>446.26585499999999</v>
      </c>
      <c r="U374">
        <v>25.12208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1.4494999999999999E-2</v>
      </c>
      <c r="AG374">
        <v>2.8E-5</v>
      </c>
      <c r="AH374" t="s">
        <v>11</v>
      </c>
      <c r="AI374">
        <v>0.98232200000000003</v>
      </c>
      <c r="AJ374">
        <v>1.5999999999999999E-5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10881.313319999999</v>
      </c>
      <c r="I375">
        <v>11003.827010999999</v>
      </c>
      <c r="J375" t="s">
        <v>3</v>
      </c>
      <c r="K375">
        <v>10872.813828</v>
      </c>
      <c r="L375">
        <v>10985.781341</v>
      </c>
      <c r="M375" t="s">
        <v>4</v>
      </c>
      <c r="N375">
        <v>531.74997099999996</v>
      </c>
      <c r="O375">
        <v>27.260797</v>
      </c>
      <c r="P375" t="s">
        <v>5</v>
      </c>
      <c r="Q375">
        <v>1426.4438210000001</v>
      </c>
      <c r="R375">
        <v>590.15191000000004</v>
      </c>
      <c r="S375" t="s">
        <v>6</v>
      </c>
      <c r="T375">
        <v>480.627656</v>
      </c>
      <c r="U375">
        <v>26.353452000000001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1.4487999999999999E-2</v>
      </c>
      <c r="AG375">
        <v>2.8E-5</v>
      </c>
      <c r="AH375" t="s">
        <v>11</v>
      </c>
      <c r="AI375">
        <v>0.98241999999999996</v>
      </c>
      <c r="AJ375">
        <v>1.5999999999999999E-5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11655.939043</v>
      </c>
      <c r="I376">
        <v>11518.487987</v>
      </c>
      <c r="J376" t="s">
        <v>3</v>
      </c>
      <c r="K376">
        <v>11646.839844</v>
      </c>
      <c r="L376">
        <v>11500.269990000001</v>
      </c>
      <c r="M376" t="s">
        <v>4</v>
      </c>
      <c r="N376">
        <v>569.37923699999999</v>
      </c>
      <c r="O376">
        <v>28.675519000000001</v>
      </c>
      <c r="P376" t="s">
        <v>5</v>
      </c>
      <c r="Q376">
        <v>1528.787012</v>
      </c>
      <c r="R376">
        <v>504.92999200000003</v>
      </c>
      <c r="S376" t="s">
        <v>6</v>
      </c>
      <c r="T376">
        <v>514.75914699999998</v>
      </c>
      <c r="U376">
        <v>27.623932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1.4249E-2</v>
      </c>
      <c r="AG376">
        <v>2.5999999999999998E-5</v>
      </c>
      <c r="AH376" t="s">
        <v>11</v>
      </c>
      <c r="AI376">
        <v>0.98242499999999999</v>
      </c>
      <c r="AJ376">
        <v>1.5999999999999999E-5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12433.925078</v>
      </c>
      <c r="I377">
        <v>12285.647437</v>
      </c>
      <c r="J377" t="s">
        <v>3</v>
      </c>
      <c r="K377">
        <v>12424.220566</v>
      </c>
      <c r="L377">
        <v>12265.420866</v>
      </c>
      <c r="M377" t="s">
        <v>4</v>
      </c>
      <c r="N377">
        <v>607.24940900000001</v>
      </c>
      <c r="O377">
        <v>29.661235000000001</v>
      </c>
      <c r="P377" t="s">
        <v>5</v>
      </c>
      <c r="Q377">
        <v>1631.495735</v>
      </c>
      <c r="R377">
        <v>455.656812</v>
      </c>
      <c r="S377" t="s">
        <v>6</v>
      </c>
      <c r="T377">
        <v>549.012249</v>
      </c>
      <c r="U377">
        <v>29.685279999999999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1.3696E-2</v>
      </c>
      <c r="AG377">
        <v>1.7E-5</v>
      </c>
      <c r="AH377" t="s">
        <v>11</v>
      </c>
      <c r="AI377">
        <v>0.98242499999999999</v>
      </c>
      <c r="AJ377">
        <v>1.5999999999999999E-5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13215.998086</v>
      </c>
      <c r="I378">
        <v>14990.304663000001</v>
      </c>
      <c r="J378" t="s">
        <v>3</v>
      </c>
      <c r="K378">
        <v>13205.688340000001</v>
      </c>
      <c r="L378">
        <v>14965.041272</v>
      </c>
      <c r="M378" t="s">
        <v>4</v>
      </c>
      <c r="N378">
        <v>645.38682400000005</v>
      </c>
      <c r="O378">
        <v>36.010339000000002</v>
      </c>
      <c r="P378" t="s">
        <v>5</v>
      </c>
      <c r="Q378">
        <v>1734.7047660000001</v>
      </c>
      <c r="R378">
        <v>449.83784700000001</v>
      </c>
      <c r="S378" t="s">
        <v>6</v>
      </c>
      <c r="T378">
        <v>583.47496699999999</v>
      </c>
      <c r="U378">
        <v>34.815263999999999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1.3539000000000001E-2</v>
      </c>
      <c r="AG378">
        <v>1.7E-5</v>
      </c>
      <c r="AH378" t="s">
        <v>11</v>
      </c>
      <c r="AI378">
        <v>0.98242499999999999</v>
      </c>
      <c r="AJ378">
        <v>1.5999999999999999E-5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13996.881895</v>
      </c>
      <c r="I379">
        <v>17484.354213999999</v>
      </c>
      <c r="J379" t="s">
        <v>3</v>
      </c>
      <c r="K379">
        <v>13985.966113</v>
      </c>
      <c r="L379">
        <v>17454.907782999999</v>
      </c>
      <c r="M379" t="s">
        <v>4</v>
      </c>
      <c r="N379">
        <v>683.28757800000005</v>
      </c>
      <c r="O379">
        <v>40.445855000000002</v>
      </c>
      <c r="P379" t="s">
        <v>5</v>
      </c>
      <c r="Q379">
        <v>1837.598352</v>
      </c>
      <c r="R379">
        <v>491.84500100000002</v>
      </c>
      <c r="S379" t="s">
        <v>6</v>
      </c>
      <c r="T379">
        <v>617.81317999999999</v>
      </c>
      <c r="U379">
        <v>38.793216999999999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1.3195999999999999E-2</v>
      </c>
      <c r="AG379">
        <v>1.5E-5</v>
      </c>
      <c r="AH379" t="s">
        <v>11</v>
      </c>
      <c r="AI379">
        <v>0.98243599999999998</v>
      </c>
      <c r="AJ379">
        <v>1.5999999999999999E-5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14781.115723000001</v>
      </c>
      <c r="I380">
        <v>20389.438830999999</v>
      </c>
      <c r="J380" t="s">
        <v>3</v>
      </c>
      <c r="K380">
        <v>14769.592402</v>
      </c>
      <c r="L380">
        <v>20355.531448000002</v>
      </c>
      <c r="M380" t="s">
        <v>4</v>
      </c>
      <c r="N380">
        <v>721.54853400000002</v>
      </c>
      <c r="O380">
        <v>45.443849999999998</v>
      </c>
      <c r="P380" t="s">
        <v>5</v>
      </c>
      <c r="Q380">
        <v>1941.0189109999999</v>
      </c>
      <c r="R380">
        <v>575.949972</v>
      </c>
      <c r="S380" t="s">
        <v>6</v>
      </c>
      <c r="T380">
        <v>652.38906999999995</v>
      </c>
      <c r="U380">
        <v>44.949348999999998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1.3134E-2</v>
      </c>
      <c r="AG380">
        <v>1.4E-5</v>
      </c>
      <c r="AH380" t="s">
        <v>11</v>
      </c>
      <c r="AI380">
        <v>0.98265400000000003</v>
      </c>
      <c r="AJ380">
        <v>1.8E-5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15562.360194999999</v>
      </c>
      <c r="I381">
        <v>21533.658056</v>
      </c>
      <c r="J381" t="s">
        <v>3</v>
      </c>
      <c r="K381">
        <v>15550.231035000001</v>
      </c>
      <c r="L381">
        <v>21497.261944999998</v>
      </c>
      <c r="M381" t="s">
        <v>4</v>
      </c>
      <c r="N381">
        <v>759.45089199999995</v>
      </c>
      <c r="O381">
        <v>47.276108000000001</v>
      </c>
      <c r="P381" t="s">
        <v>5</v>
      </c>
      <c r="Q381">
        <v>2044.2834499999999</v>
      </c>
      <c r="R381">
        <v>688.48081300000001</v>
      </c>
      <c r="S381" t="s">
        <v>6</v>
      </c>
      <c r="T381">
        <v>686.78796499999999</v>
      </c>
      <c r="U381">
        <v>50.885278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1.3134E-2</v>
      </c>
      <c r="AG381">
        <v>1.4E-5</v>
      </c>
      <c r="AH381" t="s">
        <v>11</v>
      </c>
      <c r="AI381">
        <v>0.98265400000000003</v>
      </c>
      <c r="AJ381">
        <v>1.8E-5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700.23833400000001</v>
      </c>
      <c r="I382">
        <v>1146.4484789999999</v>
      </c>
      <c r="J382" t="s">
        <v>3</v>
      </c>
      <c r="K382">
        <v>699.71233600000005</v>
      </c>
      <c r="L382">
        <v>1144.7892609999999</v>
      </c>
      <c r="M382" t="s">
        <v>4</v>
      </c>
      <c r="N382">
        <v>31.110925000000002</v>
      </c>
      <c r="O382">
        <v>2.2984840000000002</v>
      </c>
      <c r="P382" t="s">
        <v>5</v>
      </c>
      <c r="Q382">
        <v>0</v>
      </c>
      <c r="R382">
        <v>0</v>
      </c>
      <c r="S382" t="s">
        <v>6</v>
      </c>
      <c r="T382">
        <v>34.369689999999999</v>
      </c>
      <c r="U382">
        <v>2.8129599999999999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2.7730999999999999E-2</v>
      </c>
      <c r="AG382">
        <v>2.4000000000000001E-5</v>
      </c>
      <c r="AH382" t="s">
        <v>11</v>
      </c>
      <c r="AI382">
        <v>0.972804</v>
      </c>
      <c r="AJ382">
        <v>7.7000000000000001E-5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1394.8074369999999</v>
      </c>
      <c r="I383">
        <v>2239.558215</v>
      </c>
      <c r="J383" t="s">
        <v>3</v>
      </c>
      <c r="K383">
        <v>1393.7640719999999</v>
      </c>
      <c r="L383">
        <v>2236.3871989999998</v>
      </c>
      <c r="M383" t="s">
        <v>4</v>
      </c>
      <c r="N383">
        <v>61.956668000000001</v>
      </c>
      <c r="O383">
        <v>4.53477</v>
      </c>
      <c r="P383" t="s">
        <v>5</v>
      </c>
      <c r="Q383">
        <v>0</v>
      </c>
      <c r="R383">
        <v>0</v>
      </c>
      <c r="S383" t="s">
        <v>6</v>
      </c>
      <c r="T383">
        <v>68.586828999999994</v>
      </c>
      <c r="U383">
        <v>7.3678800000000004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2.6440000000000002E-2</v>
      </c>
      <c r="AG383">
        <v>3.1999999999999999E-5</v>
      </c>
      <c r="AH383" t="s">
        <v>11</v>
      </c>
      <c r="AI383">
        <v>0.978352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2089.6278560000001</v>
      </c>
      <c r="I384">
        <v>2729.0322510000001</v>
      </c>
      <c r="J384" t="s">
        <v>3</v>
      </c>
      <c r="K384">
        <v>2088.0692039999999</v>
      </c>
      <c r="L384">
        <v>2725.3912780000001</v>
      </c>
      <c r="M384" t="s">
        <v>4</v>
      </c>
      <c r="N384">
        <v>92.813789999999997</v>
      </c>
      <c r="O384">
        <v>5.5241530000000001</v>
      </c>
      <c r="P384" t="s">
        <v>5</v>
      </c>
      <c r="Q384">
        <v>0</v>
      </c>
      <c r="R384">
        <v>0</v>
      </c>
      <c r="S384" t="s">
        <v>6</v>
      </c>
      <c r="T384">
        <v>102.90011</v>
      </c>
      <c r="U384">
        <v>10.492736000000001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2.3875E-2</v>
      </c>
      <c r="AG384">
        <v>5.3999999999999998E-5</v>
      </c>
      <c r="AH384" t="s">
        <v>11</v>
      </c>
      <c r="AI384">
        <v>0.98003499999999999</v>
      </c>
      <c r="AJ384">
        <v>1.0000000000000001E-5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2788.087583</v>
      </c>
      <c r="I385">
        <v>3891.6685870000001</v>
      </c>
      <c r="J385" t="s">
        <v>3</v>
      </c>
      <c r="K385">
        <v>2786.0109809999999</v>
      </c>
      <c r="L385">
        <v>3886.9350559999998</v>
      </c>
      <c r="M385" t="s">
        <v>4</v>
      </c>
      <c r="N385">
        <v>123.844471</v>
      </c>
      <c r="O385">
        <v>7.4711679999999996</v>
      </c>
      <c r="P385" t="s">
        <v>5</v>
      </c>
      <c r="Q385">
        <v>0</v>
      </c>
      <c r="R385">
        <v>0</v>
      </c>
      <c r="S385" t="s">
        <v>6</v>
      </c>
      <c r="T385">
        <v>137.16839100000001</v>
      </c>
      <c r="U385">
        <v>12.525987000000001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2.2932000000000001E-2</v>
      </c>
      <c r="AG385">
        <v>5.8E-5</v>
      </c>
      <c r="AH385" t="s">
        <v>11</v>
      </c>
      <c r="AI385">
        <v>0.98031000000000001</v>
      </c>
      <c r="AJ385">
        <v>9.0000000000000002E-6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3483.7026169999999</v>
      </c>
      <c r="I386">
        <v>5544.7372949999999</v>
      </c>
      <c r="J386" t="s">
        <v>3</v>
      </c>
      <c r="K386">
        <v>3481.1103029999999</v>
      </c>
      <c r="L386">
        <v>5537.6125869999996</v>
      </c>
      <c r="M386" t="s">
        <v>4</v>
      </c>
      <c r="N386">
        <v>154.741456</v>
      </c>
      <c r="O386">
        <v>10.613378000000001</v>
      </c>
      <c r="P386" t="s">
        <v>5</v>
      </c>
      <c r="Q386">
        <v>0</v>
      </c>
      <c r="R386">
        <v>0</v>
      </c>
      <c r="S386" t="s">
        <v>6</v>
      </c>
      <c r="T386">
        <v>171.52993599999999</v>
      </c>
      <c r="U386">
        <v>18.457191000000002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2.1214E-2</v>
      </c>
      <c r="AG386">
        <v>6.7999999999999999E-5</v>
      </c>
      <c r="AH386" t="s">
        <v>11</v>
      </c>
      <c r="AI386">
        <v>0.98057399999999995</v>
      </c>
      <c r="AJ386">
        <v>7.9999999999999996E-6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4179.952749</v>
      </c>
      <c r="I387">
        <v>6233.4883470000004</v>
      </c>
      <c r="J387" t="s">
        <v>3</v>
      </c>
      <c r="K387">
        <v>4176.846235</v>
      </c>
      <c r="L387">
        <v>6225.4126809999998</v>
      </c>
      <c r="M387" t="s">
        <v>4</v>
      </c>
      <c r="N387">
        <v>185.615454</v>
      </c>
      <c r="O387">
        <v>11.950533</v>
      </c>
      <c r="P387" t="s">
        <v>5</v>
      </c>
      <c r="Q387">
        <v>0</v>
      </c>
      <c r="R387">
        <v>0</v>
      </c>
      <c r="S387" t="s">
        <v>6</v>
      </c>
      <c r="T387">
        <v>205.70962599999999</v>
      </c>
      <c r="U387">
        <v>20.288269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1.9892E-2</v>
      </c>
      <c r="AG387">
        <v>6.2000000000000003E-5</v>
      </c>
      <c r="AH387" t="s">
        <v>11</v>
      </c>
      <c r="AI387">
        <v>0.98141599999999996</v>
      </c>
      <c r="AJ387">
        <v>7.9999999999999996E-6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4871.6870410000001</v>
      </c>
      <c r="I388">
        <v>5947.3190160000004</v>
      </c>
      <c r="J388" t="s">
        <v>3</v>
      </c>
      <c r="K388">
        <v>4868.0684279999996</v>
      </c>
      <c r="L388">
        <v>5939.4951659999997</v>
      </c>
      <c r="M388" t="s">
        <v>4</v>
      </c>
      <c r="N388">
        <v>216.36988600000001</v>
      </c>
      <c r="O388">
        <v>11.412357999999999</v>
      </c>
      <c r="P388" t="s">
        <v>5</v>
      </c>
      <c r="Q388">
        <v>0</v>
      </c>
      <c r="R388">
        <v>0</v>
      </c>
      <c r="S388" t="s">
        <v>6</v>
      </c>
      <c r="T388">
        <v>239.786282</v>
      </c>
      <c r="U388">
        <v>19.934092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1.9206000000000001E-2</v>
      </c>
      <c r="AG388">
        <v>6.0000000000000002E-5</v>
      </c>
      <c r="AH388" t="s">
        <v>11</v>
      </c>
      <c r="AI388">
        <v>0.98146299999999997</v>
      </c>
      <c r="AJ388">
        <v>7.9999999999999996E-6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5567.0148630000003</v>
      </c>
      <c r="I389">
        <v>6821.284122</v>
      </c>
      <c r="J389" t="s">
        <v>3</v>
      </c>
      <c r="K389">
        <v>5562.874229</v>
      </c>
      <c r="L389">
        <v>6812.762412</v>
      </c>
      <c r="M389" t="s">
        <v>4</v>
      </c>
      <c r="N389">
        <v>247.53640200000001</v>
      </c>
      <c r="O389">
        <v>16.705960000000001</v>
      </c>
      <c r="P389" t="s">
        <v>5</v>
      </c>
      <c r="Q389">
        <v>0</v>
      </c>
      <c r="R389">
        <v>0</v>
      </c>
      <c r="S389" t="s">
        <v>6</v>
      </c>
      <c r="T389">
        <v>274.02879000000001</v>
      </c>
      <c r="U389">
        <v>23.730840000000001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1.7802999999999999E-2</v>
      </c>
      <c r="AG389">
        <v>5.3999999999999998E-5</v>
      </c>
      <c r="AH389" t="s">
        <v>11</v>
      </c>
      <c r="AI389">
        <v>0.98149699999999995</v>
      </c>
      <c r="AJ389">
        <v>7.9999999999999996E-6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6263.6637499999997</v>
      </c>
      <c r="I390">
        <v>8022.8328609999999</v>
      </c>
      <c r="J390" t="s">
        <v>3</v>
      </c>
      <c r="K390">
        <v>6259.0090140000002</v>
      </c>
      <c r="L390">
        <v>8011.7921569999999</v>
      </c>
      <c r="M390" t="s">
        <v>4</v>
      </c>
      <c r="N390">
        <v>278.45812100000001</v>
      </c>
      <c r="O390">
        <v>18.761299999999999</v>
      </c>
      <c r="P390" t="s">
        <v>5</v>
      </c>
      <c r="Q390">
        <v>0</v>
      </c>
      <c r="R390">
        <v>0</v>
      </c>
      <c r="S390" t="s">
        <v>6</v>
      </c>
      <c r="T390">
        <v>308.41761500000001</v>
      </c>
      <c r="U390">
        <v>26.510366000000001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1.7557E-2</v>
      </c>
      <c r="AG390">
        <v>5.1999999999999997E-5</v>
      </c>
      <c r="AH390" t="s">
        <v>11</v>
      </c>
      <c r="AI390">
        <v>0.98177199999999998</v>
      </c>
      <c r="AJ390">
        <v>9.0000000000000002E-6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6960.0113279999996</v>
      </c>
      <c r="I391">
        <v>8538.3928199999991</v>
      </c>
      <c r="J391" t="s">
        <v>3</v>
      </c>
      <c r="K391">
        <v>6954.8416209999996</v>
      </c>
      <c r="L391">
        <v>8525.9767530000008</v>
      </c>
      <c r="M391" t="s">
        <v>4</v>
      </c>
      <c r="N391">
        <v>309.397447</v>
      </c>
      <c r="O391">
        <v>19.525673999999999</v>
      </c>
      <c r="P391" t="s">
        <v>5</v>
      </c>
      <c r="Q391">
        <v>0</v>
      </c>
      <c r="R391">
        <v>0</v>
      </c>
      <c r="S391" t="s">
        <v>6</v>
      </c>
      <c r="T391">
        <v>342.61616199999997</v>
      </c>
      <c r="U391">
        <v>27.869804999999999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1.6636999999999999E-2</v>
      </c>
      <c r="AG391">
        <v>4.6999999999999997E-5</v>
      </c>
      <c r="AH391" t="s">
        <v>11</v>
      </c>
      <c r="AI391">
        <v>0.98180299999999998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7654.8557709999995</v>
      </c>
      <c r="I392">
        <v>8758.0223079999996</v>
      </c>
      <c r="J392" t="s">
        <v>3</v>
      </c>
      <c r="K392">
        <v>7649.174043</v>
      </c>
      <c r="L392">
        <v>8745.0725770000008</v>
      </c>
      <c r="M392" t="s">
        <v>4</v>
      </c>
      <c r="N392">
        <v>340.23640599999999</v>
      </c>
      <c r="O392">
        <v>20.365898999999999</v>
      </c>
      <c r="P392" t="s">
        <v>5</v>
      </c>
      <c r="Q392">
        <v>0</v>
      </c>
      <c r="R392">
        <v>0</v>
      </c>
      <c r="S392" t="s">
        <v>6</v>
      </c>
      <c r="T392">
        <v>376.82592</v>
      </c>
      <c r="U392">
        <v>28.527373999999998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1.6456999999999999E-2</v>
      </c>
      <c r="AG392">
        <v>4.5000000000000003E-5</v>
      </c>
      <c r="AH392" t="s">
        <v>11</v>
      </c>
      <c r="AI392">
        <v>0.98183200000000004</v>
      </c>
      <c r="AJ392">
        <v>9.0000000000000002E-6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8352.1227729999991</v>
      </c>
      <c r="I393">
        <v>8636.9711700000007</v>
      </c>
      <c r="J393" t="s">
        <v>3</v>
      </c>
      <c r="K393">
        <v>8345.9254880000008</v>
      </c>
      <c r="L393">
        <v>8624.3186989999995</v>
      </c>
      <c r="M393" t="s">
        <v>4</v>
      </c>
      <c r="N393">
        <v>371.43573700000002</v>
      </c>
      <c r="O393">
        <v>19.861788000000001</v>
      </c>
      <c r="P393" t="s">
        <v>5</v>
      </c>
      <c r="Q393">
        <v>0</v>
      </c>
      <c r="R393">
        <v>0</v>
      </c>
      <c r="S393" t="s">
        <v>6</v>
      </c>
      <c r="T393">
        <v>411.13904200000002</v>
      </c>
      <c r="U393">
        <v>29.841737999999999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4.0000000000000003E-5</v>
      </c>
      <c r="AH393" t="s">
        <v>11</v>
      </c>
      <c r="AI393">
        <v>0.98185100000000003</v>
      </c>
      <c r="AJ393">
        <v>9.0000000000000002E-6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9046.0600979999999</v>
      </c>
      <c r="I394">
        <v>9159.2177840000004</v>
      </c>
      <c r="J394" t="s">
        <v>3</v>
      </c>
      <c r="K394">
        <v>9039.3502929999995</v>
      </c>
      <c r="L394">
        <v>9146.2673500000001</v>
      </c>
      <c r="M394" t="s">
        <v>4</v>
      </c>
      <c r="N394">
        <v>402.47609899999998</v>
      </c>
      <c r="O394">
        <v>23.316196999999999</v>
      </c>
      <c r="P394" t="s">
        <v>5</v>
      </c>
      <c r="Q394">
        <v>0</v>
      </c>
      <c r="R394">
        <v>0</v>
      </c>
      <c r="S394" t="s">
        <v>6</v>
      </c>
      <c r="T394">
        <v>445.19680499999998</v>
      </c>
      <c r="U394">
        <v>32.234819999999999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1.5098E-2</v>
      </c>
      <c r="AG394">
        <v>3.6999999999999998E-5</v>
      </c>
      <c r="AH394" t="s">
        <v>11</v>
      </c>
      <c r="AI394">
        <v>0.98212100000000002</v>
      </c>
      <c r="AJ394">
        <v>1.2E-5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9737.5172270000003</v>
      </c>
      <c r="I395">
        <v>8847.3393479999995</v>
      </c>
      <c r="J395" t="s">
        <v>3</v>
      </c>
      <c r="K395">
        <v>9730.2965039999999</v>
      </c>
      <c r="L395">
        <v>8834.9720589999997</v>
      </c>
      <c r="M395" t="s">
        <v>4</v>
      </c>
      <c r="N395">
        <v>433.404785</v>
      </c>
      <c r="O395">
        <v>23.721599999999999</v>
      </c>
      <c r="P395" t="s">
        <v>5</v>
      </c>
      <c r="Q395">
        <v>0</v>
      </c>
      <c r="R395">
        <v>0</v>
      </c>
      <c r="S395" t="s">
        <v>6</v>
      </c>
      <c r="T395">
        <v>479.13599900000003</v>
      </c>
      <c r="U395">
        <v>32.002391000000003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1.4773E-2</v>
      </c>
      <c r="AG395">
        <v>3.4E-5</v>
      </c>
      <c r="AH395" t="s">
        <v>11</v>
      </c>
      <c r="AI395">
        <v>0.98229599999999995</v>
      </c>
      <c r="AJ395">
        <v>1.2999999999999999E-5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10430.684824</v>
      </c>
      <c r="I396">
        <v>8940.1881589999994</v>
      </c>
      <c r="J396" t="s">
        <v>3</v>
      </c>
      <c r="K396">
        <v>10422.952128999999</v>
      </c>
      <c r="L396">
        <v>8927.6838530000005</v>
      </c>
      <c r="M396" t="s">
        <v>4</v>
      </c>
      <c r="N396">
        <v>464.20867099999998</v>
      </c>
      <c r="O396">
        <v>25.143272</v>
      </c>
      <c r="P396" t="s">
        <v>5</v>
      </c>
      <c r="Q396">
        <v>0</v>
      </c>
      <c r="R396">
        <v>0</v>
      </c>
      <c r="S396" t="s">
        <v>6</v>
      </c>
      <c r="T396">
        <v>513.181287</v>
      </c>
      <c r="U396">
        <v>32.919991000000003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1.4328E-2</v>
      </c>
      <c r="AG396">
        <v>3.0000000000000001E-5</v>
      </c>
      <c r="AH396" t="s">
        <v>11</v>
      </c>
      <c r="AI396">
        <v>0.98233099999999995</v>
      </c>
      <c r="AJ396">
        <v>1.2999999999999999E-5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11125.590077999999</v>
      </c>
      <c r="I397">
        <v>9156.7002659999998</v>
      </c>
      <c r="J397" t="s">
        <v>3</v>
      </c>
      <c r="K397">
        <v>11117.342422</v>
      </c>
      <c r="L397">
        <v>9144.8206260000006</v>
      </c>
      <c r="M397" t="s">
        <v>4</v>
      </c>
      <c r="N397">
        <v>495.21037100000001</v>
      </c>
      <c r="O397">
        <v>27.369880999999999</v>
      </c>
      <c r="P397" t="s">
        <v>5</v>
      </c>
      <c r="Q397">
        <v>0</v>
      </c>
      <c r="R397">
        <v>0</v>
      </c>
      <c r="S397" t="s">
        <v>6</v>
      </c>
      <c r="T397">
        <v>547.40547100000003</v>
      </c>
      <c r="U397">
        <v>33.131188999999999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1.4042000000000001E-2</v>
      </c>
      <c r="AG397">
        <v>2.5000000000000001E-5</v>
      </c>
      <c r="AH397" t="s">
        <v>11</v>
      </c>
      <c r="AI397">
        <v>0.98233099999999995</v>
      </c>
      <c r="AJ397">
        <v>1.2999999999999999E-5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11824.946113</v>
      </c>
      <c r="I398">
        <v>10379.732204</v>
      </c>
      <c r="J398" t="s">
        <v>3</v>
      </c>
      <c r="K398">
        <v>11815.983007999999</v>
      </c>
      <c r="L398">
        <v>10270.086336</v>
      </c>
      <c r="M398" t="s">
        <v>4</v>
      </c>
      <c r="N398">
        <v>526.39290500000004</v>
      </c>
      <c r="O398">
        <v>30.671764</v>
      </c>
      <c r="P398" t="s">
        <v>5</v>
      </c>
      <c r="Q398">
        <v>0</v>
      </c>
      <c r="R398">
        <v>0</v>
      </c>
      <c r="S398" t="s">
        <v>6</v>
      </c>
      <c r="T398">
        <v>581.75058300000001</v>
      </c>
      <c r="U398">
        <v>35.233783000000003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1.3689E-2</v>
      </c>
      <c r="AG398">
        <v>2.1999999999999999E-5</v>
      </c>
      <c r="AH398" t="s">
        <v>11</v>
      </c>
      <c r="AI398">
        <v>0.98233400000000004</v>
      </c>
      <c r="AJ398">
        <v>1.2999999999999999E-5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12526.555507999999</v>
      </c>
      <c r="I399">
        <v>12049.457844</v>
      </c>
      <c r="J399" t="s">
        <v>3</v>
      </c>
      <c r="K399">
        <v>12517.074570000001</v>
      </c>
      <c r="L399">
        <v>11912.674655999999</v>
      </c>
      <c r="M399" t="s">
        <v>4</v>
      </c>
      <c r="N399">
        <v>557.69412199999999</v>
      </c>
      <c r="O399">
        <v>35.670332999999999</v>
      </c>
      <c r="P399" t="s">
        <v>5</v>
      </c>
      <c r="Q399">
        <v>0</v>
      </c>
      <c r="R399">
        <v>0</v>
      </c>
      <c r="S399" t="s">
        <v>6</v>
      </c>
      <c r="T399">
        <v>616.29938800000002</v>
      </c>
      <c r="U399">
        <v>39.463400999999998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1.3681E-2</v>
      </c>
      <c r="AG399">
        <v>2.1999999999999999E-5</v>
      </c>
      <c r="AH399" t="s">
        <v>11</v>
      </c>
      <c r="AI399">
        <v>0.98234600000000005</v>
      </c>
      <c r="AJ399">
        <v>1.2999999999999999E-5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13224.620762</v>
      </c>
      <c r="I400">
        <v>14029.628371999999</v>
      </c>
      <c r="J400" t="s">
        <v>3</v>
      </c>
      <c r="K400">
        <v>13214.624453</v>
      </c>
      <c r="L400">
        <v>13891.827615</v>
      </c>
      <c r="M400" t="s">
        <v>4</v>
      </c>
      <c r="N400">
        <v>588.697045</v>
      </c>
      <c r="O400">
        <v>38.735573000000002</v>
      </c>
      <c r="P400" t="s">
        <v>5</v>
      </c>
      <c r="Q400">
        <v>0</v>
      </c>
      <c r="R400">
        <v>0</v>
      </c>
      <c r="S400" t="s">
        <v>6</v>
      </c>
      <c r="T400">
        <v>650.55800999999997</v>
      </c>
      <c r="U400">
        <v>44.787213000000001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1.3351E-2</v>
      </c>
      <c r="AG400">
        <v>2.0000000000000002E-5</v>
      </c>
      <c r="AH400" t="s">
        <v>11</v>
      </c>
      <c r="AI400">
        <v>0.98248400000000002</v>
      </c>
      <c r="AJ400">
        <v>1.5E-5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13920.055136999999</v>
      </c>
      <c r="I401">
        <v>14537.71659</v>
      </c>
      <c r="J401" t="s">
        <v>3</v>
      </c>
      <c r="K401">
        <v>13909.544706999999</v>
      </c>
      <c r="L401">
        <v>14401.027318</v>
      </c>
      <c r="M401" t="s">
        <v>4</v>
      </c>
      <c r="N401">
        <v>619.62748899999997</v>
      </c>
      <c r="O401">
        <v>40.338298999999999</v>
      </c>
      <c r="P401" t="s">
        <v>5</v>
      </c>
      <c r="Q401">
        <v>0</v>
      </c>
      <c r="R401">
        <v>0</v>
      </c>
      <c r="S401" t="s">
        <v>6</v>
      </c>
      <c r="T401">
        <v>684.69576700000005</v>
      </c>
      <c r="U401">
        <v>45.974162999999997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1.3344E-2</v>
      </c>
      <c r="AG401">
        <v>2.0999999999999999E-5</v>
      </c>
      <c r="AH401" t="s">
        <v>11</v>
      </c>
      <c r="AI401">
        <v>0.98248500000000005</v>
      </c>
      <c r="AJ401">
        <v>1.5E-5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389.96521200000001</v>
      </c>
      <c r="I402">
        <v>101.09542999999999</v>
      </c>
      <c r="J402" t="s">
        <v>3</v>
      </c>
      <c r="K402">
        <v>389.63936799999999</v>
      </c>
      <c r="L402">
        <v>100.958432</v>
      </c>
      <c r="M402" t="s">
        <v>4</v>
      </c>
      <c r="N402">
        <v>15.908721</v>
      </c>
      <c r="O402">
        <v>0.17007900000000001</v>
      </c>
      <c r="P402" t="s">
        <v>5</v>
      </c>
      <c r="Q402">
        <v>47.870510000000003</v>
      </c>
      <c r="R402">
        <v>4.1084199999999997</v>
      </c>
      <c r="S402" t="s">
        <v>6</v>
      </c>
      <c r="T402">
        <v>15.456136000000001</v>
      </c>
      <c r="U402">
        <v>0.63852699999999996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2.7817999999999999E-2</v>
      </c>
      <c r="AG402">
        <v>2.0999999999999999E-5</v>
      </c>
      <c r="AH402" t="s">
        <v>11</v>
      </c>
      <c r="AI402">
        <v>0.97323899999999997</v>
      </c>
      <c r="AJ402">
        <v>6.4999999999999994E-5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780.54637300000002</v>
      </c>
      <c r="I403">
        <v>288.53021000000001</v>
      </c>
      <c r="J403" t="s">
        <v>3</v>
      </c>
      <c r="K403">
        <v>779.895217</v>
      </c>
      <c r="L403">
        <v>288.11863699999998</v>
      </c>
      <c r="M403" t="s">
        <v>4</v>
      </c>
      <c r="N403">
        <v>31.810848</v>
      </c>
      <c r="O403">
        <v>0.53251099999999996</v>
      </c>
      <c r="P403" t="s">
        <v>5</v>
      </c>
      <c r="Q403">
        <v>96.044691999999998</v>
      </c>
      <c r="R403">
        <v>17.134741000000002</v>
      </c>
      <c r="S403" t="s">
        <v>6</v>
      </c>
      <c r="T403">
        <v>30.835963</v>
      </c>
      <c r="U403">
        <v>0.85061399999999998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2.6033000000000001E-2</v>
      </c>
      <c r="AG403">
        <v>3.8999999999999999E-5</v>
      </c>
      <c r="AH403" t="s">
        <v>11</v>
      </c>
      <c r="AI403">
        <v>0.97735799999999995</v>
      </c>
      <c r="AJ403">
        <v>3.3000000000000003E-5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1173.10616</v>
      </c>
      <c r="I404">
        <v>750.56045700000004</v>
      </c>
      <c r="J404" t="s">
        <v>3</v>
      </c>
      <c r="K404">
        <v>1172.1272899999999</v>
      </c>
      <c r="L404">
        <v>749.44281599999999</v>
      </c>
      <c r="M404" t="s">
        <v>4</v>
      </c>
      <c r="N404">
        <v>47.758136</v>
      </c>
      <c r="O404">
        <v>1.2647630000000001</v>
      </c>
      <c r="P404" t="s">
        <v>5</v>
      </c>
      <c r="Q404">
        <v>144.64748399999999</v>
      </c>
      <c r="R404">
        <v>41.967382000000001</v>
      </c>
      <c r="S404" t="s">
        <v>6</v>
      </c>
      <c r="T404">
        <v>46.294935000000002</v>
      </c>
      <c r="U404">
        <v>1.5162899999999999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2.3909E-2</v>
      </c>
      <c r="AG404">
        <v>5.7000000000000003E-5</v>
      </c>
      <c r="AH404" t="s">
        <v>11</v>
      </c>
      <c r="AI404">
        <v>0.97911999999999999</v>
      </c>
      <c r="AJ404">
        <v>1.1E-5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1565.225825</v>
      </c>
      <c r="I405">
        <v>1500.881815</v>
      </c>
      <c r="J405" t="s">
        <v>3</v>
      </c>
      <c r="K405">
        <v>1563.921255</v>
      </c>
      <c r="L405">
        <v>1498.5034579999999</v>
      </c>
      <c r="M405" t="s">
        <v>4</v>
      </c>
      <c r="N405">
        <v>63.763026000000004</v>
      </c>
      <c r="O405">
        <v>2.8114780000000001</v>
      </c>
      <c r="P405" t="s">
        <v>5</v>
      </c>
      <c r="Q405">
        <v>193.35142200000001</v>
      </c>
      <c r="R405">
        <v>76.479760999999996</v>
      </c>
      <c r="S405" t="s">
        <v>6</v>
      </c>
      <c r="T405">
        <v>61.715197000000003</v>
      </c>
      <c r="U405">
        <v>2.5523920000000002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2.1975000000000001E-2</v>
      </c>
      <c r="AG405">
        <v>6.2000000000000003E-5</v>
      </c>
      <c r="AH405" t="s">
        <v>11</v>
      </c>
      <c r="AI405">
        <v>0.98001700000000003</v>
      </c>
      <c r="AJ405">
        <v>7.9999999999999996E-6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1956.2226149999999</v>
      </c>
      <c r="I406">
        <v>2014.7594309999999</v>
      </c>
      <c r="J406" t="s">
        <v>3</v>
      </c>
      <c r="K406">
        <v>1954.5925950000001</v>
      </c>
      <c r="L406">
        <v>2011.496167</v>
      </c>
      <c r="M406" t="s">
        <v>4</v>
      </c>
      <c r="N406">
        <v>79.711065000000005</v>
      </c>
      <c r="O406">
        <v>3.966107</v>
      </c>
      <c r="P406" t="s">
        <v>5</v>
      </c>
      <c r="Q406">
        <v>241.929215</v>
      </c>
      <c r="R406">
        <v>110.603578</v>
      </c>
      <c r="S406" t="s">
        <v>6</v>
      </c>
      <c r="T406">
        <v>77.113844999999998</v>
      </c>
      <c r="U406">
        <v>3.1392280000000001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2.0639999999999999E-2</v>
      </c>
      <c r="AG406">
        <v>6.4999999999999994E-5</v>
      </c>
      <c r="AH406" t="s">
        <v>11</v>
      </c>
      <c r="AI406">
        <v>0.98062400000000005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2347.6935400000002</v>
      </c>
      <c r="I407">
        <v>2242.8559089999999</v>
      </c>
      <c r="J407" t="s">
        <v>3</v>
      </c>
      <c r="K407">
        <v>2345.6339699999999</v>
      </c>
      <c r="L407">
        <v>2246.946171</v>
      </c>
      <c r="M407" t="s">
        <v>4</v>
      </c>
      <c r="N407">
        <v>95.592365000000001</v>
      </c>
      <c r="O407">
        <v>4.2334360000000002</v>
      </c>
      <c r="P407" t="s">
        <v>5</v>
      </c>
      <c r="Q407">
        <v>290.939369</v>
      </c>
      <c r="R407">
        <v>139.238978</v>
      </c>
      <c r="S407" t="s">
        <v>6</v>
      </c>
      <c r="T407">
        <v>92.522886</v>
      </c>
      <c r="U407">
        <v>3.4352149999999999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1.9445E-2</v>
      </c>
      <c r="AG407">
        <v>6.6000000000000005E-5</v>
      </c>
      <c r="AH407" t="s">
        <v>11</v>
      </c>
      <c r="AI407">
        <v>0.981105</v>
      </c>
      <c r="AJ407">
        <v>6.0000000000000002E-6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2738.9635010000002</v>
      </c>
      <c r="I408">
        <v>2517.9025630000001</v>
      </c>
      <c r="J408" t="s">
        <v>3</v>
      </c>
      <c r="K408">
        <v>2736.5788040000002</v>
      </c>
      <c r="L408">
        <v>2523.357254</v>
      </c>
      <c r="M408" t="s">
        <v>4</v>
      </c>
      <c r="N408">
        <v>111.452444</v>
      </c>
      <c r="O408">
        <v>4.599907</v>
      </c>
      <c r="P408" t="s">
        <v>5</v>
      </c>
      <c r="Q408">
        <v>339.93413299999997</v>
      </c>
      <c r="R408">
        <v>186.04556299999999</v>
      </c>
      <c r="S408" t="s">
        <v>6</v>
      </c>
      <c r="T408">
        <v>107.994804</v>
      </c>
      <c r="U408">
        <v>4.2287699999999999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1.9373000000000001E-2</v>
      </c>
      <c r="AG408">
        <v>6.7000000000000002E-5</v>
      </c>
      <c r="AH408" t="s">
        <v>11</v>
      </c>
      <c r="AI408">
        <v>0.98138199999999998</v>
      </c>
      <c r="AJ408">
        <v>6.0000000000000002E-6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3128.1902540000001</v>
      </c>
      <c r="I409">
        <v>2635.9679040000001</v>
      </c>
      <c r="J409" t="s">
        <v>3</v>
      </c>
      <c r="K409">
        <v>3125.4803080000002</v>
      </c>
      <c r="L409">
        <v>2642.6174369999999</v>
      </c>
      <c r="M409" t="s">
        <v>4</v>
      </c>
      <c r="N409">
        <v>127.237291</v>
      </c>
      <c r="O409">
        <v>4.7018599999999999</v>
      </c>
      <c r="P409" t="s">
        <v>5</v>
      </c>
      <c r="Q409">
        <v>388.46009400000003</v>
      </c>
      <c r="R409">
        <v>220.457863</v>
      </c>
      <c r="S409" t="s">
        <v>6</v>
      </c>
      <c r="T409">
        <v>123.31264299999999</v>
      </c>
      <c r="U409">
        <v>4.4625180000000002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1.8891000000000002E-2</v>
      </c>
      <c r="AG409">
        <v>6.4999999999999994E-5</v>
      </c>
      <c r="AH409" t="s">
        <v>11</v>
      </c>
      <c r="AI409">
        <v>0.98141400000000001</v>
      </c>
      <c r="AJ409">
        <v>6.0000000000000002E-6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3519.4040279999999</v>
      </c>
      <c r="I410">
        <v>2773.8036050000001</v>
      </c>
      <c r="J410" t="s">
        <v>3</v>
      </c>
      <c r="K410">
        <v>3516.3668849999999</v>
      </c>
      <c r="L410">
        <v>2782.034259</v>
      </c>
      <c r="M410" t="s">
        <v>4</v>
      </c>
      <c r="N410">
        <v>143.203632</v>
      </c>
      <c r="O410">
        <v>5.0522309999999999</v>
      </c>
      <c r="P410" t="s">
        <v>5</v>
      </c>
      <c r="Q410">
        <v>437.29690799999997</v>
      </c>
      <c r="R410">
        <v>250.82874000000001</v>
      </c>
      <c r="S410" t="s">
        <v>6</v>
      </c>
      <c r="T410">
        <v>138.69261</v>
      </c>
      <c r="U410">
        <v>4.5885369999999996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1.8256999999999999E-2</v>
      </c>
      <c r="AG410">
        <v>6.0999999999999999E-5</v>
      </c>
      <c r="AH410" t="s">
        <v>11</v>
      </c>
      <c r="AI410">
        <v>0.981429</v>
      </c>
      <c r="AJ410">
        <v>6.0000000000000002E-6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3911.0674899999999</v>
      </c>
      <c r="I411">
        <v>3127.5278290000001</v>
      </c>
      <c r="J411" t="s">
        <v>3</v>
      </c>
      <c r="K411">
        <v>3907.704917</v>
      </c>
      <c r="L411">
        <v>3136.9786009999998</v>
      </c>
      <c r="M411" t="s">
        <v>4</v>
      </c>
      <c r="N411">
        <v>159.076392</v>
      </c>
      <c r="O411">
        <v>5.3450410000000002</v>
      </c>
      <c r="P411" t="s">
        <v>5</v>
      </c>
      <c r="Q411">
        <v>486.12273599999997</v>
      </c>
      <c r="R411">
        <v>284.808852</v>
      </c>
      <c r="S411" t="s">
        <v>6</v>
      </c>
      <c r="T411">
        <v>154.08007900000001</v>
      </c>
      <c r="U411">
        <v>4.7935160000000003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1.7891000000000001E-2</v>
      </c>
      <c r="AG411">
        <v>6.0000000000000002E-5</v>
      </c>
      <c r="AH411" t="s">
        <v>11</v>
      </c>
      <c r="AI411">
        <v>0.98187400000000002</v>
      </c>
      <c r="AJ411">
        <v>1.0000000000000001E-5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4301.5819819999997</v>
      </c>
      <c r="I412">
        <v>3343.2984390000001</v>
      </c>
      <c r="J412" t="s">
        <v>3</v>
      </c>
      <c r="K412">
        <v>4297.8945610000001</v>
      </c>
      <c r="L412">
        <v>3352.9325039999999</v>
      </c>
      <c r="M412" t="s">
        <v>4</v>
      </c>
      <c r="N412">
        <v>174.918352</v>
      </c>
      <c r="O412">
        <v>5.6348050000000001</v>
      </c>
      <c r="P412" t="s">
        <v>5</v>
      </c>
      <c r="Q412">
        <v>534.94539599999996</v>
      </c>
      <c r="R412">
        <v>313.13152100000002</v>
      </c>
      <c r="S412" t="s">
        <v>6</v>
      </c>
      <c r="T412">
        <v>169.45137399999999</v>
      </c>
      <c r="U412">
        <v>5.0289999999999999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1.6646999999999999E-2</v>
      </c>
      <c r="AG412">
        <v>5.0000000000000002E-5</v>
      </c>
      <c r="AH412" t="s">
        <v>11</v>
      </c>
      <c r="AI412">
        <v>0.98216400000000004</v>
      </c>
      <c r="AJ412">
        <v>1.2999999999999999E-5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4693.3809670000001</v>
      </c>
      <c r="I413">
        <v>3443.7320530000002</v>
      </c>
      <c r="J413" t="s">
        <v>3</v>
      </c>
      <c r="K413">
        <v>4689.3682319999998</v>
      </c>
      <c r="L413">
        <v>3453.5459989999999</v>
      </c>
      <c r="M413" t="s">
        <v>4</v>
      </c>
      <c r="N413">
        <v>190.90931499999999</v>
      </c>
      <c r="O413">
        <v>6.6643439999999998</v>
      </c>
      <c r="P413" t="s">
        <v>5</v>
      </c>
      <c r="Q413">
        <v>583.99237900000003</v>
      </c>
      <c r="R413">
        <v>331.60355700000002</v>
      </c>
      <c r="S413" t="s">
        <v>6</v>
      </c>
      <c r="T413">
        <v>184.963268</v>
      </c>
      <c r="U413">
        <v>7.2715379999999996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1.6372999999999999E-2</v>
      </c>
      <c r="AG413">
        <v>4.6999999999999997E-5</v>
      </c>
      <c r="AH413" t="s">
        <v>11</v>
      </c>
      <c r="AI413">
        <v>0.98221599999999998</v>
      </c>
      <c r="AJ413">
        <v>1.2999999999999999E-5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5084.6820799999996</v>
      </c>
      <c r="I414">
        <v>3392.8305879999998</v>
      </c>
      <c r="J414" t="s">
        <v>3</v>
      </c>
      <c r="K414">
        <v>5080.3437789999998</v>
      </c>
      <c r="L414">
        <v>3403.1249440000001</v>
      </c>
      <c r="M414" t="s">
        <v>4</v>
      </c>
      <c r="N414">
        <v>206.76844500000001</v>
      </c>
      <c r="O414">
        <v>6.5050129999999999</v>
      </c>
      <c r="P414" t="s">
        <v>5</v>
      </c>
      <c r="Q414">
        <v>632.95844399999999</v>
      </c>
      <c r="R414">
        <v>351.50104900000002</v>
      </c>
      <c r="S414" t="s">
        <v>6</v>
      </c>
      <c r="T414">
        <v>200.35168400000001</v>
      </c>
      <c r="U414">
        <v>6.9974069999999999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1.6014E-2</v>
      </c>
      <c r="AG414">
        <v>4.3999999999999999E-5</v>
      </c>
      <c r="AH414" t="s">
        <v>11</v>
      </c>
      <c r="AI414">
        <v>0.98225200000000001</v>
      </c>
      <c r="AJ414">
        <v>1.2999999999999999E-5</v>
      </c>
      <c r="AK414" t="s">
        <v>12</v>
      </c>
      <c r="AL414">
        <v>2.86</v>
      </c>
      <c r="AM414">
        <v>400.80040000000002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5475.7876859999997</v>
      </c>
      <c r="I415">
        <v>3450.1427199999998</v>
      </c>
      <c r="J415" t="s">
        <v>3</v>
      </c>
      <c r="K415">
        <v>5471.1245209999997</v>
      </c>
      <c r="L415">
        <v>3459.3997420000001</v>
      </c>
      <c r="M415" t="s">
        <v>4</v>
      </c>
      <c r="N415">
        <v>222.63409799999999</v>
      </c>
      <c r="O415">
        <v>6.5229140000000001</v>
      </c>
      <c r="P415" t="s">
        <v>5</v>
      </c>
      <c r="Q415">
        <v>681.96880199999998</v>
      </c>
      <c r="R415">
        <v>369.55954800000001</v>
      </c>
      <c r="S415" t="s">
        <v>6</v>
      </c>
      <c r="T415">
        <v>215.734196</v>
      </c>
      <c r="U415">
        <v>6.8243410000000004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1.6014E-2</v>
      </c>
      <c r="AG415">
        <v>4.3999999999999999E-5</v>
      </c>
      <c r="AH415" t="s">
        <v>11</v>
      </c>
      <c r="AI415">
        <v>0.98227399999999998</v>
      </c>
      <c r="AJ415">
        <v>1.2999999999999999E-5</v>
      </c>
      <c r="AK415" t="s">
        <v>12</v>
      </c>
      <c r="AL415">
        <v>2.86</v>
      </c>
      <c r="AM415">
        <v>400.80040000000002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5868.9543160000003</v>
      </c>
      <c r="I416">
        <v>3566.4768840000002</v>
      </c>
      <c r="J416" t="s">
        <v>3</v>
      </c>
      <c r="K416">
        <v>5863.8581839999997</v>
      </c>
      <c r="L416">
        <v>3545.9568730000001</v>
      </c>
      <c r="M416" t="s">
        <v>4</v>
      </c>
      <c r="N416">
        <v>238.57164</v>
      </c>
      <c r="O416">
        <v>6.6836640000000003</v>
      </c>
      <c r="P416" t="s">
        <v>5</v>
      </c>
      <c r="Q416">
        <v>731.099918</v>
      </c>
      <c r="R416">
        <v>385.58465699999999</v>
      </c>
      <c r="S416" t="s">
        <v>6</v>
      </c>
      <c r="T416">
        <v>231.17801700000001</v>
      </c>
      <c r="U416">
        <v>6.7805270000000002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1.584E-2</v>
      </c>
      <c r="AG416">
        <v>4.5000000000000003E-5</v>
      </c>
      <c r="AH416" t="s">
        <v>11</v>
      </c>
      <c r="AI416">
        <v>0.98255800000000004</v>
      </c>
      <c r="AJ416">
        <v>1.5999999999999999E-5</v>
      </c>
      <c r="AK416" t="s">
        <v>12</v>
      </c>
      <c r="AL416">
        <v>2.86</v>
      </c>
      <c r="AM416">
        <v>400.80040000000002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6261.2395509999997</v>
      </c>
      <c r="I417">
        <v>3916.2223100000001</v>
      </c>
      <c r="J417" t="s">
        <v>3</v>
      </c>
      <c r="K417">
        <v>6255.8171780000002</v>
      </c>
      <c r="L417">
        <v>3895.4196109999998</v>
      </c>
      <c r="M417" t="s">
        <v>4</v>
      </c>
      <c r="N417">
        <v>254.60052200000001</v>
      </c>
      <c r="O417">
        <v>7.0184870000000004</v>
      </c>
      <c r="P417" t="s">
        <v>5</v>
      </c>
      <c r="Q417">
        <v>779.998784</v>
      </c>
      <c r="R417">
        <v>398.14394099999998</v>
      </c>
      <c r="S417" t="s">
        <v>6</v>
      </c>
      <c r="T417">
        <v>246.602206</v>
      </c>
      <c r="U417">
        <v>7.1415959999999998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1.5154000000000001E-2</v>
      </c>
      <c r="AG417">
        <v>3.8999999999999999E-5</v>
      </c>
      <c r="AH417" t="s">
        <v>11</v>
      </c>
      <c r="AI417">
        <v>0.98279499999999997</v>
      </c>
      <c r="AJ417">
        <v>1.9000000000000001E-5</v>
      </c>
      <c r="AK417" t="s">
        <v>12</v>
      </c>
      <c r="AL417">
        <v>2.86</v>
      </c>
      <c r="AM417">
        <v>400.80040000000002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6653.0456050000003</v>
      </c>
      <c r="I418">
        <v>4268.5520710000001</v>
      </c>
      <c r="J418" t="s">
        <v>3</v>
      </c>
      <c r="K418">
        <v>6647.2975200000001</v>
      </c>
      <c r="L418">
        <v>4248.251405</v>
      </c>
      <c r="M418" t="s">
        <v>4</v>
      </c>
      <c r="N418">
        <v>270.517742</v>
      </c>
      <c r="O418">
        <v>7.4026189999999996</v>
      </c>
      <c r="P418" t="s">
        <v>5</v>
      </c>
      <c r="Q418">
        <v>829.00172699999996</v>
      </c>
      <c r="R418">
        <v>402.343299</v>
      </c>
      <c r="S418" t="s">
        <v>6</v>
      </c>
      <c r="T418">
        <v>262.01340099999999</v>
      </c>
      <c r="U418">
        <v>7.4810829999999999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1.3854E-2</v>
      </c>
      <c r="AG418">
        <v>2.4000000000000001E-5</v>
      </c>
      <c r="AH418" t="s">
        <v>11</v>
      </c>
      <c r="AI418">
        <v>0.98306800000000005</v>
      </c>
      <c r="AJ418">
        <v>2.1999999999999999E-5</v>
      </c>
      <c r="AK418" t="s">
        <v>12</v>
      </c>
      <c r="AL418">
        <v>2.86</v>
      </c>
      <c r="AM418">
        <v>400.80040000000002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7045.5902050000004</v>
      </c>
      <c r="I419">
        <v>4305.7038869999997</v>
      </c>
      <c r="J419" t="s">
        <v>3</v>
      </c>
      <c r="K419">
        <v>7039.5165919999999</v>
      </c>
      <c r="L419">
        <v>4287.6644139999999</v>
      </c>
      <c r="M419" t="s">
        <v>4</v>
      </c>
      <c r="N419">
        <v>286.41247800000002</v>
      </c>
      <c r="O419">
        <v>7.4850890000000003</v>
      </c>
      <c r="P419" t="s">
        <v>5</v>
      </c>
      <c r="Q419">
        <v>878.33700799999997</v>
      </c>
      <c r="R419">
        <v>411.620409</v>
      </c>
      <c r="S419" t="s">
        <v>6</v>
      </c>
      <c r="T419">
        <v>277.52412500000003</v>
      </c>
      <c r="U419">
        <v>8.153651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1.3854E-2</v>
      </c>
      <c r="AG419">
        <v>2.4000000000000001E-5</v>
      </c>
      <c r="AH419" t="s">
        <v>11</v>
      </c>
      <c r="AI419">
        <v>0.98313700000000004</v>
      </c>
      <c r="AJ419">
        <v>2.0999999999999999E-5</v>
      </c>
      <c r="AK419" t="s">
        <v>12</v>
      </c>
      <c r="AL419">
        <v>2.86</v>
      </c>
      <c r="AM419">
        <v>400.80040000000002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7437.2150879999999</v>
      </c>
      <c r="I420">
        <v>4336.3279839999996</v>
      </c>
      <c r="J420" t="s">
        <v>3</v>
      </c>
      <c r="K420">
        <v>7430.8152829999999</v>
      </c>
      <c r="L420">
        <v>4320.6879060000001</v>
      </c>
      <c r="M420" t="s">
        <v>4</v>
      </c>
      <c r="N420">
        <v>302.41446400000001</v>
      </c>
      <c r="O420">
        <v>7.7322620000000004</v>
      </c>
      <c r="P420" t="s">
        <v>5</v>
      </c>
      <c r="Q420">
        <v>927.36858500000005</v>
      </c>
      <c r="R420">
        <v>410.80376000000001</v>
      </c>
      <c r="S420" t="s">
        <v>6</v>
      </c>
      <c r="T420">
        <v>293.03366899999997</v>
      </c>
      <c r="U420">
        <v>8.6104319999999994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1.3466000000000001E-2</v>
      </c>
      <c r="AG420">
        <v>1.9000000000000001E-5</v>
      </c>
      <c r="AH420" t="s">
        <v>11</v>
      </c>
      <c r="AI420">
        <v>0.98341000000000001</v>
      </c>
      <c r="AJ420">
        <v>2.4000000000000001E-5</v>
      </c>
      <c r="AK420" t="s">
        <v>12</v>
      </c>
      <c r="AL420">
        <v>2.86</v>
      </c>
      <c r="AM420">
        <v>400.80040000000002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7827.9907030000004</v>
      </c>
      <c r="I421">
        <v>4579.9273750000002</v>
      </c>
      <c r="J421" t="s">
        <v>3</v>
      </c>
      <c r="K421">
        <v>7821.2666209999998</v>
      </c>
      <c r="L421">
        <v>4562.17112</v>
      </c>
      <c r="M421" t="s">
        <v>4</v>
      </c>
      <c r="N421">
        <v>318.25424700000002</v>
      </c>
      <c r="O421">
        <v>8.1008589999999998</v>
      </c>
      <c r="P421" t="s">
        <v>5</v>
      </c>
      <c r="Q421">
        <v>976.11458100000004</v>
      </c>
      <c r="R421">
        <v>411.37262099999998</v>
      </c>
      <c r="S421" t="s">
        <v>6</v>
      </c>
      <c r="T421">
        <v>308.39896299999998</v>
      </c>
      <c r="U421">
        <v>9.001633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1.3178E-2</v>
      </c>
      <c r="AG421">
        <v>1.5999999999999999E-5</v>
      </c>
      <c r="AH421" t="s">
        <v>11</v>
      </c>
      <c r="AI421">
        <v>0.98341199999999995</v>
      </c>
      <c r="AJ421">
        <v>2.3E-5</v>
      </c>
      <c r="AK421" t="s">
        <v>12</v>
      </c>
      <c r="AL421">
        <v>2.86</v>
      </c>
      <c r="AM421">
        <v>400.80040000000002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358.15333600000002</v>
      </c>
      <c r="I422">
        <v>96.399257000000006</v>
      </c>
      <c r="J422" t="s">
        <v>3</v>
      </c>
      <c r="K422">
        <v>357.82581900000002</v>
      </c>
      <c r="L422">
        <v>96.221586000000002</v>
      </c>
      <c r="M422" t="s">
        <v>4</v>
      </c>
      <c r="N422">
        <v>15.782553</v>
      </c>
      <c r="O422">
        <v>0.27788099999999999</v>
      </c>
      <c r="P422" t="s">
        <v>5</v>
      </c>
      <c r="Q422">
        <v>0</v>
      </c>
      <c r="R422">
        <v>0</v>
      </c>
      <c r="S422" t="s">
        <v>6</v>
      </c>
      <c r="T422">
        <v>15.31622</v>
      </c>
      <c r="U422">
        <v>0.15263299999999999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2.6921E-2</v>
      </c>
      <c r="AG422">
        <v>2.8E-5</v>
      </c>
      <c r="AH422" t="s">
        <v>11</v>
      </c>
      <c r="AI422">
        <v>0.97336199999999995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717.40372300000001</v>
      </c>
      <c r="I423">
        <v>879.77459299999998</v>
      </c>
      <c r="J423" t="s">
        <v>3</v>
      </c>
      <c r="K423">
        <v>716.749143</v>
      </c>
      <c r="L423">
        <v>877.93917499999998</v>
      </c>
      <c r="M423" t="s">
        <v>4</v>
      </c>
      <c r="N423">
        <v>31.569492</v>
      </c>
      <c r="O423">
        <v>2.3546909999999999</v>
      </c>
      <c r="P423" t="s">
        <v>5</v>
      </c>
      <c r="Q423">
        <v>0</v>
      </c>
      <c r="R423">
        <v>0</v>
      </c>
      <c r="S423" t="s">
        <v>6</v>
      </c>
      <c r="T423">
        <v>30.678228000000001</v>
      </c>
      <c r="U423">
        <v>1.462898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2.3233E-2</v>
      </c>
      <c r="AG423">
        <v>4.8999999999999998E-5</v>
      </c>
      <c r="AH423" t="s">
        <v>11</v>
      </c>
      <c r="AI423">
        <v>0.97885</v>
      </c>
      <c r="AJ423">
        <v>2.9E-5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1074.877495</v>
      </c>
      <c r="I424">
        <v>1321.4680080000001</v>
      </c>
      <c r="J424" t="s">
        <v>3</v>
      </c>
      <c r="K424">
        <v>1073.8976290000001</v>
      </c>
      <c r="L424">
        <v>1318.785185</v>
      </c>
      <c r="M424" t="s">
        <v>4</v>
      </c>
      <c r="N424">
        <v>47.366222</v>
      </c>
      <c r="O424">
        <v>3.657381</v>
      </c>
      <c r="P424" t="s">
        <v>5</v>
      </c>
      <c r="Q424">
        <v>0</v>
      </c>
      <c r="R424">
        <v>0</v>
      </c>
      <c r="S424" t="s">
        <v>6</v>
      </c>
      <c r="T424">
        <v>46.274320000000003</v>
      </c>
      <c r="U424">
        <v>3.7433429999999999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2.0843E-2</v>
      </c>
      <c r="AG424">
        <v>5.5999999999999999E-5</v>
      </c>
      <c r="AH424" t="s">
        <v>11</v>
      </c>
      <c r="AI424">
        <v>0.97965599999999997</v>
      </c>
      <c r="AJ424">
        <v>1.8E-5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1436.658445</v>
      </c>
      <c r="I425">
        <v>3232.872241</v>
      </c>
      <c r="J425" t="s">
        <v>3</v>
      </c>
      <c r="K425">
        <v>1435.3483080000001</v>
      </c>
      <c r="L425">
        <v>3226.6290519999998</v>
      </c>
      <c r="M425" t="s">
        <v>4</v>
      </c>
      <c r="N425">
        <v>63.408299</v>
      </c>
      <c r="O425">
        <v>8.6737319999999993</v>
      </c>
      <c r="P425" t="s">
        <v>5</v>
      </c>
      <c r="Q425">
        <v>0</v>
      </c>
      <c r="R425">
        <v>0</v>
      </c>
      <c r="S425" t="s">
        <v>6</v>
      </c>
      <c r="T425">
        <v>61.739125999999999</v>
      </c>
      <c r="U425">
        <v>6.6434839999999999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1.9983999999999998E-2</v>
      </c>
      <c r="AG425">
        <v>5.1999999999999997E-5</v>
      </c>
      <c r="AH425" t="s">
        <v>11</v>
      </c>
      <c r="AI425">
        <v>0.98103499999999999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1794.3679790000001</v>
      </c>
      <c r="I426">
        <v>3582.9160750000001</v>
      </c>
      <c r="J426" t="s">
        <v>3</v>
      </c>
      <c r="K426">
        <v>1792.732651</v>
      </c>
      <c r="L426">
        <v>3575.9721209999998</v>
      </c>
      <c r="M426" t="s">
        <v>4</v>
      </c>
      <c r="N426">
        <v>79.204981000000004</v>
      </c>
      <c r="O426">
        <v>9.7433069999999997</v>
      </c>
      <c r="P426" t="s">
        <v>5</v>
      </c>
      <c r="Q426">
        <v>0</v>
      </c>
      <c r="R426">
        <v>0</v>
      </c>
      <c r="S426" t="s">
        <v>6</v>
      </c>
      <c r="T426">
        <v>77.018215999999995</v>
      </c>
      <c r="U426">
        <v>7.1831399999999999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1.9474000000000002E-2</v>
      </c>
      <c r="AG426">
        <v>5.3000000000000001E-5</v>
      </c>
      <c r="AH426" t="s">
        <v>11</v>
      </c>
      <c r="AI426">
        <v>0.98121700000000001</v>
      </c>
      <c r="AJ426">
        <v>6.9999999999999999E-6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2151.5484419999998</v>
      </c>
      <c r="I427">
        <v>3782.3651890000001</v>
      </c>
      <c r="J427" t="s">
        <v>3</v>
      </c>
      <c r="K427">
        <v>2149.5883739999999</v>
      </c>
      <c r="L427">
        <v>3775.0984149999999</v>
      </c>
      <c r="M427" t="s">
        <v>4</v>
      </c>
      <c r="N427">
        <v>94.910696999999999</v>
      </c>
      <c r="O427">
        <v>10.134653</v>
      </c>
      <c r="P427" t="s">
        <v>5</v>
      </c>
      <c r="Q427">
        <v>0</v>
      </c>
      <c r="R427">
        <v>0</v>
      </c>
      <c r="S427" t="s">
        <v>6</v>
      </c>
      <c r="T427">
        <v>92.312134999999998</v>
      </c>
      <c r="U427">
        <v>7.455781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1.8474000000000001E-2</v>
      </c>
      <c r="AG427">
        <v>5.3000000000000001E-5</v>
      </c>
      <c r="AH427" t="s">
        <v>11</v>
      </c>
      <c r="AI427">
        <v>0.98137200000000002</v>
      </c>
      <c r="AJ427">
        <v>6.9999999999999999E-6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2510.3039359999998</v>
      </c>
      <c r="I428">
        <v>4236.2340599999998</v>
      </c>
      <c r="J428" t="s">
        <v>3</v>
      </c>
      <c r="K428">
        <v>2508.0174609999999</v>
      </c>
      <c r="L428">
        <v>4228.1336080000001</v>
      </c>
      <c r="M428" t="s">
        <v>4</v>
      </c>
      <c r="N428">
        <v>110.69201</v>
      </c>
      <c r="O428">
        <v>10.867800000000001</v>
      </c>
      <c r="P428" t="s">
        <v>5</v>
      </c>
      <c r="Q428">
        <v>0</v>
      </c>
      <c r="R428">
        <v>0</v>
      </c>
      <c r="S428" t="s">
        <v>6</v>
      </c>
      <c r="T428">
        <v>107.782889</v>
      </c>
      <c r="U428">
        <v>8.3073669999999993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1.7964999999999998E-2</v>
      </c>
      <c r="AG428">
        <v>5.1E-5</v>
      </c>
      <c r="AH428" t="s">
        <v>11</v>
      </c>
      <c r="AI428">
        <v>0.98138800000000004</v>
      </c>
      <c r="AJ428">
        <v>6.9999999999999999E-6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2872.2652050000002</v>
      </c>
      <c r="I429">
        <v>4999.8687239999999</v>
      </c>
      <c r="J429" t="s">
        <v>3</v>
      </c>
      <c r="K429">
        <v>2869.648647</v>
      </c>
      <c r="L429">
        <v>4990.4470739999997</v>
      </c>
      <c r="M429" t="s">
        <v>4</v>
      </c>
      <c r="N429">
        <v>126.601615</v>
      </c>
      <c r="O429">
        <v>12.222428000000001</v>
      </c>
      <c r="P429" t="s">
        <v>5</v>
      </c>
      <c r="Q429">
        <v>0</v>
      </c>
      <c r="R429">
        <v>0</v>
      </c>
      <c r="S429" t="s">
        <v>6</v>
      </c>
      <c r="T429">
        <v>123.28102699999999</v>
      </c>
      <c r="U429">
        <v>9.2794030000000003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1.6420000000000001E-2</v>
      </c>
      <c r="AG429">
        <v>4.5000000000000003E-5</v>
      </c>
      <c r="AH429" t="s">
        <v>11</v>
      </c>
      <c r="AI429">
        <v>0.98172499999999996</v>
      </c>
      <c r="AJ429">
        <v>1.0000000000000001E-5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3230.291714</v>
      </c>
      <c r="I430">
        <v>5538.9628670000002</v>
      </c>
      <c r="J430" t="s">
        <v>3</v>
      </c>
      <c r="K430">
        <v>3227.3489789999999</v>
      </c>
      <c r="L430">
        <v>5528.6813439999996</v>
      </c>
      <c r="M430" t="s">
        <v>4</v>
      </c>
      <c r="N430">
        <v>142.31705099999999</v>
      </c>
      <c r="O430">
        <v>12.971736</v>
      </c>
      <c r="P430" t="s">
        <v>5</v>
      </c>
      <c r="Q430">
        <v>0</v>
      </c>
      <c r="R430">
        <v>0</v>
      </c>
      <c r="S430" t="s">
        <v>6</v>
      </c>
      <c r="T430">
        <v>138.59060700000001</v>
      </c>
      <c r="U430">
        <v>9.9071160000000003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1.5831999999999999E-2</v>
      </c>
      <c r="AG430">
        <v>4.1999999999999998E-5</v>
      </c>
      <c r="AH430" t="s">
        <v>11</v>
      </c>
      <c r="AI430">
        <v>0.98205399999999998</v>
      </c>
      <c r="AJ430">
        <v>1.4E-5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3587.2110550000002</v>
      </c>
      <c r="I431">
        <v>5607.9566320000004</v>
      </c>
      <c r="J431" t="s">
        <v>3</v>
      </c>
      <c r="K431">
        <v>3583.9437790000002</v>
      </c>
      <c r="L431">
        <v>5597.4180550000001</v>
      </c>
      <c r="M431" t="s">
        <v>4</v>
      </c>
      <c r="N431">
        <v>158.206975</v>
      </c>
      <c r="O431">
        <v>16.447679999999998</v>
      </c>
      <c r="P431" t="s">
        <v>5</v>
      </c>
      <c r="Q431">
        <v>0</v>
      </c>
      <c r="R431">
        <v>0</v>
      </c>
      <c r="S431" t="s">
        <v>6</v>
      </c>
      <c r="T431">
        <v>153.84053499999999</v>
      </c>
      <c r="U431">
        <v>9.9929480000000002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1.541E-2</v>
      </c>
      <c r="AG431">
        <v>3.6000000000000001E-5</v>
      </c>
      <c r="AH431" t="s">
        <v>11</v>
      </c>
      <c r="AI431">
        <v>0.98217200000000005</v>
      </c>
      <c r="AJ431">
        <v>1.4E-5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3943.839395</v>
      </c>
      <c r="I432">
        <v>5751.1755830000002</v>
      </c>
      <c r="J432" t="s">
        <v>3</v>
      </c>
      <c r="K432">
        <v>3940.2461910000002</v>
      </c>
      <c r="L432">
        <v>5740.4397259999996</v>
      </c>
      <c r="M432" t="s">
        <v>4</v>
      </c>
      <c r="N432">
        <v>173.99864099999999</v>
      </c>
      <c r="O432">
        <v>17.00413</v>
      </c>
      <c r="P432" t="s">
        <v>5</v>
      </c>
      <c r="Q432">
        <v>0</v>
      </c>
      <c r="R432">
        <v>0</v>
      </c>
      <c r="S432" t="s">
        <v>6</v>
      </c>
      <c r="T432">
        <v>169.08472699999999</v>
      </c>
      <c r="U432">
        <v>10.161714999999999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1.4799E-2</v>
      </c>
      <c r="AG432">
        <v>3.4999999999999997E-5</v>
      </c>
      <c r="AH432" t="s">
        <v>11</v>
      </c>
      <c r="AI432">
        <v>0.98217900000000002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4300.9674999999997</v>
      </c>
      <c r="I433">
        <v>5603.1244109999998</v>
      </c>
      <c r="J433" t="s">
        <v>3</v>
      </c>
      <c r="K433">
        <v>4297.0467580000004</v>
      </c>
      <c r="L433">
        <v>5592.9115400000001</v>
      </c>
      <c r="M433" t="s">
        <v>4</v>
      </c>
      <c r="N433">
        <v>189.79191</v>
      </c>
      <c r="O433">
        <v>16.714998000000001</v>
      </c>
      <c r="P433" t="s">
        <v>5</v>
      </c>
      <c r="Q433">
        <v>0</v>
      </c>
      <c r="R433">
        <v>0</v>
      </c>
      <c r="S433" t="s">
        <v>6</v>
      </c>
      <c r="T433">
        <v>184.35495399999999</v>
      </c>
      <c r="U433">
        <v>10.058377999999999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1.4784E-2</v>
      </c>
      <c r="AG433">
        <v>3.4999999999999997E-5</v>
      </c>
      <c r="AH433" t="s">
        <v>11</v>
      </c>
      <c r="AI433">
        <v>0.98218099999999997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4660.2147750000004</v>
      </c>
      <c r="I434">
        <v>5916.829334</v>
      </c>
      <c r="J434" t="s">
        <v>3</v>
      </c>
      <c r="K434">
        <v>4655.9653710000002</v>
      </c>
      <c r="L434">
        <v>5906.3255840000002</v>
      </c>
      <c r="M434" t="s">
        <v>4</v>
      </c>
      <c r="N434">
        <v>205.62993</v>
      </c>
      <c r="O434">
        <v>16.991353</v>
      </c>
      <c r="P434" t="s">
        <v>5</v>
      </c>
      <c r="Q434">
        <v>0</v>
      </c>
      <c r="R434">
        <v>0</v>
      </c>
      <c r="S434" t="s">
        <v>6</v>
      </c>
      <c r="T434">
        <v>199.837603</v>
      </c>
      <c r="U434">
        <v>11.076687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1.4408000000000001E-2</v>
      </c>
      <c r="AG434">
        <v>3.1000000000000001E-5</v>
      </c>
      <c r="AH434" t="s">
        <v>11</v>
      </c>
      <c r="AI434">
        <v>0.98218799999999995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5016.7432520000002</v>
      </c>
      <c r="I435">
        <v>5820.3108949999996</v>
      </c>
      <c r="J435" t="s">
        <v>3</v>
      </c>
      <c r="K435">
        <v>5012.1700979999996</v>
      </c>
      <c r="L435">
        <v>5809.884814</v>
      </c>
      <c r="M435" t="s">
        <v>4</v>
      </c>
      <c r="N435">
        <v>221.30674099999999</v>
      </c>
      <c r="O435">
        <v>16.905193000000001</v>
      </c>
      <c r="P435" t="s">
        <v>5</v>
      </c>
      <c r="Q435">
        <v>0</v>
      </c>
      <c r="R435">
        <v>0</v>
      </c>
      <c r="S435" t="s">
        <v>6</v>
      </c>
      <c r="T435">
        <v>215.082977</v>
      </c>
      <c r="U435">
        <v>11.066513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1.4215999999999999E-2</v>
      </c>
      <c r="AG435">
        <v>3.0000000000000001E-5</v>
      </c>
      <c r="AH435" t="s">
        <v>11</v>
      </c>
      <c r="AI435">
        <v>0.98261600000000004</v>
      </c>
      <c r="AJ435">
        <v>1.7E-5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5373.9246089999997</v>
      </c>
      <c r="I436">
        <v>5886.2816769999999</v>
      </c>
      <c r="J436" t="s">
        <v>3</v>
      </c>
      <c r="K436">
        <v>5369.0262300000004</v>
      </c>
      <c r="L436">
        <v>5875.7964679999995</v>
      </c>
      <c r="M436" t="s">
        <v>4</v>
      </c>
      <c r="N436">
        <v>237.00765100000001</v>
      </c>
      <c r="O436">
        <v>16.672143999999999</v>
      </c>
      <c r="P436" t="s">
        <v>5</v>
      </c>
      <c r="Q436">
        <v>0</v>
      </c>
      <c r="R436">
        <v>0</v>
      </c>
      <c r="S436" t="s">
        <v>6</v>
      </c>
      <c r="T436">
        <v>230.359263</v>
      </c>
      <c r="U436">
        <v>10.969575000000001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1.3932E-2</v>
      </c>
      <c r="AG436">
        <v>2.4000000000000001E-5</v>
      </c>
      <c r="AH436" t="s">
        <v>11</v>
      </c>
      <c r="AI436">
        <v>0.98262700000000003</v>
      </c>
      <c r="AJ436">
        <v>1.7E-5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5733.0210450000004</v>
      </c>
      <c r="I437">
        <v>6368.8202309999997</v>
      </c>
      <c r="J437" t="s">
        <v>3</v>
      </c>
      <c r="K437">
        <v>5727.7961910000004</v>
      </c>
      <c r="L437">
        <v>6357.4628620000003</v>
      </c>
      <c r="M437" t="s">
        <v>4</v>
      </c>
      <c r="N437">
        <v>252.80361600000001</v>
      </c>
      <c r="O437">
        <v>17.392700999999999</v>
      </c>
      <c r="P437" t="s">
        <v>5</v>
      </c>
      <c r="Q437">
        <v>0</v>
      </c>
      <c r="R437">
        <v>0</v>
      </c>
      <c r="S437" t="s">
        <v>6</v>
      </c>
      <c r="T437">
        <v>245.723964</v>
      </c>
      <c r="U437">
        <v>11.35486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1.3837E-2</v>
      </c>
      <c r="AG437">
        <v>2.5000000000000001E-5</v>
      </c>
      <c r="AH437" t="s">
        <v>11</v>
      </c>
      <c r="AI437">
        <v>0.98263500000000004</v>
      </c>
      <c r="AJ437">
        <v>1.7E-5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6089.6148929999999</v>
      </c>
      <c r="I438">
        <v>6402.7482339999997</v>
      </c>
      <c r="J438" t="s">
        <v>3</v>
      </c>
      <c r="K438">
        <v>6084.0650880000003</v>
      </c>
      <c r="L438">
        <v>6391.342936</v>
      </c>
      <c r="M438" t="s">
        <v>4</v>
      </c>
      <c r="N438">
        <v>268.46842800000002</v>
      </c>
      <c r="O438">
        <v>17.212063000000001</v>
      </c>
      <c r="P438" t="s">
        <v>5</v>
      </c>
      <c r="Q438">
        <v>0</v>
      </c>
      <c r="R438">
        <v>0</v>
      </c>
      <c r="S438" t="s">
        <v>6</v>
      </c>
      <c r="T438">
        <v>260.96987300000001</v>
      </c>
      <c r="U438">
        <v>11.359832000000001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1.3698E-2</v>
      </c>
      <c r="AG438">
        <v>2.0999999999999999E-5</v>
      </c>
      <c r="AH438" t="s">
        <v>11</v>
      </c>
      <c r="AI438">
        <v>0.98263699999999998</v>
      </c>
      <c r="AJ438">
        <v>1.7E-5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6445.3027050000001</v>
      </c>
      <c r="I439">
        <v>6210.4309549999998</v>
      </c>
      <c r="J439" t="s">
        <v>3</v>
      </c>
      <c r="K439">
        <v>6439.4301949999999</v>
      </c>
      <c r="L439">
        <v>6199.3742430000002</v>
      </c>
      <c r="M439" t="s">
        <v>4</v>
      </c>
      <c r="N439">
        <v>284.08302700000002</v>
      </c>
      <c r="O439">
        <v>16.798423</v>
      </c>
      <c r="P439" t="s">
        <v>5</v>
      </c>
      <c r="Q439">
        <v>0</v>
      </c>
      <c r="R439">
        <v>0</v>
      </c>
      <c r="S439" t="s">
        <v>6</v>
      </c>
      <c r="T439">
        <v>276.16719699999999</v>
      </c>
      <c r="U439">
        <v>11.025740000000001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1.3683000000000001E-2</v>
      </c>
      <c r="AG439">
        <v>2.0999999999999999E-5</v>
      </c>
      <c r="AH439" t="s">
        <v>11</v>
      </c>
      <c r="AI439">
        <v>0.98263699999999998</v>
      </c>
      <c r="AJ439">
        <v>1.7E-5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6801.666201</v>
      </c>
      <c r="I440">
        <v>5950.5761819999998</v>
      </c>
      <c r="J440" t="s">
        <v>3</v>
      </c>
      <c r="K440">
        <v>6795.4687400000003</v>
      </c>
      <c r="L440">
        <v>5939.9367700000003</v>
      </c>
      <c r="M440" t="s">
        <v>4</v>
      </c>
      <c r="N440">
        <v>299.74184300000002</v>
      </c>
      <c r="O440">
        <v>16.436301</v>
      </c>
      <c r="P440" t="s">
        <v>5</v>
      </c>
      <c r="Q440">
        <v>0</v>
      </c>
      <c r="R440">
        <v>0</v>
      </c>
      <c r="S440" t="s">
        <v>6</v>
      </c>
      <c r="T440">
        <v>291.41182900000001</v>
      </c>
      <c r="U440">
        <v>10.678565000000001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1.3561999999999999E-2</v>
      </c>
      <c r="AG440">
        <v>2.1999999999999999E-5</v>
      </c>
      <c r="AH440" t="s">
        <v>11</v>
      </c>
      <c r="AI440">
        <v>0.98263699999999998</v>
      </c>
      <c r="AJ440">
        <v>1.7E-5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7160.4565620000003</v>
      </c>
      <c r="I441">
        <v>5784.8030189999999</v>
      </c>
      <c r="J441" t="s">
        <v>3</v>
      </c>
      <c r="K441">
        <v>7153.9328420000002</v>
      </c>
      <c r="L441">
        <v>5774.2038039999998</v>
      </c>
      <c r="M441" t="s">
        <v>4</v>
      </c>
      <c r="N441">
        <v>315.60740399999997</v>
      </c>
      <c r="O441">
        <v>18.329443999999999</v>
      </c>
      <c r="P441" t="s">
        <v>5</v>
      </c>
      <c r="Q441">
        <v>0</v>
      </c>
      <c r="R441">
        <v>0</v>
      </c>
      <c r="S441" t="s">
        <v>6</v>
      </c>
      <c r="T441">
        <v>306.77021300000001</v>
      </c>
      <c r="U441">
        <v>10.715737000000001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1.2864E-2</v>
      </c>
      <c r="AG441">
        <v>1.2E-5</v>
      </c>
      <c r="AH441" t="s">
        <v>11</v>
      </c>
      <c r="AI441">
        <v>0.98292599999999997</v>
      </c>
      <c r="AJ441">
        <v>2.0000000000000002E-5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432.28180500000002</v>
      </c>
      <c r="I442">
        <v>119.521925</v>
      </c>
      <c r="J442" t="s">
        <v>3</v>
      </c>
      <c r="K442">
        <v>431.91964300000001</v>
      </c>
      <c r="L442">
        <v>119.347707</v>
      </c>
      <c r="M442" t="s">
        <v>4</v>
      </c>
      <c r="N442">
        <v>14.579530999999999</v>
      </c>
      <c r="O442">
        <v>0.12978200000000001</v>
      </c>
      <c r="P442" t="s">
        <v>5</v>
      </c>
      <c r="Q442">
        <v>73.756379999999993</v>
      </c>
      <c r="R442">
        <v>3.2630249999999998</v>
      </c>
      <c r="S442" t="s">
        <v>6</v>
      </c>
      <c r="T442">
        <v>15.12767</v>
      </c>
      <c r="U442">
        <v>0.12775600000000001</v>
      </c>
      <c r="V442" t="s">
        <v>7</v>
      </c>
      <c r="W442">
        <v>14.8216</v>
      </c>
      <c r="X442">
        <v>0.63404899999999997</v>
      </c>
      <c r="Y442" t="s">
        <v>8</v>
      </c>
      <c r="Z442">
        <v>16.450298</v>
      </c>
      <c r="AA442">
        <v>0.19603000000000001</v>
      </c>
      <c r="AB442" t="s">
        <v>9</v>
      </c>
      <c r="AC442">
        <v>324.86260099999998</v>
      </c>
      <c r="AD442">
        <v>71.583898000000005</v>
      </c>
      <c r="AE442" t="s">
        <v>10</v>
      </c>
      <c r="AF442">
        <v>2.7806999999999998E-2</v>
      </c>
      <c r="AG442">
        <v>2.5999999999999998E-5</v>
      </c>
      <c r="AH442" t="s">
        <v>11</v>
      </c>
      <c r="AI442">
        <v>0.97443599999999997</v>
      </c>
      <c r="AJ442">
        <v>6.9999999999999994E-5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864.58040000000005</v>
      </c>
      <c r="I443">
        <v>351.419217</v>
      </c>
      <c r="J443" t="s">
        <v>3</v>
      </c>
      <c r="K443">
        <v>863.85818400000005</v>
      </c>
      <c r="L443">
        <v>350.87520000000001</v>
      </c>
      <c r="M443" t="s">
        <v>4</v>
      </c>
      <c r="N443">
        <v>29.145242</v>
      </c>
      <c r="O443">
        <v>0.37524999999999997</v>
      </c>
      <c r="P443" t="s">
        <v>5</v>
      </c>
      <c r="Q443">
        <v>148.02395200000001</v>
      </c>
      <c r="R443">
        <v>15.726768</v>
      </c>
      <c r="S443" t="s">
        <v>6</v>
      </c>
      <c r="T443">
        <v>30.260501000000001</v>
      </c>
      <c r="U443">
        <v>0.43420999999999998</v>
      </c>
      <c r="V443" t="s">
        <v>7</v>
      </c>
      <c r="W443">
        <v>29.539518999999999</v>
      </c>
      <c r="X443">
        <v>0.83100300000000005</v>
      </c>
      <c r="Y443" t="s">
        <v>8</v>
      </c>
      <c r="Z443">
        <v>33.462397000000003</v>
      </c>
      <c r="AA443">
        <v>6.7456069999999997</v>
      </c>
      <c r="AB443" t="s">
        <v>9</v>
      </c>
      <c r="AC443">
        <v>649.37484099999995</v>
      </c>
      <c r="AD443">
        <v>208.560416</v>
      </c>
      <c r="AE443" t="s">
        <v>10</v>
      </c>
      <c r="AF443">
        <v>2.4282999999999999E-2</v>
      </c>
      <c r="AG443">
        <v>5.0000000000000002E-5</v>
      </c>
      <c r="AH443" t="s">
        <v>11</v>
      </c>
      <c r="AI443">
        <v>0.97910299999999995</v>
      </c>
      <c r="AJ443">
        <v>1.8E-5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1297.5857149999999</v>
      </c>
      <c r="I444">
        <v>634.97951499999999</v>
      </c>
      <c r="J444" t="s">
        <v>3</v>
      </c>
      <c r="K444">
        <v>1296.5031980000001</v>
      </c>
      <c r="L444">
        <v>633.94645400000002</v>
      </c>
      <c r="M444" t="s">
        <v>4</v>
      </c>
      <c r="N444">
        <v>43.726571</v>
      </c>
      <c r="O444">
        <v>0.68218999999999996</v>
      </c>
      <c r="P444" t="s">
        <v>5</v>
      </c>
      <c r="Q444">
        <v>222.84278599999999</v>
      </c>
      <c r="R444">
        <v>40.4373</v>
      </c>
      <c r="S444" t="s">
        <v>6</v>
      </c>
      <c r="T444">
        <v>45.406573999999999</v>
      </c>
      <c r="U444">
        <v>0.76816300000000004</v>
      </c>
      <c r="V444" t="s">
        <v>7</v>
      </c>
      <c r="W444">
        <v>44.260375000000003</v>
      </c>
      <c r="X444">
        <v>1.1030180000000001</v>
      </c>
      <c r="Y444" t="s">
        <v>8</v>
      </c>
      <c r="Z444">
        <v>51.070909999999998</v>
      </c>
      <c r="AA444">
        <v>26.982545999999999</v>
      </c>
      <c r="AB444" t="s">
        <v>9</v>
      </c>
      <c r="AC444">
        <v>973.98918000000003</v>
      </c>
      <c r="AD444">
        <v>378.34757000000002</v>
      </c>
      <c r="AE444" t="s">
        <v>10</v>
      </c>
      <c r="AF444">
        <v>2.2703000000000001E-2</v>
      </c>
      <c r="AG444">
        <v>5.3999999999999998E-5</v>
      </c>
      <c r="AH444" t="s">
        <v>11</v>
      </c>
      <c r="AI444">
        <v>0.97968</v>
      </c>
      <c r="AJ444">
        <v>1.2999999999999999E-5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1732.7367039999999</v>
      </c>
      <c r="I445">
        <v>1362.6271999999999</v>
      </c>
      <c r="J445" t="s">
        <v>3</v>
      </c>
      <c r="K445">
        <v>1731.2926540000001</v>
      </c>
      <c r="L445">
        <v>1360.4088609999999</v>
      </c>
      <c r="M445" t="s">
        <v>4</v>
      </c>
      <c r="N445">
        <v>58.462297</v>
      </c>
      <c r="O445">
        <v>1.966102</v>
      </c>
      <c r="P445" t="s">
        <v>5</v>
      </c>
      <c r="Q445">
        <v>298.13735000000003</v>
      </c>
      <c r="R445">
        <v>84.474974000000003</v>
      </c>
      <c r="S445" t="s">
        <v>6</v>
      </c>
      <c r="T445">
        <v>60.587057000000001</v>
      </c>
      <c r="U445">
        <v>1.6531009999999999</v>
      </c>
      <c r="V445" t="s">
        <v>7</v>
      </c>
      <c r="W445">
        <v>59.158537000000003</v>
      </c>
      <c r="X445">
        <v>2.1720549999999998</v>
      </c>
      <c r="Y445" t="s">
        <v>8</v>
      </c>
      <c r="Z445">
        <v>68.852655999999996</v>
      </c>
      <c r="AA445">
        <v>57.618091999999997</v>
      </c>
      <c r="AB445" t="s">
        <v>9</v>
      </c>
      <c r="AC445">
        <v>1300.0781469999999</v>
      </c>
      <c r="AD445">
        <v>812.98112300000003</v>
      </c>
      <c r="AE445" t="s">
        <v>10</v>
      </c>
      <c r="AF445">
        <v>2.0927999999999999E-2</v>
      </c>
      <c r="AG445">
        <v>5.8E-5</v>
      </c>
      <c r="AH445" t="s">
        <v>11</v>
      </c>
      <c r="AI445">
        <v>0.98048400000000002</v>
      </c>
      <c r="AJ445">
        <v>3.9999999999999998E-6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2166.6405759999998</v>
      </c>
      <c r="I446">
        <v>1996.966766</v>
      </c>
      <c r="J446" t="s">
        <v>3</v>
      </c>
      <c r="K446">
        <v>2164.8372359999998</v>
      </c>
      <c r="L446">
        <v>1993.6664040000001</v>
      </c>
      <c r="M446" t="s">
        <v>4</v>
      </c>
      <c r="N446">
        <v>73.051412999999997</v>
      </c>
      <c r="O446">
        <v>2.6365850000000002</v>
      </c>
      <c r="P446" t="s">
        <v>5</v>
      </c>
      <c r="Q446">
        <v>373.31951600000002</v>
      </c>
      <c r="R446">
        <v>141.726022</v>
      </c>
      <c r="S446" t="s">
        <v>6</v>
      </c>
      <c r="T446">
        <v>75.824304999999995</v>
      </c>
      <c r="U446">
        <v>3.1217190000000001</v>
      </c>
      <c r="V446" t="s">
        <v>7</v>
      </c>
      <c r="W446">
        <v>73.884389999999996</v>
      </c>
      <c r="X446">
        <v>2.7584379999999999</v>
      </c>
      <c r="Y446" t="s">
        <v>8</v>
      </c>
      <c r="Z446">
        <v>86.633671000000007</v>
      </c>
      <c r="AA446">
        <v>94.550915000000003</v>
      </c>
      <c r="AB446" t="s">
        <v>9</v>
      </c>
      <c r="AC446">
        <v>1625.2419339999999</v>
      </c>
      <c r="AD446">
        <v>1164.6638459999999</v>
      </c>
      <c r="AE446" t="s">
        <v>10</v>
      </c>
      <c r="AF446">
        <v>1.9174E-2</v>
      </c>
      <c r="AG446">
        <v>5.3999999999999998E-5</v>
      </c>
      <c r="AH446" t="s">
        <v>11</v>
      </c>
      <c r="AI446">
        <v>0.98083299999999995</v>
      </c>
      <c r="AJ446">
        <v>3.9999999999999998E-6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2599.8395019999998</v>
      </c>
      <c r="I447">
        <v>2490.363965</v>
      </c>
      <c r="J447" t="s">
        <v>3</v>
      </c>
      <c r="K447">
        <v>2597.676704</v>
      </c>
      <c r="L447">
        <v>2486.3307110000001</v>
      </c>
      <c r="M447" t="s">
        <v>4</v>
      </c>
      <c r="N447">
        <v>87.637377999999998</v>
      </c>
      <c r="O447">
        <v>3.1713469999999999</v>
      </c>
      <c r="P447" t="s">
        <v>5</v>
      </c>
      <c r="Q447">
        <v>448.04282999999998</v>
      </c>
      <c r="R447">
        <v>198.535032</v>
      </c>
      <c r="S447" t="s">
        <v>6</v>
      </c>
      <c r="T447">
        <v>90.947569000000001</v>
      </c>
      <c r="U447">
        <v>3.6564800000000002</v>
      </c>
      <c r="V447" t="s">
        <v>7</v>
      </c>
      <c r="W447">
        <v>88.609314999999995</v>
      </c>
      <c r="X447">
        <v>3.2100439999999999</v>
      </c>
      <c r="Y447" t="s">
        <v>8</v>
      </c>
      <c r="Z447">
        <v>103.952369</v>
      </c>
      <c r="AA447">
        <v>132.53881100000001</v>
      </c>
      <c r="AB447" t="s">
        <v>9</v>
      </c>
      <c r="AC447">
        <v>1950.162417</v>
      </c>
      <c r="AD447">
        <v>1403.4863780000001</v>
      </c>
      <c r="AE447" t="s">
        <v>10</v>
      </c>
      <c r="AF447">
        <v>1.8423999999999999E-2</v>
      </c>
      <c r="AG447">
        <v>4.6999999999999997E-5</v>
      </c>
      <c r="AH447" t="s">
        <v>11</v>
      </c>
      <c r="AI447">
        <v>0.98114199999999996</v>
      </c>
      <c r="AJ447">
        <v>3.0000000000000001E-6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3034.3504929999999</v>
      </c>
      <c r="I448">
        <v>2904.2612869999998</v>
      </c>
      <c r="J448" t="s">
        <v>3</v>
      </c>
      <c r="K448">
        <v>3031.8270560000001</v>
      </c>
      <c r="L448">
        <v>2899.7023989999998</v>
      </c>
      <c r="M448" t="s">
        <v>4</v>
      </c>
      <c r="N448">
        <v>102.266047</v>
      </c>
      <c r="O448">
        <v>3.5421710000000002</v>
      </c>
      <c r="P448" t="s">
        <v>5</v>
      </c>
      <c r="Q448">
        <v>523.28068399999995</v>
      </c>
      <c r="R448">
        <v>249.29532499999999</v>
      </c>
      <c r="S448" t="s">
        <v>6</v>
      </c>
      <c r="T448">
        <v>106.10456600000001</v>
      </c>
      <c r="U448">
        <v>4.0927610000000003</v>
      </c>
      <c r="V448" t="s">
        <v>7</v>
      </c>
      <c r="W448">
        <v>103.393328</v>
      </c>
      <c r="X448">
        <v>3.4967570000000001</v>
      </c>
      <c r="Y448" t="s">
        <v>8</v>
      </c>
      <c r="Z448">
        <v>121.856803</v>
      </c>
      <c r="AA448">
        <v>164.17869300000001</v>
      </c>
      <c r="AB448" t="s">
        <v>9</v>
      </c>
      <c r="AC448">
        <v>2275.8037650000001</v>
      </c>
      <c r="AD448">
        <v>1578.482123</v>
      </c>
      <c r="AE448" t="s">
        <v>10</v>
      </c>
      <c r="AF448">
        <v>1.8269000000000001E-2</v>
      </c>
      <c r="AG448">
        <v>4.6999999999999997E-5</v>
      </c>
      <c r="AH448" t="s">
        <v>11</v>
      </c>
      <c r="AI448">
        <v>0.98141599999999996</v>
      </c>
      <c r="AJ448">
        <v>5.0000000000000004E-6</v>
      </c>
      <c r="AK448" t="s">
        <v>12</v>
      </c>
      <c r="AL448">
        <v>0</v>
      </c>
      <c r="AM448">
        <v>0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3467.5599069999998</v>
      </c>
      <c r="I449">
        <v>3387.5880889999999</v>
      </c>
      <c r="J449" t="s">
        <v>3</v>
      </c>
      <c r="K449">
        <v>3464.6761379999998</v>
      </c>
      <c r="L449">
        <v>3382.4882729999999</v>
      </c>
      <c r="M449" t="s">
        <v>4</v>
      </c>
      <c r="N449">
        <v>116.833125</v>
      </c>
      <c r="O449">
        <v>3.99011</v>
      </c>
      <c r="P449" t="s">
        <v>5</v>
      </c>
      <c r="Q449">
        <v>598.56222200000002</v>
      </c>
      <c r="R449">
        <v>305.37335300000001</v>
      </c>
      <c r="S449" t="s">
        <v>6</v>
      </c>
      <c r="T449">
        <v>121.217427</v>
      </c>
      <c r="U449">
        <v>4.6551960000000001</v>
      </c>
      <c r="V449" t="s">
        <v>7</v>
      </c>
      <c r="W449">
        <v>118.095206</v>
      </c>
      <c r="X449">
        <v>3.9561269999999999</v>
      </c>
      <c r="Y449" t="s">
        <v>8</v>
      </c>
      <c r="Z449">
        <v>139.909921</v>
      </c>
      <c r="AA449">
        <v>196.78607299999999</v>
      </c>
      <c r="AB449" t="s">
        <v>9</v>
      </c>
      <c r="AC449">
        <v>2600.1985989999998</v>
      </c>
      <c r="AD449">
        <v>1806.9474720000001</v>
      </c>
      <c r="AE449" t="s">
        <v>10</v>
      </c>
      <c r="AF449">
        <v>1.8199E-2</v>
      </c>
      <c r="AG449">
        <v>4.8000000000000001E-5</v>
      </c>
      <c r="AH449" t="s">
        <v>11</v>
      </c>
      <c r="AI449">
        <v>0.98158699999999999</v>
      </c>
      <c r="AJ449">
        <v>6.0000000000000002E-6</v>
      </c>
      <c r="AK449" t="s">
        <v>12</v>
      </c>
      <c r="AL449">
        <v>2.2599999999999998</v>
      </c>
      <c r="AM449">
        <v>250.2724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3901.072334</v>
      </c>
      <c r="I450">
        <v>4003.6160850000001</v>
      </c>
      <c r="J450" t="s">
        <v>3</v>
      </c>
      <c r="K450">
        <v>3897.8294679999999</v>
      </c>
      <c r="L450">
        <v>3997.5512789999998</v>
      </c>
      <c r="M450" t="s">
        <v>4</v>
      </c>
      <c r="N450">
        <v>131.41838200000001</v>
      </c>
      <c r="O450">
        <v>4.6669869999999998</v>
      </c>
      <c r="P450" t="s">
        <v>5</v>
      </c>
      <c r="Q450">
        <v>673.86364600000002</v>
      </c>
      <c r="R450">
        <v>354.91435300000001</v>
      </c>
      <c r="S450" t="s">
        <v>6</v>
      </c>
      <c r="T450">
        <v>136.33800299999999</v>
      </c>
      <c r="U450">
        <v>5.3147760000000002</v>
      </c>
      <c r="V450" t="s">
        <v>7</v>
      </c>
      <c r="W450">
        <v>132.80738099999999</v>
      </c>
      <c r="X450">
        <v>4.6039490000000001</v>
      </c>
      <c r="Y450" t="s">
        <v>8</v>
      </c>
      <c r="Z450">
        <v>158.05223799999999</v>
      </c>
      <c r="AA450">
        <v>227.40276600000001</v>
      </c>
      <c r="AB450" t="s">
        <v>9</v>
      </c>
      <c r="AC450">
        <v>2924.864321</v>
      </c>
      <c r="AD450">
        <v>2134.6457019999998</v>
      </c>
      <c r="AE450" t="s">
        <v>10</v>
      </c>
      <c r="AF450">
        <v>1.7839000000000001E-2</v>
      </c>
      <c r="AG450">
        <v>4.6E-5</v>
      </c>
      <c r="AH450" t="s">
        <v>11</v>
      </c>
      <c r="AI450">
        <v>0.98159700000000005</v>
      </c>
      <c r="AJ450">
        <v>6.0000000000000002E-6</v>
      </c>
      <c r="AK450" t="s">
        <v>12</v>
      </c>
      <c r="AL450">
        <v>2.2599999999999998</v>
      </c>
      <c r="AM450">
        <v>250.2724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4335.5120509999997</v>
      </c>
      <c r="I451">
        <v>4760.7864200000004</v>
      </c>
      <c r="J451" t="s">
        <v>3</v>
      </c>
      <c r="K451">
        <v>4331.908418</v>
      </c>
      <c r="L451">
        <v>4753.6600939999998</v>
      </c>
      <c r="M451" t="s">
        <v>4</v>
      </c>
      <c r="N451">
        <v>146.034987</v>
      </c>
      <c r="O451">
        <v>5.478281</v>
      </c>
      <c r="P451" t="s">
        <v>5</v>
      </c>
      <c r="Q451">
        <v>749.24902799999995</v>
      </c>
      <c r="R451">
        <v>402.004683</v>
      </c>
      <c r="S451" t="s">
        <v>6</v>
      </c>
      <c r="T451">
        <v>151.49666199999999</v>
      </c>
      <c r="U451">
        <v>6.0087809999999999</v>
      </c>
      <c r="V451" t="s">
        <v>7</v>
      </c>
      <c r="W451">
        <v>147.556645</v>
      </c>
      <c r="X451">
        <v>5.3357760000000001</v>
      </c>
      <c r="Y451" t="s">
        <v>8</v>
      </c>
      <c r="Z451">
        <v>175.92057399999999</v>
      </c>
      <c r="AA451">
        <v>267.28776099999999</v>
      </c>
      <c r="AB451" t="s">
        <v>9</v>
      </c>
      <c r="AC451">
        <v>3250.3076169999999</v>
      </c>
      <c r="AD451">
        <v>2579.7671479999999</v>
      </c>
      <c r="AE451" t="s">
        <v>10</v>
      </c>
      <c r="AF451">
        <v>1.7392000000000001E-2</v>
      </c>
      <c r="AG451">
        <v>4.5000000000000003E-5</v>
      </c>
      <c r="AH451" t="s">
        <v>11</v>
      </c>
      <c r="AI451">
        <v>0.98160999999999998</v>
      </c>
      <c r="AJ451">
        <v>6.0000000000000002E-6</v>
      </c>
      <c r="AK451" t="s">
        <v>12</v>
      </c>
      <c r="AL451">
        <v>2.2599999999999998</v>
      </c>
      <c r="AM451">
        <v>250.2724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4773.0730370000001</v>
      </c>
      <c r="I452">
        <v>5591.5528409999997</v>
      </c>
      <c r="J452" t="s">
        <v>3</v>
      </c>
      <c r="K452">
        <v>4769.1065820000003</v>
      </c>
      <c r="L452">
        <v>5583.1458519999996</v>
      </c>
      <c r="M452" t="s">
        <v>4</v>
      </c>
      <c r="N452">
        <v>160.85174900000001</v>
      </c>
      <c r="O452">
        <v>7.2543829999999998</v>
      </c>
      <c r="P452" t="s">
        <v>5</v>
      </c>
      <c r="Q452">
        <v>824.72788100000002</v>
      </c>
      <c r="R452">
        <v>462.08973200000003</v>
      </c>
      <c r="S452" t="s">
        <v>6</v>
      </c>
      <c r="T452">
        <v>166.74819600000001</v>
      </c>
      <c r="U452">
        <v>6.9265569999999999</v>
      </c>
      <c r="V452" t="s">
        <v>7</v>
      </c>
      <c r="W452">
        <v>162.402883</v>
      </c>
      <c r="X452">
        <v>6.2902290000000001</v>
      </c>
      <c r="Y452" t="s">
        <v>8</v>
      </c>
      <c r="Z452">
        <v>193.529979</v>
      </c>
      <c r="AA452">
        <v>304.35376200000002</v>
      </c>
      <c r="AB452" t="s">
        <v>9</v>
      </c>
      <c r="AC452">
        <v>3578.4548439999999</v>
      </c>
      <c r="AD452">
        <v>3053.3804110000001</v>
      </c>
      <c r="AE452" t="s">
        <v>10</v>
      </c>
      <c r="AF452">
        <v>1.6541E-2</v>
      </c>
      <c r="AG452">
        <v>4.1E-5</v>
      </c>
      <c r="AH452" t="s">
        <v>11</v>
      </c>
      <c r="AI452">
        <v>0.981626</v>
      </c>
      <c r="AJ452">
        <v>6.0000000000000002E-6</v>
      </c>
      <c r="AK452" t="s">
        <v>12</v>
      </c>
      <c r="AL452">
        <v>2.2599999999999998</v>
      </c>
      <c r="AM452">
        <v>250.2724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5211.1931640000003</v>
      </c>
      <c r="I453">
        <v>6866.496408</v>
      </c>
      <c r="J453" t="s">
        <v>3</v>
      </c>
      <c r="K453">
        <v>5206.8622949999999</v>
      </c>
      <c r="L453">
        <v>6856.2440280000001</v>
      </c>
      <c r="M453" t="s">
        <v>4</v>
      </c>
      <c r="N453">
        <v>175.61070699999999</v>
      </c>
      <c r="O453">
        <v>8.9252020000000005</v>
      </c>
      <c r="P453" t="s">
        <v>5</v>
      </c>
      <c r="Q453">
        <v>900.54131199999995</v>
      </c>
      <c r="R453">
        <v>510.75657200000001</v>
      </c>
      <c r="S453" t="s">
        <v>6</v>
      </c>
      <c r="T453">
        <v>182.14004</v>
      </c>
      <c r="U453">
        <v>8.9527479999999997</v>
      </c>
      <c r="V453" t="s">
        <v>7</v>
      </c>
      <c r="W453">
        <v>177.28791699999999</v>
      </c>
      <c r="X453">
        <v>7.7723389999999997</v>
      </c>
      <c r="Y453" t="s">
        <v>8</v>
      </c>
      <c r="Z453">
        <v>211.43183099999999</v>
      </c>
      <c r="AA453">
        <v>318.97720800000002</v>
      </c>
      <c r="AB453" t="s">
        <v>9</v>
      </c>
      <c r="AC453">
        <v>3906.8363479999998</v>
      </c>
      <c r="AD453">
        <v>3800.327323</v>
      </c>
      <c r="AE453" t="s">
        <v>10</v>
      </c>
      <c r="AF453">
        <v>1.5918000000000002E-2</v>
      </c>
      <c r="AG453">
        <v>3.4999999999999997E-5</v>
      </c>
      <c r="AH453" t="s">
        <v>11</v>
      </c>
      <c r="AI453">
        <v>0.98214500000000005</v>
      </c>
      <c r="AJ453">
        <v>1.2E-5</v>
      </c>
      <c r="AK453" t="s">
        <v>12</v>
      </c>
      <c r="AL453">
        <v>2.2599999999999998</v>
      </c>
      <c r="AM453">
        <v>250.2724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5648.293584</v>
      </c>
      <c r="I454">
        <v>7736.4754460000004</v>
      </c>
      <c r="J454" t="s">
        <v>3</v>
      </c>
      <c r="K454">
        <v>5643.6000100000001</v>
      </c>
      <c r="L454">
        <v>7724.8854240000001</v>
      </c>
      <c r="M454" t="s">
        <v>4</v>
      </c>
      <c r="N454">
        <v>190.306601</v>
      </c>
      <c r="O454">
        <v>9.9354300000000002</v>
      </c>
      <c r="P454" t="s">
        <v>5</v>
      </c>
      <c r="Q454">
        <v>976.55771200000004</v>
      </c>
      <c r="R454">
        <v>540.57655299999999</v>
      </c>
      <c r="S454" t="s">
        <v>6</v>
      </c>
      <c r="T454">
        <v>197.38744</v>
      </c>
      <c r="U454">
        <v>9.8231839999999995</v>
      </c>
      <c r="V454" t="s">
        <v>7</v>
      </c>
      <c r="W454">
        <v>192.119202</v>
      </c>
      <c r="X454">
        <v>8.7632159999999999</v>
      </c>
      <c r="Y454" t="s">
        <v>8</v>
      </c>
      <c r="Z454">
        <v>229.81436600000001</v>
      </c>
      <c r="AA454">
        <v>325.10214400000001</v>
      </c>
      <c r="AB454" t="s">
        <v>9</v>
      </c>
      <c r="AC454">
        <v>4234.1607809999996</v>
      </c>
      <c r="AD454">
        <v>4294.4471210000002</v>
      </c>
      <c r="AE454" t="s">
        <v>10</v>
      </c>
      <c r="AF454">
        <v>1.558E-2</v>
      </c>
      <c r="AG454">
        <v>3.1999999999999999E-5</v>
      </c>
      <c r="AH454" t="s">
        <v>11</v>
      </c>
      <c r="AI454">
        <v>0.98237399999999997</v>
      </c>
      <c r="AJ454">
        <v>1.2999999999999999E-5</v>
      </c>
      <c r="AK454" t="s">
        <v>12</v>
      </c>
      <c r="AL454">
        <v>2.2599999999999998</v>
      </c>
      <c r="AM454">
        <v>250.2724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6083.4821579999998</v>
      </c>
      <c r="I455">
        <v>8615.1306970000005</v>
      </c>
      <c r="J455" t="s">
        <v>3</v>
      </c>
      <c r="K455">
        <v>6078.4264059999996</v>
      </c>
      <c r="L455">
        <v>8602.371212</v>
      </c>
      <c r="M455" t="s">
        <v>4</v>
      </c>
      <c r="N455">
        <v>204.945999</v>
      </c>
      <c r="O455">
        <v>10.995498</v>
      </c>
      <c r="P455" t="s">
        <v>5</v>
      </c>
      <c r="Q455">
        <v>1052.1756370000001</v>
      </c>
      <c r="R455">
        <v>569.38521500000002</v>
      </c>
      <c r="S455" t="s">
        <v>6</v>
      </c>
      <c r="T455">
        <v>212.56491199999999</v>
      </c>
      <c r="U455">
        <v>10.833083999999999</v>
      </c>
      <c r="V455" t="s">
        <v>7</v>
      </c>
      <c r="W455">
        <v>206.888744</v>
      </c>
      <c r="X455">
        <v>9.7630330000000001</v>
      </c>
      <c r="Y455" t="s">
        <v>8</v>
      </c>
      <c r="Z455">
        <v>248.10604900000001</v>
      </c>
      <c r="AA455">
        <v>331.63695899999999</v>
      </c>
      <c r="AB455" t="s">
        <v>9</v>
      </c>
      <c r="AC455">
        <v>4560.1454100000001</v>
      </c>
      <c r="AD455">
        <v>4792.5508449999998</v>
      </c>
      <c r="AE455" t="s">
        <v>10</v>
      </c>
      <c r="AF455">
        <v>1.5225000000000001E-2</v>
      </c>
      <c r="AG455">
        <v>3.1999999999999999E-5</v>
      </c>
      <c r="AH455" t="s">
        <v>11</v>
      </c>
      <c r="AI455">
        <v>0.98259399999999997</v>
      </c>
      <c r="AJ455">
        <v>1.5E-5</v>
      </c>
      <c r="AK455" t="s">
        <v>12</v>
      </c>
      <c r="AL455">
        <v>2.2599999999999998</v>
      </c>
      <c r="AM455">
        <v>250.2724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6519.2846579999996</v>
      </c>
      <c r="I456">
        <v>9467.8707049999994</v>
      </c>
      <c r="J456" t="s">
        <v>3</v>
      </c>
      <c r="K456">
        <v>6513.8669140000002</v>
      </c>
      <c r="L456">
        <v>9453.8245299999999</v>
      </c>
      <c r="M456" t="s">
        <v>4</v>
      </c>
      <c r="N456">
        <v>219.68053599999999</v>
      </c>
      <c r="O456">
        <v>14.059991</v>
      </c>
      <c r="P456" t="s">
        <v>5</v>
      </c>
      <c r="Q456">
        <v>1127.857888</v>
      </c>
      <c r="R456">
        <v>608.69618700000001</v>
      </c>
      <c r="S456" t="s">
        <v>6</v>
      </c>
      <c r="T456">
        <v>227.855119</v>
      </c>
      <c r="U456">
        <v>11.731884000000001</v>
      </c>
      <c r="V456" t="s">
        <v>7</v>
      </c>
      <c r="W456">
        <v>221.76743400000001</v>
      </c>
      <c r="X456">
        <v>10.46719</v>
      </c>
      <c r="Y456" t="s">
        <v>8</v>
      </c>
      <c r="Z456">
        <v>266.27313099999998</v>
      </c>
      <c r="AA456">
        <v>348.724962</v>
      </c>
      <c r="AB456" t="s">
        <v>9</v>
      </c>
      <c r="AC456">
        <v>4886.5082709999997</v>
      </c>
      <c r="AD456">
        <v>5277.589661</v>
      </c>
      <c r="AE456" t="s">
        <v>10</v>
      </c>
      <c r="AF456">
        <v>1.4616000000000001E-2</v>
      </c>
      <c r="AG456">
        <v>2.6999999999999999E-5</v>
      </c>
      <c r="AH456" t="s">
        <v>11</v>
      </c>
      <c r="AI456">
        <v>0.98309400000000002</v>
      </c>
      <c r="AJ456">
        <v>1.8E-5</v>
      </c>
      <c r="AK456" t="s">
        <v>12</v>
      </c>
      <c r="AL456">
        <v>2.2599999999999998</v>
      </c>
      <c r="AM456">
        <v>250.2724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6954.6119630000003</v>
      </c>
      <c r="I457">
        <v>9056.3853770000005</v>
      </c>
      <c r="J457" t="s">
        <v>3</v>
      </c>
      <c r="K457">
        <v>6948.8335450000004</v>
      </c>
      <c r="L457">
        <v>9042.6684179999993</v>
      </c>
      <c r="M457" t="s">
        <v>4</v>
      </c>
      <c r="N457">
        <v>234.32024100000001</v>
      </c>
      <c r="O457">
        <v>13.881973</v>
      </c>
      <c r="P457" t="s">
        <v>5</v>
      </c>
      <c r="Q457">
        <v>1202.9089280000001</v>
      </c>
      <c r="R457">
        <v>610.42701399999999</v>
      </c>
      <c r="S457" t="s">
        <v>6</v>
      </c>
      <c r="T457">
        <v>243.04627500000001</v>
      </c>
      <c r="U457">
        <v>11.196459000000001</v>
      </c>
      <c r="V457" t="s">
        <v>7</v>
      </c>
      <c r="W457">
        <v>236.66669300000001</v>
      </c>
      <c r="X457">
        <v>10.593818000000001</v>
      </c>
      <c r="Y457" t="s">
        <v>8</v>
      </c>
      <c r="Z457">
        <v>283.90040299999998</v>
      </c>
      <c r="AA457">
        <v>363.32466599999998</v>
      </c>
      <c r="AB457" t="s">
        <v>9</v>
      </c>
      <c r="AC457">
        <v>5213.1080179999999</v>
      </c>
      <c r="AD457">
        <v>5044.2431820000002</v>
      </c>
      <c r="AE457" t="s">
        <v>10</v>
      </c>
      <c r="AF457">
        <v>1.4293999999999999E-2</v>
      </c>
      <c r="AG457">
        <v>2.5000000000000001E-5</v>
      </c>
      <c r="AH457" t="s">
        <v>11</v>
      </c>
      <c r="AI457">
        <v>0.98309999999999997</v>
      </c>
      <c r="AJ457">
        <v>1.8E-5</v>
      </c>
      <c r="AK457" t="s">
        <v>12</v>
      </c>
      <c r="AL457">
        <v>2.2599999999999998</v>
      </c>
      <c r="AM457">
        <v>250.2724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7388.5001949999996</v>
      </c>
      <c r="I458">
        <v>8883.4430790000006</v>
      </c>
      <c r="J458" t="s">
        <v>3</v>
      </c>
      <c r="K458">
        <v>7382.3606149999996</v>
      </c>
      <c r="L458">
        <v>8869.7761090000004</v>
      </c>
      <c r="M458" t="s">
        <v>4</v>
      </c>
      <c r="N458">
        <v>248.92790099999999</v>
      </c>
      <c r="O458">
        <v>13.871240999999999</v>
      </c>
      <c r="P458" t="s">
        <v>5</v>
      </c>
      <c r="Q458">
        <v>1278.142971</v>
      </c>
      <c r="R458">
        <v>588.318941</v>
      </c>
      <c r="S458" t="s">
        <v>6</v>
      </c>
      <c r="T458">
        <v>258.18942500000003</v>
      </c>
      <c r="U458">
        <v>10.856546</v>
      </c>
      <c r="V458" t="s">
        <v>7</v>
      </c>
      <c r="W458">
        <v>251.454532</v>
      </c>
      <c r="X458">
        <v>10.099354999999999</v>
      </c>
      <c r="Y458" t="s">
        <v>8</v>
      </c>
      <c r="Z458">
        <v>301.93054599999999</v>
      </c>
      <c r="AA458">
        <v>357.03584000000001</v>
      </c>
      <c r="AB458" t="s">
        <v>9</v>
      </c>
      <c r="AC458">
        <v>5538.1746869999997</v>
      </c>
      <c r="AD458">
        <v>4990.0742469999996</v>
      </c>
      <c r="AE458" t="s">
        <v>10</v>
      </c>
      <c r="AF458">
        <v>1.3950000000000001E-2</v>
      </c>
      <c r="AG458">
        <v>2.3E-5</v>
      </c>
      <c r="AH458" t="s">
        <v>11</v>
      </c>
      <c r="AI458">
        <v>0.98310600000000004</v>
      </c>
      <c r="AJ458">
        <v>1.8E-5</v>
      </c>
      <c r="AK458" t="s">
        <v>12</v>
      </c>
      <c r="AL458">
        <v>2.2599999999999998</v>
      </c>
      <c r="AM458">
        <v>250.2724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7825.0366210000002</v>
      </c>
      <c r="I459">
        <v>9021.8686830000006</v>
      </c>
      <c r="J459" t="s">
        <v>3</v>
      </c>
      <c r="K459">
        <v>7818.534482</v>
      </c>
      <c r="L459">
        <v>9007.9581469999994</v>
      </c>
      <c r="M459" t="s">
        <v>4</v>
      </c>
      <c r="N459">
        <v>263.62052899999998</v>
      </c>
      <c r="O459">
        <v>14.957644999999999</v>
      </c>
      <c r="P459" t="s">
        <v>5</v>
      </c>
      <c r="Q459">
        <v>1354.1465209999999</v>
      </c>
      <c r="R459">
        <v>552.93187699999999</v>
      </c>
      <c r="S459" t="s">
        <v>6</v>
      </c>
      <c r="T459">
        <v>273.41492399999998</v>
      </c>
      <c r="U459">
        <v>10.994426000000001</v>
      </c>
      <c r="V459" t="s">
        <v>7</v>
      </c>
      <c r="W459">
        <v>266.429844</v>
      </c>
      <c r="X459">
        <v>10.741362000000001</v>
      </c>
      <c r="Y459" t="s">
        <v>8</v>
      </c>
      <c r="Z459">
        <v>320.36585300000002</v>
      </c>
      <c r="AA459">
        <v>327.13441899999998</v>
      </c>
      <c r="AB459" t="s">
        <v>9</v>
      </c>
      <c r="AC459">
        <v>5864.9327249999997</v>
      </c>
      <c r="AD459">
        <v>5145.6697199999999</v>
      </c>
      <c r="AE459" t="s">
        <v>10</v>
      </c>
      <c r="AF459">
        <v>1.3624000000000001E-2</v>
      </c>
      <c r="AG459">
        <v>1.9000000000000001E-5</v>
      </c>
      <c r="AH459" t="s">
        <v>11</v>
      </c>
      <c r="AI459">
        <v>0.98310799999999998</v>
      </c>
      <c r="AJ459">
        <v>1.8E-5</v>
      </c>
      <c r="AK459" t="s">
        <v>12</v>
      </c>
      <c r="AL459">
        <v>2.2599999999999998</v>
      </c>
      <c r="AM459">
        <v>250.2724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8262.6651270000002</v>
      </c>
      <c r="I460">
        <v>9070.7737450000004</v>
      </c>
      <c r="J460" t="s">
        <v>3</v>
      </c>
      <c r="K460">
        <v>8255.7887300000002</v>
      </c>
      <c r="L460">
        <v>9054.6707229999993</v>
      </c>
      <c r="M460" t="s">
        <v>4</v>
      </c>
      <c r="N460">
        <v>278.32568099999997</v>
      </c>
      <c r="O460">
        <v>15.374928000000001</v>
      </c>
      <c r="P460" t="s">
        <v>5</v>
      </c>
      <c r="Q460">
        <v>1430.3818209999999</v>
      </c>
      <c r="R460">
        <v>524.62940800000001</v>
      </c>
      <c r="S460" t="s">
        <v>6</v>
      </c>
      <c r="T460">
        <v>288.66951799999998</v>
      </c>
      <c r="U460">
        <v>10.785864999999999</v>
      </c>
      <c r="V460" t="s">
        <v>7</v>
      </c>
      <c r="W460">
        <v>281.328776</v>
      </c>
      <c r="X460">
        <v>10.899331999999999</v>
      </c>
      <c r="Y460" t="s">
        <v>8</v>
      </c>
      <c r="Z460">
        <v>338.92966899999999</v>
      </c>
      <c r="AA460">
        <v>293.98843900000003</v>
      </c>
      <c r="AB460" t="s">
        <v>9</v>
      </c>
      <c r="AC460">
        <v>6192.5076760000002</v>
      </c>
      <c r="AD460">
        <v>5174.8679650000004</v>
      </c>
      <c r="AE460" t="s">
        <v>10</v>
      </c>
      <c r="AF460">
        <v>1.3513000000000001E-2</v>
      </c>
      <c r="AG460">
        <v>1.9000000000000001E-5</v>
      </c>
      <c r="AH460" t="s">
        <v>11</v>
      </c>
      <c r="AI460">
        <v>0.98310900000000001</v>
      </c>
      <c r="AJ460">
        <v>1.8E-5</v>
      </c>
      <c r="AK460" t="s">
        <v>12</v>
      </c>
      <c r="AL460">
        <v>5.54</v>
      </c>
      <c r="AM460">
        <v>520.6884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8697.9684369999995</v>
      </c>
      <c r="I461">
        <v>9135.6459809999997</v>
      </c>
      <c r="J461" t="s">
        <v>3</v>
      </c>
      <c r="K461">
        <v>8690.7308200000007</v>
      </c>
      <c r="L461">
        <v>9119.6108089999998</v>
      </c>
      <c r="M461" t="s">
        <v>4</v>
      </c>
      <c r="N461">
        <v>292.95253500000001</v>
      </c>
      <c r="O461">
        <v>15.562398</v>
      </c>
      <c r="P461" t="s">
        <v>5</v>
      </c>
      <c r="Q461">
        <v>1505.9942020000001</v>
      </c>
      <c r="R461">
        <v>490.58597099999997</v>
      </c>
      <c r="S461" t="s">
        <v>6</v>
      </c>
      <c r="T461">
        <v>303.83602000000002</v>
      </c>
      <c r="U461">
        <v>10.831272999999999</v>
      </c>
      <c r="V461" t="s">
        <v>7</v>
      </c>
      <c r="W461">
        <v>296.27078699999998</v>
      </c>
      <c r="X461">
        <v>10.948696999999999</v>
      </c>
      <c r="Y461" t="s">
        <v>8</v>
      </c>
      <c r="Z461">
        <v>357.18430899999998</v>
      </c>
      <c r="AA461">
        <v>268.72810700000002</v>
      </c>
      <c r="AB461" t="s">
        <v>9</v>
      </c>
      <c r="AC461">
        <v>6518.5484669999996</v>
      </c>
      <c r="AD461">
        <v>5266.1862620000002</v>
      </c>
      <c r="AE461" t="s">
        <v>10</v>
      </c>
      <c r="AF461">
        <v>1.3036000000000001E-2</v>
      </c>
      <c r="AG461">
        <v>1.5999999999999999E-5</v>
      </c>
      <c r="AH461" t="s">
        <v>11</v>
      </c>
      <c r="AI461">
        <v>0.98310900000000001</v>
      </c>
      <c r="AJ461">
        <v>1.8E-5</v>
      </c>
      <c r="AK461" t="s">
        <v>12</v>
      </c>
      <c r="AL461">
        <v>5.54</v>
      </c>
      <c r="AM461">
        <v>520.6884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358.48485699999998</v>
      </c>
      <c r="I482">
        <v>278.80370299999998</v>
      </c>
      <c r="J482" t="s">
        <v>3</v>
      </c>
      <c r="K482">
        <v>358.12312500000002</v>
      </c>
      <c r="L482">
        <v>278.24760400000002</v>
      </c>
      <c r="M482" t="s">
        <v>4</v>
      </c>
      <c r="N482">
        <v>14.659508000000001</v>
      </c>
      <c r="O482">
        <v>0.45747199999999999</v>
      </c>
      <c r="P482" t="s">
        <v>5</v>
      </c>
      <c r="Q482">
        <v>0</v>
      </c>
      <c r="R482">
        <v>0</v>
      </c>
      <c r="S482" t="s">
        <v>6</v>
      </c>
      <c r="T482">
        <v>15.584621</v>
      </c>
      <c r="U482">
        <v>1.131478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2.6144000000000001E-2</v>
      </c>
      <c r="AD482">
        <v>3.8999999999999999E-5</v>
      </c>
      <c r="AE482" t="s">
        <v>10</v>
      </c>
      <c r="AF482">
        <v>0</v>
      </c>
      <c r="AG482">
        <v>0</v>
      </c>
      <c r="AH482" t="s">
        <v>11</v>
      </c>
      <c r="AI482">
        <v>0.97424500000000003</v>
      </c>
      <c r="AJ482">
        <v>5.8999999999999998E-5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714.24744799999996</v>
      </c>
      <c r="I483">
        <v>877.619237</v>
      </c>
      <c r="J483" t="s">
        <v>3</v>
      </c>
      <c r="K483">
        <v>713.52720699999998</v>
      </c>
      <c r="L483">
        <v>875.88680799999997</v>
      </c>
      <c r="M483" t="s">
        <v>4</v>
      </c>
      <c r="N483">
        <v>29.221886999999999</v>
      </c>
      <c r="O483">
        <v>1.452307</v>
      </c>
      <c r="P483" t="s">
        <v>5</v>
      </c>
      <c r="Q483">
        <v>0</v>
      </c>
      <c r="R483">
        <v>0</v>
      </c>
      <c r="S483" t="s">
        <v>6</v>
      </c>
      <c r="T483">
        <v>30.994394</v>
      </c>
      <c r="U483">
        <v>2.1662129999999999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2.3283000000000002E-2</v>
      </c>
      <c r="AD483">
        <v>5.5999999999999999E-5</v>
      </c>
      <c r="AE483" t="s">
        <v>10</v>
      </c>
      <c r="AF483">
        <v>0</v>
      </c>
      <c r="AG483">
        <v>0</v>
      </c>
      <c r="AH483" t="s">
        <v>11</v>
      </c>
      <c r="AI483">
        <v>0.97867099999999996</v>
      </c>
      <c r="AJ483">
        <v>1.4E-5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1068.4681760000001</v>
      </c>
      <c r="I484">
        <v>1217.2026780000001</v>
      </c>
      <c r="J484" t="s">
        <v>3</v>
      </c>
      <c r="K484">
        <v>1067.390928</v>
      </c>
      <c r="L484">
        <v>1214.787114</v>
      </c>
      <c r="M484" t="s">
        <v>4</v>
      </c>
      <c r="N484">
        <v>43.710183000000001</v>
      </c>
      <c r="O484">
        <v>2.0062180000000001</v>
      </c>
      <c r="P484" t="s">
        <v>5</v>
      </c>
      <c r="Q484">
        <v>0</v>
      </c>
      <c r="R484">
        <v>0</v>
      </c>
      <c r="S484" t="s">
        <v>6</v>
      </c>
      <c r="T484">
        <v>46.309769000000003</v>
      </c>
      <c r="U484">
        <v>2.8075130000000001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2.1229999999999999E-2</v>
      </c>
      <c r="AD484">
        <v>5.8E-5</v>
      </c>
      <c r="AE484" t="s">
        <v>10</v>
      </c>
      <c r="AF484">
        <v>0</v>
      </c>
      <c r="AG484">
        <v>0</v>
      </c>
      <c r="AH484" t="s">
        <v>11</v>
      </c>
      <c r="AI484">
        <v>0.98021800000000003</v>
      </c>
      <c r="AJ484">
        <v>1.5999999999999999E-5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1422.8932709999999</v>
      </c>
      <c r="I485">
        <v>1321.319002</v>
      </c>
      <c r="J485" t="s">
        <v>3</v>
      </c>
      <c r="K485">
        <v>1421.4602219999999</v>
      </c>
      <c r="L485">
        <v>1318.737423</v>
      </c>
      <c r="M485" t="s">
        <v>4</v>
      </c>
      <c r="N485">
        <v>58.192900999999999</v>
      </c>
      <c r="O485">
        <v>2.1261389999999998</v>
      </c>
      <c r="P485" t="s">
        <v>5</v>
      </c>
      <c r="Q485">
        <v>0</v>
      </c>
      <c r="R485">
        <v>0</v>
      </c>
      <c r="S485" t="s">
        <v>6</v>
      </c>
      <c r="T485">
        <v>61.620815999999998</v>
      </c>
      <c r="U485">
        <v>3.0172859999999999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2.0219999999999998E-2</v>
      </c>
      <c r="AD485">
        <v>5.5000000000000002E-5</v>
      </c>
      <c r="AE485" t="s">
        <v>10</v>
      </c>
      <c r="AF485">
        <v>0</v>
      </c>
      <c r="AG485">
        <v>0</v>
      </c>
      <c r="AH485" t="s">
        <v>11</v>
      </c>
      <c r="AI485">
        <v>0.98067499999999996</v>
      </c>
      <c r="AJ485">
        <v>1.0000000000000001E-5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1779.8093019999999</v>
      </c>
      <c r="I486">
        <v>1742.032068</v>
      </c>
      <c r="J486" t="s">
        <v>3</v>
      </c>
      <c r="K486">
        <v>1778.0184369999999</v>
      </c>
      <c r="L486">
        <v>1738.627659</v>
      </c>
      <c r="M486" t="s">
        <v>4</v>
      </c>
      <c r="N486">
        <v>72.760917000000006</v>
      </c>
      <c r="O486">
        <v>2.8824450000000001</v>
      </c>
      <c r="P486" t="s">
        <v>5</v>
      </c>
      <c r="Q486">
        <v>0</v>
      </c>
      <c r="R486">
        <v>0</v>
      </c>
      <c r="S486" t="s">
        <v>6</v>
      </c>
      <c r="T486">
        <v>77.022434000000004</v>
      </c>
      <c r="U486">
        <v>4.1044029999999996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1.8669999999999999E-2</v>
      </c>
      <c r="AD486">
        <v>5.1E-5</v>
      </c>
      <c r="AE486" t="s">
        <v>10</v>
      </c>
      <c r="AF486">
        <v>0</v>
      </c>
      <c r="AG486">
        <v>0</v>
      </c>
      <c r="AH486" t="s">
        <v>11</v>
      </c>
      <c r="AI486">
        <v>0.98097900000000005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2137.287495</v>
      </c>
      <c r="I487">
        <v>2636.5725210000001</v>
      </c>
      <c r="J487" t="s">
        <v>3</v>
      </c>
      <c r="K487">
        <v>2135.1374999999998</v>
      </c>
      <c r="L487">
        <v>2631.501968</v>
      </c>
      <c r="M487" t="s">
        <v>4</v>
      </c>
      <c r="N487">
        <v>87.372737999999998</v>
      </c>
      <c r="O487">
        <v>4.2213719999999997</v>
      </c>
      <c r="P487" t="s">
        <v>5</v>
      </c>
      <c r="Q487">
        <v>0</v>
      </c>
      <c r="R487">
        <v>0</v>
      </c>
      <c r="S487" t="s">
        <v>6</v>
      </c>
      <c r="T487">
        <v>92.459903999999995</v>
      </c>
      <c r="U487">
        <v>5.7721479999999996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1.7845E-2</v>
      </c>
      <c r="AD487">
        <v>4.6999999999999997E-5</v>
      </c>
      <c r="AE487" t="s">
        <v>10</v>
      </c>
      <c r="AF487">
        <v>0</v>
      </c>
      <c r="AG487">
        <v>0</v>
      </c>
      <c r="AH487" t="s">
        <v>11</v>
      </c>
      <c r="AI487">
        <v>0.98172999999999999</v>
      </c>
      <c r="AJ487">
        <v>1.2E-5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2492.3191310000002</v>
      </c>
      <c r="I488">
        <v>3152.7171400000002</v>
      </c>
      <c r="J488" t="s">
        <v>3</v>
      </c>
      <c r="K488">
        <v>2489.8107620000001</v>
      </c>
      <c r="L488">
        <v>3146.687606</v>
      </c>
      <c r="M488" t="s">
        <v>4</v>
      </c>
      <c r="N488">
        <v>102.008664</v>
      </c>
      <c r="O488">
        <v>5.6969779999999997</v>
      </c>
      <c r="P488" t="s">
        <v>5</v>
      </c>
      <c r="Q488">
        <v>0</v>
      </c>
      <c r="R488">
        <v>0</v>
      </c>
      <c r="S488" t="s">
        <v>6</v>
      </c>
      <c r="T488">
        <v>108.119801</v>
      </c>
      <c r="U488">
        <v>8.3631039999999999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1.6229E-2</v>
      </c>
      <c r="AD488">
        <v>3.4999999999999997E-5</v>
      </c>
      <c r="AE488" t="s">
        <v>10</v>
      </c>
      <c r="AF488">
        <v>0</v>
      </c>
      <c r="AG488">
        <v>0</v>
      </c>
      <c r="AH488" t="s">
        <v>11</v>
      </c>
      <c r="AI488">
        <v>0.98193699999999995</v>
      </c>
      <c r="AJ488">
        <v>1.1E-5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2847.4401320000002</v>
      </c>
      <c r="I489">
        <v>3627.2781759999998</v>
      </c>
      <c r="J489" t="s">
        <v>3</v>
      </c>
      <c r="K489">
        <v>2844.5737260000001</v>
      </c>
      <c r="L489">
        <v>3620.2740180000001</v>
      </c>
      <c r="M489" t="s">
        <v>4</v>
      </c>
      <c r="N489">
        <v>116.537509</v>
      </c>
      <c r="O489">
        <v>6.5911200000000001</v>
      </c>
      <c r="P489" t="s">
        <v>5</v>
      </c>
      <c r="Q489">
        <v>0</v>
      </c>
      <c r="R489">
        <v>0</v>
      </c>
      <c r="S489" t="s">
        <v>6</v>
      </c>
      <c r="T489">
        <v>123.471447</v>
      </c>
      <c r="U489">
        <v>9.1174610000000005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1.5251000000000001E-2</v>
      </c>
      <c r="AD489">
        <v>2.8E-5</v>
      </c>
      <c r="AE489" t="s">
        <v>10</v>
      </c>
      <c r="AF489">
        <v>0</v>
      </c>
      <c r="AG489">
        <v>0</v>
      </c>
      <c r="AH489" t="s">
        <v>11</v>
      </c>
      <c r="AI489">
        <v>0.98219999999999996</v>
      </c>
      <c r="AJ489">
        <v>1.2999999999999999E-5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3203.7873100000002</v>
      </c>
      <c r="I490">
        <v>4041.3048680000002</v>
      </c>
      <c r="J490" t="s">
        <v>3</v>
      </c>
      <c r="K490">
        <v>3200.560532</v>
      </c>
      <c r="L490">
        <v>4033.6251769999999</v>
      </c>
      <c r="M490" t="s">
        <v>4</v>
      </c>
      <c r="N490">
        <v>131.12804800000001</v>
      </c>
      <c r="O490">
        <v>7.6873440000000004</v>
      </c>
      <c r="P490" t="s">
        <v>5</v>
      </c>
      <c r="Q490">
        <v>0</v>
      </c>
      <c r="R490">
        <v>0</v>
      </c>
      <c r="S490" t="s">
        <v>6</v>
      </c>
      <c r="T490">
        <v>138.891313</v>
      </c>
      <c r="U490">
        <v>9.6528989999999997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1.4799E-2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0.98221899999999995</v>
      </c>
      <c r="AJ490">
        <v>1.2E-5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3559.535288</v>
      </c>
      <c r="I491">
        <v>4373.2527060000002</v>
      </c>
      <c r="J491" t="s">
        <v>3</v>
      </c>
      <c r="K491">
        <v>3555.9501220000002</v>
      </c>
      <c r="L491">
        <v>4364.8103410000003</v>
      </c>
      <c r="M491" t="s">
        <v>4</v>
      </c>
      <c r="N491">
        <v>145.77332699999999</v>
      </c>
      <c r="O491">
        <v>8.5858240000000006</v>
      </c>
      <c r="P491" t="s">
        <v>5</v>
      </c>
      <c r="Q491">
        <v>0</v>
      </c>
      <c r="R491">
        <v>0</v>
      </c>
      <c r="S491" t="s">
        <v>6</v>
      </c>
      <c r="T491">
        <v>154.370295</v>
      </c>
      <c r="U491">
        <v>10.156571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1.4331E-2</v>
      </c>
      <c r="AD491">
        <v>1.9000000000000001E-5</v>
      </c>
      <c r="AE491" t="s">
        <v>10</v>
      </c>
      <c r="AF491">
        <v>0</v>
      </c>
      <c r="AG491">
        <v>0</v>
      </c>
      <c r="AH491" t="s">
        <v>11</v>
      </c>
      <c r="AI491">
        <v>0.98224199999999995</v>
      </c>
      <c r="AJ491">
        <v>1.2E-5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3915.868301</v>
      </c>
      <c r="I492">
        <v>4663.0977409999996</v>
      </c>
      <c r="J492" t="s">
        <v>3</v>
      </c>
      <c r="K492">
        <v>3911.9252289999999</v>
      </c>
      <c r="L492">
        <v>4653.9502759999996</v>
      </c>
      <c r="M492" t="s">
        <v>4</v>
      </c>
      <c r="N492">
        <v>160.32719399999999</v>
      </c>
      <c r="O492">
        <v>9.2531490000000005</v>
      </c>
      <c r="P492" t="s">
        <v>5</v>
      </c>
      <c r="Q492">
        <v>0</v>
      </c>
      <c r="R492">
        <v>0</v>
      </c>
      <c r="S492" t="s">
        <v>6</v>
      </c>
      <c r="T492">
        <v>169.76553200000001</v>
      </c>
      <c r="U492">
        <v>10.594969000000001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1.3746E-2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0.98224900000000004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4271.204189</v>
      </c>
      <c r="I493">
        <v>4787.4973200000004</v>
      </c>
      <c r="J493" t="s">
        <v>3</v>
      </c>
      <c r="K493">
        <v>4266.904141</v>
      </c>
      <c r="L493">
        <v>4778.1592339999997</v>
      </c>
      <c r="M493" t="s">
        <v>4</v>
      </c>
      <c r="N493">
        <v>174.84500499999999</v>
      </c>
      <c r="O493">
        <v>9.4956770000000006</v>
      </c>
      <c r="P493" t="s">
        <v>5</v>
      </c>
      <c r="Q493">
        <v>0</v>
      </c>
      <c r="R493">
        <v>0</v>
      </c>
      <c r="S493" t="s">
        <v>6</v>
      </c>
      <c r="T493">
        <v>185.10838699999999</v>
      </c>
      <c r="U493">
        <v>10.843913000000001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1.3273999999999999E-2</v>
      </c>
      <c r="AD493">
        <v>1.2999999999999999E-5</v>
      </c>
      <c r="AE493" t="s">
        <v>10</v>
      </c>
      <c r="AF493">
        <v>0</v>
      </c>
      <c r="AG493">
        <v>0</v>
      </c>
      <c r="AH493" t="s">
        <v>11</v>
      </c>
      <c r="AI493">
        <v>0.98224900000000004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4628.6834959999996</v>
      </c>
      <c r="I494">
        <v>5121.3748610000002</v>
      </c>
      <c r="J494" t="s">
        <v>3</v>
      </c>
      <c r="K494">
        <v>4624.0246090000001</v>
      </c>
      <c r="L494">
        <v>5111.4286179999999</v>
      </c>
      <c r="M494" t="s">
        <v>4</v>
      </c>
      <c r="N494">
        <v>189.775251</v>
      </c>
      <c r="O494">
        <v>11.706039000000001</v>
      </c>
      <c r="P494" t="s">
        <v>5</v>
      </c>
      <c r="Q494">
        <v>0</v>
      </c>
      <c r="R494">
        <v>0</v>
      </c>
      <c r="S494" t="s">
        <v>6</v>
      </c>
      <c r="T494">
        <v>200.53524200000001</v>
      </c>
      <c r="U494">
        <v>11.253679999999999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1.3161000000000001E-2</v>
      </c>
      <c r="AD494">
        <v>1.2E-5</v>
      </c>
      <c r="AE494" t="s">
        <v>10</v>
      </c>
      <c r="AF494">
        <v>0</v>
      </c>
      <c r="AG494">
        <v>0</v>
      </c>
      <c r="AH494" t="s">
        <v>11</v>
      </c>
      <c r="AI494">
        <v>0.98225700000000005</v>
      </c>
      <c r="AJ494">
        <v>1.2E-5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4986.5593159999999</v>
      </c>
      <c r="I495">
        <v>5710.070001</v>
      </c>
      <c r="J495" t="s">
        <v>3</v>
      </c>
      <c r="K495">
        <v>4981.5396389999996</v>
      </c>
      <c r="L495">
        <v>5698.9332249999998</v>
      </c>
      <c r="M495" t="s">
        <v>4</v>
      </c>
      <c r="N495">
        <v>204.41475600000001</v>
      </c>
      <c r="O495">
        <v>13.35394</v>
      </c>
      <c r="P495" t="s">
        <v>5</v>
      </c>
      <c r="Q495">
        <v>0</v>
      </c>
      <c r="R495">
        <v>0</v>
      </c>
      <c r="S495" t="s">
        <v>6</v>
      </c>
      <c r="T495">
        <v>215.978759</v>
      </c>
      <c r="U495">
        <v>12.138999999999999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1.2966999999999999E-2</v>
      </c>
      <c r="AD495">
        <v>1.2E-5</v>
      </c>
      <c r="AE495" t="s">
        <v>10</v>
      </c>
      <c r="AF495">
        <v>0</v>
      </c>
      <c r="AG495">
        <v>0</v>
      </c>
      <c r="AH495" t="s">
        <v>11</v>
      </c>
      <c r="AI495">
        <v>0.98226800000000003</v>
      </c>
      <c r="AJ495">
        <v>1.2E-5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5341.7018459999999</v>
      </c>
      <c r="I496">
        <v>6079.0813980000003</v>
      </c>
      <c r="J496" t="s">
        <v>3</v>
      </c>
      <c r="K496">
        <v>5336.3227829999996</v>
      </c>
      <c r="L496">
        <v>6067.2514030000002</v>
      </c>
      <c r="M496" t="s">
        <v>4</v>
      </c>
      <c r="N496">
        <v>218.97193100000001</v>
      </c>
      <c r="O496">
        <v>14.365292</v>
      </c>
      <c r="P496" t="s">
        <v>5</v>
      </c>
      <c r="Q496">
        <v>0</v>
      </c>
      <c r="R496">
        <v>0</v>
      </c>
      <c r="S496" t="s">
        <v>6</v>
      </c>
      <c r="T496">
        <v>231.35629299999999</v>
      </c>
      <c r="U496">
        <v>12.699083999999999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1.2844E-2</v>
      </c>
      <c r="AD496">
        <v>1.1E-5</v>
      </c>
      <c r="AE496" t="s">
        <v>10</v>
      </c>
      <c r="AF496">
        <v>0</v>
      </c>
      <c r="AG496">
        <v>0</v>
      </c>
      <c r="AH496" t="s">
        <v>11</v>
      </c>
      <c r="AI496">
        <v>0.98227399999999998</v>
      </c>
      <c r="AJ496">
        <v>1.2E-5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5696.3581249999997</v>
      </c>
      <c r="I497">
        <v>5889.9576129999996</v>
      </c>
      <c r="J497" t="s">
        <v>3</v>
      </c>
      <c r="K497">
        <v>5690.6212210000003</v>
      </c>
      <c r="L497">
        <v>5878.5413580000004</v>
      </c>
      <c r="M497" t="s">
        <v>4</v>
      </c>
      <c r="N497">
        <v>233.50121799999999</v>
      </c>
      <c r="O497">
        <v>13.859876</v>
      </c>
      <c r="P497" t="s">
        <v>5</v>
      </c>
      <c r="Q497">
        <v>0</v>
      </c>
      <c r="R497">
        <v>0</v>
      </c>
      <c r="S497" t="s">
        <v>6</v>
      </c>
      <c r="T497">
        <v>246.70736299999999</v>
      </c>
      <c r="U497">
        <v>12.244049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1.2801999999999999E-2</v>
      </c>
      <c r="AD497">
        <v>1.1E-5</v>
      </c>
      <c r="AE497" t="s">
        <v>10</v>
      </c>
      <c r="AF497">
        <v>0</v>
      </c>
      <c r="AG497">
        <v>0</v>
      </c>
      <c r="AH497" t="s">
        <v>11</v>
      </c>
      <c r="AI497">
        <v>0.98227399999999998</v>
      </c>
      <c r="AJ497">
        <v>1.2E-5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6052.4450880000004</v>
      </c>
      <c r="I498">
        <v>5866.837563</v>
      </c>
      <c r="J498" t="s">
        <v>3</v>
      </c>
      <c r="K498">
        <v>6046.3507810000001</v>
      </c>
      <c r="L498">
        <v>5855.2018539999999</v>
      </c>
      <c r="M498" t="s">
        <v>4</v>
      </c>
      <c r="N498">
        <v>248.050771</v>
      </c>
      <c r="O498">
        <v>13.811458999999999</v>
      </c>
      <c r="P498" t="s">
        <v>5</v>
      </c>
      <c r="Q498">
        <v>0</v>
      </c>
      <c r="R498">
        <v>0</v>
      </c>
      <c r="S498" t="s">
        <v>6</v>
      </c>
      <c r="T498">
        <v>262.18947400000002</v>
      </c>
      <c r="U498">
        <v>12.809098000000001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1.2638999999999999E-2</v>
      </c>
      <c r="AD498">
        <v>6.9999999999999999E-6</v>
      </c>
      <c r="AE498" t="s">
        <v>10</v>
      </c>
      <c r="AF498">
        <v>0</v>
      </c>
      <c r="AG498">
        <v>0</v>
      </c>
      <c r="AH498" t="s">
        <v>11</v>
      </c>
      <c r="AI498">
        <v>0.98227399999999998</v>
      </c>
      <c r="AJ498">
        <v>1.2E-5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6408.2028030000001</v>
      </c>
      <c r="I499">
        <v>6098.2746690000004</v>
      </c>
      <c r="J499" t="s">
        <v>3</v>
      </c>
      <c r="K499">
        <v>6401.7510940000002</v>
      </c>
      <c r="L499">
        <v>6086.0980639999998</v>
      </c>
      <c r="M499" t="s">
        <v>4</v>
      </c>
      <c r="N499">
        <v>262.69852800000001</v>
      </c>
      <c r="O499">
        <v>13.853982999999999</v>
      </c>
      <c r="P499" t="s">
        <v>5</v>
      </c>
      <c r="Q499">
        <v>0</v>
      </c>
      <c r="R499">
        <v>0</v>
      </c>
      <c r="S499" t="s">
        <v>6</v>
      </c>
      <c r="T499">
        <v>277.555139</v>
      </c>
      <c r="U499">
        <v>12.933316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1.2562E-2</v>
      </c>
      <c r="AD499">
        <v>6.9999999999999999E-6</v>
      </c>
      <c r="AE499" t="s">
        <v>10</v>
      </c>
      <c r="AF499">
        <v>0</v>
      </c>
      <c r="AG499">
        <v>0</v>
      </c>
      <c r="AH499" t="s">
        <v>11</v>
      </c>
      <c r="AI499">
        <v>0.98233999999999999</v>
      </c>
      <c r="AJ499">
        <v>1.2E-5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6765.1725489999999</v>
      </c>
      <c r="I500">
        <v>5981.7427619999999</v>
      </c>
      <c r="J500" t="s">
        <v>3</v>
      </c>
      <c r="K500">
        <v>6758.3626270000004</v>
      </c>
      <c r="L500">
        <v>5969.8009959999999</v>
      </c>
      <c r="M500" t="s">
        <v>4</v>
      </c>
      <c r="N500">
        <v>277.38773700000002</v>
      </c>
      <c r="O500">
        <v>13.759497</v>
      </c>
      <c r="P500" t="s">
        <v>5</v>
      </c>
      <c r="Q500">
        <v>0</v>
      </c>
      <c r="R500">
        <v>0</v>
      </c>
      <c r="S500" t="s">
        <v>6</v>
      </c>
      <c r="T500">
        <v>293.074568</v>
      </c>
      <c r="U500">
        <v>12.346285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1.2328E-2</v>
      </c>
      <c r="AD500">
        <v>6.0000000000000002E-6</v>
      </c>
      <c r="AE500" t="s">
        <v>10</v>
      </c>
      <c r="AF500">
        <v>0</v>
      </c>
      <c r="AG500">
        <v>0</v>
      </c>
      <c r="AH500" t="s">
        <v>11</v>
      </c>
      <c r="AI500">
        <v>0.98233999999999999</v>
      </c>
      <c r="AJ500">
        <v>1.2E-5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7121.0489159999997</v>
      </c>
      <c r="I501">
        <v>5723.1694580000003</v>
      </c>
      <c r="J501" t="s">
        <v>3</v>
      </c>
      <c r="K501">
        <v>7113.8809279999996</v>
      </c>
      <c r="L501">
        <v>5711.5814039999996</v>
      </c>
      <c r="M501" t="s">
        <v>4</v>
      </c>
      <c r="N501">
        <v>291.939661</v>
      </c>
      <c r="O501">
        <v>13.526605</v>
      </c>
      <c r="P501" t="s">
        <v>5</v>
      </c>
      <c r="Q501">
        <v>0</v>
      </c>
      <c r="R501">
        <v>0</v>
      </c>
      <c r="S501" t="s">
        <v>6</v>
      </c>
      <c r="T501">
        <v>308.56709000000001</v>
      </c>
      <c r="U501">
        <v>11.910861000000001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1.2059E-2</v>
      </c>
      <c r="AD501">
        <v>3.9999999999999998E-6</v>
      </c>
      <c r="AE501" t="s">
        <v>10</v>
      </c>
      <c r="AF501">
        <v>0</v>
      </c>
      <c r="AG501">
        <v>0</v>
      </c>
      <c r="AH501" t="s">
        <v>11</v>
      </c>
      <c r="AI501">
        <v>0.98239100000000001</v>
      </c>
      <c r="AJ501">
        <v>1.2E-5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12.045824</v>
      </c>
      <c r="I502">
        <v>2.8930000000000002E-3</v>
      </c>
      <c r="J502" t="s">
        <v>3</v>
      </c>
      <c r="K502">
        <v>11.844466000000001</v>
      </c>
      <c r="L502">
        <v>2.9889999999999999E-3</v>
      </c>
      <c r="M502" t="s">
        <v>4</v>
      </c>
      <c r="N502">
        <v>6.3896980000000001</v>
      </c>
      <c r="O502">
        <v>1.54E-4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0.02</v>
      </c>
      <c r="AM502">
        <v>1.9599999999999999E-2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23.865300000000001</v>
      </c>
      <c r="I503">
        <v>8.4139999999999996E-3</v>
      </c>
      <c r="J503" t="s">
        <v>3</v>
      </c>
      <c r="K503">
        <v>23.46658</v>
      </c>
      <c r="L503">
        <v>7.9799999999999992E-3</v>
      </c>
      <c r="M503" t="s">
        <v>4</v>
      </c>
      <c r="N503">
        <v>12.733150999999999</v>
      </c>
      <c r="O503">
        <v>3.1500000000000001E-4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0.04</v>
      </c>
      <c r="AM503">
        <v>3.8399999999999997E-2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35.682873000000001</v>
      </c>
      <c r="I504">
        <v>1.7892999999999999E-2</v>
      </c>
      <c r="J504" t="s">
        <v>3</v>
      </c>
      <c r="K504">
        <v>35.086790999999998</v>
      </c>
      <c r="L504">
        <v>1.6341999999999999E-2</v>
      </c>
      <c r="M504" t="s">
        <v>4</v>
      </c>
      <c r="N504">
        <v>19.076667</v>
      </c>
      <c r="O504">
        <v>5.8799999999999998E-4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0.08</v>
      </c>
      <c r="AM504">
        <v>7.3599999999999999E-2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47.505235999999996</v>
      </c>
      <c r="I505">
        <v>3.1102000000000001E-2</v>
      </c>
      <c r="J505" t="s">
        <v>3</v>
      </c>
      <c r="K505">
        <v>46.712570999999997</v>
      </c>
      <c r="L505">
        <v>2.8715000000000001E-2</v>
      </c>
      <c r="M505" t="s">
        <v>4</v>
      </c>
      <c r="N505">
        <v>25.423112</v>
      </c>
      <c r="O505">
        <v>1.049E-3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0.12</v>
      </c>
      <c r="AM505">
        <v>0.1056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59.324117999999999</v>
      </c>
      <c r="I506">
        <v>4.6655000000000002E-2</v>
      </c>
      <c r="J506" t="s">
        <v>3</v>
      </c>
      <c r="K506">
        <v>58.335709999999999</v>
      </c>
      <c r="L506">
        <v>4.3471000000000003E-2</v>
      </c>
      <c r="M506" t="s">
        <v>4</v>
      </c>
      <c r="N506">
        <v>31.765132000000001</v>
      </c>
      <c r="O506">
        <v>1.4840000000000001E-3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0.16</v>
      </c>
      <c r="AM506">
        <v>0.13439999999999999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71.144351999999998</v>
      </c>
      <c r="I507">
        <v>6.6511000000000001E-2</v>
      </c>
      <c r="J507" t="s">
        <v>3</v>
      </c>
      <c r="K507">
        <v>69.959463</v>
      </c>
      <c r="L507">
        <v>6.1577E-2</v>
      </c>
      <c r="M507" t="s">
        <v>4</v>
      </c>
      <c r="N507">
        <v>38.109099999999998</v>
      </c>
      <c r="O507">
        <v>2.1350000000000002E-3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0.3</v>
      </c>
      <c r="AM507">
        <v>0.28999999999999998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82.962744000000001</v>
      </c>
      <c r="I508">
        <v>9.3066999999999997E-2</v>
      </c>
      <c r="J508" t="s">
        <v>3</v>
      </c>
      <c r="K508">
        <v>81.580163999999996</v>
      </c>
      <c r="L508">
        <v>8.5759000000000002E-2</v>
      </c>
      <c r="M508" t="s">
        <v>4</v>
      </c>
      <c r="N508">
        <v>44.452843999999999</v>
      </c>
      <c r="O508">
        <v>3.0479999999999999E-3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0.34</v>
      </c>
      <c r="AM508">
        <v>0.34439999999999998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94.781199999999998</v>
      </c>
      <c r="I509">
        <v>0.12584799999999999</v>
      </c>
      <c r="J509" t="s">
        <v>3</v>
      </c>
      <c r="K509">
        <v>93.199594000000005</v>
      </c>
      <c r="L509">
        <v>0.114386</v>
      </c>
      <c r="M509" t="s">
        <v>4</v>
      </c>
      <c r="N509">
        <v>50.794294000000001</v>
      </c>
      <c r="O509">
        <v>4.1000000000000003E-3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0.46</v>
      </c>
      <c r="AM509">
        <v>0.44840000000000002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106.59986000000001</v>
      </c>
      <c r="I510">
        <v>0.15979099999999999</v>
      </c>
      <c r="J510" t="s">
        <v>3</v>
      </c>
      <c r="K510">
        <v>104.81896</v>
      </c>
      <c r="L510">
        <v>0.14361099999999999</v>
      </c>
      <c r="M510" t="s">
        <v>4</v>
      </c>
      <c r="N510">
        <v>57.136870999999999</v>
      </c>
      <c r="O510">
        <v>5.1650000000000003E-3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0.6</v>
      </c>
      <c r="AM510">
        <v>0.44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118.41901</v>
      </c>
      <c r="I511">
        <v>0.202713</v>
      </c>
      <c r="J511" t="s">
        <v>3</v>
      </c>
      <c r="K511">
        <v>116.437141</v>
      </c>
      <c r="L511">
        <v>0.18012900000000001</v>
      </c>
      <c r="M511" t="s">
        <v>4</v>
      </c>
      <c r="N511">
        <v>63.477646</v>
      </c>
      <c r="O511">
        <v>6.4980000000000003E-3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0.68</v>
      </c>
      <c r="AM511">
        <v>0.41760000000000003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130.23853500000001</v>
      </c>
      <c r="I512">
        <v>0.24900800000000001</v>
      </c>
      <c r="J512" t="s">
        <v>3</v>
      </c>
      <c r="K512">
        <v>128.057942</v>
      </c>
      <c r="L512">
        <v>0.22001100000000001</v>
      </c>
      <c r="M512" t="s">
        <v>4</v>
      </c>
      <c r="N512">
        <v>69.817601999999994</v>
      </c>
      <c r="O512">
        <v>7.4980000000000003E-3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0.78</v>
      </c>
      <c r="AM512">
        <v>0.41160000000000002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142.060925</v>
      </c>
      <c r="I513">
        <v>0.29772799999999999</v>
      </c>
      <c r="J513" t="s">
        <v>3</v>
      </c>
      <c r="K513">
        <v>139.68154699999999</v>
      </c>
      <c r="L513">
        <v>0.262318</v>
      </c>
      <c r="M513" t="s">
        <v>4</v>
      </c>
      <c r="N513">
        <v>76.159548000000001</v>
      </c>
      <c r="O513">
        <v>8.8210000000000007E-3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0.94</v>
      </c>
      <c r="AM513">
        <v>0.57640000000000002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153.87737799999999</v>
      </c>
      <c r="I514">
        <v>0.34695300000000001</v>
      </c>
      <c r="J514" t="s">
        <v>3</v>
      </c>
      <c r="K514">
        <v>151.30015900000001</v>
      </c>
      <c r="L514">
        <v>0.30489100000000002</v>
      </c>
      <c r="M514" t="s">
        <v>4</v>
      </c>
      <c r="N514">
        <v>82.502311000000006</v>
      </c>
      <c r="O514">
        <v>1.0609E-2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1</v>
      </c>
      <c r="AM514">
        <v>0.68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165.69641200000001</v>
      </c>
      <c r="I515">
        <v>0.40079399999999998</v>
      </c>
      <c r="J515" t="s">
        <v>3</v>
      </c>
      <c r="K515">
        <v>162.92098200000001</v>
      </c>
      <c r="L515">
        <v>0.351997</v>
      </c>
      <c r="M515" t="s">
        <v>4</v>
      </c>
      <c r="N515">
        <v>88.843476999999993</v>
      </c>
      <c r="O515">
        <v>1.2149999999999999E-2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1.22</v>
      </c>
      <c r="AM515">
        <v>0.93159999999999998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177.51315399999999</v>
      </c>
      <c r="I516">
        <v>0.45647199999999999</v>
      </c>
      <c r="J516" t="s">
        <v>3</v>
      </c>
      <c r="K516">
        <v>174.54100700000001</v>
      </c>
      <c r="L516">
        <v>0.40165400000000001</v>
      </c>
      <c r="M516" t="s">
        <v>4</v>
      </c>
      <c r="N516">
        <v>95.186403999999996</v>
      </c>
      <c r="O516">
        <v>1.4068000000000001E-2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1.32</v>
      </c>
      <c r="AM516">
        <v>1.0576000000000001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189.33014600000001</v>
      </c>
      <c r="I517">
        <v>0.51893800000000001</v>
      </c>
      <c r="J517" t="s">
        <v>3</v>
      </c>
      <c r="K517">
        <v>186.16039599999999</v>
      </c>
      <c r="L517">
        <v>0.45711299999999999</v>
      </c>
      <c r="M517" t="s">
        <v>4</v>
      </c>
      <c r="N517">
        <v>101.52806</v>
      </c>
      <c r="O517">
        <v>1.6213999999999999E-2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1.38</v>
      </c>
      <c r="AM517">
        <v>1.0755999999999999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201.145456</v>
      </c>
      <c r="I518">
        <v>0.58822600000000003</v>
      </c>
      <c r="J518" t="s">
        <v>3</v>
      </c>
      <c r="K518">
        <v>197.77911</v>
      </c>
      <c r="L518">
        <v>0.51712800000000003</v>
      </c>
      <c r="M518" t="s">
        <v>4</v>
      </c>
      <c r="N518">
        <v>107.869984</v>
      </c>
      <c r="O518">
        <v>1.8147E-2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1.56</v>
      </c>
      <c r="AM518">
        <v>1.0064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212.96058600000001</v>
      </c>
      <c r="I519">
        <v>0.65500100000000006</v>
      </c>
      <c r="J519" t="s">
        <v>3</v>
      </c>
      <c r="K519">
        <v>209.39839799999999</v>
      </c>
      <c r="L519">
        <v>0.57769700000000002</v>
      </c>
      <c r="M519" t="s">
        <v>4</v>
      </c>
      <c r="N519">
        <v>114.212254</v>
      </c>
      <c r="O519">
        <v>2.0674999999999999E-2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1.64</v>
      </c>
      <c r="AM519">
        <v>1.0304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224.77456000000001</v>
      </c>
      <c r="I520">
        <v>0.72523599999999999</v>
      </c>
      <c r="J520" t="s">
        <v>3</v>
      </c>
      <c r="K520">
        <v>221.017111</v>
      </c>
      <c r="L520">
        <v>0.64042399999999999</v>
      </c>
      <c r="M520" t="s">
        <v>4</v>
      </c>
      <c r="N520">
        <v>120.551867</v>
      </c>
      <c r="O520">
        <v>2.3349999999999999E-2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1.76</v>
      </c>
      <c r="AM520">
        <v>1.3024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236.585115</v>
      </c>
      <c r="I521">
        <v>0.80311500000000002</v>
      </c>
      <c r="J521" t="s">
        <v>3</v>
      </c>
      <c r="K521">
        <v>232.63242399999999</v>
      </c>
      <c r="L521">
        <v>0.71047300000000002</v>
      </c>
      <c r="M521" t="s">
        <v>4</v>
      </c>
      <c r="N521">
        <v>126.89071800000001</v>
      </c>
      <c r="O521">
        <v>2.6217000000000001E-2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1.96</v>
      </c>
      <c r="AM521">
        <v>1.3584000000000001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11.151483000000001</v>
      </c>
      <c r="I522">
        <v>3.238E-3</v>
      </c>
      <c r="J522" t="s">
        <v>3</v>
      </c>
      <c r="K522">
        <v>10.963067000000001</v>
      </c>
      <c r="L522">
        <v>3.2560000000000002E-3</v>
      </c>
      <c r="M522" t="s">
        <v>4</v>
      </c>
      <c r="N522">
        <v>4.2796450000000004</v>
      </c>
      <c r="O522">
        <v>1.887E-3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22.137810000000002</v>
      </c>
      <c r="I523">
        <v>6.5329999999999997E-3</v>
      </c>
      <c r="J523" t="s">
        <v>3</v>
      </c>
      <c r="K523">
        <v>21.763725999999998</v>
      </c>
      <c r="L523">
        <v>3.4819999999999999E-3</v>
      </c>
      <c r="M523" t="s">
        <v>4</v>
      </c>
      <c r="N523">
        <v>8.4071630000000006</v>
      </c>
      <c r="O523">
        <v>1.805E-3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33.144249000000002</v>
      </c>
      <c r="I524">
        <v>1.1769999999999999E-2</v>
      </c>
      <c r="J524" t="s">
        <v>3</v>
      </c>
      <c r="K524">
        <v>32.587035</v>
      </c>
      <c r="L524">
        <v>4.4339999999999996E-3</v>
      </c>
      <c r="M524" t="s">
        <v>4</v>
      </c>
      <c r="N524">
        <v>12.535287</v>
      </c>
      <c r="O524">
        <v>1.72E-3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44.155016000000003</v>
      </c>
      <c r="I525">
        <v>1.7528999999999999E-2</v>
      </c>
      <c r="J525" t="s">
        <v>3</v>
      </c>
      <c r="K525">
        <v>43.413795</v>
      </c>
      <c r="L525">
        <v>5.0220000000000004E-3</v>
      </c>
      <c r="M525" t="s">
        <v>4</v>
      </c>
      <c r="N525">
        <v>16.662489999999998</v>
      </c>
      <c r="O525">
        <v>1.7099999999999999E-3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55.164020999999998</v>
      </c>
      <c r="I526">
        <v>2.3775999999999999E-2</v>
      </c>
      <c r="J526" t="s">
        <v>3</v>
      </c>
      <c r="K526">
        <v>54.240205000000003</v>
      </c>
      <c r="L526">
        <v>5.391E-3</v>
      </c>
      <c r="M526" t="s">
        <v>4</v>
      </c>
      <c r="N526">
        <v>20.789753999999999</v>
      </c>
      <c r="O526">
        <v>1.7240000000000001E-3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66.167287999999999</v>
      </c>
      <c r="I527">
        <v>2.9829999999999999E-2</v>
      </c>
      <c r="J527" t="s">
        <v>3</v>
      </c>
      <c r="K527">
        <v>65.061700999999999</v>
      </c>
      <c r="L527">
        <v>6.032E-3</v>
      </c>
      <c r="M527" t="s">
        <v>4</v>
      </c>
      <c r="N527">
        <v>24.916813999999999</v>
      </c>
      <c r="O527">
        <v>1.74E-3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77.165788000000006</v>
      </c>
      <c r="I528">
        <v>3.5325000000000002E-2</v>
      </c>
      <c r="J528" t="s">
        <v>3</v>
      </c>
      <c r="K528">
        <v>75.880251000000001</v>
      </c>
      <c r="L528">
        <v>6.1659999999999996E-3</v>
      </c>
      <c r="M528" t="s">
        <v>4</v>
      </c>
      <c r="N528">
        <v>29.044262</v>
      </c>
      <c r="O528">
        <v>1.737E-3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88.162955999999994</v>
      </c>
      <c r="I529">
        <v>4.1133999999999997E-2</v>
      </c>
      <c r="J529" t="s">
        <v>3</v>
      </c>
      <c r="K529">
        <v>86.697146000000004</v>
      </c>
      <c r="L529">
        <v>6.1079999999999997E-3</v>
      </c>
      <c r="M529" t="s">
        <v>4</v>
      </c>
      <c r="N529">
        <v>33.171836999999996</v>
      </c>
      <c r="O529">
        <v>1.6800000000000001E-3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99.158545000000004</v>
      </c>
      <c r="I530">
        <v>4.5740000000000003E-2</v>
      </c>
      <c r="J530" t="s">
        <v>3</v>
      </c>
      <c r="K530">
        <v>97.512953999999993</v>
      </c>
      <c r="L530">
        <v>6.2350000000000001E-3</v>
      </c>
      <c r="M530" t="s">
        <v>4</v>
      </c>
      <c r="N530">
        <v>37.298639999999999</v>
      </c>
      <c r="O530">
        <v>1.6980000000000001E-3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110.15542499999999</v>
      </c>
      <c r="I531">
        <v>5.0534999999999997E-2</v>
      </c>
      <c r="J531" t="s">
        <v>3</v>
      </c>
      <c r="K531">
        <v>108.330217</v>
      </c>
      <c r="L531">
        <v>6.4609999999999997E-3</v>
      </c>
      <c r="M531" t="s">
        <v>4</v>
      </c>
      <c r="N531">
        <v>41.425832</v>
      </c>
      <c r="O531">
        <v>1.7080000000000001E-3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121.155804</v>
      </c>
      <c r="I532">
        <v>5.5182000000000002E-2</v>
      </c>
      <c r="J532" t="s">
        <v>3</v>
      </c>
      <c r="K532">
        <v>119.149816</v>
      </c>
      <c r="L532">
        <v>6.8329999999999997E-3</v>
      </c>
      <c r="M532" t="s">
        <v>4</v>
      </c>
      <c r="N532">
        <v>45.552942999999999</v>
      </c>
      <c r="O532">
        <v>1.696E-3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132.15907000000001</v>
      </c>
      <c r="I533">
        <v>6.1296999999999997E-2</v>
      </c>
      <c r="J533" t="s">
        <v>3</v>
      </c>
      <c r="K533">
        <v>129.97248500000001</v>
      </c>
      <c r="L533">
        <v>7.5729999999999999E-3</v>
      </c>
      <c r="M533" t="s">
        <v>4</v>
      </c>
      <c r="N533">
        <v>49.680073999999998</v>
      </c>
      <c r="O533">
        <v>1.6999999999999999E-3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143.16363999999999</v>
      </c>
      <c r="I534">
        <v>6.8233000000000002E-2</v>
      </c>
      <c r="J534" t="s">
        <v>3</v>
      </c>
      <c r="K534">
        <v>140.796299</v>
      </c>
      <c r="L534">
        <v>8.3199999999999993E-3</v>
      </c>
      <c r="M534" t="s">
        <v>4</v>
      </c>
      <c r="N534">
        <v>53.807102999999998</v>
      </c>
      <c r="O534">
        <v>1.745E-3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154.17172600000001</v>
      </c>
      <c r="I535">
        <v>7.6034000000000004E-2</v>
      </c>
      <c r="J535" t="s">
        <v>3</v>
      </c>
      <c r="K535">
        <v>151.62392399999999</v>
      </c>
      <c r="L535">
        <v>8.8769999999999995E-3</v>
      </c>
      <c r="M535" t="s">
        <v>4</v>
      </c>
      <c r="N535">
        <v>57.934275</v>
      </c>
      <c r="O535">
        <v>1.717E-3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165.18202199999999</v>
      </c>
      <c r="I536">
        <v>8.2239999999999994E-2</v>
      </c>
      <c r="J536" t="s">
        <v>3</v>
      </c>
      <c r="K536">
        <v>162.454455</v>
      </c>
      <c r="L536">
        <v>9.0270000000000003E-3</v>
      </c>
      <c r="M536" t="s">
        <v>4</v>
      </c>
      <c r="N536">
        <v>62.061323999999999</v>
      </c>
      <c r="O536">
        <v>1.7279999999999999E-3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176.19585900000001</v>
      </c>
      <c r="I537">
        <v>9.1008000000000006E-2</v>
      </c>
      <c r="J537" t="s">
        <v>3</v>
      </c>
      <c r="K537">
        <v>173.28867199999999</v>
      </c>
      <c r="L537">
        <v>1.0115000000000001E-2</v>
      </c>
      <c r="M537" t="s">
        <v>4</v>
      </c>
      <c r="N537">
        <v>66.188732999999999</v>
      </c>
      <c r="O537">
        <v>1.7420000000000001E-3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187.21601999999999</v>
      </c>
      <c r="I538">
        <v>9.7943000000000002E-2</v>
      </c>
      <c r="J538" t="s">
        <v>3</v>
      </c>
      <c r="K538">
        <v>184.128253</v>
      </c>
      <c r="L538">
        <v>1.1117E-2</v>
      </c>
      <c r="M538" t="s">
        <v>4</v>
      </c>
      <c r="N538">
        <v>70.315312000000006</v>
      </c>
      <c r="O538">
        <v>1.751E-3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198.245091</v>
      </c>
      <c r="I539">
        <v>0.10392700000000001</v>
      </c>
      <c r="J539" t="s">
        <v>3</v>
      </c>
      <c r="K539">
        <v>194.97583800000001</v>
      </c>
      <c r="L539">
        <v>1.1284000000000001E-2</v>
      </c>
      <c r="M539" t="s">
        <v>4</v>
      </c>
      <c r="N539">
        <v>74.442361000000005</v>
      </c>
      <c r="O539">
        <v>1.7669999999999999E-3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209.282363</v>
      </c>
      <c r="I540">
        <v>0.112513</v>
      </c>
      <c r="J540" t="s">
        <v>3</v>
      </c>
      <c r="K540">
        <v>205.831469</v>
      </c>
      <c r="L540">
        <v>1.1892E-2</v>
      </c>
      <c r="M540" t="s">
        <v>4</v>
      </c>
      <c r="N540">
        <v>78.569266999999996</v>
      </c>
      <c r="O540">
        <v>1.792E-3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220.320222</v>
      </c>
      <c r="I541">
        <v>0.121154</v>
      </c>
      <c r="J541" t="s">
        <v>3</v>
      </c>
      <c r="K541">
        <v>216.687963</v>
      </c>
      <c r="L541">
        <v>1.2767000000000001E-2</v>
      </c>
      <c r="M541" t="s">
        <v>4</v>
      </c>
      <c r="N541">
        <v>82.696254999999994</v>
      </c>
      <c r="O541">
        <v>1.7899999999999999E-3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12.331643</v>
      </c>
      <c r="I542">
        <v>4.1380000000000002E-3</v>
      </c>
      <c r="J542" t="s">
        <v>3</v>
      </c>
      <c r="K542">
        <v>12.127888</v>
      </c>
      <c r="L542">
        <v>5.0809999999999996E-3</v>
      </c>
      <c r="M542" t="s">
        <v>4</v>
      </c>
      <c r="N542">
        <v>5.4511000000000003</v>
      </c>
      <c r="O542">
        <v>3.5339999999999998E-3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24.369683999999999</v>
      </c>
      <c r="I543">
        <v>6.1809999999999999E-3</v>
      </c>
      <c r="J543" t="s">
        <v>3</v>
      </c>
      <c r="K543">
        <v>23.964264</v>
      </c>
      <c r="L543">
        <v>5.2469999999999999E-3</v>
      </c>
      <c r="M543" t="s">
        <v>4</v>
      </c>
      <c r="N543">
        <v>10.610934</v>
      </c>
      <c r="O543">
        <v>3.5230000000000001E-3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36.429108999999997</v>
      </c>
      <c r="I544">
        <v>1.0885000000000001E-2</v>
      </c>
      <c r="J544" t="s">
        <v>3</v>
      </c>
      <c r="K544">
        <v>35.822243</v>
      </c>
      <c r="L544">
        <v>6.0939999999999996E-3</v>
      </c>
      <c r="M544" t="s">
        <v>4</v>
      </c>
      <c r="N544">
        <v>15.771915</v>
      </c>
      <c r="O544">
        <v>3.4640000000000001E-3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48.491157000000001</v>
      </c>
      <c r="I545">
        <v>1.6119000000000001E-2</v>
      </c>
      <c r="J545" t="s">
        <v>3</v>
      </c>
      <c r="K545">
        <v>47.683475999999999</v>
      </c>
      <c r="L545">
        <v>6.8580000000000004E-3</v>
      </c>
      <c r="M545" t="s">
        <v>4</v>
      </c>
      <c r="N545">
        <v>20.932874999999999</v>
      </c>
      <c r="O545">
        <v>3.5469999999999998E-3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60.551281000000003</v>
      </c>
      <c r="I546">
        <v>2.2682999999999998E-2</v>
      </c>
      <c r="J546" t="s">
        <v>3</v>
      </c>
      <c r="K546">
        <v>59.542254</v>
      </c>
      <c r="L546">
        <v>7.3499999999999998E-3</v>
      </c>
      <c r="M546" t="s">
        <v>4</v>
      </c>
      <c r="N546">
        <v>26.093959000000002</v>
      </c>
      <c r="O546">
        <v>3.5109999999999998E-3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72.606917999999993</v>
      </c>
      <c r="I547">
        <v>2.9158E-2</v>
      </c>
      <c r="J547" t="s">
        <v>3</v>
      </c>
      <c r="K547">
        <v>71.396553999999995</v>
      </c>
      <c r="L547">
        <v>7.7270000000000004E-3</v>
      </c>
      <c r="M547" t="s">
        <v>4</v>
      </c>
      <c r="N547">
        <v>31.252893</v>
      </c>
      <c r="O547">
        <v>3.4880000000000002E-3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84.658193999999995</v>
      </c>
      <c r="I548">
        <v>3.5874000000000003E-2</v>
      </c>
      <c r="J548" t="s">
        <v>3</v>
      </c>
      <c r="K548">
        <v>83.247525999999993</v>
      </c>
      <c r="L548">
        <v>7.8810000000000009E-3</v>
      </c>
      <c r="M548" t="s">
        <v>4</v>
      </c>
      <c r="N548">
        <v>36.413164999999999</v>
      </c>
      <c r="O548">
        <v>3.5400000000000002E-3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96.705579</v>
      </c>
      <c r="I549">
        <v>4.1397000000000003E-2</v>
      </c>
      <c r="J549" t="s">
        <v>3</v>
      </c>
      <c r="K549">
        <v>95.096345999999997</v>
      </c>
      <c r="L549">
        <v>7.8609999999999999E-3</v>
      </c>
      <c r="M549" t="s">
        <v>4</v>
      </c>
      <c r="N549">
        <v>41.573194000000001</v>
      </c>
      <c r="O549">
        <v>3.6579999999999998E-3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108.75128100000001</v>
      </c>
      <c r="I550">
        <v>4.6934999999999998E-2</v>
      </c>
      <c r="J550" t="s">
        <v>3</v>
      </c>
      <c r="K550">
        <v>106.944124</v>
      </c>
      <c r="L550">
        <v>7.8849999999999996E-3</v>
      </c>
      <c r="M550" t="s">
        <v>4</v>
      </c>
      <c r="N550">
        <v>46.733037000000003</v>
      </c>
      <c r="O550">
        <v>3.872E-3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120.799879</v>
      </c>
      <c r="I551">
        <v>5.3024000000000002E-2</v>
      </c>
      <c r="J551" t="s">
        <v>3</v>
      </c>
      <c r="K551">
        <v>118.793683</v>
      </c>
      <c r="L551">
        <v>8.4370000000000001E-3</v>
      </c>
      <c r="M551" t="s">
        <v>4</v>
      </c>
      <c r="N551">
        <v>51.893393000000003</v>
      </c>
      <c r="O551">
        <v>4.091E-3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132.84955199999999</v>
      </c>
      <c r="I552">
        <v>5.8352000000000001E-2</v>
      </c>
      <c r="J552" t="s">
        <v>3</v>
      </c>
      <c r="K552">
        <v>130.64423400000001</v>
      </c>
      <c r="L552">
        <v>8.4950000000000008E-3</v>
      </c>
      <c r="M552" t="s">
        <v>4</v>
      </c>
      <c r="N552">
        <v>57.054445000000001</v>
      </c>
      <c r="O552">
        <v>4.372E-3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144.90100699999999</v>
      </c>
      <c r="I553">
        <v>6.4990999999999993E-2</v>
      </c>
      <c r="J553" t="s">
        <v>3</v>
      </c>
      <c r="K553">
        <v>142.49748</v>
      </c>
      <c r="L553">
        <v>9.1730000000000006E-3</v>
      </c>
      <c r="M553" t="s">
        <v>4</v>
      </c>
      <c r="N553">
        <v>62.215600000000002</v>
      </c>
      <c r="O553">
        <v>4.4790000000000003E-3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156.953936</v>
      </c>
      <c r="I554">
        <v>7.2918999999999998E-2</v>
      </c>
      <c r="J554" t="s">
        <v>3</v>
      </c>
      <c r="K554">
        <v>154.35277099999999</v>
      </c>
      <c r="L554">
        <v>1.0111E-2</v>
      </c>
      <c r="M554" t="s">
        <v>4</v>
      </c>
      <c r="N554">
        <v>67.376390000000001</v>
      </c>
      <c r="O554">
        <v>4.627E-3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169.00913600000001</v>
      </c>
      <c r="I555">
        <v>7.8562000000000007E-2</v>
      </c>
      <c r="J555" t="s">
        <v>3</v>
      </c>
      <c r="K555">
        <v>166.21133599999999</v>
      </c>
      <c r="L555">
        <v>1.0359E-2</v>
      </c>
      <c r="M555" t="s">
        <v>4</v>
      </c>
      <c r="N555">
        <v>72.537880000000001</v>
      </c>
      <c r="O555">
        <v>4.7889999999999999E-3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181.070503</v>
      </c>
      <c r="I556">
        <v>8.3180000000000004E-2</v>
      </c>
      <c r="J556" t="s">
        <v>3</v>
      </c>
      <c r="K556">
        <v>178.075988</v>
      </c>
      <c r="L556">
        <v>1.0362E-2</v>
      </c>
      <c r="M556" t="s">
        <v>4</v>
      </c>
      <c r="N556">
        <v>77.698327000000006</v>
      </c>
      <c r="O556">
        <v>4.7569999999999999E-3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193.13617099999999</v>
      </c>
      <c r="I557">
        <v>8.8969000000000006E-2</v>
      </c>
      <c r="J557" t="s">
        <v>3</v>
      </c>
      <c r="K557">
        <v>189.946483</v>
      </c>
      <c r="L557">
        <v>1.1301E-2</v>
      </c>
      <c r="M557" t="s">
        <v>4</v>
      </c>
      <c r="N557">
        <v>82.858608000000004</v>
      </c>
      <c r="O557">
        <v>5.1050000000000002E-3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205.20056700000001</v>
      </c>
      <c r="I558">
        <v>9.2369000000000007E-2</v>
      </c>
      <c r="J558" t="s">
        <v>3</v>
      </c>
      <c r="K558">
        <v>201.81451999999999</v>
      </c>
      <c r="L558">
        <v>1.0508E-2</v>
      </c>
      <c r="M558" t="s">
        <v>4</v>
      </c>
      <c r="N558">
        <v>88.018952999999996</v>
      </c>
      <c r="O558">
        <v>5.1460000000000004E-3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217.27223799999999</v>
      </c>
      <c r="I559">
        <v>9.8459000000000005E-2</v>
      </c>
      <c r="J559" t="s">
        <v>3</v>
      </c>
      <c r="K559">
        <v>213.68841900000001</v>
      </c>
      <c r="L559">
        <v>1.0874E-2</v>
      </c>
      <c r="M559" t="s">
        <v>4</v>
      </c>
      <c r="N559">
        <v>93.177616999999998</v>
      </c>
      <c r="O559">
        <v>5.4840000000000002E-3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229.35082800000001</v>
      </c>
      <c r="I560">
        <v>0.102087</v>
      </c>
      <c r="J560" t="s">
        <v>3</v>
      </c>
      <c r="K560">
        <v>225.569343</v>
      </c>
      <c r="L560">
        <v>1.0671999999999999E-2</v>
      </c>
      <c r="M560" t="s">
        <v>4</v>
      </c>
      <c r="N560">
        <v>98.336118999999997</v>
      </c>
      <c r="O560">
        <v>5.6449999999999998E-3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241.44156699999999</v>
      </c>
      <c r="I561">
        <v>0.107395</v>
      </c>
      <c r="J561" t="s">
        <v>3</v>
      </c>
      <c r="K561">
        <v>237.46201099999999</v>
      </c>
      <c r="L561">
        <v>1.1717999999999999E-2</v>
      </c>
      <c r="M561" t="s">
        <v>4</v>
      </c>
      <c r="N561">
        <v>103.49574699999999</v>
      </c>
      <c r="O561">
        <v>5.9059999999999998E-3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29.527059999999999</v>
      </c>
      <c r="I562">
        <v>49.518863000000003</v>
      </c>
      <c r="J562" t="s">
        <v>3</v>
      </c>
      <c r="K562">
        <v>29.138255000000001</v>
      </c>
      <c r="L562">
        <v>47.360275000000001</v>
      </c>
      <c r="M562" t="s">
        <v>4</v>
      </c>
      <c r="N562">
        <v>18.365421000000001</v>
      </c>
      <c r="O562">
        <v>43.974100999999997</v>
      </c>
      <c r="P562" t="s">
        <v>5</v>
      </c>
      <c r="Q562">
        <v>0.39723900000000001</v>
      </c>
      <c r="R562">
        <v>2.5162E-2</v>
      </c>
      <c r="S562" t="s">
        <v>6</v>
      </c>
      <c r="T562">
        <v>7.7770520000000003</v>
      </c>
      <c r="U562">
        <v>2.8170000000000001E-3</v>
      </c>
      <c r="V562" t="s">
        <v>7</v>
      </c>
      <c r="W562">
        <v>0.107584</v>
      </c>
      <c r="X562">
        <v>9.3700000000000001E-4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2.7200999999999999E-2</v>
      </c>
      <c r="AG562">
        <v>3.1999999999999999E-5</v>
      </c>
      <c r="AH562" t="s">
        <v>11</v>
      </c>
      <c r="AI562">
        <v>0.97323700000000002</v>
      </c>
      <c r="AJ562">
        <v>7.1000000000000005E-5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58.046605</v>
      </c>
      <c r="I563">
        <v>140.96705900000001</v>
      </c>
      <c r="J563" t="s">
        <v>3</v>
      </c>
      <c r="K563">
        <v>57.291248000000003</v>
      </c>
      <c r="L563">
        <v>134.839361</v>
      </c>
      <c r="M563" t="s">
        <v>4</v>
      </c>
      <c r="N563">
        <v>35.767251999999999</v>
      </c>
      <c r="O563">
        <v>125.318727</v>
      </c>
      <c r="P563" t="s">
        <v>5</v>
      </c>
      <c r="Q563">
        <v>0.77039199999999997</v>
      </c>
      <c r="R563">
        <v>7.0957999999999993E-2</v>
      </c>
      <c r="S563" t="s">
        <v>6</v>
      </c>
      <c r="T563">
        <v>15.574382</v>
      </c>
      <c r="U563">
        <v>1.005E-2</v>
      </c>
      <c r="V563" t="s">
        <v>7</v>
      </c>
      <c r="W563">
        <v>0.207707</v>
      </c>
      <c r="X563">
        <v>3.0130000000000001E-3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2.5096E-2</v>
      </c>
      <c r="AG563">
        <v>4.1E-5</v>
      </c>
      <c r="AH563" t="s">
        <v>11</v>
      </c>
      <c r="AI563">
        <v>0.97838000000000003</v>
      </c>
      <c r="AJ563">
        <v>1.8E-5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85.79786</v>
      </c>
      <c r="I564">
        <v>226.62205900000001</v>
      </c>
      <c r="J564" t="s">
        <v>3</v>
      </c>
      <c r="K564">
        <v>84.693910000000002</v>
      </c>
      <c r="L564">
        <v>216.75255000000001</v>
      </c>
      <c r="M564" t="s">
        <v>4</v>
      </c>
      <c r="N564">
        <v>52.430176000000003</v>
      </c>
      <c r="O564">
        <v>202.14629300000001</v>
      </c>
      <c r="P564" t="s">
        <v>5</v>
      </c>
      <c r="Q564">
        <v>1.125564</v>
      </c>
      <c r="R564">
        <v>0.11436399999999999</v>
      </c>
      <c r="S564" t="s">
        <v>6</v>
      </c>
      <c r="T564">
        <v>23.390857</v>
      </c>
      <c r="U564">
        <v>1.9861E-2</v>
      </c>
      <c r="V564" t="s">
        <v>7</v>
      </c>
      <c r="W564">
        <v>0.30351299999999998</v>
      </c>
      <c r="X564">
        <v>5.4229999999999999E-3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2.2071E-2</v>
      </c>
      <c r="AG564">
        <v>5.8999999999999998E-5</v>
      </c>
      <c r="AH564" t="s">
        <v>11</v>
      </c>
      <c r="AI564">
        <v>0.97964499999999999</v>
      </c>
      <c r="AJ564">
        <v>6.0000000000000002E-6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113.00260900000001</v>
      </c>
      <c r="I565">
        <v>294.60541799999999</v>
      </c>
      <c r="J565" t="s">
        <v>3</v>
      </c>
      <c r="K565">
        <v>111.561443</v>
      </c>
      <c r="L565">
        <v>281.73328199999997</v>
      </c>
      <c r="M565" t="s">
        <v>4</v>
      </c>
      <c r="N565">
        <v>68.576340000000002</v>
      </c>
      <c r="O565">
        <v>263.87624699999998</v>
      </c>
      <c r="P565" t="s">
        <v>5</v>
      </c>
      <c r="Q565">
        <v>1.4686600000000001</v>
      </c>
      <c r="R565">
        <v>0.149649</v>
      </c>
      <c r="S565" t="s">
        <v>6</v>
      </c>
      <c r="T565">
        <v>31.210813999999999</v>
      </c>
      <c r="U565">
        <v>3.1916E-2</v>
      </c>
      <c r="V565" t="s">
        <v>7</v>
      </c>
      <c r="W565">
        <v>0.39660299999999998</v>
      </c>
      <c r="X565">
        <v>8.0000000000000002E-3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2.1132000000000001E-2</v>
      </c>
      <c r="AG565">
        <v>5.8E-5</v>
      </c>
      <c r="AH565" t="s">
        <v>11</v>
      </c>
      <c r="AI565">
        <v>0.98035700000000003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140.38549399999999</v>
      </c>
      <c r="I566">
        <v>342.35811200000001</v>
      </c>
      <c r="J566" t="s">
        <v>3</v>
      </c>
      <c r="K566">
        <v>138.60471200000001</v>
      </c>
      <c r="L566">
        <v>327.39155099999999</v>
      </c>
      <c r="M566" t="s">
        <v>4</v>
      </c>
      <c r="N566">
        <v>84.890428999999997</v>
      </c>
      <c r="O566">
        <v>307.86676999999997</v>
      </c>
      <c r="P566" t="s">
        <v>5</v>
      </c>
      <c r="Q566">
        <v>1.8148599999999999</v>
      </c>
      <c r="R566">
        <v>0.174069</v>
      </c>
      <c r="S566" t="s">
        <v>6</v>
      </c>
      <c r="T566">
        <v>39.029919</v>
      </c>
      <c r="U566">
        <v>4.8568E-2</v>
      </c>
      <c r="V566" t="s">
        <v>7</v>
      </c>
      <c r="W566">
        <v>0.49038599999999999</v>
      </c>
      <c r="X566">
        <v>1.0659E-2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2.0636999999999999E-2</v>
      </c>
      <c r="AG566">
        <v>6.0000000000000002E-5</v>
      </c>
      <c r="AH566" t="s">
        <v>11</v>
      </c>
      <c r="AI566">
        <v>0.98073500000000002</v>
      </c>
      <c r="AJ566">
        <v>6.0000000000000002E-6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167.982472</v>
      </c>
      <c r="I567">
        <v>394.34225500000002</v>
      </c>
      <c r="J567" t="s">
        <v>3</v>
      </c>
      <c r="K567">
        <v>165.855625</v>
      </c>
      <c r="L567">
        <v>377.11276299999997</v>
      </c>
      <c r="M567" t="s">
        <v>4</v>
      </c>
      <c r="N567">
        <v>101.41668199999999</v>
      </c>
      <c r="O567">
        <v>354.08389199999999</v>
      </c>
      <c r="P567" t="s">
        <v>5</v>
      </c>
      <c r="Q567">
        <v>2.1669550000000002</v>
      </c>
      <c r="R567">
        <v>0.20089399999999999</v>
      </c>
      <c r="S567" t="s">
        <v>6</v>
      </c>
      <c r="T567">
        <v>46.846052999999998</v>
      </c>
      <c r="U567">
        <v>6.9879999999999998E-2</v>
      </c>
      <c r="V567" t="s">
        <v>7</v>
      </c>
      <c r="W567">
        <v>0.58384000000000003</v>
      </c>
      <c r="X567">
        <v>1.4E-2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1.9009000000000002E-2</v>
      </c>
      <c r="AG567">
        <v>5.5999999999999999E-5</v>
      </c>
      <c r="AH567" t="s">
        <v>11</v>
      </c>
      <c r="AI567">
        <v>0.980989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195.18355700000001</v>
      </c>
      <c r="I568">
        <v>438.89093500000001</v>
      </c>
      <c r="J568" t="s">
        <v>3</v>
      </c>
      <c r="K568">
        <v>192.71973800000001</v>
      </c>
      <c r="L568">
        <v>419.716339</v>
      </c>
      <c r="M568" t="s">
        <v>4</v>
      </c>
      <c r="N568">
        <v>117.575957</v>
      </c>
      <c r="O568">
        <v>393.54976699999997</v>
      </c>
      <c r="P568" t="s">
        <v>5</v>
      </c>
      <c r="Q568">
        <v>2.5105379999999999</v>
      </c>
      <c r="R568">
        <v>0.22390199999999999</v>
      </c>
      <c r="S568" t="s">
        <v>6</v>
      </c>
      <c r="T568">
        <v>54.660777000000003</v>
      </c>
      <c r="U568">
        <v>9.4993999999999995E-2</v>
      </c>
      <c r="V568" t="s">
        <v>7</v>
      </c>
      <c r="W568">
        <v>0.67581400000000003</v>
      </c>
      <c r="X568">
        <v>1.7186E-2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1.8459E-2</v>
      </c>
      <c r="AG568">
        <v>5.3999999999999998E-5</v>
      </c>
      <c r="AH568" t="s">
        <v>11</v>
      </c>
      <c r="AI568">
        <v>0.98118799999999995</v>
      </c>
      <c r="AJ568">
        <v>3.9999999999999998E-6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222.52702300000001</v>
      </c>
      <c r="I569">
        <v>476.12827800000002</v>
      </c>
      <c r="J569" t="s">
        <v>3</v>
      </c>
      <c r="K569">
        <v>219.72430700000001</v>
      </c>
      <c r="L569">
        <v>455.26775300000003</v>
      </c>
      <c r="M569" t="s">
        <v>4</v>
      </c>
      <c r="N569">
        <v>133.87289799999999</v>
      </c>
      <c r="O569">
        <v>425.28708399999999</v>
      </c>
      <c r="P569" t="s">
        <v>5</v>
      </c>
      <c r="Q569">
        <v>2.8558889999999999</v>
      </c>
      <c r="R569">
        <v>0.24443500000000001</v>
      </c>
      <c r="S569" t="s">
        <v>6</v>
      </c>
      <c r="T569">
        <v>62.474227999999997</v>
      </c>
      <c r="U569">
        <v>0.124084</v>
      </c>
      <c r="V569" t="s">
        <v>7</v>
      </c>
      <c r="W569">
        <v>0.76757200000000003</v>
      </c>
      <c r="X569">
        <v>2.0586E-2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1.746E-2</v>
      </c>
      <c r="AG569">
        <v>4.6999999999999997E-5</v>
      </c>
      <c r="AH569" t="s">
        <v>11</v>
      </c>
      <c r="AI569">
        <v>0.98121599999999998</v>
      </c>
      <c r="AJ569">
        <v>3.9999999999999998E-6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250.32186300000001</v>
      </c>
      <c r="I570">
        <v>524.11897599999998</v>
      </c>
      <c r="J570" t="s">
        <v>3</v>
      </c>
      <c r="K570">
        <v>247.169253</v>
      </c>
      <c r="L570">
        <v>501.21292</v>
      </c>
      <c r="M570" t="s">
        <v>4</v>
      </c>
      <c r="N570">
        <v>150.596474</v>
      </c>
      <c r="O570">
        <v>467.060745</v>
      </c>
      <c r="P570" t="s">
        <v>5</v>
      </c>
      <c r="Q570">
        <v>3.2122069999999998</v>
      </c>
      <c r="R570">
        <v>0.26819199999999999</v>
      </c>
      <c r="S570" t="s">
        <v>6</v>
      </c>
      <c r="T570">
        <v>70.287863000000002</v>
      </c>
      <c r="U570">
        <v>0.15657199999999999</v>
      </c>
      <c r="V570" t="s">
        <v>7</v>
      </c>
      <c r="W570">
        <v>0.86150400000000005</v>
      </c>
      <c r="X570">
        <v>2.4511999999999999E-2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1.6528999999999999E-2</v>
      </c>
      <c r="AG570">
        <v>4.1E-5</v>
      </c>
      <c r="AH570" t="s">
        <v>11</v>
      </c>
      <c r="AI570">
        <v>0.98132399999999997</v>
      </c>
      <c r="AJ570">
        <v>5.0000000000000004E-6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277.91667999999999</v>
      </c>
      <c r="I571">
        <v>574.97421199999997</v>
      </c>
      <c r="J571" t="s">
        <v>3</v>
      </c>
      <c r="K571">
        <v>274.42063100000001</v>
      </c>
      <c r="L571">
        <v>549.86337900000001</v>
      </c>
      <c r="M571" t="s">
        <v>4</v>
      </c>
      <c r="N571">
        <v>167.13046900000001</v>
      </c>
      <c r="O571">
        <v>513.51703299999997</v>
      </c>
      <c r="P571" t="s">
        <v>5</v>
      </c>
      <c r="Q571">
        <v>3.5636209999999999</v>
      </c>
      <c r="R571">
        <v>0.29339700000000002</v>
      </c>
      <c r="S571" t="s">
        <v>6</v>
      </c>
      <c r="T571">
        <v>78.099102999999999</v>
      </c>
      <c r="U571">
        <v>0.19184699999999999</v>
      </c>
      <c r="V571" t="s">
        <v>7</v>
      </c>
      <c r="W571">
        <v>0.95533199999999996</v>
      </c>
      <c r="X571">
        <v>2.8315E-2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1.6192000000000002E-2</v>
      </c>
      <c r="AG571">
        <v>4.3000000000000002E-5</v>
      </c>
      <c r="AH571" t="s">
        <v>11</v>
      </c>
      <c r="AI571">
        <v>0.98162000000000005</v>
      </c>
      <c r="AJ571">
        <v>6.9999999999999999E-6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305.90610700000002</v>
      </c>
      <c r="I572">
        <v>628.91766800000005</v>
      </c>
      <c r="J572" t="s">
        <v>3</v>
      </c>
      <c r="K572">
        <v>302.056826</v>
      </c>
      <c r="L572">
        <v>601.566599</v>
      </c>
      <c r="M572" t="s">
        <v>4</v>
      </c>
      <c r="N572">
        <v>184.01613499999999</v>
      </c>
      <c r="O572">
        <v>565.200559</v>
      </c>
      <c r="P572" t="s">
        <v>5</v>
      </c>
      <c r="Q572">
        <v>3.9240550000000001</v>
      </c>
      <c r="R572">
        <v>0.31916099999999997</v>
      </c>
      <c r="S572" t="s">
        <v>6</v>
      </c>
      <c r="T572">
        <v>85.917635000000004</v>
      </c>
      <c r="U572">
        <v>0.232599</v>
      </c>
      <c r="V572" t="s">
        <v>7</v>
      </c>
      <c r="W572">
        <v>1.050594</v>
      </c>
      <c r="X572">
        <v>3.1761999999999999E-2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1.5892E-2</v>
      </c>
      <c r="AG572">
        <v>4.0000000000000003E-5</v>
      </c>
      <c r="AH572" t="s">
        <v>11</v>
      </c>
      <c r="AI572">
        <v>0.98166799999999999</v>
      </c>
      <c r="AJ572">
        <v>6.9999999999999999E-6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334.36004600000001</v>
      </c>
      <c r="I573">
        <v>711.32597299999998</v>
      </c>
      <c r="J573" t="s">
        <v>3</v>
      </c>
      <c r="K573">
        <v>330.14756199999999</v>
      </c>
      <c r="L573">
        <v>680.52075300000001</v>
      </c>
      <c r="M573" t="s">
        <v>4</v>
      </c>
      <c r="N573">
        <v>201.30894799999999</v>
      </c>
      <c r="O573">
        <v>643.43897700000002</v>
      </c>
      <c r="P573" t="s">
        <v>5</v>
      </c>
      <c r="Q573">
        <v>4.2941770000000004</v>
      </c>
      <c r="R573">
        <v>0.359454</v>
      </c>
      <c r="S573" t="s">
        <v>6</v>
      </c>
      <c r="T573">
        <v>93.743643000000006</v>
      </c>
      <c r="U573">
        <v>0.27700799999999998</v>
      </c>
      <c r="V573" t="s">
        <v>7</v>
      </c>
      <c r="W573">
        <v>1.1506529999999999</v>
      </c>
      <c r="X573">
        <v>3.5629000000000001E-2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1.5636000000000001E-2</v>
      </c>
      <c r="AG573">
        <v>4.0000000000000003E-5</v>
      </c>
      <c r="AH573" t="s">
        <v>11</v>
      </c>
      <c r="AI573">
        <v>0.98167099999999996</v>
      </c>
      <c r="AJ573">
        <v>6.9999999999999999E-6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362.59496799999999</v>
      </c>
      <c r="I574">
        <v>813.41330300000004</v>
      </c>
      <c r="J574" t="s">
        <v>3</v>
      </c>
      <c r="K574">
        <v>358.02353499999998</v>
      </c>
      <c r="L574">
        <v>778.21935599999995</v>
      </c>
      <c r="M574" t="s">
        <v>4</v>
      </c>
      <c r="N574">
        <v>218.388441</v>
      </c>
      <c r="O574">
        <v>734.04522299999996</v>
      </c>
      <c r="P574" t="s">
        <v>5</v>
      </c>
      <c r="Q574">
        <v>4.659592</v>
      </c>
      <c r="R574">
        <v>0.41114200000000001</v>
      </c>
      <c r="S574" t="s">
        <v>6</v>
      </c>
      <c r="T574">
        <v>101.575774</v>
      </c>
      <c r="U574">
        <v>0.32880599999999999</v>
      </c>
      <c r="V574" t="s">
        <v>7</v>
      </c>
      <c r="W574">
        <v>1.2498560000000001</v>
      </c>
      <c r="X574">
        <v>4.2254E-2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1.5025999999999999E-2</v>
      </c>
      <c r="AG574">
        <v>3.4E-5</v>
      </c>
      <c r="AH574" t="s">
        <v>11</v>
      </c>
      <c r="AI574">
        <v>0.98221400000000003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391.84230500000001</v>
      </c>
      <c r="I575">
        <v>933.56515999999999</v>
      </c>
      <c r="J575" t="s">
        <v>3</v>
      </c>
      <c r="K575">
        <v>386.89146199999999</v>
      </c>
      <c r="L575">
        <v>893.21464700000001</v>
      </c>
      <c r="M575" t="s">
        <v>4</v>
      </c>
      <c r="N575">
        <v>236.426365</v>
      </c>
      <c r="O575">
        <v>828.86539900000002</v>
      </c>
      <c r="P575" t="s">
        <v>5</v>
      </c>
      <c r="Q575">
        <v>5.0465989999999996</v>
      </c>
      <c r="R575">
        <v>0.47241699999999998</v>
      </c>
      <c r="S575" t="s">
        <v>6</v>
      </c>
      <c r="T575">
        <v>109.414681</v>
      </c>
      <c r="U575">
        <v>0.39020500000000002</v>
      </c>
      <c r="V575" t="s">
        <v>7</v>
      </c>
      <c r="W575">
        <v>1.3525370000000001</v>
      </c>
      <c r="X575">
        <v>5.0813999999999998E-2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1.4814000000000001E-2</v>
      </c>
      <c r="AG575">
        <v>3.4E-5</v>
      </c>
      <c r="AH575" t="s">
        <v>11</v>
      </c>
      <c r="AI575">
        <v>0.98221499999999995</v>
      </c>
      <c r="AJ575">
        <v>1.2999999999999999E-5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420.31268999999998</v>
      </c>
      <c r="I576">
        <v>1061.2448039999999</v>
      </c>
      <c r="J576" t="s">
        <v>3</v>
      </c>
      <c r="K576">
        <v>414.99787199999997</v>
      </c>
      <c r="L576">
        <v>1015.36442</v>
      </c>
      <c r="M576" t="s">
        <v>4</v>
      </c>
      <c r="N576">
        <v>253.73610600000001</v>
      </c>
      <c r="O576">
        <v>931.71590700000002</v>
      </c>
      <c r="P576" t="s">
        <v>5</v>
      </c>
      <c r="Q576">
        <v>5.4171250000000004</v>
      </c>
      <c r="R576">
        <v>0.53752299999999997</v>
      </c>
      <c r="S576" t="s">
        <v>6</v>
      </c>
      <c r="T576">
        <v>117.251583</v>
      </c>
      <c r="U576">
        <v>0.45547700000000002</v>
      </c>
      <c r="V576" t="s">
        <v>7</v>
      </c>
      <c r="W576">
        <v>1.451273</v>
      </c>
      <c r="X576">
        <v>5.9761000000000002E-2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1.4716E-2</v>
      </c>
      <c r="AG576">
        <v>3.3000000000000003E-5</v>
      </c>
      <c r="AH576" t="s">
        <v>11</v>
      </c>
      <c r="AI576">
        <v>0.98248999999999997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449.59372400000001</v>
      </c>
      <c r="I577">
        <v>1130.7351430000001</v>
      </c>
      <c r="J577" t="s">
        <v>3</v>
      </c>
      <c r="K577">
        <v>443.898032</v>
      </c>
      <c r="L577">
        <v>1081.779642</v>
      </c>
      <c r="M577" t="s">
        <v>4</v>
      </c>
      <c r="N577">
        <v>271.79521099999999</v>
      </c>
      <c r="O577">
        <v>984.69612199999995</v>
      </c>
      <c r="P577" t="s">
        <v>5</v>
      </c>
      <c r="Q577">
        <v>5.8055349999999999</v>
      </c>
      <c r="R577">
        <v>0.57488300000000003</v>
      </c>
      <c r="S577" t="s">
        <v>6</v>
      </c>
      <c r="T577">
        <v>125.098828</v>
      </c>
      <c r="U577">
        <v>0.51273500000000005</v>
      </c>
      <c r="V577" t="s">
        <v>7</v>
      </c>
      <c r="W577">
        <v>1.554397</v>
      </c>
      <c r="X577">
        <v>6.6794000000000006E-2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1.4390999999999999E-2</v>
      </c>
      <c r="AG577">
        <v>3.0000000000000001E-5</v>
      </c>
      <c r="AH577" t="s">
        <v>11</v>
      </c>
      <c r="AI577">
        <v>0.98276300000000005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478.09028000000001</v>
      </c>
      <c r="I578">
        <v>1224.9826419999999</v>
      </c>
      <c r="J578" t="s">
        <v>3</v>
      </c>
      <c r="K578">
        <v>472.02984700000002</v>
      </c>
      <c r="L578">
        <v>1171.989184</v>
      </c>
      <c r="M578" t="s">
        <v>4</v>
      </c>
      <c r="N578">
        <v>289.12548199999998</v>
      </c>
      <c r="O578">
        <v>1058.9342919999999</v>
      </c>
      <c r="P578" t="s">
        <v>5</v>
      </c>
      <c r="Q578">
        <v>6.1767640000000004</v>
      </c>
      <c r="R578">
        <v>0.62211799999999995</v>
      </c>
      <c r="S578" t="s">
        <v>6</v>
      </c>
      <c r="T578">
        <v>132.943996</v>
      </c>
      <c r="U578">
        <v>0.575075</v>
      </c>
      <c r="V578" t="s">
        <v>7</v>
      </c>
      <c r="W578">
        <v>1.653314</v>
      </c>
      <c r="X578">
        <v>7.4711E-2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1.4307E-2</v>
      </c>
      <c r="AG578">
        <v>3.0000000000000001E-5</v>
      </c>
      <c r="AH578" t="s">
        <v>11</v>
      </c>
      <c r="AI578">
        <v>0.982765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506.522469</v>
      </c>
      <c r="I579">
        <v>1351.4987470000001</v>
      </c>
      <c r="J579" t="s">
        <v>3</v>
      </c>
      <c r="K579">
        <v>500.10091899999998</v>
      </c>
      <c r="L579">
        <v>1293.3526529999999</v>
      </c>
      <c r="M579" t="s">
        <v>4</v>
      </c>
      <c r="N579">
        <v>306.38831199999998</v>
      </c>
      <c r="O579">
        <v>1161.8496640000001</v>
      </c>
      <c r="P579" t="s">
        <v>5</v>
      </c>
      <c r="Q579">
        <v>6.5457780000000003</v>
      </c>
      <c r="R579">
        <v>0.68301299999999998</v>
      </c>
      <c r="S579" t="s">
        <v>6</v>
      </c>
      <c r="T579">
        <v>140.798654</v>
      </c>
      <c r="U579">
        <v>0.63319499999999995</v>
      </c>
      <c r="V579" t="s">
        <v>7</v>
      </c>
      <c r="W579">
        <v>1.7514909999999999</v>
      </c>
      <c r="X579">
        <v>8.4018999999999996E-2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1.3965999999999999E-2</v>
      </c>
      <c r="AG579">
        <v>2.6999999999999999E-5</v>
      </c>
      <c r="AH579" t="s">
        <v>11</v>
      </c>
      <c r="AI579">
        <v>0.98304100000000005</v>
      </c>
      <c r="AJ579">
        <v>2.1999999999999999E-5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535.19363199999998</v>
      </c>
      <c r="I580">
        <v>1456.2668880000001</v>
      </c>
      <c r="J580" t="s">
        <v>3</v>
      </c>
      <c r="K580">
        <v>528.40510700000004</v>
      </c>
      <c r="L580">
        <v>1393.5751359999999</v>
      </c>
      <c r="M580" t="s">
        <v>4</v>
      </c>
      <c r="N580">
        <v>323.864619</v>
      </c>
      <c r="O580">
        <v>1243.8864450000001</v>
      </c>
      <c r="P580" t="s">
        <v>5</v>
      </c>
      <c r="Q580">
        <v>6.9195869999999999</v>
      </c>
      <c r="R580">
        <v>0.737371</v>
      </c>
      <c r="S580" t="s">
        <v>6</v>
      </c>
      <c r="T580">
        <v>148.65611799999999</v>
      </c>
      <c r="U580">
        <v>0.69673200000000002</v>
      </c>
      <c r="V580" t="s">
        <v>7</v>
      </c>
      <c r="W580">
        <v>1.8515760000000001</v>
      </c>
      <c r="X580">
        <v>9.2692999999999998E-2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1.3410999999999999E-2</v>
      </c>
      <c r="AG580">
        <v>1.8E-5</v>
      </c>
      <c r="AH580" t="s">
        <v>11</v>
      </c>
      <c r="AI580">
        <v>0.98304100000000005</v>
      </c>
      <c r="AJ580">
        <v>2.1999999999999999E-5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563.79918899999996</v>
      </c>
      <c r="I581">
        <v>1520.7251510000001</v>
      </c>
      <c r="J581" t="s">
        <v>3</v>
      </c>
      <c r="K581">
        <v>556.64360999999997</v>
      </c>
      <c r="L581">
        <v>1455.081308</v>
      </c>
      <c r="M581" t="s">
        <v>4</v>
      </c>
      <c r="N581">
        <v>341.28678600000001</v>
      </c>
      <c r="O581">
        <v>1281.389944</v>
      </c>
      <c r="P581" t="s">
        <v>5</v>
      </c>
      <c r="Q581">
        <v>7.2930849999999996</v>
      </c>
      <c r="R581">
        <v>0.77538799999999997</v>
      </c>
      <c r="S581" t="s">
        <v>6</v>
      </c>
      <c r="T581">
        <v>156.51856000000001</v>
      </c>
      <c r="U581">
        <v>0.76580999999999999</v>
      </c>
      <c r="V581" t="s">
        <v>7</v>
      </c>
      <c r="W581">
        <v>1.9493050000000001</v>
      </c>
      <c r="X581">
        <v>0.102453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1.2930000000000001E-2</v>
      </c>
      <c r="AG581">
        <v>1.2999999999999999E-5</v>
      </c>
      <c r="AH581" t="s">
        <v>11</v>
      </c>
      <c r="AI581">
        <v>0.98304199999999997</v>
      </c>
      <c r="AJ581">
        <v>2.1999999999999999E-5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11.827631</v>
      </c>
      <c r="I582">
        <v>2.2490000000000001E-3</v>
      </c>
      <c r="J582" t="s">
        <v>3</v>
      </c>
      <c r="K582">
        <v>5.3736449999999998</v>
      </c>
      <c r="L582">
        <v>1.41E-3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23.536845</v>
      </c>
      <c r="I583">
        <v>5.7089999999999997E-3</v>
      </c>
      <c r="J583" t="s">
        <v>3</v>
      </c>
      <c r="K583">
        <v>10.644952</v>
      </c>
      <c r="L583">
        <v>4.5539999999999999E-3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35.241165000000002</v>
      </c>
      <c r="I584">
        <v>1.1176E-2</v>
      </c>
      <c r="J584" t="s">
        <v>3</v>
      </c>
      <c r="K584">
        <v>15.910976</v>
      </c>
      <c r="L584">
        <v>9.8809999999999992E-3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46.944645000000001</v>
      </c>
      <c r="I585">
        <v>1.9743E-2</v>
      </c>
      <c r="J585" t="s">
        <v>3</v>
      </c>
      <c r="K585">
        <v>21.176898999999999</v>
      </c>
      <c r="L585">
        <v>1.7809999999999999E-2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0.04</v>
      </c>
      <c r="AM585">
        <v>3.8399999999999997E-2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58.644007999999999</v>
      </c>
      <c r="I586">
        <v>3.0202E-2</v>
      </c>
      <c r="J586" t="s">
        <v>3</v>
      </c>
      <c r="K586">
        <v>26.440875999999999</v>
      </c>
      <c r="L586">
        <v>2.7625E-2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0.08</v>
      </c>
      <c r="AM586">
        <v>7.3599999999999999E-2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70.347038999999995</v>
      </c>
      <c r="I587">
        <v>4.2887000000000002E-2</v>
      </c>
      <c r="J587" t="s">
        <v>3</v>
      </c>
      <c r="K587">
        <v>31.705652000000001</v>
      </c>
      <c r="L587">
        <v>3.9456999999999999E-2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0.08</v>
      </c>
      <c r="AM587">
        <v>7.3599999999999999E-2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82.048615999999996</v>
      </c>
      <c r="I588">
        <v>5.8111000000000003E-2</v>
      </c>
      <c r="J588" t="s">
        <v>3</v>
      </c>
      <c r="K588">
        <v>36.97063</v>
      </c>
      <c r="L588">
        <v>5.3309000000000002E-2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0.12</v>
      </c>
      <c r="AM588">
        <v>0.1056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93.751525999999998</v>
      </c>
      <c r="I589">
        <v>7.5645000000000004E-2</v>
      </c>
      <c r="J589" t="s">
        <v>3</v>
      </c>
      <c r="K589">
        <v>42.234749000000001</v>
      </c>
      <c r="L589">
        <v>6.9563E-2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0.2</v>
      </c>
      <c r="AM589">
        <v>0.2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105.455027</v>
      </c>
      <c r="I590">
        <v>9.6740000000000007E-2</v>
      </c>
      <c r="J590" t="s">
        <v>3</v>
      </c>
      <c r="K590">
        <v>47.499256000000003</v>
      </c>
      <c r="L590">
        <v>8.8009000000000004E-2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0.32</v>
      </c>
      <c r="AM590">
        <v>0.2576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117.159063</v>
      </c>
      <c r="I591">
        <v>0.11833</v>
      </c>
      <c r="J591" t="s">
        <v>3</v>
      </c>
      <c r="K591">
        <v>52.762698999999998</v>
      </c>
      <c r="L591">
        <v>0.108893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0.38</v>
      </c>
      <c r="AM591">
        <v>0.31559999999999999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128.864203</v>
      </c>
      <c r="I592">
        <v>0.14358699999999999</v>
      </c>
      <c r="J592" t="s">
        <v>3</v>
      </c>
      <c r="K592">
        <v>58.029293000000003</v>
      </c>
      <c r="L592">
        <v>0.13272800000000001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0.44</v>
      </c>
      <c r="AM592">
        <v>0.3664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140.57118299999999</v>
      </c>
      <c r="I593">
        <v>0.16841700000000001</v>
      </c>
      <c r="J593" t="s">
        <v>3</v>
      </c>
      <c r="K593">
        <v>63.298102999999998</v>
      </c>
      <c r="L593">
        <v>0.157722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0.56000000000000005</v>
      </c>
      <c r="AM593">
        <v>0.40639999999999998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152.27505600000001</v>
      </c>
      <c r="I594">
        <v>0.195715</v>
      </c>
      <c r="J594" t="s">
        <v>3</v>
      </c>
      <c r="K594">
        <v>68.563430999999994</v>
      </c>
      <c r="L594">
        <v>0.18539600000000001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0.66</v>
      </c>
      <c r="AM594">
        <v>0.46439999999999998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163.98205999999999</v>
      </c>
      <c r="I595">
        <v>0.22397400000000001</v>
      </c>
      <c r="J595" t="s">
        <v>3</v>
      </c>
      <c r="K595">
        <v>73.830048000000005</v>
      </c>
      <c r="L595">
        <v>0.21765999999999999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0.72</v>
      </c>
      <c r="AM595">
        <v>0.44159999999999999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175.68572700000001</v>
      </c>
      <c r="I596">
        <v>0.25842100000000001</v>
      </c>
      <c r="J596" t="s">
        <v>3</v>
      </c>
      <c r="K596">
        <v>79.095558999999994</v>
      </c>
      <c r="L596">
        <v>0.25046200000000002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0.72</v>
      </c>
      <c r="AM596">
        <v>0.44159999999999999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187.386201</v>
      </c>
      <c r="I597">
        <v>0.29482199999999997</v>
      </c>
      <c r="J597" t="s">
        <v>3</v>
      </c>
      <c r="K597">
        <v>84.359536000000006</v>
      </c>
      <c r="L597">
        <v>0.28528199999999998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0.88</v>
      </c>
      <c r="AM597">
        <v>0.54559999999999997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199.08923200000001</v>
      </c>
      <c r="I598">
        <v>0.33603699999999997</v>
      </c>
      <c r="J598" t="s">
        <v>3</v>
      </c>
      <c r="K598">
        <v>89.627240999999998</v>
      </c>
      <c r="L598">
        <v>0.32103399999999999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1</v>
      </c>
      <c r="AM598">
        <v>0.64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210.792632</v>
      </c>
      <c r="I599">
        <v>0.37903700000000001</v>
      </c>
      <c r="J599" t="s">
        <v>3</v>
      </c>
      <c r="K599">
        <v>94.892796000000004</v>
      </c>
      <c r="L599">
        <v>0.360012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1.1000000000000001</v>
      </c>
      <c r="AM599">
        <v>0.69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222.49303499999999</v>
      </c>
      <c r="I600">
        <v>0.419018</v>
      </c>
      <c r="J600" t="s">
        <v>3</v>
      </c>
      <c r="K600">
        <v>100.156588</v>
      </c>
      <c r="L600">
        <v>0.39850099999999999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1.18</v>
      </c>
      <c r="AM600">
        <v>0.70760000000000001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234.19233800000001</v>
      </c>
      <c r="I601">
        <v>0.46282800000000002</v>
      </c>
      <c r="J601" t="s">
        <v>3</v>
      </c>
      <c r="K601">
        <v>105.41970600000001</v>
      </c>
      <c r="L601">
        <v>0.44119399999999998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1.3</v>
      </c>
      <c r="AM601">
        <v>0.69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11.011196</v>
      </c>
      <c r="I602">
        <v>3.3379999999999998E-3</v>
      </c>
      <c r="J602" t="s">
        <v>3</v>
      </c>
      <c r="K602">
        <v>6.6316290000000002</v>
      </c>
      <c r="L602">
        <v>2.92E-4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21.863388</v>
      </c>
      <c r="I603">
        <v>3.735E-3</v>
      </c>
      <c r="J603" t="s">
        <v>3</v>
      </c>
      <c r="K603">
        <v>13.281855</v>
      </c>
      <c r="L603">
        <v>6.69E-4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32.736960000000003</v>
      </c>
      <c r="I604">
        <v>3.8649999999999999E-3</v>
      </c>
      <c r="J604" t="s">
        <v>3</v>
      </c>
      <c r="K604">
        <v>19.954256000000001</v>
      </c>
      <c r="L604">
        <v>7.5199999999999996E-4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43.615431999999998</v>
      </c>
      <c r="I605">
        <v>4.738E-3</v>
      </c>
      <c r="J605" t="s">
        <v>3</v>
      </c>
      <c r="K605">
        <v>26.631751999999999</v>
      </c>
      <c r="L605">
        <v>8.6799999999999996E-4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54.489955000000002</v>
      </c>
      <c r="I606">
        <v>5.5149999999999999E-3</v>
      </c>
      <c r="J606" t="s">
        <v>3</v>
      </c>
      <c r="K606">
        <v>33.306381999999999</v>
      </c>
      <c r="L606">
        <v>1.026E-3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65.363782</v>
      </c>
      <c r="I607">
        <v>6.6220000000000003E-3</v>
      </c>
      <c r="J607" t="s">
        <v>3</v>
      </c>
      <c r="K607">
        <v>39.979978000000003</v>
      </c>
      <c r="L607">
        <v>1.157E-3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76.234848</v>
      </c>
      <c r="I608">
        <v>7.8799999999999999E-3</v>
      </c>
      <c r="J608" t="s">
        <v>3</v>
      </c>
      <c r="K608">
        <v>46.651504000000003</v>
      </c>
      <c r="L608">
        <v>1.2589999999999999E-3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87.102226000000002</v>
      </c>
      <c r="I609">
        <v>9.3449999999999991E-3</v>
      </c>
      <c r="J609" t="s">
        <v>3</v>
      </c>
      <c r="K609">
        <v>53.320509000000001</v>
      </c>
      <c r="L609">
        <v>1.392E-3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97.968327000000002</v>
      </c>
      <c r="I610">
        <v>1.1009E-2</v>
      </c>
      <c r="J610" t="s">
        <v>3</v>
      </c>
      <c r="K610">
        <v>59.988860000000003</v>
      </c>
      <c r="L610">
        <v>1.6299999999999999E-3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108.836173</v>
      </c>
      <c r="I611">
        <v>1.2468E-2</v>
      </c>
      <c r="J611" t="s">
        <v>3</v>
      </c>
      <c r="K611">
        <v>66.657672000000005</v>
      </c>
      <c r="L611">
        <v>1.8929999999999999E-3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119.706087</v>
      </c>
      <c r="I612">
        <v>1.4274999999999999E-2</v>
      </c>
      <c r="J612" t="s">
        <v>3</v>
      </c>
      <c r="K612">
        <v>73.329007000000004</v>
      </c>
      <c r="L612">
        <v>2.2569999999999999E-3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130.57972100000001</v>
      </c>
      <c r="I613">
        <v>1.6115000000000001E-2</v>
      </c>
      <c r="J613" t="s">
        <v>3</v>
      </c>
      <c r="K613">
        <v>80.003680000000003</v>
      </c>
      <c r="L613">
        <v>2.3370000000000001E-3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141.45279500000001</v>
      </c>
      <c r="I614">
        <v>1.7662000000000001E-2</v>
      </c>
      <c r="J614" t="s">
        <v>3</v>
      </c>
      <c r="K614">
        <v>86.677125000000004</v>
      </c>
      <c r="L614">
        <v>2.7820000000000002E-3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152.330209</v>
      </c>
      <c r="I615">
        <v>1.9682000000000002E-2</v>
      </c>
      <c r="J615" t="s">
        <v>3</v>
      </c>
      <c r="K615">
        <v>93.354258000000002</v>
      </c>
      <c r="L615">
        <v>2.879E-3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163.211129</v>
      </c>
      <c r="I616">
        <v>2.0608999999999999E-2</v>
      </c>
      <c r="J616" t="s">
        <v>3</v>
      </c>
      <c r="K616">
        <v>100.036322</v>
      </c>
      <c r="L616">
        <v>3.1670000000000001E-3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174.095056</v>
      </c>
      <c r="I617">
        <v>2.1856E-2</v>
      </c>
      <c r="J617" t="s">
        <v>3</v>
      </c>
      <c r="K617">
        <v>106.721356</v>
      </c>
      <c r="L617">
        <v>3.532E-3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184.98527100000001</v>
      </c>
      <c r="I618">
        <v>2.3282000000000001E-2</v>
      </c>
      <c r="J618" t="s">
        <v>3</v>
      </c>
      <c r="K618">
        <v>113.412841</v>
      </c>
      <c r="L618">
        <v>3.6240000000000001E-3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195.883149</v>
      </c>
      <c r="I619">
        <v>2.4951999999999998E-2</v>
      </c>
      <c r="J619" t="s">
        <v>3</v>
      </c>
      <c r="K619">
        <v>120.110631</v>
      </c>
      <c r="L619">
        <v>3.9680000000000002E-3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206.78655800000001</v>
      </c>
      <c r="I620">
        <v>2.6251E-2</v>
      </c>
      <c r="J620" t="s">
        <v>3</v>
      </c>
      <c r="K620">
        <v>126.81339699999999</v>
      </c>
      <c r="L620">
        <v>4.3410000000000002E-3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217.69473400000001</v>
      </c>
      <c r="I621">
        <v>2.8428999999999999E-2</v>
      </c>
      <c r="J621" t="s">
        <v>3</v>
      </c>
      <c r="K621">
        <v>133.52012199999999</v>
      </c>
      <c r="L621">
        <v>4.64E-3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12.123258</v>
      </c>
      <c r="I622">
        <v>2.826E-3</v>
      </c>
      <c r="J622" t="s">
        <v>3</v>
      </c>
      <c r="K622">
        <v>6.6330629999999999</v>
      </c>
      <c r="L622">
        <v>2.6899999999999998E-4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24.004138000000001</v>
      </c>
      <c r="I623">
        <v>2.6779999999999998E-3</v>
      </c>
      <c r="J623" t="s">
        <v>3</v>
      </c>
      <c r="K623">
        <v>13.286830999999999</v>
      </c>
      <c r="L623">
        <v>4.4499999999999997E-4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35.905515000000001</v>
      </c>
      <c r="I624">
        <v>2.9299999999999999E-3</v>
      </c>
      <c r="J624" t="s">
        <v>3</v>
      </c>
      <c r="K624">
        <v>19.960052000000001</v>
      </c>
      <c r="L624">
        <v>6.0999999999999997E-4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47.812702000000002</v>
      </c>
      <c r="I625">
        <v>3.2759999999999998E-3</v>
      </c>
      <c r="J625" t="s">
        <v>3</v>
      </c>
      <c r="K625">
        <v>26.638919999999999</v>
      </c>
      <c r="L625">
        <v>6.8199999999999999E-4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59.716343999999999</v>
      </c>
      <c r="I626">
        <v>3.4060000000000002E-3</v>
      </c>
      <c r="J626" t="s">
        <v>3</v>
      </c>
      <c r="K626">
        <v>33.3157</v>
      </c>
      <c r="L626">
        <v>7.8600000000000002E-4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71.618165000000005</v>
      </c>
      <c r="I627">
        <v>3.5339999999999998E-3</v>
      </c>
      <c r="J627" t="s">
        <v>3</v>
      </c>
      <c r="K627">
        <v>39.990628999999998</v>
      </c>
      <c r="L627">
        <v>7.6400000000000003E-4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83.516891000000001</v>
      </c>
      <c r="I628">
        <v>3.777E-3</v>
      </c>
      <c r="J628" t="s">
        <v>3</v>
      </c>
      <c r="K628">
        <v>46.661949</v>
      </c>
      <c r="L628">
        <v>9.2900000000000003E-4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95.414264000000003</v>
      </c>
      <c r="I629">
        <v>3.9129999999999998E-3</v>
      </c>
      <c r="J629" t="s">
        <v>3</v>
      </c>
      <c r="K629">
        <v>53.330176999999999</v>
      </c>
      <c r="L629">
        <v>1.0369999999999999E-3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107.31125</v>
      </c>
      <c r="I630">
        <v>3.9509999999999997E-3</v>
      </c>
      <c r="J630" t="s">
        <v>3</v>
      </c>
      <c r="K630">
        <v>59.996765000000003</v>
      </c>
      <c r="L630">
        <v>1.008E-3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119.208236</v>
      </c>
      <c r="I631">
        <v>4.4060000000000002E-3</v>
      </c>
      <c r="J631" t="s">
        <v>3</v>
      </c>
      <c r="K631">
        <v>66.666314999999997</v>
      </c>
      <c r="L631">
        <v>1.0640000000000001E-3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131.10424</v>
      </c>
      <c r="I632">
        <v>5.1330000000000004E-3</v>
      </c>
      <c r="J632" t="s">
        <v>3</v>
      </c>
      <c r="K632">
        <v>73.334373999999997</v>
      </c>
      <c r="L632">
        <v>1.1329999999999999E-3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143.00275300000001</v>
      </c>
      <c r="I633">
        <v>5.9579999999999998E-3</v>
      </c>
      <c r="J633" t="s">
        <v>3</v>
      </c>
      <c r="K633">
        <v>80.006837000000004</v>
      </c>
      <c r="L633">
        <v>1.305E-3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154.90401600000001</v>
      </c>
      <c r="I634">
        <v>6.7499999999999999E-3</v>
      </c>
      <c r="J634" t="s">
        <v>3</v>
      </c>
      <c r="K634">
        <v>86.680958000000004</v>
      </c>
      <c r="L634">
        <v>1.518E-3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166.81063599999999</v>
      </c>
      <c r="I635">
        <v>7.0479999999999996E-3</v>
      </c>
      <c r="J635" t="s">
        <v>3</v>
      </c>
      <c r="K635">
        <v>93.359909999999999</v>
      </c>
      <c r="L635">
        <v>1.833E-3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178.718817</v>
      </c>
      <c r="I636">
        <v>7.6530000000000001E-3</v>
      </c>
      <c r="J636" t="s">
        <v>3</v>
      </c>
      <c r="K636">
        <v>100.041218</v>
      </c>
      <c r="L636">
        <v>2.1919999999999999E-3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190.632632</v>
      </c>
      <c r="I637">
        <v>7.7219999999999997E-3</v>
      </c>
      <c r="J637" t="s">
        <v>3</v>
      </c>
      <c r="K637">
        <v>106.72609</v>
      </c>
      <c r="L637">
        <v>2.5409999999999999E-3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202.55016800000001</v>
      </c>
      <c r="I638">
        <v>8.2620000000000002E-3</v>
      </c>
      <c r="J638" t="s">
        <v>3</v>
      </c>
      <c r="K638">
        <v>113.41659300000001</v>
      </c>
      <c r="L638">
        <v>2.7049999999999999E-3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214.47558900000001</v>
      </c>
      <c r="I639">
        <v>8.8389999999999996E-3</v>
      </c>
      <c r="J639" t="s">
        <v>3</v>
      </c>
      <c r="K639">
        <v>120.114385</v>
      </c>
      <c r="L639">
        <v>3.0950000000000001E-3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226.40727100000001</v>
      </c>
      <c r="I640">
        <v>9.4230000000000008E-3</v>
      </c>
      <c r="J640" t="s">
        <v>3</v>
      </c>
      <c r="K640">
        <v>126.817868</v>
      </c>
      <c r="L640">
        <v>3.4740000000000001E-3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238.345854</v>
      </c>
      <c r="I641">
        <v>1.0182E-2</v>
      </c>
      <c r="J641" t="s">
        <v>3</v>
      </c>
      <c r="K641">
        <v>133.527691</v>
      </c>
      <c r="L641">
        <v>4.0109999999999998E-3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386" workbookViewId="0">
      <selection activeCell="A1402" sqref="A1402:L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68</v>
      </c>
      <c r="F1" t="s">
        <v>25</v>
      </c>
      <c r="G1" t="s">
        <v>69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1359.36</v>
      </c>
      <c r="C2">
        <v>274.54300000000001</v>
      </c>
      <c r="D2">
        <v>252.71799999999999</v>
      </c>
      <c r="E2">
        <v>248.595</v>
      </c>
      <c r="F2">
        <v>134.80600000000001</v>
      </c>
      <c r="G2">
        <v>0</v>
      </c>
      <c r="H2">
        <v>134.80600000000001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264.37700000000001</v>
      </c>
      <c r="C3">
        <v>262.565</v>
      </c>
      <c r="D3">
        <v>240.94399999999999</v>
      </c>
      <c r="E3">
        <v>237.19</v>
      </c>
      <c r="F3">
        <v>125.85299999999999</v>
      </c>
      <c r="G3">
        <v>0</v>
      </c>
      <c r="H3">
        <v>125.85299999999999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263.91000000000003</v>
      </c>
      <c r="C4">
        <v>262.26499999999999</v>
      </c>
      <c r="D4">
        <v>241.18299999999999</v>
      </c>
      <c r="E4">
        <v>237.375</v>
      </c>
      <c r="F4">
        <v>125.819</v>
      </c>
      <c r="G4">
        <v>0</v>
      </c>
      <c r="H4">
        <v>125.819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263.83300000000003</v>
      </c>
      <c r="C5">
        <v>262.18900000000002</v>
      </c>
      <c r="D5">
        <v>241.06899999999999</v>
      </c>
      <c r="E5">
        <v>237.28</v>
      </c>
      <c r="F5">
        <v>125.867</v>
      </c>
      <c r="G5">
        <v>0</v>
      </c>
      <c r="H5">
        <v>125.867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263.77600000000001</v>
      </c>
      <c r="C6">
        <v>262.11799999999999</v>
      </c>
      <c r="D6">
        <v>240.732</v>
      </c>
      <c r="E6">
        <v>236.964</v>
      </c>
      <c r="F6">
        <v>125.84699999999999</v>
      </c>
      <c r="G6">
        <v>0</v>
      </c>
      <c r="H6">
        <v>125.84699999999999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264.93599999999998</v>
      </c>
      <c r="C7">
        <v>263.30099999999999</v>
      </c>
      <c r="D7">
        <v>241.97800000000001</v>
      </c>
      <c r="E7">
        <v>238.21</v>
      </c>
      <c r="F7">
        <v>125.617</v>
      </c>
      <c r="G7">
        <v>0</v>
      </c>
      <c r="H7">
        <v>125.617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264.339</v>
      </c>
      <c r="C8">
        <v>262.71699999999998</v>
      </c>
      <c r="D8">
        <v>241.387</v>
      </c>
      <c r="E8">
        <v>237.61500000000001</v>
      </c>
      <c r="F8">
        <v>125.845</v>
      </c>
      <c r="G8">
        <v>0</v>
      </c>
      <c r="H8">
        <v>125.845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263.27600000000001</v>
      </c>
      <c r="C9">
        <v>261.65800000000002</v>
      </c>
      <c r="D9">
        <v>240.49</v>
      </c>
      <c r="E9">
        <v>236.71899999999999</v>
      </c>
      <c r="F9">
        <v>125.768</v>
      </c>
      <c r="G9">
        <v>0</v>
      </c>
      <c r="H9">
        <v>125.768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265.66500000000002</v>
      </c>
      <c r="C10">
        <v>264.02300000000002</v>
      </c>
      <c r="D10">
        <v>242.67099999999999</v>
      </c>
      <c r="E10">
        <v>238.90299999999999</v>
      </c>
      <c r="F10">
        <v>125.90600000000001</v>
      </c>
      <c r="G10">
        <v>0</v>
      </c>
      <c r="H10">
        <v>125.90600000000001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263.41800000000001</v>
      </c>
      <c r="C11">
        <v>261.73399999999998</v>
      </c>
      <c r="D11">
        <v>240.405</v>
      </c>
      <c r="E11">
        <v>236.64699999999999</v>
      </c>
      <c r="F11">
        <v>125.77</v>
      </c>
      <c r="G11">
        <v>0</v>
      </c>
      <c r="H11">
        <v>125.77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263.70600000000002</v>
      </c>
      <c r="C12">
        <v>262.072</v>
      </c>
      <c r="D12">
        <v>240.976</v>
      </c>
      <c r="E12">
        <v>237.21</v>
      </c>
      <c r="F12">
        <v>125.922</v>
      </c>
      <c r="G12">
        <v>0</v>
      </c>
      <c r="H12">
        <v>125.922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263.64999999999998</v>
      </c>
      <c r="C13">
        <v>261.99799999999999</v>
      </c>
      <c r="D13">
        <v>240.69300000000001</v>
      </c>
      <c r="E13">
        <v>236.91399999999999</v>
      </c>
      <c r="F13">
        <v>125.73</v>
      </c>
      <c r="G13">
        <v>0</v>
      </c>
      <c r="H13">
        <v>125.73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265.11900000000003</v>
      </c>
      <c r="C14">
        <v>263.49799999999999</v>
      </c>
      <c r="D14">
        <v>242.15600000000001</v>
      </c>
      <c r="E14">
        <v>238.36699999999999</v>
      </c>
      <c r="F14">
        <v>125.806</v>
      </c>
      <c r="G14">
        <v>0</v>
      </c>
      <c r="H14">
        <v>125.806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264.72500000000002</v>
      </c>
      <c r="C15">
        <v>263.06599999999997</v>
      </c>
      <c r="D15">
        <v>241.70599999999999</v>
      </c>
      <c r="E15">
        <v>237.92699999999999</v>
      </c>
      <c r="F15">
        <v>125.746</v>
      </c>
      <c r="G15">
        <v>0</v>
      </c>
      <c r="H15">
        <v>125.746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263.62299999999999</v>
      </c>
      <c r="C16">
        <v>261.99299999999999</v>
      </c>
      <c r="D16">
        <v>240.79599999999999</v>
      </c>
      <c r="E16">
        <v>237.01599999999999</v>
      </c>
      <c r="F16">
        <v>125.79900000000001</v>
      </c>
      <c r="G16">
        <v>0</v>
      </c>
      <c r="H16">
        <v>125.79900000000001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263.60000000000002</v>
      </c>
      <c r="C17">
        <v>261.976</v>
      </c>
      <c r="D17">
        <v>240.83600000000001</v>
      </c>
      <c r="E17">
        <v>237.06399999999999</v>
      </c>
      <c r="F17">
        <v>125.782</v>
      </c>
      <c r="G17">
        <v>0</v>
      </c>
      <c r="H17">
        <v>125.782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263.43700000000001</v>
      </c>
      <c r="C18">
        <v>261.678</v>
      </c>
      <c r="D18">
        <v>240.40700000000001</v>
      </c>
      <c r="E18">
        <v>236.626</v>
      </c>
      <c r="F18">
        <v>125.773</v>
      </c>
      <c r="G18">
        <v>0</v>
      </c>
      <c r="H18">
        <v>125.773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263.98700000000002</v>
      </c>
      <c r="C19">
        <v>262.34199999999998</v>
      </c>
      <c r="D19">
        <v>241.13900000000001</v>
      </c>
      <c r="E19">
        <v>237.363</v>
      </c>
      <c r="F19">
        <v>125.73</v>
      </c>
      <c r="G19">
        <v>0</v>
      </c>
      <c r="H19">
        <v>125.73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265.09699999999998</v>
      </c>
      <c r="C20">
        <v>263.46800000000002</v>
      </c>
      <c r="D20">
        <v>242.4</v>
      </c>
      <c r="E20">
        <v>238.63900000000001</v>
      </c>
      <c r="F20">
        <v>125.816</v>
      </c>
      <c r="G20">
        <v>0</v>
      </c>
      <c r="H20">
        <v>125.816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263.41899999999998</v>
      </c>
      <c r="C21">
        <v>261.774</v>
      </c>
      <c r="D21">
        <v>240.58699999999999</v>
      </c>
      <c r="E21">
        <v>236.82</v>
      </c>
      <c r="F21">
        <v>125.824</v>
      </c>
      <c r="G21">
        <v>0</v>
      </c>
      <c r="H21">
        <v>125.824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264.59300000000002</v>
      </c>
      <c r="C22">
        <v>262.97199999999998</v>
      </c>
      <c r="D22">
        <v>241.83799999999999</v>
      </c>
      <c r="E22">
        <v>238.04300000000001</v>
      </c>
      <c r="F22">
        <v>125.751</v>
      </c>
      <c r="G22">
        <v>0</v>
      </c>
      <c r="H22">
        <v>125.751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263.31900000000002</v>
      </c>
      <c r="C23">
        <v>261.67500000000001</v>
      </c>
      <c r="D23">
        <v>240.56700000000001</v>
      </c>
      <c r="E23">
        <v>236.79400000000001</v>
      </c>
      <c r="F23">
        <v>125.78400000000001</v>
      </c>
      <c r="G23">
        <v>0</v>
      </c>
      <c r="H23">
        <v>125.78400000000001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263.96300000000002</v>
      </c>
      <c r="C24">
        <v>262.327</v>
      </c>
      <c r="D24">
        <v>241.21899999999999</v>
      </c>
      <c r="E24">
        <v>237.416</v>
      </c>
      <c r="F24">
        <v>125.723</v>
      </c>
      <c r="G24">
        <v>0</v>
      </c>
      <c r="H24">
        <v>125.723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263.32900000000001</v>
      </c>
      <c r="C25">
        <v>261.70100000000002</v>
      </c>
      <c r="D25">
        <v>240.488</v>
      </c>
      <c r="E25">
        <v>236.68700000000001</v>
      </c>
      <c r="F25">
        <v>125.872</v>
      </c>
      <c r="G25">
        <v>0</v>
      </c>
      <c r="H25">
        <v>125.872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264.20299999999997</v>
      </c>
      <c r="C26">
        <v>262.56599999999997</v>
      </c>
      <c r="D26">
        <v>241.28</v>
      </c>
      <c r="E26">
        <v>237.505</v>
      </c>
      <c r="F26">
        <v>125.71299999999999</v>
      </c>
      <c r="G26">
        <v>0</v>
      </c>
      <c r="H26">
        <v>125.71299999999999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263.464</v>
      </c>
      <c r="C27">
        <v>261.827</v>
      </c>
      <c r="D27">
        <v>240.523</v>
      </c>
      <c r="E27">
        <v>236.751</v>
      </c>
      <c r="F27">
        <v>125.69499999999999</v>
      </c>
      <c r="G27">
        <v>0</v>
      </c>
      <c r="H27">
        <v>125.69499999999999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265.61</v>
      </c>
      <c r="C28">
        <v>263.95600000000002</v>
      </c>
      <c r="D28">
        <v>242.827</v>
      </c>
      <c r="E28">
        <v>239.05099999999999</v>
      </c>
      <c r="F28">
        <v>125.922</v>
      </c>
      <c r="G28">
        <v>0</v>
      </c>
      <c r="H28">
        <v>125.922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1206.8900000000001</v>
      </c>
      <c r="C29">
        <v>262.01799999999997</v>
      </c>
      <c r="D29">
        <v>240.61099999999999</v>
      </c>
      <c r="E29">
        <v>236.803</v>
      </c>
      <c r="F29">
        <v>125.78400000000001</v>
      </c>
      <c r="G29">
        <v>0</v>
      </c>
      <c r="H29">
        <v>125.78400000000001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266.94900000000001</v>
      </c>
      <c r="C30">
        <v>264.33800000000002</v>
      </c>
      <c r="D30">
        <v>240.61600000000001</v>
      </c>
      <c r="E30">
        <v>236.608</v>
      </c>
      <c r="F30">
        <v>125.73</v>
      </c>
      <c r="G30">
        <v>0</v>
      </c>
      <c r="H30">
        <v>125.73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264.40699999999998</v>
      </c>
      <c r="C31">
        <v>262.71899999999999</v>
      </c>
      <c r="D31">
        <v>241.34899999999999</v>
      </c>
      <c r="E31">
        <v>237.57300000000001</v>
      </c>
      <c r="F31">
        <v>125.87</v>
      </c>
      <c r="G31">
        <v>0</v>
      </c>
      <c r="H31">
        <v>125.87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435.17099999999999</v>
      </c>
      <c r="C32">
        <v>263.28399999999999</v>
      </c>
      <c r="D32">
        <v>241.929</v>
      </c>
      <c r="E32">
        <v>238.15100000000001</v>
      </c>
      <c r="F32">
        <v>125.749</v>
      </c>
      <c r="G32">
        <v>0</v>
      </c>
      <c r="H32">
        <v>125.749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263.59399999999999</v>
      </c>
      <c r="C33">
        <v>261.98399999999998</v>
      </c>
      <c r="D33">
        <v>240.55199999999999</v>
      </c>
      <c r="E33">
        <v>236.77799999999999</v>
      </c>
      <c r="F33">
        <v>125.79</v>
      </c>
      <c r="G33">
        <v>0</v>
      </c>
      <c r="H33">
        <v>125.79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263.50700000000001</v>
      </c>
      <c r="C34">
        <v>261.82</v>
      </c>
      <c r="D34">
        <v>240.43</v>
      </c>
      <c r="E34">
        <v>236.63399999999999</v>
      </c>
      <c r="F34">
        <v>125.77200000000001</v>
      </c>
      <c r="G34">
        <v>0</v>
      </c>
      <c r="H34">
        <v>125.77200000000001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263.71600000000001</v>
      </c>
      <c r="C35">
        <v>262.01799999999997</v>
      </c>
      <c r="D35">
        <v>240.65700000000001</v>
      </c>
      <c r="E35">
        <v>236.904</v>
      </c>
      <c r="F35">
        <v>125.803</v>
      </c>
      <c r="G35">
        <v>0</v>
      </c>
      <c r="H35">
        <v>125.803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264.13</v>
      </c>
      <c r="C36">
        <v>262.428</v>
      </c>
      <c r="D36">
        <v>241.00899999999999</v>
      </c>
      <c r="E36">
        <v>237.227</v>
      </c>
      <c r="F36">
        <v>125.803</v>
      </c>
      <c r="G36">
        <v>0</v>
      </c>
      <c r="H36">
        <v>125.803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263.76100000000002</v>
      </c>
      <c r="C37">
        <v>262.065</v>
      </c>
      <c r="D37">
        <v>240.619</v>
      </c>
      <c r="E37">
        <v>236.84</v>
      </c>
      <c r="F37">
        <v>125.863</v>
      </c>
      <c r="G37">
        <v>0</v>
      </c>
      <c r="H37">
        <v>125.863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263.64</v>
      </c>
      <c r="C38">
        <v>262.01900000000001</v>
      </c>
      <c r="D38">
        <v>240.88900000000001</v>
      </c>
      <c r="E38">
        <v>237.12100000000001</v>
      </c>
      <c r="F38">
        <v>125.816</v>
      </c>
      <c r="G38">
        <v>0</v>
      </c>
      <c r="H38">
        <v>125.816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263.815</v>
      </c>
      <c r="C39">
        <v>262.17399999999998</v>
      </c>
      <c r="D39">
        <v>240.93600000000001</v>
      </c>
      <c r="E39">
        <v>237.15299999999999</v>
      </c>
      <c r="F39">
        <v>125.729</v>
      </c>
      <c r="G39">
        <v>0</v>
      </c>
      <c r="H39">
        <v>125.729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264.70800000000003</v>
      </c>
      <c r="C40">
        <v>263.08699999999999</v>
      </c>
      <c r="D40">
        <v>241.74299999999999</v>
      </c>
      <c r="E40">
        <v>237.952</v>
      </c>
      <c r="F40">
        <v>125.779</v>
      </c>
      <c r="G40">
        <v>0</v>
      </c>
      <c r="H40">
        <v>125.779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264.07600000000002</v>
      </c>
      <c r="C41">
        <v>262.41800000000001</v>
      </c>
      <c r="D41">
        <v>241.07</v>
      </c>
      <c r="E41">
        <v>237.298</v>
      </c>
      <c r="F41">
        <v>125.86499999999999</v>
      </c>
      <c r="G41">
        <v>0</v>
      </c>
      <c r="H41">
        <v>125.86499999999999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263.89499999999998</v>
      </c>
      <c r="C42">
        <v>262.26900000000001</v>
      </c>
      <c r="D42">
        <v>240.941</v>
      </c>
      <c r="E42">
        <v>237.16399999999999</v>
      </c>
      <c r="F42">
        <v>125.874</v>
      </c>
      <c r="G42">
        <v>0</v>
      </c>
      <c r="H42">
        <v>125.874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265.10700000000003</v>
      </c>
      <c r="C43">
        <v>263.387</v>
      </c>
      <c r="D43">
        <v>241.94399999999999</v>
      </c>
      <c r="E43">
        <v>238.15700000000001</v>
      </c>
      <c r="F43">
        <v>125.721</v>
      </c>
      <c r="G43">
        <v>0</v>
      </c>
      <c r="H43">
        <v>125.721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264.05</v>
      </c>
      <c r="C44">
        <v>262.41300000000001</v>
      </c>
      <c r="D44">
        <v>240.99199999999999</v>
      </c>
      <c r="E44">
        <v>237.202</v>
      </c>
      <c r="F44">
        <v>125.81</v>
      </c>
      <c r="G44">
        <v>0</v>
      </c>
      <c r="H44">
        <v>125.81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263.76600000000002</v>
      </c>
      <c r="C45">
        <v>262.15899999999999</v>
      </c>
      <c r="D45">
        <v>241.01400000000001</v>
      </c>
      <c r="E45">
        <v>237.21799999999999</v>
      </c>
      <c r="F45">
        <v>125.845</v>
      </c>
      <c r="G45">
        <v>0</v>
      </c>
      <c r="H45">
        <v>125.845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264.49099999999999</v>
      </c>
      <c r="C46">
        <v>262.85700000000003</v>
      </c>
      <c r="D46">
        <v>241.80799999999999</v>
      </c>
      <c r="E46">
        <v>238.02</v>
      </c>
      <c r="F46">
        <v>125.627</v>
      </c>
      <c r="G46">
        <v>0</v>
      </c>
      <c r="H46">
        <v>125.627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263.31400000000002</v>
      </c>
      <c r="C47">
        <v>261.65300000000002</v>
      </c>
      <c r="D47">
        <v>240.51599999999999</v>
      </c>
      <c r="E47">
        <v>236.74</v>
      </c>
      <c r="F47">
        <v>125.836</v>
      </c>
      <c r="G47">
        <v>0</v>
      </c>
      <c r="H47">
        <v>125.836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264.33300000000003</v>
      </c>
      <c r="C48">
        <v>262.59100000000001</v>
      </c>
      <c r="D48">
        <v>241.07499999999999</v>
      </c>
      <c r="E48">
        <v>237.27699999999999</v>
      </c>
      <c r="F48">
        <v>125.88</v>
      </c>
      <c r="G48">
        <v>0</v>
      </c>
      <c r="H48">
        <v>125.88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264.05599999999998</v>
      </c>
      <c r="C49">
        <v>262.32900000000001</v>
      </c>
      <c r="D49">
        <v>240.934</v>
      </c>
      <c r="E49">
        <v>237.15100000000001</v>
      </c>
      <c r="F49">
        <v>125.786</v>
      </c>
      <c r="G49">
        <v>0</v>
      </c>
      <c r="H49">
        <v>125.786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264.08800000000002</v>
      </c>
      <c r="C50">
        <v>262.452</v>
      </c>
      <c r="D50">
        <v>241.13</v>
      </c>
      <c r="E50">
        <v>237.358</v>
      </c>
      <c r="F50">
        <v>125.816</v>
      </c>
      <c r="G50">
        <v>0</v>
      </c>
      <c r="H50">
        <v>125.816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264.26600000000002</v>
      </c>
      <c r="C51">
        <v>262.62299999999999</v>
      </c>
      <c r="D51">
        <v>241.297</v>
      </c>
      <c r="E51">
        <v>237.51300000000001</v>
      </c>
      <c r="F51">
        <v>125.83799999999999</v>
      </c>
      <c r="G51">
        <v>0</v>
      </c>
      <c r="H51">
        <v>125.83799999999999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263.89499999999998</v>
      </c>
      <c r="C52">
        <v>262.26499999999999</v>
      </c>
      <c r="D52">
        <v>240.93899999999999</v>
      </c>
      <c r="E52">
        <v>237.173</v>
      </c>
      <c r="F52">
        <v>125.93300000000001</v>
      </c>
      <c r="G52">
        <v>0</v>
      </c>
      <c r="H52">
        <v>125.93300000000001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263.87</v>
      </c>
      <c r="C53">
        <v>262.25799999999998</v>
      </c>
      <c r="D53">
        <v>241.084</v>
      </c>
      <c r="E53">
        <v>237.30699999999999</v>
      </c>
      <c r="F53">
        <v>125.86799999999999</v>
      </c>
      <c r="G53">
        <v>0</v>
      </c>
      <c r="H53">
        <v>125.86799999999999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263.91899999999998</v>
      </c>
      <c r="C54">
        <v>262.28199999999998</v>
      </c>
      <c r="D54">
        <v>241.09800000000001</v>
      </c>
      <c r="E54">
        <v>237.29300000000001</v>
      </c>
      <c r="F54">
        <v>125.848</v>
      </c>
      <c r="G54">
        <v>0</v>
      </c>
      <c r="H54">
        <v>125.848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263.50599999999997</v>
      </c>
      <c r="C55">
        <v>261.86200000000002</v>
      </c>
      <c r="D55">
        <v>240.762</v>
      </c>
      <c r="E55">
        <v>236.99</v>
      </c>
      <c r="F55">
        <v>125.78</v>
      </c>
      <c r="G55">
        <v>0</v>
      </c>
      <c r="H55">
        <v>125.78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264.20100000000002</v>
      </c>
      <c r="C56">
        <v>262.56900000000002</v>
      </c>
      <c r="D56">
        <v>241.429</v>
      </c>
      <c r="E56">
        <v>237.64099999999999</v>
      </c>
      <c r="F56">
        <v>125.91200000000001</v>
      </c>
      <c r="G56">
        <v>0</v>
      </c>
      <c r="H56">
        <v>125.91200000000001</v>
      </c>
      <c r="I56">
        <v>1</v>
      </c>
      <c r="J56">
        <v>1</v>
      </c>
      <c r="K56">
        <v>0</v>
      </c>
      <c r="R56">
        <f>AVERAGE(B7:B56)</f>
        <v>286.39198000000005</v>
      </c>
      <c r="S56">
        <f>AVERAGE(C7:C56)</f>
        <v>262.45325999999989</v>
      </c>
      <c r="U56">
        <f>_xlfn.VAR.P(B7:B56)</f>
        <v>17865.931963659525</v>
      </c>
      <c r="V56">
        <f>_xlfn.VAR.P(C7:C56)</f>
        <v>0.42692007240000307</v>
      </c>
      <c r="X56">
        <f>1.96*SQRT(U56)/50</f>
        <v>5.2396093072516177</v>
      </c>
      <c r="Y56">
        <f>1.96*SQRT(V56)/50</f>
        <v>2.5612935404844578E-2</v>
      </c>
    </row>
    <row r="57" spans="1:25" x14ac:dyDescent="0.25">
      <c r="A57" t="s">
        <v>107</v>
      </c>
      <c r="B57">
        <v>14322.601263</v>
      </c>
      <c r="C57" t="s">
        <v>37</v>
      </c>
    </row>
    <row r="58" spans="1:25" x14ac:dyDescent="0.25">
      <c r="A58" t="s">
        <v>36</v>
      </c>
      <c r="B58">
        <v>255.36799999999999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255.999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254.78299999999999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255.72800000000001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255.11500000000001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255.06299999999999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1122.04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258.214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255.19300000000001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400.40600000000001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254.35300000000001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255.06800000000001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256.13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254.029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254.90600000000001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254.2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255.43899999999999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254.739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254.75700000000001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254.797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255.14099999999999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255.98599999999999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255.52600000000001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255.14400000000001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254.94800000000001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255.28800000000001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255.137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254.54599999999999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255.10300000000001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254.71199999999999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255.16499999999999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254.73400000000001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254.268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255.59200000000001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254.828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254.68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255.50899999999999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254.65899999999999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256.15300000000002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254.92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1164.8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259.38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255.58600000000001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364.44799999999998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254.84299999999999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254.63900000000001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254.88300000000001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255.852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254.88499999999999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255.399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254.636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255.29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254.50800000000001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255.643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295.79669999999993</v>
      </c>
      <c r="S112">
        <f>AVERAGE(C63:C112)</f>
        <v>0</v>
      </c>
      <c r="U112">
        <f>_xlfn.VAR.P(B63:B112)</f>
        <v>30588.788306250048</v>
      </c>
      <c r="V112">
        <f>_xlfn.VAR.P(C63:C112)</f>
        <v>0</v>
      </c>
      <c r="X112">
        <f>1.96*SQRT(U112)/50</f>
        <v>6.8559430906999275</v>
      </c>
      <c r="Y112">
        <f>1.96*SQRT(V112)/50</f>
        <v>0</v>
      </c>
    </row>
    <row r="113" spans="1:9" x14ac:dyDescent="0.25">
      <c r="A113" t="s">
        <v>36</v>
      </c>
      <c r="B113">
        <v>14792.795704</v>
      </c>
      <c r="C113" t="s">
        <v>37</v>
      </c>
    </row>
    <row r="114" spans="1:9" x14ac:dyDescent="0.25">
      <c r="A114" t="s">
        <v>38</v>
      </c>
      <c r="B114">
        <v>6569.88</v>
      </c>
      <c r="C114">
        <v>5897.77</v>
      </c>
      <c r="D114">
        <v>5875.47</v>
      </c>
      <c r="E114">
        <v>5871.44</v>
      </c>
      <c r="F114">
        <v>141.73099999999999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5992.89</v>
      </c>
      <c r="C115">
        <v>5991.62</v>
      </c>
      <c r="D115">
        <v>5969.15</v>
      </c>
      <c r="E115">
        <v>5964.93</v>
      </c>
      <c r="F115">
        <v>150.36799999999999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5999.67</v>
      </c>
      <c r="C116">
        <v>5998.96</v>
      </c>
      <c r="D116">
        <v>5976.56</v>
      </c>
      <c r="E116">
        <v>5972.31</v>
      </c>
      <c r="F116">
        <v>150.40299999999999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5889.02</v>
      </c>
      <c r="C117">
        <v>5888.28</v>
      </c>
      <c r="D117">
        <v>5866.08</v>
      </c>
      <c r="E117">
        <v>5861.84</v>
      </c>
      <c r="F117">
        <v>150.398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5927.39</v>
      </c>
      <c r="C118">
        <v>5926.57</v>
      </c>
      <c r="D118">
        <v>5904.25</v>
      </c>
      <c r="E118">
        <v>5900.01</v>
      </c>
      <c r="F118">
        <v>150.441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6230.42</v>
      </c>
      <c r="C119">
        <v>5884.48</v>
      </c>
      <c r="D119">
        <v>5862.17</v>
      </c>
      <c r="E119">
        <v>5857.92</v>
      </c>
      <c r="F119">
        <v>150.416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5994.2</v>
      </c>
      <c r="C120">
        <v>5992.94</v>
      </c>
      <c r="D120">
        <v>5970.66</v>
      </c>
      <c r="E120">
        <v>5966.4</v>
      </c>
      <c r="F120">
        <v>150.404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5909.35</v>
      </c>
      <c r="C121">
        <v>5908.64</v>
      </c>
      <c r="D121">
        <v>5886.33</v>
      </c>
      <c r="E121">
        <v>5882.11</v>
      </c>
      <c r="F121">
        <v>150.47399999999999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5935.8</v>
      </c>
      <c r="C122">
        <v>5935.08</v>
      </c>
      <c r="D122">
        <v>5912.91</v>
      </c>
      <c r="E122">
        <v>5908.69</v>
      </c>
      <c r="F122">
        <v>150.358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5932.5</v>
      </c>
      <c r="C123">
        <v>5931.69</v>
      </c>
      <c r="D123">
        <v>5909.38</v>
      </c>
      <c r="E123">
        <v>5905.13</v>
      </c>
      <c r="F123">
        <v>150.41800000000001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6209.08</v>
      </c>
      <c r="C124">
        <v>5945.98</v>
      </c>
      <c r="D124">
        <v>5923.72</v>
      </c>
      <c r="E124">
        <v>5919.51</v>
      </c>
      <c r="F124">
        <v>150.482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6080.18</v>
      </c>
      <c r="C125">
        <v>6072.49</v>
      </c>
      <c r="D125">
        <v>6050.02</v>
      </c>
      <c r="E125">
        <v>6045.77</v>
      </c>
      <c r="F125">
        <v>150.435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6042.3</v>
      </c>
      <c r="C126">
        <v>6041.57</v>
      </c>
      <c r="D126">
        <v>6018.93</v>
      </c>
      <c r="E126">
        <v>6014.71</v>
      </c>
      <c r="F126">
        <v>150.38999999999999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5939.7</v>
      </c>
      <c r="C127">
        <v>5938.92</v>
      </c>
      <c r="D127">
        <v>5916.61</v>
      </c>
      <c r="E127">
        <v>5912.38</v>
      </c>
      <c r="F127">
        <v>150.411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5950.81</v>
      </c>
      <c r="C128">
        <v>5950.1</v>
      </c>
      <c r="D128">
        <v>5927.86</v>
      </c>
      <c r="E128">
        <v>5923.61</v>
      </c>
      <c r="F128">
        <v>150.435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5997.5</v>
      </c>
      <c r="C129">
        <v>5928.73</v>
      </c>
      <c r="D129">
        <v>5906.51</v>
      </c>
      <c r="E129">
        <v>5902.28</v>
      </c>
      <c r="F129">
        <v>150.47800000000001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5965.12</v>
      </c>
      <c r="C130">
        <v>5964.08</v>
      </c>
      <c r="D130">
        <v>5941.89</v>
      </c>
      <c r="E130">
        <v>5937.64</v>
      </c>
      <c r="F130">
        <v>150.44800000000001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5941.96</v>
      </c>
      <c r="C131">
        <v>5941.24</v>
      </c>
      <c r="D131">
        <v>5918.94</v>
      </c>
      <c r="E131">
        <v>5914.71</v>
      </c>
      <c r="F131">
        <v>150.35599999999999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5901.14</v>
      </c>
      <c r="C132">
        <v>5900.34</v>
      </c>
      <c r="D132">
        <v>5878.13</v>
      </c>
      <c r="E132">
        <v>5873.89</v>
      </c>
      <c r="F132">
        <v>150.46899999999999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5960.18</v>
      </c>
      <c r="C133">
        <v>5959.46</v>
      </c>
      <c r="D133">
        <v>5937.2</v>
      </c>
      <c r="E133">
        <v>5932.95</v>
      </c>
      <c r="F133">
        <v>150.69300000000001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6222.98</v>
      </c>
      <c r="C134">
        <v>5911.05</v>
      </c>
      <c r="D134">
        <v>5888.82</v>
      </c>
      <c r="E134">
        <v>5884.58</v>
      </c>
      <c r="F134">
        <v>150.42500000000001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5984.74</v>
      </c>
      <c r="C135">
        <v>5977.1</v>
      </c>
      <c r="D135">
        <v>5954.62</v>
      </c>
      <c r="E135">
        <v>5950.37</v>
      </c>
      <c r="F135">
        <v>150.32900000000001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5938.51</v>
      </c>
      <c r="C136">
        <v>5937.8</v>
      </c>
      <c r="D136">
        <v>5915.48</v>
      </c>
      <c r="E136">
        <v>5911.25</v>
      </c>
      <c r="F136">
        <v>150.42599999999999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5917.88</v>
      </c>
      <c r="C137">
        <v>5917.14</v>
      </c>
      <c r="D137">
        <v>5894.89</v>
      </c>
      <c r="E137">
        <v>5890.66</v>
      </c>
      <c r="F137">
        <v>150.376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5983.72</v>
      </c>
      <c r="C138">
        <v>5982.97</v>
      </c>
      <c r="D138">
        <v>5960.75</v>
      </c>
      <c r="E138">
        <v>5956.5</v>
      </c>
      <c r="F138">
        <v>150.42099999999999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6196.25</v>
      </c>
      <c r="C139">
        <v>5929.41</v>
      </c>
      <c r="D139">
        <v>5907.18</v>
      </c>
      <c r="E139">
        <v>5902.97</v>
      </c>
      <c r="F139">
        <v>150.39400000000001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6004.99</v>
      </c>
      <c r="C140">
        <v>6003.8</v>
      </c>
      <c r="D140">
        <v>5981.62</v>
      </c>
      <c r="E140">
        <v>5977.37</v>
      </c>
      <c r="F140">
        <v>150.38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6185.26</v>
      </c>
      <c r="C141">
        <v>6184.55</v>
      </c>
      <c r="D141">
        <v>6162.09</v>
      </c>
      <c r="E141">
        <v>6157.84</v>
      </c>
      <c r="F141">
        <v>150.732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6016.16</v>
      </c>
      <c r="C142">
        <v>6015.32</v>
      </c>
      <c r="D142">
        <v>5993.03</v>
      </c>
      <c r="E142">
        <v>5988.79</v>
      </c>
      <c r="F142">
        <v>150.363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5972.32</v>
      </c>
      <c r="C143">
        <v>5971.62</v>
      </c>
      <c r="D143">
        <v>5949.35</v>
      </c>
      <c r="E143">
        <v>5945.12</v>
      </c>
      <c r="F143">
        <v>150.37700000000001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5954.55</v>
      </c>
      <c r="C144">
        <v>5953.82</v>
      </c>
      <c r="D144">
        <v>5931.69</v>
      </c>
      <c r="E144">
        <v>5927.46</v>
      </c>
      <c r="F144">
        <v>150.35400000000001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6130.45</v>
      </c>
      <c r="C145">
        <v>6129.72</v>
      </c>
      <c r="D145">
        <v>6107.24</v>
      </c>
      <c r="E145">
        <v>6103</v>
      </c>
      <c r="F145">
        <v>150.47499999999999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5960.3</v>
      </c>
      <c r="C146">
        <v>5959.58</v>
      </c>
      <c r="D146">
        <v>5937.26</v>
      </c>
      <c r="E146">
        <v>5933.04</v>
      </c>
      <c r="F146">
        <v>150.41399999999999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5917.02</v>
      </c>
      <c r="C147">
        <v>5916.3</v>
      </c>
      <c r="D147">
        <v>5894.08</v>
      </c>
      <c r="E147">
        <v>5889.85</v>
      </c>
      <c r="F147">
        <v>150.34399999999999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5948.12</v>
      </c>
      <c r="C148">
        <v>5947.41</v>
      </c>
      <c r="D148">
        <v>5925.16</v>
      </c>
      <c r="E148">
        <v>5920.91</v>
      </c>
      <c r="F148">
        <v>150.41499999999999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5949.24</v>
      </c>
      <c r="C149">
        <v>5948.5</v>
      </c>
      <c r="D149">
        <v>5926.33</v>
      </c>
      <c r="E149">
        <v>5922.1</v>
      </c>
      <c r="F149">
        <v>150.78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5937.9</v>
      </c>
      <c r="C150">
        <v>5937.19</v>
      </c>
      <c r="D150">
        <v>5915</v>
      </c>
      <c r="E150">
        <v>5910.76</v>
      </c>
      <c r="F150">
        <v>150.30799999999999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5942.62</v>
      </c>
      <c r="C151">
        <v>5941.9</v>
      </c>
      <c r="D151">
        <v>5919.64</v>
      </c>
      <c r="E151">
        <v>5915.39</v>
      </c>
      <c r="F151">
        <v>150.404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5929.76</v>
      </c>
      <c r="C152">
        <v>5929.04</v>
      </c>
      <c r="D152">
        <v>5906.81</v>
      </c>
      <c r="E152">
        <v>5902.58</v>
      </c>
      <c r="F152">
        <v>150.37299999999999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5957.38</v>
      </c>
      <c r="C153">
        <v>5956.58</v>
      </c>
      <c r="D153">
        <v>5934.29</v>
      </c>
      <c r="E153">
        <v>5930.04</v>
      </c>
      <c r="F153">
        <v>150.37799999999999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6178.35</v>
      </c>
      <c r="C154">
        <v>5953.81</v>
      </c>
      <c r="D154">
        <v>5931.52</v>
      </c>
      <c r="E154">
        <v>5927.28</v>
      </c>
      <c r="F154">
        <v>150.458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6001.91</v>
      </c>
      <c r="C155">
        <v>5994.2</v>
      </c>
      <c r="D155">
        <v>5971.94</v>
      </c>
      <c r="E155">
        <v>5967.67</v>
      </c>
      <c r="F155">
        <v>150.44999999999999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6034.03</v>
      </c>
      <c r="C156">
        <v>6033.28</v>
      </c>
      <c r="D156">
        <v>6010.93</v>
      </c>
      <c r="E156">
        <v>6006.65</v>
      </c>
      <c r="F156">
        <v>150.453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5912.26</v>
      </c>
      <c r="C157">
        <v>5911.56</v>
      </c>
      <c r="D157">
        <v>5889.35</v>
      </c>
      <c r="E157">
        <v>5885.12</v>
      </c>
      <c r="F157">
        <v>150.375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5991.22</v>
      </c>
      <c r="C158">
        <v>5990.51</v>
      </c>
      <c r="D158">
        <v>5968.24</v>
      </c>
      <c r="E158">
        <v>5964</v>
      </c>
      <c r="F158">
        <v>150.376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6026.36</v>
      </c>
      <c r="C159">
        <v>5888.06</v>
      </c>
      <c r="D159">
        <v>5865.85</v>
      </c>
      <c r="E159">
        <v>5861.64</v>
      </c>
      <c r="F159">
        <v>150.38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5976.27</v>
      </c>
      <c r="C160">
        <v>5975.12</v>
      </c>
      <c r="D160">
        <v>5952.99</v>
      </c>
      <c r="E160">
        <v>5948.77</v>
      </c>
      <c r="F160">
        <v>150.43100000000001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5963.41</v>
      </c>
      <c r="C161">
        <v>5962.7</v>
      </c>
      <c r="D161">
        <v>5940.42</v>
      </c>
      <c r="E161">
        <v>5936.18</v>
      </c>
      <c r="F161">
        <v>150.51400000000001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5899.71</v>
      </c>
      <c r="C162">
        <v>5899.02</v>
      </c>
      <c r="D162">
        <v>5876.77</v>
      </c>
      <c r="E162">
        <v>5872.52</v>
      </c>
      <c r="F162">
        <v>150.45500000000001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5981.86</v>
      </c>
      <c r="C163">
        <v>5981.07</v>
      </c>
      <c r="D163">
        <v>5958.76</v>
      </c>
      <c r="E163">
        <v>5954.5</v>
      </c>
      <c r="F163">
        <v>150.43700000000001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6207.7</v>
      </c>
      <c r="C164">
        <v>5892.83</v>
      </c>
      <c r="D164">
        <v>5870.66</v>
      </c>
      <c r="E164">
        <v>5866.43</v>
      </c>
      <c r="F164">
        <v>150.363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5953.74</v>
      </c>
      <c r="C165">
        <v>5946.05</v>
      </c>
      <c r="D165">
        <v>5923.8</v>
      </c>
      <c r="E165">
        <v>5919.55</v>
      </c>
      <c r="F165">
        <v>150.40199999999999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5922.78</v>
      </c>
      <c r="C166">
        <v>5922.08</v>
      </c>
      <c r="D166">
        <v>5899.87</v>
      </c>
      <c r="E166">
        <v>5895.65</v>
      </c>
      <c r="F166">
        <v>150.86199999999999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5926.38</v>
      </c>
      <c r="C167">
        <v>5925.68</v>
      </c>
      <c r="D167">
        <v>5903.56</v>
      </c>
      <c r="E167">
        <v>5899.33</v>
      </c>
      <c r="F167">
        <v>150.411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5986.59</v>
      </c>
      <c r="C168">
        <v>5985.89</v>
      </c>
      <c r="D168">
        <v>5963.6</v>
      </c>
      <c r="E168">
        <v>5959.37</v>
      </c>
      <c r="F168">
        <v>150.47900000000001</v>
      </c>
      <c r="G168">
        <v>1</v>
      </c>
      <c r="H168">
        <v>1</v>
      </c>
      <c r="I168">
        <v>0</v>
      </c>
      <c r="R168">
        <f>AVERAGE(B119:B168)</f>
        <v>6000.0592000000006</v>
      </c>
      <c r="S168">
        <f>AVERAGE(C119:C168)</f>
        <v>5960.1680000000015</v>
      </c>
      <c r="U168">
        <f>_xlfn.VAR.P(B119:B168)</f>
        <v>8717.4925953599959</v>
      </c>
      <c r="V168">
        <f>_xlfn.VAR.P(C119:C168)</f>
        <v>3162.0256879999979</v>
      </c>
      <c r="X168">
        <f>1.96*SQRT(U168)/50</f>
        <v>3.6600065330179374</v>
      </c>
      <c r="Y168">
        <f>1.96*SQRT(V168)/50</f>
        <v>2.2042901699205384</v>
      </c>
    </row>
    <row r="169" spans="1:25" x14ac:dyDescent="0.25">
      <c r="A169" t="s">
        <v>38</v>
      </c>
      <c r="B169">
        <v>300005.60075400001</v>
      </c>
      <c r="C169" t="s">
        <v>37</v>
      </c>
    </row>
    <row r="170" spans="1:25" x14ac:dyDescent="0.25">
      <c r="A170" t="s">
        <v>93</v>
      </c>
      <c r="B170">
        <v>294.89400000000001</v>
      </c>
      <c r="C170">
        <v>293.34300000000002</v>
      </c>
      <c r="D170">
        <v>271.98200000000003</v>
      </c>
      <c r="E170">
        <v>268.13900000000001</v>
      </c>
      <c r="F170">
        <v>97.0642</v>
      </c>
      <c r="G170">
        <v>1.0857E-2</v>
      </c>
      <c r="H170">
        <v>0.99064399999999997</v>
      </c>
      <c r="I170">
        <v>0</v>
      </c>
    </row>
    <row r="171" spans="1:25" x14ac:dyDescent="0.25">
      <c r="A171" t="s">
        <v>93</v>
      </c>
      <c r="B171">
        <v>267.56099999999998</v>
      </c>
      <c r="C171">
        <v>265.91300000000001</v>
      </c>
      <c r="D171">
        <v>244.63300000000001</v>
      </c>
      <c r="E171">
        <v>241.131</v>
      </c>
      <c r="F171">
        <v>87.7714</v>
      </c>
      <c r="G171">
        <v>1.63856E-2</v>
      </c>
      <c r="H171">
        <v>0.981012</v>
      </c>
      <c r="I171">
        <v>0</v>
      </c>
    </row>
    <row r="172" spans="1:25" x14ac:dyDescent="0.25">
      <c r="A172" t="s">
        <v>93</v>
      </c>
      <c r="B172">
        <v>263.55399999999997</v>
      </c>
      <c r="C172">
        <v>261.94900000000001</v>
      </c>
      <c r="D172">
        <v>240.86199999999999</v>
      </c>
      <c r="E172">
        <v>237.416</v>
      </c>
      <c r="F172">
        <v>86.365499999999997</v>
      </c>
      <c r="G172">
        <v>1.10726E-2</v>
      </c>
      <c r="H172">
        <v>0.98482999999999998</v>
      </c>
      <c r="I172">
        <v>0</v>
      </c>
    </row>
    <row r="173" spans="1:25" x14ac:dyDescent="0.25">
      <c r="A173" t="s">
        <v>93</v>
      </c>
      <c r="B173">
        <v>263.48200000000003</v>
      </c>
      <c r="C173">
        <v>261.89299999999997</v>
      </c>
      <c r="D173">
        <v>240.887</v>
      </c>
      <c r="E173">
        <v>237.41900000000001</v>
      </c>
      <c r="F173">
        <v>86.374700000000004</v>
      </c>
      <c r="G173">
        <v>1.0892000000000001E-2</v>
      </c>
      <c r="H173">
        <v>0.98101899999999997</v>
      </c>
      <c r="I173">
        <v>0</v>
      </c>
    </row>
    <row r="174" spans="1:25" x14ac:dyDescent="0.25">
      <c r="A174" t="s">
        <v>93</v>
      </c>
      <c r="B174">
        <v>263.54500000000002</v>
      </c>
      <c r="C174">
        <v>261.94799999999998</v>
      </c>
      <c r="D174">
        <v>240.96299999999999</v>
      </c>
      <c r="E174">
        <v>237.505</v>
      </c>
      <c r="F174">
        <v>86.336799999999997</v>
      </c>
      <c r="G174">
        <v>1.2411999999999999E-2</v>
      </c>
      <c r="H174">
        <v>0.981012</v>
      </c>
      <c r="I174">
        <v>0</v>
      </c>
    </row>
    <row r="175" spans="1:25" x14ac:dyDescent="0.25">
      <c r="A175" t="s">
        <v>93</v>
      </c>
      <c r="B175">
        <v>263.56700000000001</v>
      </c>
      <c r="C175">
        <v>261.92700000000002</v>
      </c>
      <c r="D175">
        <v>240.732</v>
      </c>
      <c r="E175">
        <v>237.255</v>
      </c>
      <c r="F175">
        <v>86.332700000000003</v>
      </c>
      <c r="G175">
        <v>1.1558499999999999E-2</v>
      </c>
      <c r="H175">
        <v>0.99502400000000002</v>
      </c>
      <c r="I175">
        <v>0</v>
      </c>
    </row>
    <row r="176" spans="1:25" x14ac:dyDescent="0.25">
      <c r="A176" t="s">
        <v>93</v>
      </c>
      <c r="B176">
        <v>263.72899999999998</v>
      </c>
      <c r="C176">
        <v>262.12200000000001</v>
      </c>
      <c r="D176">
        <v>240.83600000000001</v>
      </c>
      <c r="E176">
        <v>237.392</v>
      </c>
      <c r="F176">
        <v>86.366500000000002</v>
      </c>
      <c r="G176">
        <v>1.0856899999999999E-2</v>
      </c>
      <c r="H176">
        <v>0.98101899999999997</v>
      </c>
      <c r="I176">
        <v>0</v>
      </c>
    </row>
    <row r="177" spans="1:9" x14ac:dyDescent="0.25">
      <c r="A177" t="s">
        <v>93</v>
      </c>
      <c r="B177">
        <v>263.483</v>
      </c>
      <c r="C177">
        <v>261.89600000000002</v>
      </c>
      <c r="D177">
        <v>240.727</v>
      </c>
      <c r="E177">
        <v>237.273</v>
      </c>
      <c r="F177">
        <v>86.356200000000001</v>
      </c>
      <c r="G177">
        <v>1.0860399999999999E-2</v>
      </c>
      <c r="H177">
        <v>0.98101899999999997</v>
      </c>
      <c r="I177">
        <v>0</v>
      </c>
    </row>
    <row r="178" spans="1:9" x14ac:dyDescent="0.25">
      <c r="A178" t="s">
        <v>93</v>
      </c>
      <c r="B178">
        <v>263.71300000000002</v>
      </c>
      <c r="C178">
        <v>262.12099999999998</v>
      </c>
      <c r="D178">
        <v>240.91800000000001</v>
      </c>
      <c r="E178">
        <v>237.48400000000001</v>
      </c>
      <c r="F178">
        <v>86.389099999999999</v>
      </c>
      <c r="G178">
        <v>2.7707200000000001E-2</v>
      </c>
      <c r="H178">
        <v>0.98101899999999997</v>
      </c>
      <c r="I178">
        <v>0</v>
      </c>
    </row>
    <row r="179" spans="1:9" x14ac:dyDescent="0.25">
      <c r="A179" t="s">
        <v>93</v>
      </c>
      <c r="B179">
        <v>263.327</v>
      </c>
      <c r="C179">
        <v>261.74200000000002</v>
      </c>
      <c r="D179">
        <v>240.708</v>
      </c>
      <c r="E179">
        <v>237.23500000000001</v>
      </c>
      <c r="F179">
        <v>86.367500000000007</v>
      </c>
      <c r="G179">
        <v>1.10145E-2</v>
      </c>
      <c r="H179">
        <v>0.98101899999999997</v>
      </c>
      <c r="I179">
        <v>0</v>
      </c>
    </row>
    <row r="180" spans="1:9" x14ac:dyDescent="0.25">
      <c r="A180" t="s">
        <v>93</v>
      </c>
      <c r="B180">
        <v>263.54899999999998</v>
      </c>
      <c r="C180">
        <v>261.97199999999998</v>
      </c>
      <c r="D180">
        <v>241.02099999999999</v>
      </c>
      <c r="E180">
        <v>237.58</v>
      </c>
      <c r="F180">
        <v>86.385900000000007</v>
      </c>
      <c r="G180">
        <v>1.1440000000000001E-2</v>
      </c>
      <c r="H180">
        <v>0.98098700000000005</v>
      </c>
      <c r="I180">
        <v>0</v>
      </c>
    </row>
    <row r="181" spans="1:9" x14ac:dyDescent="0.25">
      <c r="A181" t="s">
        <v>93</v>
      </c>
      <c r="B181">
        <v>263.27999999999997</v>
      </c>
      <c r="C181">
        <v>261.67700000000002</v>
      </c>
      <c r="D181">
        <v>240.714</v>
      </c>
      <c r="E181">
        <v>237.244</v>
      </c>
      <c r="F181">
        <v>86.380799999999994</v>
      </c>
      <c r="G181">
        <v>2.56393E-2</v>
      </c>
      <c r="H181">
        <v>0.99510100000000001</v>
      </c>
      <c r="I181">
        <v>0</v>
      </c>
    </row>
    <row r="182" spans="1:9" x14ac:dyDescent="0.25">
      <c r="A182" t="s">
        <v>93</v>
      </c>
      <c r="B182">
        <v>263.488</v>
      </c>
      <c r="C182">
        <v>261.90499999999997</v>
      </c>
      <c r="D182">
        <v>240.876</v>
      </c>
      <c r="E182">
        <v>237.45</v>
      </c>
      <c r="F182">
        <v>86.377799999999993</v>
      </c>
      <c r="G182">
        <v>1.11211E-2</v>
      </c>
      <c r="H182">
        <v>0.98101000000000005</v>
      </c>
      <c r="I182">
        <v>0</v>
      </c>
    </row>
    <row r="183" spans="1:9" x14ac:dyDescent="0.25">
      <c r="A183" t="s">
        <v>93</v>
      </c>
      <c r="B183">
        <v>263.44</v>
      </c>
      <c r="C183">
        <v>261.86200000000002</v>
      </c>
      <c r="D183">
        <v>240.84200000000001</v>
      </c>
      <c r="E183">
        <v>237.37</v>
      </c>
      <c r="F183">
        <v>86.398300000000006</v>
      </c>
      <c r="G183">
        <v>1.1259699999999999E-2</v>
      </c>
      <c r="H183">
        <v>0.98101899999999997</v>
      </c>
      <c r="I183">
        <v>0</v>
      </c>
    </row>
    <row r="184" spans="1:9" x14ac:dyDescent="0.25">
      <c r="A184" t="s">
        <v>93</v>
      </c>
      <c r="B184">
        <v>263.483</v>
      </c>
      <c r="C184">
        <v>261.89499999999998</v>
      </c>
      <c r="D184">
        <v>240.88900000000001</v>
      </c>
      <c r="E184">
        <v>237.43100000000001</v>
      </c>
      <c r="F184">
        <v>86.360399999999998</v>
      </c>
      <c r="G184">
        <v>1.13662E-2</v>
      </c>
      <c r="H184">
        <v>0.98101899999999997</v>
      </c>
      <c r="I184">
        <v>0</v>
      </c>
    </row>
    <row r="185" spans="1:9" x14ac:dyDescent="0.25">
      <c r="A185" t="s">
        <v>93</v>
      </c>
      <c r="B185">
        <v>263.238</v>
      </c>
      <c r="C185">
        <v>261.67200000000003</v>
      </c>
      <c r="D185">
        <v>240.726</v>
      </c>
      <c r="E185">
        <v>237.26400000000001</v>
      </c>
      <c r="F185">
        <v>86.369500000000002</v>
      </c>
      <c r="G185">
        <v>1.19474E-2</v>
      </c>
      <c r="H185">
        <v>0.99473400000000001</v>
      </c>
      <c r="I185">
        <v>0</v>
      </c>
    </row>
    <row r="186" spans="1:9" x14ac:dyDescent="0.25">
      <c r="A186" t="s">
        <v>93</v>
      </c>
      <c r="B186">
        <v>263.80500000000001</v>
      </c>
      <c r="C186">
        <v>262.21300000000002</v>
      </c>
      <c r="D186">
        <v>241.05199999999999</v>
      </c>
      <c r="E186">
        <v>237.607</v>
      </c>
      <c r="F186">
        <v>86.407499999999999</v>
      </c>
      <c r="G186">
        <v>1.5642799999999998E-2</v>
      </c>
      <c r="H186">
        <v>0.98101400000000005</v>
      </c>
      <c r="I186">
        <v>0</v>
      </c>
    </row>
    <row r="187" spans="1:9" x14ac:dyDescent="0.25">
      <c r="A187" t="s">
        <v>93</v>
      </c>
      <c r="B187">
        <v>263.46600000000001</v>
      </c>
      <c r="C187">
        <v>261.87599999999998</v>
      </c>
      <c r="D187">
        <v>240.68199999999999</v>
      </c>
      <c r="E187">
        <v>237.22499999999999</v>
      </c>
      <c r="F187">
        <v>86.409499999999994</v>
      </c>
      <c r="G187">
        <v>1.1312600000000001E-2</v>
      </c>
      <c r="H187">
        <v>0.98101799999999995</v>
      </c>
      <c r="I187">
        <v>0</v>
      </c>
    </row>
    <row r="188" spans="1:9" x14ac:dyDescent="0.25">
      <c r="A188" t="s">
        <v>93</v>
      </c>
      <c r="B188">
        <v>263.82</v>
      </c>
      <c r="C188">
        <v>262.23599999999999</v>
      </c>
      <c r="D188">
        <v>241.036</v>
      </c>
      <c r="E188">
        <v>237.578</v>
      </c>
      <c r="F188">
        <v>86.372699999999995</v>
      </c>
      <c r="G188">
        <v>1.0861000000000001E-2</v>
      </c>
      <c r="H188">
        <v>0.99457399999999996</v>
      </c>
      <c r="I188">
        <v>0</v>
      </c>
    </row>
    <row r="189" spans="1:9" x14ac:dyDescent="0.25">
      <c r="A189" t="s">
        <v>93</v>
      </c>
      <c r="B189">
        <v>1170.2</v>
      </c>
      <c r="C189">
        <v>261.88900000000001</v>
      </c>
      <c r="D189">
        <v>240.69</v>
      </c>
      <c r="E189">
        <v>237.21899999999999</v>
      </c>
      <c r="F189">
        <v>86.432000000000002</v>
      </c>
      <c r="G189">
        <v>1.33603E-2</v>
      </c>
      <c r="H189">
        <v>0.98101499999999997</v>
      </c>
      <c r="I189">
        <v>0</v>
      </c>
    </row>
    <row r="190" spans="1:9" x14ac:dyDescent="0.25">
      <c r="A190" t="s">
        <v>93</v>
      </c>
      <c r="B190">
        <v>265.327</v>
      </c>
      <c r="C190">
        <v>263.10899999999998</v>
      </c>
      <c r="D190">
        <v>240.75200000000001</v>
      </c>
      <c r="E190">
        <v>237.20699999999999</v>
      </c>
      <c r="F190">
        <v>86.111500000000007</v>
      </c>
      <c r="G190">
        <v>1.11754E-2</v>
      </c>
      <c r="H190">
        <v>0.98101000000000005</v>
      </c>
      <c r="I190">
        <v>0</v>
      </c>
    </row>
    <row r="191" spans="1:9" x14ac:dyDescent="0.25">
      <c r="A191" t="s">
        <v>93</v>
      </c>
      <c r="B191">
        <v>263.517</v>
      </c>
      <c r="C191">
        <v>261.82100000000003</v>
      </c>
      <c r="D191">
        <v>240.64</v>
      </c>
      <c r="E191">
        <v>237.18100000000001</v>
      </c>
      <c r="F191">
        <v>86.323499999999996</v>
      </c>
      <c r="G191">
        <v>1.4175500000000001E-2</v>
      </c>
      <c r="H191">
        <v>0.981016</v>
      </c>
      <c r="I191">
        <v>0</v>
      </c>
    </row>
    <row r="192" spans="1:9" x14ac:dyDescent="0.25">
      <c r="A192" t="s">
        <v>93</v>
      </c>
      <c r="B192">
        <v>291.38200000000001</v>
      </c>
      <c r="C192">
        <v>262.24599999999998</v>
      </c>
      <c r="D192">
        <v>240.98099999999999</v>
      </c>
      <c r="E192">
        <v>237.518</v>
      </c>
      <c r="F192">
        <v>86.343000000000004</v>
      </c>
      <c r="G192">
        <v>1.7185499999999999E-2</v>
      </c>
      <c r="H192">
        <v>0.99496099999999998</v>
      </c>
      <c r="I192">
        <v>0</v>
      </c>
    </row>
    <row r="193" spans="1:9" x14ac:dyDescent="0.25">
      <c r="A193" t="s">
        <v>93</v>
      </c>
      <c r="B193">
        <v>263.298</v>
      </c>
      <c r="C193">
        <v>261.697</v>
      </c>
      <c r="D193">
        <v>240.72</v>
      </c>
      <c r="E193">
        <v>237.316</v>
      </c>
      <c r="F193">
        <v>86.174999999999997</v>
      </c>
      <c r="G193">
        <v>1.3838899999999999E-2</v>
      </c>
      <c r="H193">
        <v>0.98504000000000003</v>
      </c>
      <c r="I193">
        <v>0</v>
      </c>
    </row>
    <row r="194" spans="1:9" x14ac:dyDescent="0.25">
      <c r="A194" t="s">
        <v>93</v>
      </c>
      <c r="B194">
        <v>263.53899999999999</v>
      </c>
      <c r="C194">
        <v>261.89800000000002</v>
      </c>
      <c r="D194">
        <v>240.75800000000001</v>
      </c>
      <c r="E194">
        <v>237.27799999999999</v>
      </c>
      <c r="F194">
        <v>86.353200000000001</v>
      </c>
      <c r="G194">
        <v>1.08583E-2</v>
      </c>
      <c r="H194">
        <v>0.98101099999999997</v>
      </c>
      <c r="I194">
        <v>0</v>
      </c>
    </row>
    <row r="195" spans="1:9" x14ac:dyDescent="0.25">
      <c r="A195" t="s">
        <v>93</v>
      </c>
      <c r="B195">
        <v>263.89100000000002</v>
      </c>
      <c r="C195">
        <v>262.27999999999997</v>
      </c>
      <c r="D195">
        <v>241.13</v>
      </c>
      <c r="E195">
        <v>237.68199999999999</v>
      </c>
      <c r="F195">
        <v>86.359300000000005</v>
      </c>
      <c r="G195">
        <v>1.0981599999999999E-2</v>
      </c>
      <c r="H195">
        <v>0.98825799999999997</v>
      </c>
      <c r="I195">
        <v>0</v>
      </c>
    </row>
    <row r="196" spans="1:9" x14ac:dyDescent="0.25">
      <c r="A196" t="s">
        <v>93</v>
      </c>
      <c r="B196">
        <v>263.315</v>
      </c>
      <c r="C196">
        <v>261.72399999999999</v>
      </c>
      <c r="D196">
        <v>240.661</v>
      </c>
      <c r="E196">
        <v>237.19900000000001</v>
      </c>
      <c r="F196">
        <v>86.396199999999993</v>
      </c>
      <c r="G196">
        <v>1.0871799999999999E-2</v>
      </c>
      <c r="H196">
        <v>0.98058000000000001</v>
      </c>
      <c r="I196">
        <v>0</v>
      </c>
    </row>
    <row r="197" spans="1:9" x14ac:dyDescent="0.25">
      <c r="A197" t="s">
        <v>93</v>
      </c>
      <c r="B197">
        <v>263.73200000000003</v>
      </c>
      <c r="C197">
        <v>262.14299999999997</v>
      </c>
      <c r="D197">
        <v>240.922</v>
      </c>
      <c r="E197">
        <v>237.46600000000001</v>
      </c>
      <c r="F197">
        <v>86.388000000000005</v>
      </c>
      <c r="G197">
        <v>1.1967E-2</v>
      </c>
      <c r="H197">
        <v>0.99157600000000001</v>
      </c>
      <c r="I197">
        <v>0</v>
      </c>
    </row>
    <row r="198" spans="1:9" x14ac:dyDescent="0.25">
      <c r="A198" t="s">
        <v>93</v>
      </c>
      <c r="B198">
        <v>263.38400000000001</v>
      </c>
      <c r="C198">
        <v>261.79500000000002</v>
      </c>
      <c r="D198">
        <v>240.595</v>
      </c>
      <c r="E198">
        <v>237.15</v>
      </c>
      <c r="F198">
        <v>86.408500000000004</v>
      </c>
      <c r="G198">
        <v>1.1025699999999999E-2</v>
      </c>
      <c r="H198">
        <v>0.99250300000000002</v>
      </c>
      <c r="I198">
        <v>0</v>
      </c>
    </row>
    <row r="199" spans="1:9" x14ac:dyDescent="0.25">
      <c r="A199" t="s">
        <v>93</v>
      </c>
      <c r="B199">
        <v>263.81099999999998</v>
      </c>
      <c r="C199">
        <v>262.233</v>
      </c>
      <c r="D199">
        <v>240.99700000000001</v>
      </c>
      <c r="E199">
        <v>237.54900000000001</v>
      </c>
      <c r="F199">
        <v>86.413600000000002</v>
      </c>
      <c r="G199">
        <v>1.0945699999999999E-2</v>
      </c>
      <c r="H199">
        <v>0.98100299999999996</v>
      </c>
      <c r="I199">
        <v>0</v>
      </c>
    </row>
    <row r="200" spans="1:9" x14ac:dyDescent="0.25">
      <c r="A200" t="s">
        <v>93</v>
      </c>
      <c r="B200">
        <v>263.48700000000002</v>
      </c>
      <c r="C200">
        <v>261.904</v>
      </c>
      <c r="D200">
        <v>240.697</v>
      </c>
      <c r="E200">
        <v>237.244</v>
      </c>
      <c r="F200">
        <v>86.4054</v>
      </c>
      <c r="G200">
        <v>1.0888999999999999E-2</v>
      </c>
      <c r="H200">
        <v>0.98092299999999999</v>
      </c>
      <c r="I200">
        <v>0</v>
      </c>
    </row>
    <row r="201" spans="1:9" x14ac:dyDescent="0.25">
      <c r="A201" t="s">
        <v>93</v>
      </c>
      <c r="B201">
        <v>263.755</v>
      </c>
      <c r="C201">
        <v>262.16899999999998</v>
      </c>
      <c r="D201">
        <v>241.00299999999999</v>
      </c>
      <c r="E201">
        <v>237.57599999999999</v>
      </c>
      <c r="F201">
        <v>86.455600000000004</v>
      </c>
      <c r="G201">
        <v>1.08726E-2</v>
      </c>
      <c r="H201">
        <v>0.98397199999999996</v>
      </c>
      <c r="I201">
        <v>0</v>
      </c>
    </row>
    <row r="202" spans="1:9" x14ac:dyDescent="0.25">
      <c r="A202" t="s">
        <v>93</v>
      </c>
      <c r="B202">
        <v>263.63600000000002</v>
      </c>
      <c r="C202">
        <v>262.04500000000002</v>
      </c>
      <c r="D202">
        <v>240.845</v>
      </c>
      <c r="E202">
        <v>237.364</v>
      </c>
      <c r="F202">
        <v>86.452500000000001</v>
      </c>
      <c r="G202">
        <v>1.12526E-2</v>
      </c>
      <c r="H202">
        <v>0.98096399999999995</v>
      </c>
      <c r="I202">
        <v>0</v>
      </c>
    </row>
    <row r="203" spans="1:9" x14ac:dyDescent="0.25">
      <c r="A203" t="s">
        <v>93</v>
      </c>
      <c r="B203">
        <v>264.02699999999999</v>
      </c>
      <c r="C203">
        <v>262.44099999999997</v>
      </c>
      <c r="D203">
        <v>241.20500000000001</v>
      </c>
      <c r="E203">
        <v>237.767</v>
      </c>
      <c r="F203">
        <v>86.4208</v>
      </c>
      <c r="G203">
        <v>1.15628E-2</v>
      </c>
      <c r="H203">
        <v>0.98101899999999997</v>
      </c>
      <c r="I203">
        <v>0</v>
      </c>
    </row>
    <row r="204" spans="1:9" x14ac:dyDescent="0.25">
      <c r="A204" t="s">
        <v>93</v>
      </c>
      <c r="B204">
        <v>263.31900000000002</v>
      </c>
      <c r="C204">
        <v>261.714</v>
      </c>
      <c r="D204">
        <v>240.72900000000001</v>
      </c>
      <c r="E204">
        <v>237.26499999999999</v>
      </c>
      <c r="F204">
        <v>86.422899999999998</v>
      </c>
      <c r="G204">
        <v>1.2690999999999999E-2</v>
      </c>
      <c r="H204">
        <v>0.98091700000000004</v>
      </c>
      <c r="I204">
        <v>0</v>
      </c>
    </row>
    <row r="205" spans="1:9" x14ac:dyDescent="0.25">
      <c r="A205" t="s">
        <v>93</v>
      </c>
      <c r="B205">
        <v>263.45800000000003</v>
      </c>
      <c r="C205">
        <v>261.892</v>
      </c>
      <c r="D205">
        <v>240.929</v>
      </c>
      <c r="E205">
        <v>237.476</v>
      </c>
      <c r="F205">
        <v>86.461799999999997</v>
      </c>
      <c r="G205">
        <v>1.1340899999999999E-2</v>
      </c>
      <c r="H205">
        <v>0.987757</v>
      </c>
      <c r="I205">
        <v>0</v>
      </c>
    </row>
    <row r="206" spans="1:9" x14ac:dyDescent="0.25">
      <c r="A206" t="s">
        <v>93</v>
      </c>
      <c r="B206">
        <v>263.35500000000002</v>
      </c>
      <c r="C206">
        <v>261.75599999999997</v>
      </c>
      <c r="D206">
        <v>240.75399999999999</v>
      </c>
      <c r="E206">
        <v>237.27</v>
      </c>
      <c r="F206">
        <v>86.424899999999994</v>
      </c>
      <c r="G206">
        <v>1.3117699999999999E-2</v>
      </c>
      <c r="H206">
        <v>0.98101700000000003</v>
      </c>
      <c r="I206">
        <v>0</v>
      </c>
    </row>
    <row r="207" spans="1:9" x14ac:dyDescent="0.25">
      <c r="A207" t="s">
        <v>93</v>
      </c>
      <c r="B207">
        <v>263.642</v>
      </c>
      <c r="C207">
        <v>262.05</v>
      </c>
      <c r="D207">
        <v>241.035</v>
      </c>
      <c r="E207">
        <v>237.58699999999999</v>
      </c>
      <c r="F207">
        <v>86.427999999999997</v>
      </c>
      <c r="G207">
        <v>1.0916E-2</v>
      </c>
      <c r="H207">
        <v>0.98099800000000004</v>
      </c>
      <c r="I207">
        <v>0</v>
      </c>
    </row>
    <row r="208" spans="1:9" x14ac:dyDescent="0.25">
      <c r="A208" t="s">
        <v>93</v>
      </c>
      <c r="B208">
        <v>263.37099999999998</v>
      </c>
      <c r="C208">
        <v>261.78300000000002</v>
      </c>
      <c r="D208">
        <v>240.67099999999999</v>
      </c>
      <c r="E208">
        <v>237.21899999999999</v>
      </c>
      <c r="F208">
        <v>86.450500000000005</v>
      </c>
      <c r="G208">
        <v>1.0869200000000001E-2</v>
      </c>
      <c r="H208">
        <v>0.98089300000000001</v>
      </c>
      <c r="I208">
        <v>0</v>
      </c>
    </row>
    <row r="209" spans="1:25" x14ac:dyDescent="0.25">
      <c r="A209" t="s">
        <v>93</v>
      </c>
      <c r="B209">
        <v>263.88200000000001</v>
      </c>
      <c r="C209">
        <v>262.30799999999999</v>
      </c>
      <c r="D209">
        <v>241.09399999999999</v>
      </c>
      <c r="E209">
        <v>237.64699999999999</v>
      </c>
      <c r="F209">
        <v>86.4208</v>
      </c>
      <c r="G209">
        <v>1.1113100000000001E-2</v>
      </c>
      <c r="H209">
        <v>0.980966</v>
      </c>
      <c r="I209">
        <v>0</v>
      </c>
    </row>
    <row r="210" spans="1:25" x14ac:dyDescent="0.25">
      <c r="A210" t="s">
        <v>93</v>
      </c>
      <c r="B210">
        <v>263.43200000000002</v>
      </c>
      <c r="C210">
        <v>261.84899999999999</v>
      </c>
      <c r="D210">
        <v>240.76300000000001</v>
      </c>
      <c r="E210">
        <v>237.29300000000001</v>
      </c>
      <c r="F210">
        <v>86.411600000000007</v>
      </c>
      <c r="G210">
        <v>1.11526E-2</v>
      </c>
      <c r="H210">
        <v>0.98631899999999995</v>
      </c>
      <c r="I210">
        <v>0</v>
      </c>
    </row>
    <row r="211" spans="1:25" x14ac:dyDescent="0.25">
      <c r="A211" t="s">
        <v>93</v>
      </c>
      <c r="B211">
        <v>263.53699999999998</v>
      </c>
      <c r="C211">
        <v>261.96699999999998</v>
      </c>
      <c r="D211">
        <v>241.001</v>
      </c>
      <c r="E211">
        <v>237.572</v>
      </c>
      <c r="F211">
        <v>86.405500000000004</v>
      </c>
      <c r="G211">
        <v>1.1199199999999999E-2</v>
      </c>
      <c r="H211">
        <v>0.98101899999999997</v>
      </c>
      <c r="I211">
        <v>0</v>
      </c>
    </row>
    <row r="212" spans="1:25" x14ac:dyDescent="0.25">
      <c r="A212" t="s">
        <v>93</v>
      </c>
      <c r="B212">
        <v>263.49799999999999</v>
      </c>
      <c r="C212">
        <v>261.92</v>
      </c>
      <c r="D212">
        <v>240.82599999999999</v>
      </c>
      <c r="E212">
        <v>237.37899999999999</v>
      </c>
      <c r="F212">
        <v>86.394099999999995</v>
      </c>
      <c r="G212">
        <v>1.08638E-2</v>
      </c>
      <c r="H212">
        <v>0.98096000000000005</v>
      </c>
      <c r="I212">
        <v>0</v>
      </c>
    </row>
    <row r="213" spans="1:25" x14ac:dyDescent="0.25">
      <c r="A213" t="s">
        <v>93</v>
      </c>
      <c r="B213">
        <v>263.75700000000001</v>
      </c>
      <c r="C213">
        <v>262.161</v>
      </c>
      <c r="D213">
        <v>240.999</v>
      </c>
      <c r="E213">
        <v>237.55</v>
      </c>
      <c r="F213">
        <v>86.399299999999997</v>
      </c>
      <c r="G213">
        <v>1.1195099999999999E-2</v>
      </c>
      <c r="H213">
        <v>0.98101300000000002</v>
      </c>
      <c r="I213">
        <v>0</v>
      </c>
    </row>
    <row r="214" spans="1:25" x14ac:dyDescent="0.25">
      <c r="A214" t="s">
        <v>93</v>
      </c>
      <c r="B214">
        <v>263.48399999999998</v>
      </c>
      <c r="C214">
        <v>261.89699999999999</v>
      </c>
      <c r="D214">
        <v>240.68799999999999</v>
      </c>
      <c r="E214">
        <v>237.23599999999999</v>
      </c>
      <c r="F214">
        <v>86.374700000000004</v>
      </c>
      <c r="G214">
        <v>1.15718E-2</v>
      </c>
      <c r="H214">
        <v>0.98101300000000002</v>
      </c>
      <c r="I214">
        <v>0</v>
      </c>
    </row>
    <row r="215" spans="1:25" x14ac:dyDescent="0.25">
      <c r="A215" t="s">
        <v>93</v>
      </c>
      <c r="B215">
        <v>263.72300000000001</v>
      </c>
      <c r="C215">
        <v>262.13400000000001</v>
      </c>
      <c r="D215">
        <v>240.92599999999999</v>
      </c>
      <c r="E215">
        <v>237.47800000000001</v>
      </c>
      <c r="F215">
        <v>86.427999999999997</v>
      </c>
      <c r="G215">
        <v>1.52398E-2</v>
      </c>
      <c r="H215">
        <v>0.98098600000000002</v>
      </c>
      <c r="I215">
        <v>0</v>
      </c>
    </row>
    <row r="216" spans="1:25" x14ac:dyDescent="0.25">
      <c r="A216" t="s">
        <v>93</v>
      </c>
      <c r="B216">
        <v>263.39100000000002</v>
      </c>
      <c r="C216">
        <v>261.81299999999999</v>
      </c>
      <c r="D216">
        <v>240.62100000000001</v>
      </c>
      <c r="E216">
        <v>237.15700000000001</v>
      </c>
      <c r="F216">
        <v>86.400300000000001</v>
      </c>
      <c r="G216">
        <v>1.12411E-2</v>
      </c>
      <c r="H216">
        <v>0.98090500000000003</v>
      </c>
      <c r="I216">
        <v>0</v>
      </c>
    </row>
    <row r="217" spans="1:25" x14ac:dyDescent="0.25">
      <c r="A217" t="s">
        <v>93</v>
      </c>
      <c r="B217">
        <v>263.74</v>
      </c>
      <c r="C217">
        <v>262.12599999999998</v>
      </c>
      <c r="D217">
        <v>240.89</v>
      </c>
      <c r="E217">
        <v>237.45400000000001</v>
      </c>
      <c r="F217">
        <v>86.373699999999999</v>
      </c>
      <c r="G217">
        <v>1.0857E-2</v>
      </c>
      <c r="H217">
        <v>0.98094700000000001</v>
      </c>
      <c r="I217">
        <v>0</v>
      </c>
    </row>
    <row r="218" spans="1:25" x14ac:dyDescent="0.25">
      <c r="A218" t="s">
        <v>93</v>
      </c>
      <c r="B218">
        <v>263.40499999999997</v>
      </c>
      <c r="C218">
        <v>261.82</v>
      </c>
      <c r="D218">
        <v>240.60400000000001</v>
      </c>
      <c r="E218">
        <v>237.148</v>
      </c>
      <c r="F218">
        <v>86.404399999999995</v>
      </c>
      <c r="G218">
        <v>1.0859499999999999E-2</v>
      </c>
      <c r="H218">
        <v>0.98099000000000003</v>
      </c>
      <c r="I218">
        <v>0</v>
      </c>
    </row>
    <row r="219" spans="1:25" x14ac:dyDescent="0.25">
      <c r="A219" t="s">
        <v>93</v>
      </c>
      <c r="B219">
        <v>263.75</v>
      </c>
      <c r="C219">
        <v>262.17700000000002</v>
      </c>
      <c r="D219">
        <v>241.023</v>
      </c>
      <c r="E219">
        <v>237.57499999999999</v>
      </c>
      <c r="F219">
        <v>86.397199999999998</v>
      </c>
      <c r="G219">
        <v>1.3088199999999999E-2</v>
      </c>
      <c r="H219">
        <v>0.98101400000000005</v>
      </c>
      <c r="I219">
        <v>0</v>
      </c>
    </row>
    <row r="220" spans="1:25" x14ac:dyDescent="0.25">
      <c r="A220" t="s">
        <v>93</v>
      </c>
      <c r="B220">
        <v>263.52</v>
      </c>
      <c r="C220">
        <v>261.94600000000003</v>
      </c>
      <c r="D220">
        <v>240.85400000000001</v>
      </c>
      <c r="E220">
        <v>237.393</v>
      </c>
      <c r="F220">
        <v>86.395200000000003</v>
      </c>
      <c r="G220">
        <v>2.75316E-2</v>
      </c>
      <c r="H220">
        <v>0.98101899999999997</v>
      </c>
      <c r="I220">
        <v>0</v>
      </c>
    </row>
    <row r="221" spans="1:25" x14ac:dyDescent="0.25">
      <c r="A221" t="s">
        <v>93</v>
      </c>
      <c r="B221">
        <v>263.54899999999998</v>
      </c>
      <c r="C221">
        <v>261.96899999999999</v>
      </c>
      <c r="D221">
        <v>240.96100000000001</v>
      </c>
      <c r="E221">
        <v>237.53200000000001</v>
      </c>
      <c r="F221">
        <v>86.412599999999998</v>
      </c>
      <c r="G221">
        <v>1.10668E-2</v>
      </c>
      <c r="H221">
        <v>0.98097599999999996</v>
      </c>
      <c r="I221">
        <v>0</v>
      </c>
    </row>
    <row r="222" spans="1:25" x14ac:dyDescent="0.25">
      <c r="A222" t="s">
        <v>93</v>
      </c>
      <c r="B222">
        <v>263.12599999999998</v>
      </c>
      <c r="C222">
        <v>261.55599999999998</v>
      </c>
      <c r="D222">
        <v>240.547</v>
      </c>
      <c r="E222">
        <v>237.08500000000001</v>
      </c>
      <c r="F222">
        <v>86.391099999999994</v>
      </c>
      <c r="G222">
        <v>1.42405E-2</v>
      </c>
      <c r="H222">
        <v>0.98073699999999997</v>
      </c>
      <c r="I222">
        <v>0</v>
      </c>
    </row>
    <row r="223" spans="1:25" x14ac:dyDescent="0.25">
      <c r="A223" t="s">
        <v>93</v>
      </c>
      <c r="B223">
        <v>1255.1300000000001</v>
      </c>
      <c r="C223">
        <v>262.08999999999997</v>
      </c>
      <c r="D223">
        <v>241.01599999999999</v>
      </c>
      <c r="E223">
        <v>237.578</v>
      </c>
      <c r="F223">
        <v>86.408500000000004</v>
      </c>
      <c r="G223">
        <v>1.13475E-2</v>
      </c>
      <c r="H223">
        <v>0.98101899999999997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268.517</v>
      </c>
      <c r="C224">
        <v>265.64400000000001</v>
      </c>
      <c r="D224">
        <v>241.09800000000001</v>
      </c>
      <c r="E224">
        <v>237.33</v>
      </c>
      <c r="F224">
        <v>86.169899999999998</v>
      </c>
      <c r="G224">
        <v>1.39699E-2</v>
      </c>
      <c r="H224">
        <v>0.98734</v>
      </c>
      <c r="I224">
        <v>0</v>
      </c>
      <c r="R224">
        <f>AVERAGE(B175:B224)</f>
        <v>302.20549999999997</v>
      </c>
      <c r="S224">
        <f>AVERAGE(C175:C224)</f>
        <v>262.06164000000001</v>
      </c>
      <c r="U224">
        <f>_xlfn.VAR.P(B175:B224)</f>
        <v>34626.738524770044</v>
      </c>
      <c r="V224">
        <f>_xlfn.VAR.P(C175:C224)</f>
        <v>0.32435467039999849</v>
      </c>
      <c r="X224">
        <f>1.96*SQRT(U224)/50</f>
        <v>7.2944383941947599</v>
      </c>
      <c r="Y224">
        <f>1.96*SQRT(V224)/50</f>
        <v>2.2325240440439913E-2</v>
      </c>
    </row>
    <row r="225" spans="1:9" x14ac:dyDescent="0.25">
      <c r="A225" t="s">
        <v>93</v>
      </c>
      <c r="B225">
        <v>15113.030564999999</v>
      </c>
      <c r="C225" t="s">
        <v>37</v>
      </c>
    </row>
    <row r="226" spans="1:9" x14ac:dyDescent="0.25">
      <c r="A226" t="s">
        <v>108</v>
      </c>
      <c r="B226">
        <v>283.18599999999998</v>
      </c>
      <c r="C226">
        <v>281.38400000000001</v>
      </c>
      <c r="D226">
        <v>260.13900000000001</v>
      </c>
      <c r="E226">
        <v>256.37700000000001</v>
      </c>
      <c r="F226">
        <v>105.44</v>
      </c>
      <c r="G226">
        <v>1.0874099999999999E-2</v>
      </c>
      <c r="H226">
        <v>0.99509899999999996</v>
      </c>
      <c r="I226">
        <v>0</v>
      </c>
    </row>
    <row r="227" spans="1:9" x14ac:dyDescent="0.25">
      <c r="A227" t="s">
        <v>108</v>
      </c>
      <c r="B227">
        <v>283.505</v>
      </c>
      <c r="C227">
        <v>281.67099999999999</v>
      </c>
      <c r="D227">
        <v>260.43599999999998</v>
      </c>
      <c r="E227">
        <v>256.69400000000002</v>
      </c>
      <c r="F227">
        <v>105.496</v>
      </c>
      <c r="G227">
        <v>1.12114E-2</v>
      </c>
      <c r="H227">
        <v>0.98101899999999997</v>
      </c>
      <c r="I227">
        <v>0</v>
      </c>
    </row>
    <row r="228" spans="1:9" x14ac:dyDescent="0.25">
      <c r="A228" t="s">
        <v>108</v>
      </c>
      <c r="B228">
        <v>283.31400000000002</v>
      </c>
      <c r="C228">
        <v>281.54700000000003</v>
      </c>
      <c r="D228">
        <v>260.16800000000001</v>
      </c>
      <c r="E228">
        <v>256.42700000000002</v>
      </c>
      <c r="F228">
        <v>105.53400000000001</v>
      </c>
      <c r="G228">
        <v>1.1263799999999999E-2</v>
      </c>
      <c r="H228">
        <v>0.98101300000000002</v>
      </c>
      <c r="I228">
        <v>0</v>
      </c>
    </row>
    <row r="229" spans="1:9" x14ac:dyDescent="0.25">
      <c r="A229" t="s">
        <v>108</v>
      </c>
      <c r="B229">
        <v>283.38</v>
      </c>
      <c r="C229">
        <v>281.63400000000001</v>
      </c>
      <c r="D229">
        <v>260.44099999999997</v>
      </c>
      <c r="E229">
        <v>256.66500000000002</v>
      </c>
      <c r="F229">
        <v>105.536</v>
      </c>
      <c r="G229">
        <v>1.7714500000000001E-2</v>
      </c>
      <c r="H229">
        <v>0.98453400000000002</v>
      </c>
      <c r="I229">
        <v>0</v>
      </c>
    </row>
    <row r="230" spans="1:9" x14ac:dyDescent="0.25">
      <c r="A230" t="s">
        <v>108</v>
      </c>
      <c r="B230">
        <v>282.73200000000003</v>
      </c>
      <c r="C230">
        <v>281.08699999999999</v>
      </c>
      <c r="D230">
        <v>260.02800000000002</v>
      </c>
      <c r="E230">
        <v>256.274</v>
      </c>
      <c r="F230">
        <v>105.467</v>
      </c>
      <c r="G230">
        <v>1.0858899999999999E-2</v>
      </c>
      <c r="H230">
        <v>0.99464900000000001</v>
      </c>
      <c r="I230">
        <v>0</v>
      </c>
    </row>
    <row r="231" spans="1:9" x14ac:dyDescent="0.25">
      <c r="A231" t="s">
        <v>108</v>
      </c>
      <c r="B231">
        <v>283.29599999999999</v>
      </c>
      <c r="C231">
        <v>281.70100000000002</v>
      </c>
      <c r="D231">
        <v>260.66699999999997</v>
      </c>
      <c r="E231">
        <v>256.91699999999997</v>
      </c>
      <c r="F231">
        <v>105.613</v>
      </c>
      <c r="G231">
        <v>1.08824E-2</v>
      </c>
      <c r="H231">
        <v>0.98101700000000003</v>
      </c>
      <c r="I231">
        <v>0</v>
      </c>
    </row>
    <row r="232" spans="1:9" x14ac:dyDescent="0.25">
      <c r="A232" t="s">
        <v>108</v>
      </c>
      <c r="B232">
        <v>282.84199999999998</v>
      </c>
      <c r="C232">
        <v>281.25900000000001</v>
      </c>
      <c r="D232">
        <v>260.21100000000001</v>
      </c>
      <c r="E232">
        <v>256.48</v>
      </c>
      <c r="F232">
        <v>105.465</v>
      </c>
      <c r="G232">
        <v>1.13548E-2</v>
      </c>
      <c r="H232">
        <v>0.99041900000000005</v>
      </c>
      <c r="I232">
        <v>0</v>
      </c>
    </row>
    <row r="233" spans="1:9" x14ac:dyDescent="0.25">
      <c r="A233" t="s">
        <v>108</v>
      </c>
      <c r="B233">
        <v>283.101</v>
      </c>
      <c r="C233">
        <v>281.50599999999997</v>
      </c>
      <c r="D233">
        <v>260.49200000000002</v>
      </c>
      <c r="E233">
        <v>256.786</v>
      </c>
      <c r="F233">
        <v>105.563</v>
      </c>
      <c r="G233">
        <v>1.1356399999999999E-2</v>
      </c>
      <c r="H233">
        <v>0.98101899999999997</v>
      </c>
      <c r="I233">
        <v>0</v>
      </c>
    </row>
    <row r="234" spans="1:9" x14ac:dyDescent="0.25">
      <c r="A234" t="s">
        <v>108</v>
      </c>
      <c r="B234">
        <v>282.601</v>
      </c>
      <c r="C234">
        <v>281.02199999999999</v>
      </c>
      <c r="D234">
        <v>260.01799999999997</v>
      </c>
      <c r="E234">
        <v>256.31299999999999</v>
      </c>
      <c r="F234">
        <v>105.497</v>
      </c>
      <c r="G234">
        <v>1.09433E-2</v>
      </c>
      <c r="H234">
        <v>0.98101799999999995</v>
      </c>
      <c r="I234">
        <v>0</v>
      </c>
    </row>
    <row r="235" spans="1:9" x14ac:dyDescent="0.25">
      <c r="A235" t="s">
        <v>108</v>
      </c>
      <c r="B235">
        <v>283.14400000000001</v>
      </c>
      <c r="C235">
        <v>281.56200000000001</v>
      </c>
      <c r="D235">
        <v>260.57900000000001</v>
      </c>
      <c r="E235">
        <v>256.82</v>
      </c>
      <c r="F235">
        <v>105.551</v>
      </c>
      <c r="G235">
        <v>2.90434E-2</v>
      </c>
      <c r="H235">
        <v>0.98101000000000005</v>
      </c>
      <c r="I235">
        <v>0</v>
      </c>
    </row>
    <row r="236" spans="1:9" x14ac:dyDescent="0.25">
      <c r="A236" t="s">
        <v>108</v>
      </c>
      <c r="B236">
        <v>282.79399999999998</v>
      </c>
      <c r="C236">
        <v>281.209</v>
      </c>
      <c r="D236">
        <v>260.15199999999999</v>
      </c>
      <c r="E236">
        <v>256.43799999999999</v>
      </c>
      <c r="F236">
        <v>105.488</v>
      </c>
      <c r="G236">
        <v>1.0857199999999999E-2</v>
      </c>
      <c r="H236">
        <v>0.98092800000000002</v>
      </c>
      <c r="I236">
        <v>0</v>
      </c>
    </row>
    <row r="237" spans="1:9" x14ac:dyDescent="0.25">
      <c r="A237" t="s">
        <v>108</v>
      </c>
      <c r="B237">
        <v>283.096</v>
      </c>
      <c r="C237">
        <v>281.50200000000001</v>
      </c>
      <c r="D237">
        <v>260.40899999999999</v>
      </c>
      <c r="E237">
        <v>256.673</v>
      </c>
      <c r="F237">
        <v>105.55800000000001</v>
      </c>
      <c r="G237">
        <v>1.34757E-2</v>
      </c>
      <c r="H237">
        <v>0.98100200000000004</v>
      </c>
      <c r="I237">
        <v>0</v>
      </c>
    </row>
    <row r="238" spans="1:9" x14ac:dyDescent="0.25">
      <c r="A238" t="s">
        <v>108</v>
      </c>
      <c r="B238">
        <v>282.56099999999998</v>
      </c>
      <c r="C238">
        <v>280.98</v>
      </c>
      <c r="D238">
        <v>260.09300000000002</v>
      </c>
      <c r="E238">
        <v>256.39</v>
      </c>
      <c r="F238">
        <v>105.47499999999999</v>
      </c>
      <c r="G238">
        <v>1.60479E-2</v>
      </c>
      <c r="H238">
        <v>0.98101499999999997</v>
      </c>
      <c r="I238">
        <v>0</v>
      </c>
    </row>
    <row r="239" spans="1:9" x14ac:dyDescent="0.25">
      <c r="A239" t="s">
        <v>108</v>
      </c>
      <c r="B239">
        <v>283.04000000000002</v>
      </c>
      <c r="C239">
        <v>281.46199999999999</v>
      </c>
      <c r="D239">
        <v>260.44900000000001</v>
      </c>
      <c r="E239">
        <v>256.74</v>
      </c>
      <c r="F239">
        <v>105.60599999999999</v>
      </c>
      <c r="G239">
        <v>1.3917300000000001E-2</v>
      </c>
      <c r="H239">
        <v>0.98088699999999995</v>
      </c>
      <c r="I239">
        <v>0</v>
      </c>
    </row>
    <row r="240" spans="1:9" x14ac:dyDescent="0.25">
      <c r="A240" t="s">
        <v>108</v>
      </c>
      <c r="B240">
        <v>282.65100000000001</v>
      </c>
      <c r="C240">
        <v>281.06900000000002</v>
      </c>
      <c r="D240">
        <v>260.06200000000001</v>
      </c>
      <c r="E240">
        <v>256.32799999999997</v>
      </c>
      <c r="F240">
        <v>105.446</v>
      </c>
      <c r="G240">
        <v>1.1021899999999999E-2</v>
      </c>
      <c r="H240">
        <v>0.98101799999999995</v>
      </c>
      <c r="I240">
        <v>0</v>
      </c>
    </row>
    <row r="241" spans="1:9" x14ac:dyDescent="0.25">
      <c r="A241" t="s">
        <v>108</v>
      </c>
      <c r="B241">
        <v>283.34100000000001</v>
      </c>
      <c r="C241">
        <v>281.76499999999999</v>
      </c>
      <c r="D241">
        <v>260.71199999999999</v>
      </c>
      <c r="E241">
        <v>256.98500000000001</v>
      </c>
      <c r="F241">
        <v>105.60299999999999</v>
      </c>
      <c r="G241">
        <v>1.0877299999999999E-2</v>
      </c>
      <c r="H241">
        <v>0.98099599999999998</v>
      </c>
      <c r="I241">
        <v>0</v>
      </c>
    </row>
    <row r="242" spans="1:9" x14ac:dyDescent="0.25">
      <c r="A242" t="s">
        <v>108</v>
      </c>
      <c r="B242">
        <v>282.52199999999999</v>
      </c>
      <c r="C242">
        <v>280.935</v>
      </c>
      <c r="D242">
        <v>259.97899999999998</v>
      </c>
      <c r="E242">
        <v>256.255</v>
      </c>
      <c r="F242">
        <v>105.518</v>
      </c>
      <c r="G242">
        <v>1.09102E-2</v>
      </c>
      <c r="H242">
        <v>0.98101799999999995</v>
      </c>
      <c r="I242">
        <v>0</v>
      </c>
    </row>
    <row r="243" spans="1:9" x14ac:dyDescent="0.25">
      <c r="A243" t="s">
        <v>108</v>
      </c>
      <c r="B243">
        <v>283.19</v>
      </c>
      <c r="C243">
        <v>281.62200000000001</v>
      </c>
      <c r="D243">
        <v>260.63099999999997</v>
      </c>
      <c r="E243">
        <v>256.90800000000002</v>
      </c>
      <c r="F243">
        <v>105.61799999999999</v>
      </c>
      <c r="G243">
        <v>2.5687600000000001E-2</v>
      </c>
      <c r="H243">
        <v>0.98101700000000003</v>
      </c>
      <c r="I243">
        <v>0</v>
      </c>
    </row>
    <row r="244" spans="1:9" x14ac:dyDescent="0.25">
      <c r="A244" t="s">
        <v>108</v>
      </c>
      <c r="B244">
        <v>282.89400000000001</v>
      </c>
      <c r="C244">
        <v>281.29000000000002</v>
      </c>
      <c r="D244">
        <v>260.19099999999997</v>
      </c>
      <c r="E244">
        <v>256.45800000000003</v>
      </c>
      <c r="F244">
        <v>105.458</v>
      </c>
      <c r="G244">
        <v>1.1107799999999999E-2</v>
      </c>
      <c r="H244">
        <v>0.98100799999999999</v>
      </c>
      <c r="I244">
        <v>0</v>
      </c>
    </row>
    <row r="245" spans="1:9" x14ac:dyDescent="0.25">
      <c r="A245" t="s">
        <v>108</v>
      </c>
      <c r="B245">
        <v>283.06700000000001</v>
      </c>
      <c r="C245">
        <v>281.48500000000001</v>
      </c>
      <c r="D245">
        <v>260.524</v>
      </c>
      <c r="E245">
        <v>256.82</v>
      </c>
      <c r="F245">
        <v>105.619</v>
      </c>
      <c r="G245">
        <v>1.1835699999999999E-2</v>
      </c>
      <c r="H245">
        <v>0.98101899999999997</v>
      </c>
      <c r="I245">
        <v>0</v>
      </c>
    </row>
    <row r="246" spans="1:9" x14ac:dyDescent="0.25">
      <c r="A246" t="s">
        <v>108</v>
      </c>
      <c r="B246">
        <v>282.755</v>
      </c>
      <c r="C246">
        <v>281.161</v>
      </c>
      <c r="D246">
        <v>260.14600000000002</v>
      </c>
      <c r="E246">
        <v>256.42599999999999</v>
      </c>
      <c r="F246">
        <v>105.518</v>
      </c>
      <c r="G246">
        <v>1.0859499999999999E-2</v>
      </c>
      <c r="H246">
        <v>0.98100500000000002</v>
      </c>
      <c r="I246">
        <v>0</v>
      </c>
    </row>
    <row r="247" spans="1:9" x14ac:dyDescent="0.25">
      <c r="A247" t="s">
        <v>108</v>
      </c>
      <c r="B247">
        <v>283.06799999999998</v>
      </c>
      <c r="C247">
        <v>281.48399999999998</v>
      </c>
      <c r="D247">
        <v>260.46699999999998</v>
      </c>
      <c r="E247">
        <v>256.75</v>
      </c>
      <c r="F247">
        <v>105.51900000000001</v>
      </c>
      <c r="G247">
        <v>1.52561E-2</v>
      </c>
      <c r="H247">
        <v>0.98101899999999997</v>
      </c>
      <c r="I247">
        <v>0</v>
      </c>
    </row>
    <row r="248" spans="1:9" x14ac:dyDescent="0.25">
      <c r="A248" t="s">
        <v>108</v>
      </c>
      <c r="B248">
        <v>282.59300000000002</v>
      </c>
      <c r="C248">
        <v>280.97800000000001</v>
      </c>
      <c r="D248">
        <v>259.98700000000002</v>
      </c>
      <c r="E248">
        <v>256.274</v>
      </c>
      <c r="F248">
        <v>105.444</v>
      </c>
      <c r="G248">
        <v>1.0857500000000001E-2</v>
      </c>
      <c r="H248">
        <v>0.98087000000000002</v>
      </c>
      <c r="I248">
        <v>0</v>
      </c>
    </row>
    <row r="249" spans="1:9" x14ac:dyDescent="0.25">
      <c r="A249" t="s">
        <v>108</v>
      </c>
      <c r="B249">
        <v>283.02999999999997</v>
      </c>
      <c r="C249">
        <v>281.45400000000001</v>
      </c>
      <c r="D249">
        <v>260.43900000000002</v>
      </c>
      <c r="E249">
        <v>256.721</v>
      </c>
      <c r="F249">
        <v>105.571</v>
      </c>
      <c r="G249">
        <v>1.2946600000000001E-2</v>
      </c>
      <c r="H249">
        <v>0.981012</v>
      </c>
      <c r="I249">
        <v>0</v>
      </c>
    </row>
    <row r="250" spans="1:9" x14ac:dyDescent="0.25">
      <c r="A250" t="s">
        <v>108</v>
      </c>
      <c r="B250">
        <v>282.97800000000001</v>
      </c>
      <c r="C250">
        <v>281.392</v>
      </c>
      <c r="D250">
        <v>260.27999999999997</v>
      </c>
      <c r="E250">
        <v>256.53800000000001</v>
      </c>
      <c r="F250">
        <v>105.5</v>
      </c>
      <c r="G250">
        <v>1.17673E-2</v>
      </c>
      <c r="H250">
        <v>0.98096799999999995</v>
      </c>
      <c r="I250">
        <v>0</v>
      </c>
    </row>
    <row r="251" spans="1:9" x14ac:dyDescent="0.25">
      <c r="A251" t="s">
        <v>108</v>
      </c>
      <c r="B251">
        <v>283.18</v>
      </c>
      <c r="C251">
        <v>281.60300000000001</v>
      </c>
      <c r="D251">
        <v>260.59100000000001</v>
      </c>
      <c r="E251">
        <v>256.875</v>
      </c>
      <c r="F251">
        <v>105.61199999999999</v>
      </c>
      <c r="G251">
        <v>1.1148E-2</v>
      </c>
      <c r="H251">
        <v>0.98101700000000003</v>
      </c>
      <c r="I251">
        <v>0</v>
      </c>
    </row>
    <row r="252" spans="1:9" x14ac:dyDescent="0.25">
      <c r="A252" t="s">
        <v>108</v>
      </c>
      <c r="B252">
        <v>282.77199999999999</v>
      </c>
      <c r="C252">
        <v>281.17599999999999</v>
      </c>
      <c r="D252">
        <v>260.09800000000001</v>
      </c>
      <c r="E252">
        <v>256.38200000000001</v>
      </c>
      <c r="F252">
        <v>105.529</v>
      </c>
      <c r="G252">
        <v>1.25033E-2</v>
      </c>
      <c r="H252">
        <v>0.98095900000000003</v>
      </c>
      <c r="I252">
        <v>0</v>
      </c>
    </row>
    <row r="253" spans="1:9" x14ac:dyDescent="0.25">
      <c r="A253" t="s">
        <v>108</v>
      </c>
      <c r="B253">
        <v>282.94099999999997</v>
      </c>
      <c r="C253">
        <v>281.36900000000003</v>
      </c>
      <c r="D253">
        <v>260.42700000000002</v>
      </c>
      <c r="E253">
        <v>256.69900000000001</v>
      </c>
      <c r="F253">
        <v>105.548</v>
      </c>
      <c r="G253">
        <v>1.7217099999999999E-2</v>
      </c>
      <c r="H253">
        <v>0.98100600000000004</v>
      </c>
      <c r="I253">
        <v>0</v>
      </c>
    </row>
    <row r="254" spans="1:9" x14ac:dyDescent="0.25">
      <c r="A254" t="s">
        <v>108</v>
      </c>
      <c r="B254">
        <v>282.59699999999998</v>
      </c>
      <c r="C254">
        <v>281.03699999999998</v>
      </c>
      <c r="D254">
        <v>260.05099999999999</v>
      </c>
      <c r="E254">
        <v>256.34199999999998</v>
      </c>
      <c r="F254">
        <v>105.498</v>
      </c>
      <c r="G254">
        <v>1.08583E-2</v>
      </c>
      <c r="H254">
        <v>0.98101700000000003</v>
      </c>
      <c r="I254">
        <v>0</v>
      </c>
    </row>
    <row r="255" spans="1:9" x14ac:dyDescent="0.25">
      <c r="A255" t="s">
        <v>108</v>
      </c>
      <c r="B255">
        <v>282.99</v>
      </c>
      <c r="C255">
        <v>281.40800000000002</v>
      </c>
      <c r="D255">
        <v>260.447</v>
      </c>
      <c r="E255">
        <v>256.74099999999999</v>
      </c>
      <c r="F255">
        <v>105.583</v>
      </c>
      <c r="G255">
        <v>1.12108E-2</v>
      </c>
      <c r="H255">
        <v>0.99509000000000003</v>
      </c>
      <c r="I255">
        <v>0</v>
      </c>
    </row>
    <row r="256" spans="1:9" x14ac:dyDescent="0.25">
      <c r="A256" t="s">
        <v>108</v>
      </c>
      <c r="B256">
        <v>1266.92</v>
      </c>
      <c r="C256">
        <v>281.17500000000001</v>
      </c>
      <c r="D256">
        <v>260.041</v>
      </c>
      <c r="E256">
        <v>256.31200000000001</v>
      </c>
      <c r="F256">
        <v>105.488</v>
      </c>
      <c r="G256">
        <v>1.8505199999999999E-2</v>
      </c>
      <c r="H256">
        <v>0.98090100000000002</v>
      </c>
      <c r="I256">
        <v>0</v>
      </c>
    </row>
    <row r="257" spans="1:9" x14ac:dyDescent="0.25">
      <c r="A257" t="s">
        <v>108</v>
      </c>
      <c r="B257">
        <v>285.51</v>
      </c>
      <c r="C257">
        <v>283.029</v>
      </c>
      <c r="D257">
        <v>260.52699999999999</v>
      </c>
      <c r="E257">
        <v>256.66899999999998</v>
      </c>
      <c r="F257">
        <v>105.438</v>
      </c>
      <c r="G257">
        <v>1.0856899999999999E-2</v>
      </c>
      <c r="H257">
        <v>0.98101899999999997</v>
      </c>
      <c r="I257">
        <v>0</v>
      </c>
    </row>
    <row r="258" spans="1:9" x14ac:dyDescent="0.25">
      <c r="A258" t="s">
        <v>108</v>
      </c>
      <c r="B258">
        <v>283.12200000000001</v>
      </c>
      <c r="C258">
        <v>281.25099999999998</v>
      </c>
      <c r="D258">
        <v>260.04000000000002</v>
      </c>
      <c r="E258">
        <v>256.31599999999997</v>
      </c>
      <c r="F258">
        <v>105.502</v>
      </c>
      <c r="G258">
        <v>1.08637E-2</v>
      </c>
      <c r="H258">
        <v>0.98080400000000001</v>
      </c>
      <c r="I258">
        <v>0</v>
      </c>
    </row>
    <row r="259" spans="1:9" x14ac:dyDescent="0.25">
      <c r="A259" t="s">
        <v>108</v>
      </c>
      <c r="B259">
        <v>526.96799999999996</v>
      </c>
      <c r="C259">
        <v>282.11700000000002</v>
      </c>
      <c r="D259">
        <v>260.476</v>
      </c>
      <c r="E259">
        <v>256.73700000000002</v>
      </c>
      <c r="F259">
        <v>105.574</v>
      </c>
      <c r="G259">
        <v>2.1163499999999998E-2</v>
      </c>
      <c r="H259">
        <v>0.98946999999999996</v>
      </c>
      <c r="I259">
        <v>0</v>
      </c>
    </row>
    <row r="260" spans="1:9" x14ac:dyDescent="0.25">
      <c r="A260" t="s">
        <v>108</v>
      </c>
      <c r="B260">
        <v>283.13299999999998</v>
      </c>
      <c r="C260">
        <v>281.51100000000002</v>
      </c>
      <c r="D260">
        <v>260.26400000000001</v>
      </c>
      <c r="E260">
        <v>256.52</v>
      </c>
      <c r="F260">
        <v>105.274</v>
      </c>
      <c r="G260">
        <v>1.4378200000000001E-2</v>
      </c>
      <c r="H260">
        <v>0.98076300000000005</v>
      </c>
      <c r="I260">
        <v>0</v>
      </c>
    </row>
    <row r="261" spans="1:9" x14ac:dyDescent="0.25">
      <c r="A261" t="s">
        <v>108</v>
      </c>
      <c r="B261">
        <v>282.95600000000002</v>
      </c>
      <c r="C261">
        <v>281.29599999999999</v>
      </c>
      <c r="D261">
        <v>260.15199999999999</v>
      </c>
      <c r="E261">
        <v>256.447</v>
      </c>
      <c r="F261">
        <v>105.517</v>
      </c>
      <c r="G261">
        <v>1.08579E-2</v>
      </c>
      <c r="H261">
        <v>0.98101400000000005</v>
      </c>
      <c r="I261">
        <v>0</v>
      </c>
    </row>
    <row r="262" spans="1:9" x14ac:dyDescent="0.25">
      <c r="A262" t="s">
        <v>108</v>
      </c>
      <c r="B262">
        <v>283.13099999999997</v>
      </c>
      <c r="C262">
        <v>281.52699999999999</v>
      </c>
      <c r="D262">
        <v>260.47199999999998</v>
      </c>
      <c r="E262">
        <v>256.74900000000002</v>
      </c>
      <c r="F262">
        <v>105.604</v>
      </c>
      <c r="G262">
        <v>1.12357E-2</v>
      </c>
      <c r="H262">
        <v>0.98846400000000001</v>
      </c>
      <c r="I262">
        <v>0</v>
      </c>
    </row>
    <row r="263" spans="1:9" x14ac:dyDescent="0.25">
      <c r="A263" t="s">
        <v>108</v>
      </c>
      <c r="B263">
        <v>282.995</v>
      </c>
      <c r="C263">
        <v>281.41000000000003</v>
      </c>
      <c r="D263">
        <v>260.20999999999998</v>
      </c>
      <c r="E263">
        <v>256.46800000000002</v>
      </c>
      <c r="F263">
        <v>105.51600000000001</v>
      </c>
      <c r="G263">
        <v>1.09315E-2</v>
      </c>
      <c r="H263">
        <v>0.98101899999999997</v>
      </c>
      <c r="I263">
        <v>0</v>
      </c>
    </row>
    <row r="264" spans="1:9" x14ac:dyDescent="0.25">
      <c r="A264" t="s">
        <v>108</v>
      </c>
      <c r="B264">
        <v>283.447</v>
      </c>
      <c r="C264">
        <v>281.86200000000002</v>
      </c>
      <c r="D264">
        <v>260.52600000000001</v>
      </c>
      <c r="E264">
        <v>256.79899999999998</v>
      </c>
      <c r="F264">
        <v>105.544</v>
      </c>
      <c r="G264">
        <v>1.14964E-2</v>
      </c>
      <c r="H264">
        <v>0.98099999999999998</v>
      </c>
      <c r="I264">
        <v>0</v>
      </c>
    </row>
    <row r="265" spans="1:9" x14ac:dyDescent="0.25">
      <c r="A265" t="s">
        <v>108</v>
      </c>
      <c r="B265">
        <v>283.00599999999997</v>
      </c>
      <c r="C265">
        <v>281.41800000000001</v>
      </c>
      <c r="D265">
        <v>260.12400000000002</v>
      </c>
      <c r="E265">
        <v>256.39800000000002</v>
      </c>
      <c r="F265">
        <v>105.506</v>
      </c>
      <c r="G265">
        <v>1.0866199999999999E-2</v>
      </c>
      <c r="H265">
        <v>0.99282700000000002</v>
      </c>
      <c r="I265">
        <v>0</v>
      </c>
    </row>
    <row r="266" spans="1:9" x14ac:dyDescent="0.25">
      <c r="A266" t="s">
        <v>108</v>
      </c>
      <c r="B266">
        <v>283.21499999999997</v>
      </c>
      <c r="C266">
        <v>281.64800000000002</v>
      </c>
      <c r="D266">
        <v>260.48700000000002</v>
      </c>
      <c r="E266">
        <v>256.755</v>
      </c>
      <c r="F266">
        <v>105.54300000000001</v>
      </c>
      <c r="G266">
        <v>1.6256E-2</v>
      </c>
      <c r="H266">
        <v>0.98503099999999999</v>
      </c>
      <c r="I266">
        <v>0</v>
      </c>
    </row>
    <row r="267" spans="1:9" x14ac:dyDescent="0.25">
      <c r="A267" t="s">
        <v>108</v>
      </c>
      <c r="B267">
        <v>282.91699999999997</v>
      </c>
      <c r="C267">
        <v>281.31599999999997</v>
      </c>
      <c r="D267">
        <v>260.11599999999999</v>
      </c>
      <c r="E267">
        <v>256.39699999999999</v>
      </c>
      <c r="F267">
        <v>105.50700000000001</v>
      </c>
      <c r="G267">
        <v>1.39571E-2</v>
      </c>
      <c r="H267">
        <v>0.989676</v>
      </c>
      <c r="I267">
        <v>0</v>
      </c>
    </row>
    <row r="268" spans="1:9" x14ac:dyDescent="0.25">
      <c r="A268" t="s">
        <v>108</v>
      </c>
      <c r="B268">
        <v>283.27699999999999</v>
      </c>
      <c r="C268">
        <v>281.68700000000001</v>
      </c>
      <c r="D268">
        <v>260.435</v>
      </c>
      <c r="E268">
        <v>256.709</v>
      </c>
      <c r="F268">
        <v>105.599</v>
      </c>
      <c r="G268">
        <v>1.24571E-2</v>
      </c>
      <c r="H268">
        <v>0.98090999999999995</v>
      </c>
      <c r="I268">
        <v>0</v>
      </c>
    </row>
    <row r="269" spans="1:9" x14ac:dyDescent="0.25">
      <c r="A269" t="s">
        <v>108</v>
      </c>
      <c r="B269">
        <v>282.71499999999997</v>
      </c>
      <c r="C269">
        <v>281.13299999999998</v>
      </c>
      <c r="D269">
        <v>260.08999999999997</v>
      </c>
      <c r="E269">
        <v>256.36099999999999</v>
      </c>
      <c r="F269">
        <v>105.464</v>
      </c>
      <c r="G269">
        <v>1.9801200000000001E-2</v>
      </c>
      <c r="H269">
        <v>0.98100900000000002</v>
      </c>
      <c r="I269">
        <v>0</v>
      </c>
    </row>
    <row r="270" spans="1:9" x14ac:dyDescent="0.25">
      <c r="A270" t="s">
        <v>108</v>
      </c>
      <c r="B270">
        <v>283.12200000000001</v>
      </c>
      <c r="C270">
        <v>281.53300000000002</v>
      </c>
      <c r="D270">
        <v>260.452</v>
      </c>
      <c r="E270">
        <v>256.75</v>
      </c>
      <c r="F270">
        <v>105.568</v>
      </c>
      <c r="G270">
        <v>1.3665E-2</v>
      </c>
      <c r="H270">
        <v>0.98083600000000004</v>
      </c>
      <c r="I270">
        <v>0</v>
      </c>
    </row>
    <row r="271" spans="1:9" x14ac:dyDescent="0.25">
      <c r="A271" t="s">
        <v>108</v>
      </c>
      <c r="B271">
        <v>282.79599999999999</v>
      </c>
      <c r="C271">
        <v>281.20100000000002</v>
      </c>
      <c r="D271">
        <v>259.95400000000001</v>
      </c>
      <c r="E271">
        <v>256.23399999999998</v>
      </c>
      <c r="F271">
        <v>105.488</v>
      </c>
      <c r="G271">
        <v>1.08866E-2</v>
      </c>
      <c r="H271">
        <v>0.98100299999999996</v>
      </c>
      <c r="I271">
        <v>0</v>
      </c>
    </row>
    <row r="272" spans="1:9" x14ac:dyDescent="0.25">
      <c r="A272" t="s">
        <v>108</v>
      </c>
      <c r="B272">
        <v>283.17099999999999</v>
      </c>
      <c r="C272">
        <v>281.58199999999999</v>
      </c>
      <c r="D272">
        <v>260.36700000000002</v>
      </c>
      <c r="E272">
        <v>256.649</v>
      </c>
      <c r="F272">
        <v>105.599</v>
      </c>
      <c r="G272">
        <v>1.08929E-2</v>
      </c>
      <c r="H272">
        <v>0.98101799999999995</v>
      </c>
      <c r="I272">
        <v>0</v>
      </c>
    </row>
    <row r="273" spans="1:25" x14ac:dyDescent="0.25">
      <c r="A273" t="s">
        <v>108</v>
      </c>
      <c r="B273">
        <v>282.70299999999997</v>
      </c>
      <c r="C273">
        <v>281.13200000000001</v>
      </c>
      <c r="D273">
        <v>259.99200000000002</v>
      </c>
      <c r="E273">
        <v>256.26</v>
      </c>
      <c r="F273">
        <v>105.45099999999999</v>
      </c>
      <c r="G273">
        <v>1.1218199999999999E-2</v>
      </c>
      <c r="H273">
        <v>0.98101499999999997</v>
      </c>
      <c r="I273">
        <v>0</v>
      </c>
    </row>
    <row r="274" spans="1:25" x14ac:dyDescent="0.25">
      <c r="A274" t="s">
        <v>108</v>
      </c>
      <c r="B274">
        <v>283.29300000000001</v>
      </c>
      <c r="C274">
        <v>281.70299999999997</v>
      </c>
      <c r="D274">
        <v>260.49900000000002</v>
      </c>
      <c r="E274">
        <v>256.77499999999998</v>
      </c>
      <c r="F274">
        <v>105.639</v>
      </c>
      <c r="G274">
        <v>5.2007199999999998E-3</v>
      </c>
      <c r="H274">
        <v>0.98101000000000005</v>
      </c>
      <c r="I274">
        <v>0</v>
      </c>
    </row>
    <row r="275" spans="1:25" x14ac:dyDescent="0.25">
      <c r="A275" t="s">
        <v>108</v>
      </c>
      <c r="B275">
        <v>282.78699999999998</v>
      </c>
      <c r="C275">
        <v>281.185</v>
      </c>
      <c r="D275">
        <v>260.13</v>
      </c>
      <c r="E275">
        <v>256.40499999999997</v>
      </c>
      <c r="F275">
        <v>105.512</v>
      </c>
      <c r="G275">
        <v>1.3734100000000001E-2</v>
      </c>
      <c r="H275">
        <v>0.98101899999999997</v>
      </c>
      <c r="I275">
        <v>0</v>
      </c>
    </row>
    <row r="276" spans="1:25" x14ac:dyDescent="0.25">
      <c r="A276" t="s">
        <v>108</v>
      </c>
      <c r="B276">
        <v>283.00099999999998</v>
      </c>
      <c r="C276">
        <v>281.40699999999998</v>
      </c>
      <c r="D276">
        <v>260.387</v>
      </c>
      <c r="E276">
        <v>256.67099999999999</v>
      </c>
      <c r="F276">
        <v>105.544</v>
      </c>
      <c r="G276">
        <v>1.0947200000000001E-2</v>
      </c>
      <c r="H276">
        <v>0.980966</v>
      </c>
      <c r="I276">
        <v>0</v>
      </c>
    </row>
    <row r="277" spans="1:25" x14ac:dyDescent="0.25">
      <c r="A277" t="s">
        <v>108</v>
      </c>
      <c r="B277">
        <v>282.64400000000001</v>
      </c>
      <c r="C277">
        <v>281.06400000000002</v>
      </c>
      <c r="D277">
        <v>260.01799999999997</v>
      </c>
      <c r="E277">
        <v>256.27699999999999</v>
      </c>
      <c r="F277">
        <v>105.51300000000001</v>
      </c>
      <c r="G277">
        <v>1.10952E-2</v>
      </c>
      <c r="H277">
        <v>0.981012</v>
      </c>
      <c r="I277">
        <v>0</v>
      </c>
    </row>
    <row r="278" spans="1:25" x14ac:dyDescent="0.25">
      <c r="A278" t="s">
        <v>108</v>
      </c>
      <c r="B278">
        <v>283.17500000000001</v>
      </c>
      <c r="C278">
        <v>281.60700000000003</v>
      </c>
      <c r="D278">
        <v>260.47300000000001</v>
      </c>
      <c r="E278">
        <v>256.74400000000003</v>
      </c>
      <c r="F278">
        <v>105.589</v>
      </c>
      <c r="G278">
        <v>1.10448E-2</v>
      </c>
      <c r="H278">
        <v>0.98101899999999997</v>
      </c>
      <c r="I278">
        <v>0</v>
      </c>
    </row>
    <row r="279" spans="1:25" x14ac:dyDescent="0.25">
      <c r="A279" t="s">
        <v>108</v>
      </c>
      <c r="B279">
        <v>282.858</v>
      </c>
      <c r="C279">
        <v>281.25599999999997</v>
      </c>
      <c r="D279">
        <v>260.21699999999998</v>
      </c>
      <c r="E279">
        <v>256.49599999999998</v>
      </c>
      <c r="F279">
        <v>105.496</v>
      </c>
      <c r="G279">
        <v>1.08597E-2</v>
      </c>
      <c r="H279">
        <v>0.98101899999999997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283.40199999999999</v>
      </c>
      <c r="C280">
        <v>281.82400000000001</v>
      </c>
      <c r="D280">
        <v>260.62799999999999</v>
      </c>
      <c r="E280">
        <v>256.892</v>
      </c>
      <c r="F280">
        <v>105.61799999999999</v>
      </c>
      <c r="G280">
        <v>1.0861000000000001E-2</v>
      </c>
      <c r="H280">
        <v>0.98101300000000002</v>
      </c>
      <c r="I280">
        <v>0</v>
      </c>
      <c r="R280">
        <f>AVERAGE(B231:B280)</f>
        <v>307.58616000000001</v>
      </c>
      <c r="S280">
        <f>AVERAGE(C231:C280)</f>
        <v>281.42609999999991</v>
      </c>
      <c r="U280">
        <f>_xlfn.VAR.P(B231:B280)</f>
        <v>19948.07888781439</v>
      </c>
      <c r="V280">
        <f>_xlfn.VAR.P(C231:C280)</f>
        <v>0.11706881000000095</v>
      </c>
      <c r="X280">
        <f>1.96*SQRT(U280)/50</f>
        <v>5.53651658917149</v>
      </c>
      <c r="Y280">
        <f>1.96*SQRT(V280)/50</f>
        <v>1.3412405309950987E-2</v>
      </c>
    </row>
    <row r="281" spans="1:25" x14ac:dyDescent="0.25">
      <c r="A281" t="s">
        <v>108</v>
      </c>
      <c r="B281">
        <v>15382.140563000001</v>
      </c>
      <c r="C281" t="s">
        <v>37</v>
      </c>
    </row>
    <row r="282" spans="1:25" x14ac:dyDescent="0.25">
      <c r="A282" t="s">
        <v>94</v>
      </c>
      <c r="B282">
        <v>213.40100000000001</v>
      </c>
      <c r="C282">
        <v>211.79499999999999</v>
      </c>
      <c r="D282">
        <v>190.58099999999999</v>
      </c>
      <c r="E282">
        <v>187.16</v>
      </c>
      <c r="F282">
        <v>86.460700000000003</v>
      </c>
      <c r="G282">
        <v>1.0902500000000001E-2</v>
      </c>
      <c r="H282">
        <v>0.981012</v>
      </c>
      <c r="I282">
        <v>0</v>
      </c>
    </row>
    <row r="283" spans="1:25" x14ac:dyDescent="0.25">
      <c r="A283" t="s">
        <v>94</v>
      </c>
      <c r="B283">
        <v>213.696</v>
      </c>
      <c r="C283">
        <v>212.10599999999999</v>
      </c>
      <c r="D283">
        <v>190.857</v>
      </c>
      <c r="E283">
        <v>187.42699999999999</v>
      </c>
      <c r="F283">
        <v>86.544700000000006</v>
      </c>
      <c r="G283">
        <v>1.0915299999999999E-2</v>
      </c>
      <c r="H283">
        <v>0.98101899999999997</v>
      </c>
      <c r="I283">
        <v>0</v>
      </c>
    </row>
    <row r="284" spans="1:25" x14ac:dyDescent="0.25">
      <c r="A284" t="s">
        <v>94</v>
      </c>
      <c r="B284">
        <v>213.36099999999999</v>
      </c>
      <c r="C284">
        <v>211.773</v>
      </c>
      <c r="D284">
        <v>190.53299999999999</v>
      </c>
      <c r="E284">
        <v>187.08799999999999</v>
      </c>
      <c r="F284">
        <v>86.510900000000007</v>
      </c>
      <c r="G284">
        <v>1.0873600000000001E-2</v>
      </c>
      <c r="H284">
        <v>0.98098200000000002</v>
      </c>
      <c r="I284">
        <v>0</v>
      </c>
    </row>
    <row r="285" spans="1:25" x14ac:dyDescent="0.25">
      <c r="A285" t="s">
        <v>94</v>
      </c>
      <c r="B285">
        <v>213.38200000000001</v>
      </c>
      <c r="C285">
        <v>211.803</v>
      </c>
      <c r="D285">
        <v>190.81800000000001</v>
      </c>
      <c r="E285">
        <v>187.386</v>
      </c>
      <c r="F285">
        <v>86.512900000000002</v>
      </c>
      <c r="G285">
        <v>1.1367800000000001E-2</v>
      </c>
      <c r="H285">
        <v>0.98099000000000003</v>
      </c>
      <c r="I285">
        <v>0</v>
      </c>
    </row>
    <row r="286" spans="1:25" x14ac:dyDescent="0.25">
      <c r="A286" t="s">
        <v>94</v>
      </c>
      <c r="B286">
        <v>213.16399999999999</v>
      </c>
      <c r="C286">
        <v>211.59200000000001</v>
      </c>
      <c r="D286">
        <v>190.53200000000001</v>
      </c>
      <c r="E286">
        <v>187.089</v>
      </c>
      <c r="F286">
        <v>86.492400000000004</v>
      </c>
      <c r="G286">
        <v>1.10265E-2</v>
      </c>
      <c r="H286">
        <v>0.98100500000000002</v>
      </c>
      <c r="I286">
        <v>0</v>
      </c>
    </row>
    <row r="287" spans="1:25" x14ac:dyDescent="0.25">
      <c r="A287" t="s">
        <v>94</v>
      </c>
      <c r="B287">
        <v>213.62899999999999</v>
      </c>
      <c r="C287">
        <v>212.05099999999999</v>
      </c>
      <c r="D287">
        <v>190.91399999999999</v>
      </c>
      <c r="E287">
        <v>187.45699999999999</v>
      </c>
      <c r="F287">
        <v>86.563100000000006</v>
      </c>
      <c r="G287">
        <v>1.0869200000000001E-2</v>
      </c>
      <c r="H287">
        <v>0.98098700000000005</v>
      </c>
      <c r="I287">
        <v>0</v>
      </c>
    </row>
    <row r="288" spans="1:25" x14ac:dyDescent="0.25">
      <c r="A288" t="s">
        <v>94</v>
      </c>
      <c r="B288">
        <v>213.32300000000001</v>
      </c>
      <c r="C288">
        <v>211.73</v>
      </c>
      <c r="D288">
        <v>190.55500000000001</v>
      </c>
      <c r="E288">
        <v>187.10300000000001</v>
      </c>
      <c r="F288">
        <v>86.515000000000001</v>
      </c>
      <c r="G288">
        <v>1.16896E-2</v>
      </c>
      <c r="H288">
        <v>0.98100799999999999</v>
      </c>
      <c r="I288">
        <v>0</v>
      </c>
    </row>
    <row r="289" spans="1:9" x14ac:dyDescent="0.25">
      <c r="A289" t="s">
        <v>94</v>
      </c>
      <c r="B289">
        <v>213.59200000000001</v>
      </c>
      <c r="C289">
        <v>212.02199999999999</v>
      </c>
      <c r="D289">
        <v>190.83500000000001</v>
      </c>
      <c r="E289">
        <v>187.393</v>
      </c>
      <c r="F289">
        <v>86.509900000000002</v>
      </c>
      <c r="G289">
        <v>1.2815E-2</v>
      </c>
      <c r="H289">
        <v>0.99295299999999997</v>
      </c>
      <c r="I289">
        <v>0</v>
      </c>
    </row>
    <row r="290" spans="1:9" x14ac:dyDescent="0.25">
      <c r="A290" t="s">
        <v>94</v>
      </c>
      <c r="B290">
        <v>213.26499999999999</v>
      </c>
      <c r="C290">
        <v>211.637</v>
      </c>
      <c r="D290">
        <v>190.59299999999999</v>
      </c>
      <c r="E290">
        <v>187.155</v>
      </c>
      <c r="F290">
        <v>86.536500000000004</v>
      </c>
      <c r="G290">
        <v>1.1448E-2</v>
      </c>
      <c r="H290">
        <v>0.98092599999999996</v>
      </c>
      <c r="I290">
        <v>0</v>
      </c>
    </row>
    <row r="291" spans="1:9" x14ac:dyDescent="0.25">
      <c r="A291" t="s">
        <v>94</v>
      </c>
      <c r="B291">
        <v>1019.06</v>
      </c>
      <c r="C291">
        <v>212.10499999999999</v>
      </c>
      <c r="D291">
        <v>190.85499999999999</v>
      </c>
      <c r="E291">
        <v>187.41900000000001</v>
      </c>
      <c r="F291">
        <v>86.552899999999994</v>
      </c>
      <c r="G291">
        <v>1.0878499999999999E-2</v>
      </c>
      <c r="H291">
        <v>0.98850899999999997</v>
      </c>
      <c r="I291">
        <v>0</v>
      </c>
    </row>
    <row r="292" spans="1:9" x14ac:dyDescent="0.25">
      <c r="A292" t="s">
        <v>94</v>
      </c>
      <c r="B292">
        <v>215.19200000000001</v>
      </c>
      <c r="C292">
        <v>213.011</v>
      </c>
      <c r="D292">
        <v>190.399</v>
      </c>
      <c r="E292">
        <v>186.85499999999999</v>
      </c>
      <c r="F292">
        <v>86.114599999999996</v>
      </c>
      <c r="G292">
        <v>1.0880900000000001E-2</v>
      </c>
      <c r="H292">
        <v>0.98101899999999997</v>
      </c>
      <c r="I292">
        <v>0</v>
      </c>
    </row>
    <row r="293" spans="1:9" x14ac:dyDescent="0.25">
      <c r="A293" t="s">
        <v>94</v>
      </c>
      <c r="B293">
        <v>213.36099999999999</v>
      </c>
      <c r="C293">
        <v>211.69900000000001</v>
      </c>
      <c r="D293">
        <v>190.52</v>
      </c>
      <c r="E293">
        <v>187.06399999999999</v>
      </c>
      <c r="F293">
        <v>86.508899999999997</v>
      </c>
      <c r="G293">
        <v>1.0938099999999999E-2</v>
      </c>
      <c r="H293">
        <v>0.98101899999999997</v>
      </c>
      <c r="I293">
        <v>0</v>
      </c>
    </row>
    <row r="294" spans="1:9" x14ac:dyDescent="0.25">
      <c r="A294" t="s">
        <v>94</v>
      </c>
      <c r="B294">
        <v>275.62599999999998</v>
      </c>
      <c r="C294">
        <v>211.97800000000001</v>
      </c>
      <c r="D294">
        <v>190.721</v>
      </c>
      <c r="E294">
        <v>187.29300000000001</v>
      </c>
      <c r="F294">
        <v>86.443299999999994</v>
      </c>
      <c r="G294">
        <v>1.25273E-2</v>
      </c>
      <c r="H294">
        <v>0.98101799999999995</v>
      </c>
      <c r="I294">
        <v>0</v>
      </c>
    </row>
    <row r="295" spans="1:9" x14ac:dyDescent="0.25">
      <c r="A295" t="s">
        <v>94</v>
      </c>
      <c r="B295">
        <v>213.97900000000001</v>
      </c>
      <c r="C295">
        <v>212.34399999999999</v>
      </c>
      <c r="D295">
        <v>190.285</v>
      </c>
      <c r="E295">
        <v>186.88</v>
      </c>
      <c r="F295">
        <v>86.113600000000005</v>
      </c>
      <c r="G295">
        <v>1.0914200000000001E-2</v>
      </c>
      <c r="H295">
        <v>0.98101300000000002</v>
      </c>
      <c r="I295">
        <v>0</v>
      </c>
    </row>
    <row r="296" spans="1:9" x14ac:dyDescent="0.25">
      <c r="A296" t="s">
        <v>94</v>
      </c>
      <c r="B296">
        <v>214.221</v>
      </c>
      <c r="C296">
        <v>212.45099999999999</v>
      </c>
      <c r="D296">
        <v>190.44900000000001</v>
      </c>
      <c r="E296">
        <v>187.023</v>
      </c>
      <c r="F296">
        <v>86.440200000000004</v>
      </c>
      <c r="G296">
        <v>1.0856899999999999E-2</v>
      </c>
      <c r="H296">
        <v>0.99252600000000002</v>
      </c>
      <c r="I296">
        <v>0</v>
      </c>
    </row>
    <row r="297" spans="1:9" x14ac:dyDescent="0.25">
      <c r="A297" t="s">
        <v>94</v>
      </c>
      <c r="B297">
        <v>214.68199999999999</v>
      </c>
      <c r="C297">
        <v>212.88200000000001</v>
      </c>
      <c r="D297">
        <v>190.803</v>
      </c>
      <c r="E297">
        <v>187.36500000000001</v>
      </c>
      <c r="F297">
        <v>86.5047</v>
      </c>
      <c r="G297">
        <v>1.08877E-2</v>
      </c>
      <c r="H297">
        <v>0.99446599999999996</v>
      </c>
      <c r="I297">
        <v>0</v>
      </c>
    </row>
    <row r="298" spans="1:9" x14ac:dyDescent="0.25">
      <c r="A298" t="s">
        <v>94</v>
      </c>
      <c r="B298">
        <v>213.80799999999999</v>
      </c>
      <c r="C298">
        <v>212.06299999999999</v>
      </c>
      <c r="D298">
        <v>190.48500000000001</v>
      </c>
      <c r="E298">
        <v>187.07400000000001</v>
      </c>
      <c r="F298">
        <v>86.457599999999999</v>
      </c>
      <c r="G298">
        <v>1.3687E-2</v>
      </c>
      <c r="H298">
        <v>0.98101799999999995</v>
      </c>
      <c r="I298">
        <v>0</v>
      </c>
    </row>
    <row r="299" spans="1:9" x14ac:dyDescent="0.25">
      <c r="A299" t="s">
        <v>94</v>
      </c>
      <c r="B299">
        <v>213.648</v>
      </c>
      <c r="C299">
        <v>211.95400000000001</v>
      </c>
      <c r="D299">
        <v>190.773</v>
      </c>
      <c r="E299">
        <v>187.33699999999999</v>
      </c>
      <c r="F299">
        <v>86.448400000000007</v>
      </c>
      <c r="G299">
        <v>1.08795E-2</v>
      </c>
      <c r="H299">
        <v>0.98101700000000003</v>
      </c>
      <c r="I299">
        <v>0</v>
      </c>
    </row>
    <row r="300" spans="1:9" x14ac:dyDescent="0.25">
      <c r="A300" t="s">
        <v>94</v>
      </c>
      <c r="B300">
        <v>213.22800000000001</v>
      </c>
      <c r="C300">
        <v>211.64500000000001</v>
      </c>
      <c r="D300">
        <v>190.554</v>
      </c>
      <c r="E300">
        <v>187.09700000000001</v>
      </c>
      <c r="F300">
        <v>86.534499999999994</v>
      </c>
      <c r="G300">
        <v>1.22595E-2</v>
      </c>
      <c r="H300">
        <v>0.98101499999999997</v>
      </c>
      <c r="I300">
        <v>0</v>
      </c>
    </row>
    <row r="301" spans="1:9" x14ac:dyDescent="0.25">
      <c r="A301" t="s">
        <v>94</v>
      </c>
      <c r="B301">
        <v>213.476</v>
      </c>
      <c r="C301">
        <v>211.89699999999999</v>
      </c>
      <c r="D301">
        <v>190.81700000000001</v>
      </c>
      <c r="E301">
        <v>187.38800000000001</v>
      </c>
      <c r="F301">
        <v>86.510900000000007</v>
      </c>
      <c r="G301">
        <v>1.1191599999999999E-2</v>
      </c>
      <c r="H301">
        <v>0.98101000000000005</v>
      </c>
      <c r="I301">
        <v>0</v>
      </c>
    </row>
    <row r="302" spans="1:9" x14ac:dyDescent="0.25">
      <c r="A302" t="s">
        <v>94</v>
      </c>
      <c r="B302">
        <v>213.13499999999999</v>
      </c>
      <c r="C302">
        <v>211.54599999999999</v>
      </c>
      <c r="D302">
        <v>190.52500000000001</v>
      </c>
      <c r="E302">
        <v>187.059</v>
      </c>
      <c r="F302">
        <v>86.482200000000006</v>
      </c>
      <c r="G302">
        <v>1.23064E-2</v>
      </c>
      <c r="H302">
        <v>0.98101400000000005</v>
      </c>
      <c r="I302">
        <v>0</v>
      </c>
    </row>
    <row r="303" spans="1:9" x14ac:dyDescent="0.25">
      <c r="A303" t="s">
        <v>94</v>
      </c>
      <c r="B303">
        <v>213.66900000000001</v>
      </c>
      <c r="C303">
        <v>212.1</v>
      </c>
      <c r="D303">
        <v>190.892</v>
      </c>
      <c r="E303">
        <v>187.452</v>
      </c>
      <c r="F303">
        <v>86.549800000000005</v>
      </c>
      <c r="G303">
        <v>1.08694E-2</v>
      </c>
      <c r="H303">
        <v>0.98100799999999999</v>
      </c>
      <c r="I303">
        <v>0</v>
      </c>
    </row>
    <row r="304" spans="1:9" x14ac:dyDescent="0.25">
      <c r="A304" t="s">
        <v>94</v>
      </c>
      <c r="B304">
        <v>213.316</v>
      </c>
      <c r="C304">
        <v>211.73400000000001</v>
      </c>
      <c r="D304">
        <v>190.53800000000001</v>
      </c>
      <c r="E304">
        <v>187.09800000000001</v>
      </c>
      <c r="F304">
        <v>86.527299999999997</v>
      </c>
      <c r="G304">
        <v>1.1148999999999999E-2</v>
      </c>
      <c r="H304">
        <v>0.98100699999999996</v>
      </c>
      <c r="I304">
        <v>0</v>
      </c>
    </row>
    <row r="305" spans="1:9" x14ac:dyDescent="0.25">
      <c r="A305" t="s">
        <v>94</v>
      </c>
      <c r="B305">
        <v>213.678</v>
      </c>
      <c r="C305">
        <v>212.101</v>
      </c>
      <c r="D305">
        <v>190.83799999999999</v>
      </c>
      <c r="E305">
        <v>187.399</v>
      </c>
      <c r="F305">
        <v>86.516000000000005</v>
      </c>
      <c r="G305">
        <v>1.5783599999999998E-2</v>
      </c>
      <c r="H305">
        <v>0.98100900000000002</v>
      </c>
      <c r="I305">
        <v>0</v>
      </c>
    </row>
    <row r="306" spans="1:9" x14ac:dyDescent="0.25">
      <c r="A306" t="s">
        <v>94</v>
      </c>
      <c r="B306">
        <v>213.28299999999999</v>
      </c>
      <c r="C306">
        <v>211.70099999999999</v>
      </c>
      <c r="D306">
        <v>190.47300000000001</v>
      </c>
      <c r="E306">
        <v>187.036</v>
      </c>
      <c r="F306">
        <v>86.484300000000005</v>
      </c>
      <c r="G306">
        <v>1.22944E-2</v>
      </c>
      <c r="H306">
        <v>0.98987999999999998</v>
      </c>
      <c r="I306">
        <v>0</v>
      </c>
    </row>
    <row r="307" spans="1:9" x14ac:dyDescent="0.25">
      <c r="A307" t="s">
        <v>94</v>
      </c>
      <c r="B307">
        <v>213.643</v>
      </c>
      <c r="C307">
        <v>212.053</v>
      </c>
      <c r="D307">
        <v>190.834</v>
      </c>
      <c r="E307">
        <v>187.37899999999999</v>
      </c>
      <c r="F307">
        <v>86.485299999999995</v>
      </c>
      <c r="G307">
        <v>1.0859300000000001E-2</v>
      </c>
      <c r="H307">
        <v>0.98096899999999998</v>
      </c>
      <c r="I307">
        <v>0</v>
      </c>
    </row>
    <row r="308" spans="1:9" x14ac:dyDescent="0.25">
      <c r="A308" t="s">
        <v>94</v>
      </c>
      <c r="B308">
        <v>213.28299999999999</v>
      </c>
      <c r="C308">
        <v>211.708</v>
      </c>
      <c r="D308">
        <v>190.57300000000001</v>
      </c>
      <c r="E308">
        <v>187.10499999999999</v>
      </c>
      <c r="F308">
        <v>86.505799999999994</v>
      </c>
      <c r="G308">
        <v>1.15032E-2</v>
      </c>
      <c r="H308">
        <v>0.98101899999999997</v>
      </c>
      <c r="I308">
        <v>0</v>
      </c>
    </row>
    <row r="309" spans="1:9" x14ac:dyDescent="0.25">
      <c r="A309" t="s">
        <v>94</v>
      </c>
      <c r="B309">
        <v>213.608</v>
      </c>
      <c r="C309">
        <v>212.01900000000001</v>
      </c>
      <c r="D309">
        <v>190.84399999999999</v>
      </c>
      <c r="E309">
        <v>187.4</v>
      </c>
      <c r="F309">
        <v>86.502700000000004</v>
      </c>
      <c r="G309">
        <v>1.0940699999999999E-2</v>
      </c>
      <c r="H309">
        <v>0.98101899999999997</v>
      </c>
      <c r="I309">
        <v>0</v>
      </c>
    </row>
    <row r="310" spans="1:9" x14ac:dyDescent="0.25">
      <c r="A310" t="s">
        <v>94</v>
      </c>
      <c r="B310">
        <v>213.27500000000001</v>
      </c>
      <c r="C310">
        <v>211.69300000000001</v>
      </c>
      <c r="D310">
        <v>190.49299999999999</v>
      </c>
      <c r="E310">
        <v>187.066</v>
      </c>
      <c r="F310">
        <v>86.485299999999995</v>
      </c>
      <c r="G310">
        <v>1.08583E-2</v>
      </c>
      <c r="H310">
        <v>0.98101700000000003</v>
      </c>
      <c r="I310">
        <v>0</v>
      </c>
    </row>
    <row r="311" spans="1:9" x14ac:dyDescent="0.25">
      <c r="A311" t="s">
        <v>94</v>
      </c>
      <c r="B311">
        <v>213.64</v>
      </c>
      <c r="C311">
        <v>212.06</v>
      </c>
      <c r="D311">
        <v>190.79599999999999</v>
      </c>
      <c r="E311">
        <v>187.364</v>
      </c>
      <c r="F311">
        <v>86.520099999999999</v>
      </c>
      <c r="G311">
        <v>1.26316E-2</v>
      </c>
      <c r="H311">
        <v>0.982711</v>
      </c>
      <c r="I311">
        <v>0</v>
      </c>
    </row>
    <row r="312" spans="1:9" x14ac:dyDescent="0.25">
      <c r="A312" t="s">
        <v>94</v>
      </c>
      <c r="B312">
        <v>213.364</v>
      </c>
      <c r="C312">
        <v>211.77199999999999</v>
      </c>
      <c r="D312">
        <v>190.56100000000001</v>
      </c>
      <c r="E312">
        <v>187.12100000000001</v>
      </c>
      <c r="F312">
        <v>86.519099999999995</v>
      </c>
      <c r="G312">
        <v>1.1429099999999999E-2</v>
      </c>
      <c r="H312">
        <v>0.98094199999999998</v>
      </c>
      <c r="I312">
        <v>0</v>
      </c>
    </row>
    <row r="313" spans="1:9" x14ac:dyDescent="0.25">
      <c r="A313" t="s">
        <v>94</v>
      </c>
      <c r="B313">
        <v>213.53399999999999</v>
      </c>
      <c r="C313">
        <v>211.93899999999999</v>
      </c>
      <c r="D313">
        <v>190.9</v>
      </c>
      <c r="E313">
        <v>187.45699999999999</v>
      </c>
      <c r="F313">
        <v>86.549800000000005</v>
      </c>
      <c r="G313">
        <v>1.0904199999999999E-2</v>
      </c>
      <c r="H313">
        <v>0.98084899999999997</v>
      </c>
      <c r="I313">
        <v>0</v>
      </c>
    </row>
    <row r="314" spans="1:9" x14ac:dyDescent="0.25">
      <c r="A314" t="s">
        <v>94</v>
      </c>
      <c r="B314">
        <v>213.01</v>
      </c>
      <c r="C314">
        <v>211.44200000000001</v>
      </c>
      <c r="D314">
        <v>190.512</v>
      </c>
      <c r="E314">
        <v>187.041</v>
      </c>
      <c r="F314">
        <v>86.485299999999995</v>
      </c>
      <c r="G314">
        <v>1.12335E-2</v>
      </c>
      <c r="H314">
        <v>0.98100799999999999</v>
      </c>
      <c r="I314">
        <v>0</v>
      </c>
    </row>
    <row r="315" spans="1:9" x14ac:dyDescent="0.25">
      <c r="A315" t="s">
        <v>94</v>
      </c>
      <c r="B315">
        <v>213.36099999999999</v>
      </c>
      <c r="C315">
        <v>211.80500000000001</v>
      </c>
      <c r="D315">
        <v>190.83600000000001</v>
      </c>
      <c r="E315">
        <v>187.41200000000001</v>
      </c>
      <c r="F315">
        <v>86.546800000000005</v>
      </c>
      <c r="G315">
        <v>1.13848E-2</v>
      </c>
      <c r="H315">
        <v>0.98101700000000003</v>
      </c>
      <c r="I315">
        <v>0</v>
      </c>
    </row>
    <row r="316" spans="1:9" x14ac:dyDescent="0.25">
      <c r="A316" t="s">
        <v>94</v>
      </c>
      <c r="B316">
        <v>213.17</v>
      </c>
      <c r="C316">
        <v>211.57599999999999</v>
      </c>
      <c r="D316">
        <v>190.55699999999999</v>
      </c>
      <c r="E316">
        <v>187.08</v>
      </c>
      <c r="F316">
        <v>86.500600000000006</v>
      </c>
      <c r="G316">
        <v>1.4776900000000001E-2</v>
      </c>
      <c r="H316">
        <v>0.98099199999999998</v>
      </c>
      <c r="I316">
        <v>0</v>
      </c>
    </row>
    <row r="317" spans="1:9" x14ac:dyDescent="0.25">
      <c r="A317" t="s">
        <v>94</v>
      </c>
      <c r="B317">
        <v>213.53</v>
      </c>
      <c r="C317">
        <v>211.90899999999999</v>
      </c>
      <c r="D317">
        <v>190.87700000000001</v>
      </c>
      <c r="E317">
        <v>187.43</v>
      </c>
      <c r="F317">
        <v>86.540599999999998</v>
      </c>
      <c r="G317">
        <v>1.08714E-2</v>
      </c>
      <c r="H317">
        <v>0.98101700000000003</v>
      </c>
      <c r="I317">
        <v>0</v>
      </c>
    </row>
    <row r="318" spans="1:9" x14ac:dyDescent="0.25">
      <c r="A318" t="s">
        <v>94</v>
      </c>
      <c r="B318">
        <v>213.13800000000001</v>
      </c>
      <c r="C318">
        <v>211.56399999999999</v>
      </c>
      <c r="D318">
        <v>190.54400000000001</v>
      </c>
      <c r="E318">
        <v>187.08799999999999</v>
      </c>
      <c r="F318">
        <v>86.521100000000004</v>
      </c>
      <c r="G318">
        <v>1.39907E-2</v>
      </c>
      <c r="H318">
        <v>0.98094300000000001</v>
      </c>
      <c r="I318">
        <v>0</v>
      </c>
    </row>
    <row r="319" spans="1:9" x14ac:dyDescent="0.25">
      <c r="A319" t="s">
        <v>94</v>
      </c>
      <c r="B319">
        <v>213.58099999999999</v>
      </c>
      <c r="C319">
        <v>211.999</v>
      </c>
      <c r="D319">
        <v>190.875</v>
      </c>
      <c r="E319">
        <v>187.44499999999999</v>
      </c>
      <c r="F319">
        <v>86.584599999999995</v>
      </c>
      <c r="G319">
        <v>1.34956E-2</v>
      </c>
      <c r="H319">
        <v>0.98080699999999998</v>
      </c>
      <c r="I319">
        <v>0</v>
      </c>
    </row>
    <row r="320" spans="1:9" x14ac:dyDescent="0.25">
      <c r="A320" t="s">
        <v>94</v>
      </c>
      <c r="B320">
        <v>213.155</v>
      </c>
      <c r="C320">
        <v>211.55500000000001</v>
      </c>
      <c r="D320">
        <v>190.489</v>
      </c>
      <c r="E320">
        <v>187.03</v>
      </c>
      <c r="F320">
        <v>86.522199999999998</v>
      </c>
      <c r="G320">
        <v>1.45069E-2</v>
      </c>
      <c r="H320">
        <v>0.98097000000000001</v>
      </c>
      <c r="I320">
        <v>0</v>
      </c>
    </row>
    <row r="321" spans="1:25" x14ac:dyDescent="0.25">
      <c r="A321" t="s">
        <v>94</v>
      </c>
      <c r="B321">
        <v>213.75899999999999</v>
      </c>
      <c r="C321">
        <v>212.16399999999999</v>
      </c>
      <c r="D321">
        <v>190.886</v>
      </c>
      <c r="E321">
        <v>187.41499999999999</v>
      </c>
      <c r="F321">
        <v>86.527299999999997</v>
      </c>
      <c r="G321">
        <v>1.9333199999999998E-2</v>
      </c>
      <c r="H321">
        <v>0.98101899999999997</v>
      </c>
      <c r="I321">
        <v>0</v>
      </c>
    </row>
    <row r="322" spans="1:25" x14ac:dyDescent="0.25">
      <c r="A322" t="s">
        <v>94</v>
      </c>
      <c r="B322">
        <v>213.31700000000001</v>
      </c>
      <c r="C322">
        <v>211.73400000000001</v>
      </c>
      <c r="D322">
        <v>190.53299999999999</v>
      </c>
      <c r="E322">
        <v>187.09399999999999</v>
      </c>
      <c r="F322">
        <v>86.499600000000001</v>
      </c>
      <c r="G322">
        <v>1.08722E-2</v>
      </c>
      <c r="H322">
        <v>0.981016</v>
      </c>
      <c r="I322">
        <v>0</v>
      </c>
    </row>
    <row r="323" spans="1:25" x14ac:dyDescent="0.25">
      <c r="A323" t="s">
        <v>94</v>
      </c>
      <c r="B323">
        <v>213.44</v>
      </c>
      <c r="C323">
        <v>211.86199999999999</v>
      </c>
      <c r="D323">
        <v>190.858</v>
      </c>
      <c r="E323">
        <v>187.416</v>
      </c>
      <c r="F323">
        <v>86.538499999999999</v>
      </c>
      <c r="G323">
        <v>1.18526E-2</v>
      </c>
      <c r="H323">
        <v>0.981016</v>
      </c>
      <c r="I323">
        <v>0</v>
      </c>
    </row>
    <row r="324" spans="1:25" x14ac:dyDescent="0.25">
      <c r="A324" t="s">
        <v>94</v>
      </c>
      <c r="B324">
        <v>213.16800000000001</v>
      </c>
      <c r="C324">
        <v>211.58</v>
      </c>
      <c r="D324">
        <v>190.577</v>
      </c>
      <c r="E324">
        <v>187.114</v>
      </c>
      <c r="F324">
        <v>86.532399999999996</v>
      </c>
      <c r="G324">
        <v>1.0857500000000001E-2</v>
      </c>
      <c r="H324">
        <v>0.981016</v>
      </c>
      <c r="I324">
        <v>0</v>
      </c>
    </row>
    <row r="325" spans="1:25" x14ac:dyDescent="0.25">
      <c r="A325" t="s">
        <v>94</v>
      </c>
      <c r="B325">
        <v>213.596</v>
      </c>
      <c r="C325">
        <v>212.03</v>
      </c>
      <c r="D325">
        <v>190.898</v>
      </c>
      <c r="E325">
        <v>187.45099999999999</v>
      </c>
      <c r="F325">
        <v>86.6</v>
      </c>
      <c r="G325">
        <v>1.0935500000000001E-2</v>
      </c>
      <c r="H325">
        <v>0.99437299999999995</v>
      </c>
      <c r="I325">
        <v>0</v>
      </c>
    </row>
    <row r="326" spans="1:25" x14ac:dyDescent="0.25">
      <c r="A326" t="s">
        <v>94</v>
      </c>
      <c r="B326">
        <v>213.459</v>
      </c>
      <c r="C326">
        <v>211.83600000000001</v>
      </c>
      <c r="D326">
        <v>190.548</v>
      </c>
      <c r="E326">
        <v>187.12299999999999</v>
      </c>
      <c r="F326">
        <v>86.513999999999996</v>
      </c>
      <c r="G326">
        <v>1.09569E-2</v>
      </c>
      <c r="H326">
        <v>0.98101799999999995</v>
      </c>
      <c r="I326">
        <v>0</v>
      </c>
    </row>
    <row r="327" spans="1:25" x14ac:dyDescent="0.25">
      <c r="A327" t="s">
        <v>94</v>
      </c>
      <c r="B327">
        <v>213.619</v>
      </c>
      <c r="C327">
        <v>211.999</v>
      </c>
      <c r="D327">
        <v>190.857</v>
      </c>
      <c r="E327">
        <v>187.43100000000001</v>
      </c>
      <c r="F327">
        <v>86.558999999999997</v>
      </c>
      <c r="G327">
        <v>1.8402200000000001E-2</v>
      </c>
      <c r="H327">
        <v>0.98041599999999995</v>
      </c>
      <c r="I327">
        <v>0</v>
      </c>
    </row>
    <row r="328" spans="1:25" x14ac:dyDescent="0.25">
      <c r="A328" t="s">
        <v>94</v>
      </c>
      <c r="B328">
        <v>213.34399999999999</v>
      </c>
      <c r="C328">
        <v>211.76300000000001</v>
      </c>
      <c r="D328">
        <v>190.571</v>
      </c>
      <c r="E328">
        <v>187.108</v>
      </c>
      <c r="F328">
        <v>86.531300000000002</v>
      </c>
      <c r="G328">
        <v>1.53475E-2</v>
      </c>
      <c r="H328">
        <v>0.98101300000000002</v>
      </c>
      <c r="I328">
        <v>0</v>
      </c>
    </row>
    <row r="329" spans="1:25" x14ac:dyDescent="0.25">
      <c r="A329" t="s">
        <v>94</v>
      </c>
      <c r="B329">
        <v>213.65299999999999</v>
      </c>
      <c r="C329">
        <v>212.072</v>
      </c>
      <c r="D329">
        <v>190.80600000000001</v>
      </c>
      <c r="E329">
        <v>187.369</v>
      </c>
      <c r="F329">
        <v>86.513000000000005</v>
      </c>
      <c r="G329">
        <v>1.2772199999999999E-2</v>
      </c>
      <c r="H329">
        <v>0.99156299999999997</v>
      </c>
      <c r="I329">
        <v>0</v>
      </c>
    </row>
    <row r="330" spans="1:25" x14ac:dyDescent="0.25">
      <c r="A330" t="s">
        <v>94</v>
      </c>
      <c r="B330">
        <v>213.40600000000001</v>
      </c>
      <c r="C330">
        <v>211.81700000000001</v>
      </c>
      <c r="D330">
        <v>190.54400000000001</v>
      </c>
      <c r="E330">
        <v>187.09200000000001</v>
      </c>
      <c r="F330">
        <v>86.506799999999998</v>
      </c>
      <c r="G330">
        <v>1.1291300000000001E-2</v>
      </c>
      <c r="H330">
        <v>0.98314000000000001</v>
      </c>
      <c r="I330">
        <v>0</v>
      </c>
    </row>
    <row r="331" spans="1:25" x14ac:dyDescent="0.25">
      <c r="A331" t="s">
        <v>94</v>
      </c>
      <c r="B331">
        <v>213.642</v>
      </c>
      <c r="C331">
        <v>212.05500000000001</v>
      </c>
      <c r="D331">
        <v>190.845</v>
      </c>
      <c r="E331">
        <v>187.41499999999999</v>
      </c>
      <c r="F331">
        <v>86.524199999999993</v>
      </c>
      <c r="G331">
        <v>1.3847699999999999E-2</v>
      </c>
      <c r="H331">
        <v>0.98101000000000005</v>
      </c>
      <c r="I331">
        <v>0</v>
      </c>
    </row>
    <row r="332" spans="1:25" x14ac:dyDescent="0.25">
      <c r="A332" t="s">
        <v>94</v>
      </c>
      <c r="B332">
        <v>213.327</v>
      </c>
      <c r="C332">
        <v>211.75200000000001</v>
      </c>
      <c r="D332">
        <v>190.548</v>
      </c>
      <c r="E332">
        <v>187.09899999999999</v>
      </c>
      <c r="F332">
        <v>86.497600000000006</v>
      </c>
      <c r="G332">
        <v>1.09316E-2</v>
      </c>
      <c r="H332">
        <v>0.99137799999999998</v>
      </c>
      <c r="I332">
        <v>0</v>
      </c>
    </row>
    <row r="333" spans="1:25" x14ac:dyDescent="0.25">
      <c r="A333" t="s">
        <v>94</v>
      </c>
      <c r="B333">
        <v>1166.67</v>
      </c>
      <c r="C333">
        <v>212.17099999999999</v>
      </c>
      <c r="D333">
        <v>190.875</v>
      </c>
      <c r="E333">
        <v>187.46299999999999</v>
      </c>
      <c r="F333">
        <v>86.540599999999998</v>
      </c>
      <c r="G333">
        <v>1.09485E-2</v>
      </c>
      <c r="H333">
        <v>0.98100900000000002</v>
      </c>
      <c r="I333">
        <v>0</v>
      </c>
    </row>
    <row r="334" spans="1:25" x14ac:dyDescent="0.25">
      <c r="A334" t="s">
        <v>94</v>
      </c>
      <c r="B334">
        <v>218.91499999999999</v>
      </c>
      <c r="C334">
        <v>215.846</v>
      </c>
      <c r="D334">
        <v>190.58799999999999</v>
      </c>
      <c r="E334">
        <v>186.779</v>
      </c>
      <c r="F334">
        <v>86.254900000000006</v>
      </c>
      <c r="G334">
        <v>1.25354E-2</v>
      </c>
      <c r="H334">
        <v>0.98097900000000005</v>
      </c>
      <c r="I334">
        <v>0</v>
      </c>
    </row>
    <row r="335" spans="1:25" x14ac:dyDescent="0.25">
      <c r="A335" t="s">
        <v>94</v>
      </c>
      <c r="B335">
        <v>213.715</v>
      </c>
      <c r="C335">
        <v>211.97800000000001</v>
      </c>
      <c r="D335">
        <v>190.80699999999999</v>
      </c>
      <c r="E335">
        <v>187.37</v>
      </c>
      <c r="F335">
        <v>86.494500000000002</v>
      </c>
      <c r="G335">
        <v>1.08991E-2</v>
      </c>
      <c r="H335">
        <v>0.98965499999999995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213.35</v>
      </c>
      <c r="C336">
        <v>211.71899999999999</v>
      </c>
      <c r="D336">
        <v>190.56299999999999</v>
      </c>
      <c r="E336">
        <v>187.09399999999999</v>
      </c>
      <c r="F336">
        <v>86.541600000000003</v>
      </c>
      <c r="G336">
        <v>1.09763E-2</v>
      </c>
      <c r="H336">
        <v>0.98101899999999997</v>
      </c>
      <c r="I336">
        <v>0</v>
      </c>
      <c r="R336">
        <f>AVERAGE(B287:B336)</f>
        <v>250.05685999999997</v>
      </c>
      <c r="S336">
        <f>AVERAGE(C287:C336)</f>
        <v>212.00246000000004</v>
      </c>
      <c r="U336">
        <f>_xlfn.VAR.P(B287:B336)</f>
        <v>29890.710794440438</v>
      </c>
      <c r="V336">
        <f>_xlfn.VAR.P(C287:C336)</f>
        <v>0.39017516839999949</v>
      </c>
      <c r="X336">
        <f>1.96*SQRT(U336)/50</f>
        <v>6.777260643886212</v>
      </c>
      <c r="Y336">
        <f>1.96*SQRT(V336)/50</f>
        <v>2.4485889217469213E-2</v>
      </c>
    </row>
    <row r="337" spans="1:9" x14ac:dyDescent="0.25">
      <c r="A337" t="s">
        <v>94</v>
      </c>
      <c r="B337">
        <v>12505.583807999999</v>
      </c>
      <c r="C337" t="s">
        <v>37</v>
      </c>
    </row>
    <row r="338" spans="1:9" x14ac:dyDescent="0.25">
      <c r="A338" t="s">
        <v>109</v>
      </c>
      <c r="B338">
        <v>735.11800000000005</v>
      </c>
      <c r="C338">
        <v>733.41</v>
      </c>
      <c r="D338">
        <v>714.39700000000005</v>
      </c>
      <c r="E338">
        <v>707.59900000000005</v>
      </c>
      <c r="F338">
        <v>472.87799999999999</v>
      </c>
      <c r="G338">
        <v>1.54571E-2</v>
      </c>
      <c r="H338">
        <v>0.98098200000000002</v>
      </c>
      <c r="I338">
        <v>0</v>
      </c>
    </row>
    <row r="339" spans="1:9" x14ac:dyDescent="0.25">
      <c r="A339" t="s">
        <v>109</v>
      </c>
      <c r="B339">
        <v>719.67600000000004</v>
      </c>
      <c r="C339">
        <v>717.96199999999999</v>
      </c>
      <c r="D339">
        <v>699.16800000000001</v>
      </c>
      <c r="E339">
        <v>692.68200000000002</v>
      </c>
      <c r="F339">
        <v>459.339</v>
      </c>
      <c r="G339">
        <v>1.12015E-2</v>
      </c>
      <c r="H339">
        <v>0.98101899999999997</v>
      </c>
      <c r="I339">
        <v>0</v>
      </c>
    </row>
    <row r="340" spans="1:9" x14ac:dyDescent="0.25">
      <c r="A340" t="s">
        <v>109</v>
      </c>
      <c r="B340">
        <v>695.41899999999998</v>
      </c>
      <c r="C340">
        <v>693.77200000000005</v>
      </c>
      <c r="D340">
        <v>674.96</v>
      </c>
      <c r="E340">
        <v>668.68299999999999</v>
      </c>
      <c r="F340">
        <v>435.82400000000001</v>
      </c>
      <c r="G340">
        <v>1.1790800000000001E-2</v>
      </c>
      <c r="H340">
        <v>0.98098700000000005</v>
      </c>
      <c r="I340">
        <v>0</v>
      </c>
    </row>
    <row r="341" spans="1:9" x14ac:dyDescent="0.25">
      <c r="A341" t="s">
        <v>109</v>
      </c>
      <c r="B341">
        <v>697.43700000000001</v>
      </c>
      <c r="C341">
        <v>695.779</v>
      </c>
      <c r="D341">
        <v>676.88</v>
      </c>
      <c r="E341">
        <v>670.59799999999996</v>
      </c>
      <c r="F341">
        <v>434.33199999999999</v>
      </c>
      <c r="G341">
        <v>1.25646E-2</v>
      </c>
      <c r="H341">
        <v>0.98426599999999997</v>
      </c>
      <c r="I341">
        <v>0</v>
      </c>
    </row>
    <row r="342" spans="1:9" x14ac:dyDescent="0.25">
      <c r="A342" t="s">
        <v>109</v>
      </c>
      <c r="B342">
        <v>720.47500000000002</v>
      </c>
      <c r="C342">
        <v>718.8</v>
      </c>
      <c r="D342">
        <v>699.69</v>
      </c>
      <c r="E342">
        <v>693.327</v>
      </c>
      <c r="F342">
        <v>435.08100000000002</v>
      </c>
      <c r="G342">
        <v>1.2321800000000001E-2</v>
      </c>
      <c r="H342">
        <v>0.98099899999999995</v>
      </c>
      <c r="I342">
        <v>0</v>
      </c>
    </row>
    <row r="343" spans="1:9" x14ac:dyDescent="0.25">
      <c r="A343" t="s">
        <v>109</v>
      </c>
      <c r="B343">
        <v>717.43700000000001</v>
      </c>
      <c r="C343">
        <v>715.77099999999996</v>
      </c>
      <c r="D343">
        <v>696.71</v>
      </c>
      <c r="E343">
        <v>690.43600000000004</v>
      </c>
      <c r="F343">
        <v>432.54399999999998</v>
      </c>
      <c r="G343">
        <v>1.57641E-2</v>
      </c>
      <c r="H343">
        <v>0.99382099999999995</v>
      </c>
      <c r="I343">
        <v>0</v>
      </c>
    </row>
    <row r="344" spans="1:9" x14ac:dyDescent="0.25">
      <c r="A344" t="s">
        <v>109</v>
      </c>
      <c r="B344">
        <v>721.75199999999995</v>
      </c>
      <c r="C344">
        <v>720.06100000000004</v>
      </c>
      <c r="D344">
        <v>700.89700000000005</v>
      </c>
      <c r="E344">
        <v>694.56399999999996</v>
      </c>
      <c r="F344">
        <v>436.221</v>
      </c>
      <c r="G344">
        <v>1.08859E-2</v>
      </c>
      <c r="H344">
        <v>0.98101300000000002</v>
      </c>
      <c r="I344">
        <v>0</v>
      </c>
    </row>
    <row r="345" spans="1:9" x14ac:dyDescent="0.25">
      <c r="A345" t="s">
        <v>109</v>
      </c>
      <c r="B345">
        <v>724.57399999999996</v>
      </c>
      <c r="C345">
        <v>722.89200000000005</v>
      </c>
      <c r="D345">
        <v>703.67200000000003</v>
      </c>
      <c r="E345">
        <v>697.30200000000002</v>
      </c>
      <c r="F345">
        <v>439.22399999999999</v>
      </c>
      <c r="G345">
        <v>1.5795799999999999E-2</v>
      </c>
      <c r="H345">
        <v>0.98101799999999995</v>
      </c>
      <c r="I345">
        <v>0</v>
      </c>
    </row>
    <row r="346" spans="1:9" x14ac:dyDescent="0.25">
      <c r="A346" t="s">
        <v>109</v>
      </c>
      <c r="B346">
        <v>718.96500000000003</v>
      </c>
      <c r="C346">
        <v>717.31100000000004</v>
      </c>
      <c r="D346">
        <v>698.25</v>
      </c>
      <c r="E346">
        <v>692.01</v>
      </c>
      <c r="F346">
        <v>433.74299999999999</v>
      </c>
      <c r="G346">
        <v>1.0867699999999999E-2</v>
      </c>
      <c r="H346">
        <v>0.980993</v>
      </c>
      <c r="I346">
        <v>0</v>
      </c>
    </row>
    <row r="347" spans="1:9" x14ac:dyDescent="0.25">
      <c r="A347" t="s">
        <v>109</v>
      </c>
      <c r="B347">
        <v>715.02599999999995</v>
      </c>
      <c r="C347">
        <v>713.38300000000004</v>
      </c>
      <c r="D347">
        <v>694.495</v>
      </c>
      <c r="E347">
        <v>688.25699999999995</v>
      </c>
      <c r="F347">
        <v>430.81</v>
      </c>
      <c r="G347">
        <v>1.1173199999999999E-2</v>
      </c>
      <c r="H347">
        <v>0.98098799999999997</v>
      </c>
      <c r="I347">
        <v>0</v>
      </c>
    </row>
    <row r="348" spans="1:9" x14ac:dyDescent="0.25">
      <c r="A348" t="s">
        <v>109</v>
      </c>
      <c r="B348">
        <v>718.20899999999995</v>
      </c>
      <c r="C348">
        <v>716.55100000000004</v>
      </c>
      <c r="D348">
        <v>697.52300000000002</v>
      </c>
      <c r="E348">
        <v>691.22299999999996</v>
      </c>
      <c r="F348">
        <v>433.14400000000001</v>
      </c>
      <c r="G348">
        <v>1.28387E-2</v>
      </c>
      <c r="H348">
        <v>0.98396499999999998</v>
      </c>
      <c r="I348">
        <v>0</v>
      </c>
    </row>
    <row r="349" spans="1:9" x14ac:dyDescent="0.25">
      <c r="A349" t="s">
        <v>109</v>
      </c>
      <c r="B349">
        <v>1459.29</v>
      </c>
      <c r="C349">
        <v>718.18399999999997</v>
      </c>
      <c r="D349">
        <v>699.00900000000001</v>
      </c>
      <c r="E349">
        <v>692.68799999999999</v>
      </c>
      <c r="F349">
        <v>434.42899999999997</v>
      </c>
      <c r="G349">
        <v>1.10364E-2</v>
      </c>
      <c r="H349">
        <v>0.99221099999999995</v>
      </c>
      <c r="I349">
        <v>0</v>
      </c>
    </row>
    <row r="350" spans="1:9" x14ac:dyDescent="0.25">
      <c r="A350" t="s">
        <v>109</v>
      </c>
      <c r="B350">
        <v>1003.83</v>
      </c>
      <c r="C350">
        <v>749.67600000000004</v>
      </c>
      <c r="D350">
        <v>730.11199999999997</v>
      </c>
      <c r="E350">
        <v>723.25099999999998</v>
      </c>
      <c r="F350">
        <v>463.31599999999997</v>
      </c>
      <c r="G350">
        <v>2.2374700000000001E-2</v>
      </c>
      <c r="H350">
        <v>0.980985</v>
      </c>
      <c r="I350">
        <v>0</v>
      </c>
    </row>
    <row r="351" spans="1:9" x14ac:dyDescent="0.25">
      <c r="A351" t="s">
        <v>109</v>
      </c>
      <c r="B351">
        <v>743.15200000000004</v>
      </c>
      <c r="C351">
        <v>741.51199999999994</v>
      </c>
      <c r="D351">
        <v>721.78899999999999</v>
      </c>
      <c r="E351">
        <v>715.00699999999995</v>
      </c>
      <c r="F351">
        <v>455.36399999999998</v>
      </c>
      <c r="G351">
        <v>1.08573E-2</v>
      </c>
      <c r="H351">
        <v>0.98078799999999999</v>
      </c>
      <c r="I351">
        <v>0</v>
      </c>
    </row>
    <row r="352" spans="1:9" x14ac:dyDescent="0.25">
      <c r="A352" t="s">
        <v>109</v>
      </c>
      <c r="B352">
        <v>716.80899999999997</v>
      </c>
      <c r="C352">
        <v>715.14099999999996</v>
      </c>
      <c r="D352">
        <v>695.91200000000003</v>
      </c>
      <c r="E352">
        <v>689.53800000000001</v>
      </c>
      <c r="F352">
        <v>431.46800000000002</v>
      </c>
      <c r="G352">
        <v>1.12774E-2</v>
      </c>
      <c r="H352">
        <v>0.98100100000000001</v>
      </c>
      <c r="I352">
        <v>0</v>
      </c>
    </row>
    <row r="353" spans="1:9" x14ac:dyDescent="0.25">
      <c r="A353" t="s">
        <v>109</v>
      </c>
      <c r="B353">
        <v>719.62</v>
      </c>
      <c r="C353">
        <v>717.96500000000003</v>
      </c>
      <c r="D353">
        <v>698.92499999999995</v>
      </c>
      <c r="E353">
        <v>692.65300000000002</v>
      </c>
      <c r="F353">
        <v>434.51499999999999</v>
      </c>
      <c r="G353">
        <v>1.08737E-2</v>
      </c>
      <c r="H353">
        <v>0.98100900000000002</v>
      </c>
      <c r="I353">
        <v>0</v>
      </c>
    </row>
    <row r="354" spans="1:9" x14ac:dyDescent="0.25">
      <c r="A354" t="s">
        <v>109</v>
      </c>
      <c r="B354">
        <v>724.27</v>
      </c>
      <c r="C354">
        <v>722.60699999999997</v>
      </c>
      <c r="D354">
        <v>703.63099999999997</v>
      </c>
      <c r="E354">
        <v>697.37400000000002</v>
      </c>
      <c r="F354">
        <v>439.42</v>
      </c>
      <c r="G354">
        <v>1.1817899999999999E-2</v>
      </c>
      <c r="H354">
        <v>0.98096300000000003</v>
      </c>
      <c r="I354">
        <v>0</v>
      </c>
    </row>
    <row r="355" spans="1:9" x14ac:dyDescent="0.25">
      <c r="A355" t="s">
        <v>109</v>
      </c>
      <c r="B355">
        <v>721.00300000000004</v>
      </c>
      <c r="C355">
        <v>719.34699999999998</v>
      </c>
      <c r="D355">
        <v>700.02300000000002</v>
      </c>
      <c r="E355">
        <v>693.7</v>
      </c>
      <c r="F355">
        <v>435.05900000000003</v>
      </c>
      <c r="G355">
        <v>1.48658E-2</v>
      </c>
      <c r="H355">
        <v>0.98099400000000003</v>
      </c>
      <c r="I355">
        <v>0</v>
      </c>
    </row>
    <row r="356" spans="1:9" x14ac:dyDescent="0.25">
      <c r="A356" t="s">
        <v>109</v>
      </c>
      <c r="B356">
        <v>717.06200000000001</v>
      </c>
      <c r="C356">
        <v>715.40200000000004</v>
      </c>
      <c r="D356">
        <v>696.33900000000006</v>
      </c>
      <c r="E356">
        <v>690.05100000000004</v>
      </c>
      <c r="F356">
        <v>432.19600000000003</v>
      </c>
      <c r="G356">
        <v>1.0863899999999999E-2</v>
      </c>
      <c r="H356">
        <v>0.98101099999999997</v>
      </c>
      <c r="I356">
        <v>0</v>
      </c>
    </row>
    <row r="357" spans="1:9" x14ac:dyDescent="0.25">
      <c r="A357" t="s">
        <v>109</v>
      </c>
      <c r="B357">
        <v>717.69100000000003</v>
      </c>
      <c r="C357">
        <v>716.02499999999998</v>
      </c>
      <c r="D357">
        <v>696.95899999999995</v>
      </c>
      <c r="E357">
        <v>690.702</v>
      </c>
      <c r="F357">
        <v>432.28699999999998</v>
      </c>
      <c r="G357">
        <v>1.08577E-2</v>
      </c>
      <c r="H357">
        <v>0.98690800000000001</v>
      </c>
      <c r="I357">
        <v>0</v>
      </c>
    </row>
    <row r="358" spans="1:9" x14ac:dyDescent="0.25">
      <c r="A358" t="s">
        <v>109</v>
      </c>
      <c r="B358">
        <v>721.11199999999997</v>
      </c>
      <c r="C358">
        <v>719.44500000000005</v>
      </c>
      <c r="D358">
        <v>700.279</v>
      </c>
      <c r="E358">
        <v>693.91499999999996</v>
      </c>
      <c r="F358">
        <v>435.57400000000001</v>
      </c>
      <c r="G358">
        <v>1.08614E-2</v>
      </c>
      <c r="H358">
        <v>0.98054600000000003</v>
      </c>
      <c r="I358">
        <v>0</v>
      </c>
    </row>
    <row r="359" spans="1:9" x14ac:dyDescent="0.25">
      <c r="A359" t="s">
        <v>109</v>
      </c>
      <c r="B359">
        <v>726.76800000000003</v>
      </c>
      <c r="C359">
        <v>725.13</v>
      </c>
      <c r="D359">
        <v>705.89700000000005</v>
      </c>
      <c r="E359">
        <v>699.56100000000004</v>
      </c>
      <c r="F359">
        <v>441.16500000000002</v>
      </c>
      <c r="G359">
        <v>1.2855699999999999E-2</v>
      </c>
      <c r="H359">
        <v>0.98101300000000002</v>
      </c>
      <c r="I359">
        <v>0</v>
      </c>
    </row>
    <row r="360" spans="1:9" x14ac:dyDescent="0.25">
      <c r="A360" t="s">
        <v>109</v>
      </c>
      <c r="B360">
        <v>715.346</v>
      </c>
      <c r="C360">
        <v>713.678</v>
      </c>
      <c r="D360">
        <v>694.78399999999999</v>
      </c>
      <c r="E360">
        <v>688.55899999999997</v>
      </c>
      <c r="F360">
        <v>431.06900000000002</v>
      </c>
      <c r="G360">
        <v>1.09949E-2</v>
      </c>
      <c r="H360">
        <v>0.99152300000000004</v>
      </c>
      <c r="I360">
        <v>0</v>
      </c>
    </row>
    <row r="361" spans="1:9" x14ac:dyDescent="0.25">
      <c r="A361" t="s">
        <v>109</v>
      </c>
      <c r="B361">
        <v>714.25800000000004</v>
      </c>
      <c r="C361">
        <v>712.61199999999997</v>
      </c>
      <c r="D361">
        <v>693.64400000000001</v>
      </c>
      <c r="E361">
        <v>687.42</v>
      </c>
      <c r="F361">
        <v>429.38900000000001</v>
      </c>
      <c r="G361">
        <v>1.82877E-2</v>
      </c>
      <c r="H361">
        <v>0.98070500000000005</v>
      </c>
      <c r="I361">
        <v>0</v>
      </c>
    </row>
    <row r="362" spans="1:9" x14ac:dyDescent="0.25">
      <c r="A362" t="s">
        <v>109</v>
      </c>
      <c r="B362">
        <v>1063.06</v>
      </c>
      <c r="C362">
        <v>720.88</v>
      </c>
      <c r="D362">
        <v>701.63800000000003</v>
      </c>
      <c r="E362">
        <v>695.23400000000004</v>
      </c>
      <c r="F362">
        <v>437.166</v>
      </c>
      <c r="G362">
        <v>1.1908500000000001E-2</v>
      </c>
      <c r="H362">
        <v>0.98101899999999997</v>
      </c>
      <c r="I362">
        <v>0</v>
      </c>
    </row>
    <row r="363" spans="1:9" x14ac:dyDescent="0.25">
      <c r="A363" t="s">
        <v>109</v>
      </c>
      <c r="B363">
        <v>789.34799999999996</v>
      </c>
      <c r="C363">
        <v>785.86500000000001</v>
      </c>
      <c r="D363">
        <v>765.65800000000002</v>
      </c>
      <c r="E363">
        <v>758.22699999999998</v>
      </c>
      <c r="F363">
        <v>495.72399999999999</v>
      </c>
      <c r="G363">
        <v>1.11945E-2</v>
      </c>
      <c r="H363">
        <v>0.99419199999999996</v>
      </c>
      <c r="I363">
        <v>0</v>
      </c>
    </row>
    <row r="364" spans="1:9" x14ac:dyDescent="0.25">
      <c r="A364" t="s">
        <v>109</v>
      </c>
      <c r="B364">
        <v>739.21500000000003</v>
      </c>
      <c r="C364">
        <v>737.25300000000004</v>
      </c>
      <c r="D364">
        <v>717.50099999999998</v>
      </c>
      <c r="E364">
        <v>710.75400000000002</v>
      </c>
      <c r="F364">
        <v>451.43299999999999</v>
      </c>
      <c r="G364">
        <v>1.0946000000000001E-2</v>
      </c>
      <c r="H364">
        <v>0.98064799999999996</v>
      </c>
      <c r="I364">
        <v>0</v>
      </c>
    </row>
    <row r="365" spans="1:9" x14ac:dyDescent="0.25">
      <c r="A365" t="s">
        <v>109</v>
      </c>
      <c r="B365">
        <v>718.84299999999996</v>
      </c>
      <c r="C365">
        <v>717.11599999999999</v>
      </c>
      <c r="D365">
        <v>697.94399999999996</v>
      </c>
      <c r="E365">
        <v>691.572</v>
      </c>
      <c r="F365">
        <v>433.21100000000001</v>
      </c>
      <c r="G365">
        <v>1.25498E-2</v>
      </c>
      <c r="H365">
        <v>0.98101499999999997</v>
      </c>
      <c r="I365">
        <v>0</v>
      </c>
    </row>
    <row r="366" spans="1:9" x14ac:dyDescent="0.25">
      <c r="A366" t="s">
        <v>109</v>
      </c>
      <c r="B366">
        <v>723.92499999999995</v>
      </c>
      <c r="C366">
        <v>722.23900000000003</v>
      </c>
      <c r="D366">
        <v>703.00599999999997</v>
      </c>
      <c r="E366">
        <v>696.66700000000003</v>
      </c>
      <c r="F366">
        <v>438.47800000000001</v>
      </c>
      <c r="G366">
        <v>1.09128E-2</v>
      </c>
      <c r="H366">
        <v>0.98099800000000004</v>
      </c>
      <c r="I366">
        <v>0</v>
      </c>
    </row>
    <row r="367" spans="1:9" x14ac:dyDescent="0.25">
      <c r="A367" t="s">
        <v>109</v>
      </c>
      <c r="B367">
        <v>719.97500000000002</v>
      </c>
      <c r="C367">
        <v>718.29300000000001</v>
      </c>
      <c r="D367">
        <v>699.09299999999996</v>
      </c>
      <c r="E367">
        <v>692.75099999999998</v>
      </c>
      <c r="F367">
        <v>434.23200000000003</v>
      </c>
      <c r="G367">
        <v>1.099E-2</v>
      </c>
      <c r="H367">
        <v>0.98101700000000003</v>
      </c>
      <c r="I367">
        <v>0</v>
      </c>
    </row>
    <row r="368" spans="1:9" x14ac:dyDescent="0.25">
      <c r="A368" t="s">
        <v>109</v>
      </c>
      <c r="B368">
        <v>728.18200000000002</v>
      </c>
      <c r="C368">
        <v>726.51300000000003</v>
      </c>
      <c r="D368">
        <v>707.19299999999998</v>
      </c>
      <c r="E368">
        <v>700.86</v>
      </c>
      <c r="F368">
        <v>442.64800000000002</v>
      </c>
      <c r="G368">
        <v>1.10197E-2</v>
      </c>
      <c r="H368">
        <v>0.98967099999999997</v>
      </c>
      <c r="I368">
        <v>0</v>
      </c>
    </row>
    <row r="369" spans="1:9" x14ac:dyDescent="0.25">
      <c r="A369" t="s">
        <v>109</v>
      </c>
      <c r="B369">
        <v>716.64300000000003</v>
      </c>
      <c r="C369">
        <v>714.98199999999997</v>
      </c>
      <c r="D369">
        <v>695.93700000000001</v>
      </c>
      <c r="E369">
        <v>689.649</v>
      </c>
      <c r="F369">
        <v>431.47699999999998</v>
      </c>
      <c r="G369">
        <v>1.19965E-2</v>
      </c>
      <c r="H369">
        <v>0.98101499999999997</v>
      </c>
      <c r="I369">
        <v>0</v>
      </c>
    </row>
    <row r="370" spans="1:9" x14ac:dyDescent="0.25">
      <c r="A370" t="s">
        <v>109</v>
      </c>
      <c r="B370">
        <v>716.20299999999997</v>
      </c>
      <c r="C370">
        <v>714.53099999999995</v>
      </c>
      <c r="D370">
        <v>695.42200000000003</v>
      </c>
      <c r="E370">
        <v>689.154</v>
      </c>
      <c r="F370">
        <v>431.17599999999999</v>
      </c>
      <c r="G370">
        <v>1.24888E-2</v>
      </c>
      <c r="H370">
        <v>0.99488500000000002</v>
      </c>
      <c r="I370">
        <v>0</v>
      </c>
    </row>
    <row r="371" spans="1:9" x14ac:dyDescent="0.25">
      <c r="A371" t="s">
        <v>109</v>
      </c>
      <c r="B371">
        <v>724.697</v>
      </c>
      <c r="C371">
        <v>723.01599999999996</v>
      </c>
      <c r="D371">
        <v>703.73900000000003</v>
      </c>
      <c r="E371">
        <v>697.39499999999998</v>
      </c>
      <c r="F371">
        <v>438.62799999999999</v>
      </c>
      <c r="G371">
        <v>1.0997399999999999E-2</v>
      </c>
      <c r="H371">
        <v>0.98093300000000005</v>
      </c>
      <c r="I371">
        <v>0</v>
      </c>
    </row>
    <row r="372" spans="1:9" x14ac:dyDescent="0.25">
      <c r="A372" t="s">
        <v>109</v>
      </c>
      <c r="B372">
        <v>720.74900000000002</v>
      </c>
      <c r="C372">
        <v>719.06299999999999</v>
      </c>
      <c r="D372">
        <v>699.86199999999997</v>
      </c>
      <c r="E372">
        <v>693.48900000000003</v>
      </c>
      <c r="F372">
        <v>435.40100000000001</v>
      </c>
      <c r="G372">
        <v>1.3824100000000001E-2</v>
      </c>
      <c r="H372">
        <v>0.98661799999999999</v>
      </c>
      <c r="I372">
        <v>0</v>
      </c>
    </row>
    <row r="373" spans="1:9" x14ac:dyDescent="0.25">
      <c r="A373" t="s">
        <v>109</v>
      </c>
      <c r="B373">
        <v>711.02200000000005</v>
      </c>
      <c r="C373">
        <v>709.36500000000001</v>
      </c>
      <c r="D373">
        <v>690.43799999999999</v>
      </c>
      <c r="E373">
        <v>684.24599999999998</v>
      </c>
      <c r="F373">
        <v>426.16699999999997</v>
      </c>
      <c r="G373">
        <v>1.1584799999999999E-2</v>
      </c>
      <c r="H373">
        <v>0.98101899999999997</v>
      </c>
      <c r="I373">
        <v>0</v>
      </c>
    </row>
    <row r="374" spans="1:9" x14ac:dyDescent="0.25">
      <c r="A374" t="s">
        <v>109</v>
      </c>
      <c r="B374">
        <v>722.26499999999999</v>
      </c>
      <c r="C374">
        <v>720.59299999999996</v>
      </c>
      <c r="D374">
        <v>701.38900000000001</v>
      </c>
      <c r="E374">
        <v>695.08500000000004</v>
      </c>
      <c r="F374">
        <v>437.13900000000001</v>
      </c>
      <c r="G374">
        <v>1.09509E-2</v>
      </c>
      <c r="H374">
        <v>0.98101700000000003</v>
      </c>
      <c r="I374">
        <v>0</v>
      </c>
    </row>
    <row r="375" spans="1:9" x14ac:dyDescent="0.25">
      <c r="A375" t="s">
        <v>109</v>
      </c>
      <c r="B375">
        <v>1281.6400000000001</v>
      </c>
      <c r="C375">
        <v>719.72400000000005</v>
      </c>
      <c r="D375">
        <v>700.44500000000005</v>
      </c>
      <c r="E375">
        <v>694.06200000000001</v>
      </c>
      <c r="F375">
        <v>435.42399999999998</v>
      </c>
      <c r="G375">
        <v>1.16191E-2</v>
      </c>
      <c r="H375">
        <v>0.99084000000000005</v>
      </c>
      <c r="I375">
        <v>0</v>
      </c>
    </row>
    <row r="376" spans="1:9" x14ac:dyDescent="0.25">
      <c r="A376" t="s">
        <v>109</v>
      </c>
      <c r="B376">
        <v>922.01900000000001</v>
      </c>
      <c r="C376">
        <v>742.01900000000001</v>
      </c>
      <c r="D376">
        <v>722.46500000000003</v>
      </c>
      <c r="E376">
        <v>715.64499999999998</v>
      </c>
      <c r="F376">
        <v>455.95</v>
      </c>
      <c r="G376">
        <v>1.4262800000000001E-2</v>
      </c>
      <c r="H376">
        <v>0.981016</v>
      </c>
      <c r="I376">
        <v>0</v>
      </c>
    </row>
    <row r="377" spans="1:9" x14ac:dyDescent="0.25">
      <c r="A377" t="s">
        <v>109</v>
      </c>
      <c r="B377">
        <v>722.43899999999996</v>
      </c>
      <c r="C377">
        <v>720.78399999999999</v>
      </c>
      <c r="D377">
        <v>701.49900000000002</v>
      </c>
      <c r="E377">
        <v>695.08500000000004</v>
      </c>
      <c r="F377">
        <v>436.666</v>
      </c>
      <c r="G377">
        <v>1.08693E-2</v>
      </c>
      <c r="H377">
        <v>0.98097000000000001</v>
      </c>
      <c r="I377">
        <v>0</v>
      </c>
    </row>
    <row r="378" spans="1:9" x14ac:dyDescent="0.25">
      <c r="A378" t="s">
        <v>109</v>
      </c>
      <c r="B378">
        <v>717.24800000000005</v>
      </c>
      <c r="C378">
        <v>715.51199999999994</v>
      </c>
      <c r="D378">
        <v>696.27700000000004</v>
      </c>
      <c r="E378">
        <v>689.95100000000002</v>
      </c>
      <c r="F378">
        <v>431.71499999999997</v>
      </c>
      <c r="G378">
        <v>1.14821E-2</v>
      </c>
      <c r="H378">
        <v>0.98097100000000004</v>
      </c>
      <c r="I378">
        <v>0</v>
      </c>
    </row>
    <row r="379" spans="1:9" x14ac:dyDescent="0.25">
      <c r="A379" t="s">
        <v>109</v>
      </c>
      <c r="B379">
        <v>732.1</v>
      </c>
      <c r="C379">
        <v>730.44799999999998</v>
      </c>
      <c r="D379">
        <v>711.38699999999994</v>
      </c>
      <c r="E379">
        <v>705.03800000000001</v>
      </c>
      <c r="F379">
        <v>447.04899999999998</v>
      </c>
      <c r="G379">
        <v>1.2315E-2</v>
      </c>
      <c r="H379">
        <v>0.99338499999999996</v>
      </c>
      <c r="I379">
        <v>0</v>
      </c>
    </row>
    <row r="380" spans="1:9" x14ac:dyDescent="0.25">
      <c r="A380" t="s">
        <v>109</v>
      </c>
      <c r="B380">
        <v>718.87400000000002</v>
      </c>
      <c r="C380">
        <v>717.21799999999996</v>
      </c>
      <c r="D380">
        <v>698.10199999999998</v>
      </c>
      <c r="E380">
        <v>691.77</v>
      </c>
      <c r="F380">
        <v>433.63600000000002</v>
      </c>
      <c r="G380">
        <v>1.0969700000000001E-2</v>
      </c>
      <c r="H380">
        <v>0.98097400000000001</v>
      </c>
      <c r="I380">
        <v>0</v>
      </c>
    </row>
    <row r="381" spans="1:9" x14ac:dyDescent="0.25">
      <c r="A381" t="s">
        <v>109</v>
      </c>
      <c r="B381">
        <v>715.07899999999995</v>
      </c>
      <c r="C381">
        <v>713.41700000000003</v>
      </c>
      <c r="D381">
        <v>694.46400000000006</v>
      </c>
      <c r="E381">
        <v>688.18299999999999</v>
      </c>
      <c r="F381">
        <v>429.99400000000003</v>
      </c>
      <c r="G381">
        <v>1.0931099999999999E-2</v>
      </c>
      <c r="H381">
        <v>0.98101499999999997</v>
      </c>
      <c r="I381">
        <v>0</v>
      </c>
    </row>
    <row r="382" spans="1:9" x14ac:dyDescent="0.25">
      <c r="A382" t="s">
        <v>109</v>
      </c>
      <c r="B382">
        <v>717.32799999999997</v>
      </c>
      <c r="C382">
        <v>715.65499999999997</v>
      </c>
      <c r="D382">
        <v>696.548</v>
      </c>
      <c r="E382">
        <v>690.29600000000005</v>
      </c>
      <c r="F382">
        <v>432.24900000000002</v>
      </c>
      <c r="G382">
        <v>1.4597000000000001E-2</v>
      </c>
      <c r="H382">
        <v>0.98101700000000003</v>
      </c>
      <c r="I382">
        <v>0</v>
      </c>
    </row>
    <row r="383" spans="1:9" x14ac:dyDescent="0.25">
      <c r="A383" t="s">
        <v>109</v>
      </c>
      <c r="B383">
        <v>721.25599999999997</v>
      </c>
      <c r="C383">
        <v>719.58699999999999</v>
      </c>
      <c r="D383">
        <v>700.42</v>
      </c>
      <c r="E383">
        <v>694.12199999999996</v>
      </c>
      <c r="F383">
        <v>435.517</v>
      </c>
      <c r="G383">
        <v>1.1112500000000001E-2</v>
      </c>
      <c r="H383">
        <v>0.98101899999999997</v>
      </c>
      <c r="I383">
        <v>0</v>
      </c>
    </row>
    <row r="384" spans="1:9" x14ac:dyDescent="0.25">
      <c r="A384" t="s">
        <v>109</v>
      </c>
      <c r="B384">
        <v>712.42</v>
      </c>
      <c r="C384">
        <v>710.755</v>
      </c>
      <c r="D384">
        <v>691.84100000000001</v>
      </c>
      <c r="E384">
        <v>685.60799999999995</v>
      </c>
      <c r="F384">
        <v>427.97699999999998</v>
      </c>
      <c r="G384">
        <v>1.91291E-2</v>
      </c>
      <c r="H384">
        <v>0.980962</v>
      </c>
      <c r="I384">
        <v>0</v>
      </c>
    </row>
    <row r="385" spans="1:25" x14ac:dyDescent="0.25">
      <c r="A385" t="s">
        <v>109</v>
      </c>
      <c r="B385">
        <v>716.76</v>
      </c>
      <c r="C385">
        <v>715.08299999999997</v>
      </c>
      <c r="D385">
        <v>696.11099999999999</v>
      </c>
      <c r="E385">
        <v>689.86800000000005</v>
      </c>
      <c r="F385">
        <v>431.77300000000002</v>
      </c>
      <c r="G385">
        <v>1.1031900000000001E-2</v>
      </c>
      <c r="H385">
        <v>0.98095399999999999</v>
      </c>
      <c r="I385">
        <v>0</v>
      </c>
    </row>
    <row r="386" spans="1:25" x14ac:dyDescent="0.25">
      <c r="A386" t="s">
        <v>109</v>
      </c>
      <c r="B386">
        <v>716.74</v>
      </c>
      <c r="C386">
        <v>715.06799999999998</v>
      </c>
      <c r="D386">
        <v>696.01199999999994</v>
      </c>
      <c r="E386">
        <v>689.72299999999996</v>
      </c>
      <c r="F386">
        <v>431.81299999999999</v>
      </c>
      <c r="G386">
        <v>1.1797200000000001E-2</v>
      </c>
      <c r="H386">
        <v>0.98101000000000005</v>
      </c>
      <c r="I386">
        <v>0</v>
      </c>
    </row>
    <row r="387" spans="1:25" x14ac:dyDescent="0.25">
      <c r="A387" t="s">
        <v>109</v>
      </c>
      <c r="B387">
        <v>721.02300000000002</v>
      </c>
      <c r="C387">
        <v>719.36099999999999</v>
      </c>
      <c r="D387">
        <v>700.28700000000003</v>
      </c>
      <c r="E387">
        <v>693.97</v>
      </c>
      <c r="F387">
        <v>435.74200000000002</v>
      </c>
      <c r="G387">
        <v>1.1400800000000001E-2</v>
      </c>
      <c r="H387">
        <v>0.98084499999999997</v>
      </c>
      <c r="I387">
        <v>0</v>
      </c>
    </row>
    <row r="388" spans="1:25" x14ac:dyDescent="0.25">
      <c r="A388" t="s">
        <v>109</v>
      </c>
      <c r="B388">
        <v>1182.5999999999999</v>
      </c>
      <c r="C388">
        <v>722.60900000000004</v>
      </c>
      <c r="D388">
        <v>703.34100000000001</v>
      </c>
      <c r="E388">
        <v>696.96299999999997</v>
      </c>
      <c r="F388">
        <v>438.63200000000001</v>
      </c>
      <c r="G388">
        <v>1.09613E-2</v>
      </c>
      <c r="H388">
        <v>0.98101499999999997</v>
      </c>
      <c r="I388">
        <v>0</v>
      </c>
    </row>
    <row r="389" spans="1:25" x14ac:dyDescent="0.25">
      <c r="A389" t="s">
        <v>109</v>
      </c>
      <c r="B389">
        <v>834.98599999999999</v>
      </c>
      <c r="C389">
        <v>760.61900000000003</v>
      </c>
      <c r="D389">
        <v>740.99300000000005</v>
      </c>
      <c r="E389">
        <v>734.04300000000001</v>
      </c>
      <c r="F389">
        <v>473.94400000000002</v>
      </c>
      <c r="G389">
        <v>1.27157E-2</v>
      </c>
      <c r="H389">
        <v>0.98677499999999996</v>
      </c>
      <c r="I389">
        <v>0</v>
      </c>
    </row>
    <row r="390" spans="1:25" x14ac:dyDescent="0.25">
      <c r="A390" t="s">
        <v>109</v>
      </c>
      <c r="B390">
        <v>759.25400000000002</v>
      </c>
      <c r="C390">
        <v>718.95699999999999</v>
      </c>
      <c r="D390">
        <v>699.88499999999999</v>
      </c>
      <c r="E390">
        <v>693.56200000000001</v>
      </c>
      <c r="F390">
        <v>435.43</v>
      </c>
      <c r="G390">
        <v>1.2041400000000001E-2</v>
      </c>
      <c r="H390">
        <v>0.98099999999999998</v>
      </c>
      <c r="I390">
        <v>0</v>
      </c>
    </row>
    <row r="391" spans="1:25" x14ac:dyDescent="0.25">
      <c r="A391" t="s">
        <v>109</v>
      </c>
      <c r="B391">
        <v>720.85699999999997</v>
      </c>
      <c r="C391">
        <v>719.17100000000005</v>
      </c>
      <c r="D391">
        <v>699.98199999999997</v>
      </c>
      <c r="E391">
        <v>693.62199999999996</v>
      </c>
      <c r="F391">
        <v>435.577</v>
      </c>
      <c r="G391">
        <v>1.31106E-2</v>
      </c>
      <c r="H391">
        <v>0.98096300000000003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719.62099999999998</v>
      </c>
      <c r="C392">
        <v>717.96500000000003</v>
      </c>
      <c r="D392">
        <v>698.904</v>
      </c>
      <c r="E392">
        <v>692.577</v>
      </c>
      <c r="F392">
        <v>434.46</v>
      </c>
      <c r="G392">
        <v>2.3253800000000002E-2</v>
      </c>
      <c r="H392">
        <v>0.99079700000000004</v>
      </c>
      <c r="I392">
        <v>0</v>
      </c>
      <c r="R392">
        <f>AVERAGE(B343:B392)</f>
        <v>776.85089999999991</v>
      </c>
      <c r="S392">
        <f>AVERAGE(C343:C392)</f>
        <v>722.3270799999998</v>
      </c>
      <c r="U392">
        <f>_xlfn.VAR.P(B343:B392)</f>
        <v>23492.444186810113</v>
      </c>
      <c r="V392">
        <f>_xlfn.VAR.P(C343:C392)</f>
        <v>174.2800193936001</v>
      </c>
      <c r="X392">
        <f>1.96*SQRT(U392)/50</f>
        <v>6.0082800729676284</v>
      </c>
      <c r="Y392">
        <f>1.96*SQRT(V392)/50</f>
        <v>0.51749941932429411</v>
      </c>
    </row>
    <row r="393" spans="1:25" x14ac:dyDescent="0.25">
      <c r="A393" t="s">
        <v>109</v>
      </c>
      <c r="B393">
        <v>38845.699914999997</v>
      </c>
      <c r="C393" t="s">
        <v>37</v>
      </c>
    </row>
    <row r="394" spans="1:25" x14ac:dyDescent="0.25">
      <c r="A394" t="s">
        <v>110</v>
      </c>
      <c r="B394">
        <v>694.13400000000001</v>
      </c>
      <c r="C394">
        <v>0</v>
      </c>
      <c r="D394">
        <v>0</v>
      </c>
      <c r="E394">
        <v>0</v>
      </c>
      <c r="F394">
        <v>0</v>
      </c>
      <c r="G394">
        <v>1.28433E-2</v>
      </c>
      <c r="H394">
        <v>0.989846</v>
      </c>
      <c r="I394">
        <v>0</v>
      </c>
    </row>
    <row r="395" spans="1:25" x14ac:dyDescent="0.25">
      <c r="A395" t="s">
        <v>110</v>
      </c>
      <c r="B395">
        <v>693.67499999999995</v>
      </c>
      <c r="C395">
        <v>0</v>
      </c>
      <c r="D395">
        <v>0</v>
      </c>
      <c r="E395">
        <v>0</v>
      </c>
      <c r="F395">
        <v>0</v>
      </c>
      <c r="G395">
        <v>1.7972999999999999E-2</v>
      </c>
      <c r="H395">
        <v>0.980271</v>
      </c>
      <c r="I395">
        <v>0</v>
      </c>
    </row>
    <row r="396" spans="1:25" x14ac:dyDescent="0.25">
      <c r="A396" t="s">
        <v>110</v>
      </c>
      <c r="B396">
        <v>695.6</v>
      </c>
      <c r="C396">
        <v>0</v>
      </c>
      <c r="D396">
        <v>0</v>
      </c>
      <c r="E396">
        <v>0</v>
      </c>
      <c r="F396">
        <v>0</v>
      </c>
      <c r="G396">
        <v>1.1127700000000001E-2</v>
      </c>
      <c r="H396">
        <v>0.98101899999999997</v>
      </c>
      <c r="I396">
        <v>0</v>
      </c>
    </row>
    <row r="397" spans="1:25" x14ac:dyDescent="0.25">
      <c r="A397" t="s">
        <v>110</v>
      </c>
      <c r="B397">
        <v>702.46900000000005</v>
      </c>
      <c r="C397">
        <v>0</v>
      </c>
      <c r="D397">
        <v>0</v>
      </c>
      <c r="E397">
        <v>0</v>
      </c>
      <c r="F397">
        <v>0</v>
      </c>
      <c r="G397">
        <v>1.08795E-2</v>
      </c>
      <c r="H397">
        <v>0.981012</v>
      </c>
      <c r="I397">
        <v>0</v>
      </c>
    </row>
    <row r="398" spans="1:25" x14ac:dyDescent="0.25">
      <c r="A398" t="s">
        <v>110</v>
      </c>
      <c r="B398">
        <v>697.95500000000004</v>
      </c>
      <c r="C398">
        <v>0</v>
      </c>
      <c r="D398">
        <v>0</v>
      </c>
      <c r="E398">
        <v>0</v>
      </c>
      <c r="F398">
        <v>0</v>
      </c>
      <c r="G398">
        <v>1.0941299999999999E-2</v>
      </c>
      <c r="H398">
        <v>0.98101899999999997</v>
      </c>
      <c r="I398">
        <v>0</v>
      </c>
    </row>
    <row r="399" spans="1:25" x14ac:dyDescent="0.25">
      <c r="A399" t="s">
        <v>110</v>
      </c>
      <c r="B399">
        <v>696.92</v>
      </c>
      <c r="C399">
        <v>0</v>
      </c>
      <c r="D399">
        <v>0</v>
      </c>
      <c r="E399">
        <v>0</v>
      </c>
      <c r="F399">
        <v>0</v>
      </c>
      <c r="G399">
        <v>1.1457200000000001E-2</v>
      </c>
      <c r="H399">
        <v>0.98101700000000003</v>
      </c>
      <c r="I399">
        <v>0</v>
      </c>
    </row>
    <row r="400" spans="1:25" x14ac:dyDescent="0.25">
      <c r="A400" t="s">
        <v>110</v>
      </c>
      <c r="B400">
        <v>697.90599999999995</v>
      </c>
      <c r="C400">
        <v>0</v>
      </c>
      <c r="D400">
        <v>0</v>
      </c>
      <c r="E400">
        <v>0</v>
      </c>
      <c r="F400">
        <v>0</v>
      </c>
      <c r="G400">
        <v>1.3970399999999999E-2</v>
      </c>
      <c r="H400">
        <v>0.98100399999999999</v>
      </c>
      <c r="I400">
        <v>0</v>
      </c>
    </row>
    <row r="401" spans="1:9" x14ac:dyDescent="0.25">
      <c r="A401" t="s">
        <v>110</v>
      </c>
      <c r="B401">
        <v>695.45100000000002</v>
      </c>
      <c r="C401">
        <v>0</v>
      </c>
      <c r="D401">
        <v>0</v>
      </c>
      <c r="E401">
        <v>0</v>
      </c>
      <c r="F401">
        <v>0</v>
      </c>
      <c r="G401">
        <v>2.26372E-2</v>
      </c>
      <c r="H401">
        <v>0.98096300000000003</v>
      </c>
      <c r="I401">
        <v>0</v>
      </c>
    </row>
    <row r="402" spans="1:9" x14ac:dyDescent="0.25">
      <c r="A402" t="s">
        <v>110</v>
      </c>
      <c r="B402">
        <v>1395.83</v>
      </c>
      <c r="C402">
        <v>0</v>
      </c>
      <c r="D402">
        <v>0</v>
      </c>
      <c r="E402">
        <v>0</v>
      </c>
      <c r="F402">
        <v>0</v>
      </c>
      <c r="G402">
        <v>1.08653E-2</v>
      </c>
      <c r="H402">
        <v>0.98092299999999999</v>
      </c>
      <c r="I402">
        <v>0</v>
      </c>
    </row>
    <row r="403" spans="1:9" x14ac:dyDescent="0.25">
      <c r="A403" t="s">
        <v>110</v>
      </c>
      <c r="B403">
        <v>744.20500000000004</v>
      </c>
      <c r="C403">
        <v>0</v>
      </c>
      <c r="D403">
        <v>0</v>
      </c>
      <c r="E403">
        <v>0</v>
      </c>
      <c r="F403">
        <v>0</v>
      </c>
      <c r="G403">
        <v>1.6423900000000002E-2</v>
      </c>
      <c r="H403">
        <v>0.99454299999999995</v>
      </c>
      <c r="I403">
        <v>0</v>
      </c>
    </row>
    <row r="404" spans="1:9" x14ac:dyDescent="0.25">
      <c r="A404" t="s">
        <v>110</v>
      </c>
      <c r="B404">
        <v>717.78599999999994</v>
      </c>
      <c r="C404">
        <v>0</v>
      </c>
      <c r="D404">
        <v>0</v>
      </c>
      <c r="E404">
        <v>0</v>
      </c>
      <c r="F404">
        <v>0</v>
      </c>
      <c r="G404">
        <v>1.2715600000000001E-2</v>
      </c>
      <c r="H404">
        <v>0.98100299999999996</v>
      </c>
      <c r="I404">
        <v>0</v>
      </c>
    </row>
    <row r="405" spans="1:9" x14ac:dyDescent="0.25">
      <c r="A405" t="s">
        <v>110</v>
      </c>
      <c r="B405">
        <v>695.84500000000003</v>
      </c>
      <c r="C405">
        <v>0</v>
      </c>
      <c r="D405">
        <v>0</v>
      </c>
      <c r="E405">
        <v>0</v>
      </c>
      <c r="F405">
        <v>0</v>
      </c>
      <c r="G405">
        <v>1.5137400000000001E-2</v>
      </c>
      <c r="H405">
        <v>0.98100900000000002</v>
      </c>
      <c r="I405">
        <v>0</v>
      </c>
    </row>
    <row r="406" spans="1:9" x14ac:dyDescent="0.25">
      <c r="A406" t="s">
        <v>110</v>
      </c>
      <c r="B406">
        <v>689.77800000000002</v>
      </c>
      <c r="C406">
        <v>0</v>
      </c>
      <c r="D406">
        <v>0</v>
      </c>
      <c r="E406">
        <v>0</v>
      </c>
      <c r="F406">
        <v>0</v>
      </c>
      <c r="G406">
        <v>1.08696E-2</v>
      </c>
      <c r="H406">
        <v>0.98087400000000002</v>
      </c>
      <c r="I406">
        <v>0</v>
      </c>
    </row>
    <row r="407" spans="1:9" x14ac:dyDescent="0.25">
      <c r="A407" t="s">
        <v>110</v>
      </c>
      <c r="B407">
        <v>696.452</v>
      </c>
      <c r="C407">
        <v>0</v>
      </c>
      <c r="D407">
        <v>0</v>
      </c>
      <c r="E407">
        <v>0</v>
      </c>
      <c r="F407">
        <v>0</v>
      </c>
      <c r="G407">
        <v>1.08948E-2</v>
      </c>
      <c r="H407">
        <v>0.98079300000000003</v>
      </c>
      <c r="I407">
        <v>0</v>
      </c>
    </row>
    <row r="408" spans="1:9" x14ac:dyDescent="0.25">
      <c r="A408" t="s">
        <v>110</v>
      </c>
      <c r="B408">
        <v>691.5</v>
      </c>
      <c r="C408">
        <v>0</v>
      </c>
      <c r="D408">
        <v>0</v>
      </c>
      <c r="E408">
        <v>0</v>
      </c>
      <c r="F408">
        <v>0</v>
      </c>
      <c r="G408">
        <v>2.3212400000000001E-2</v>
      </c>
      <c r="H408">
        <v>0.98101700000000003</v>
      </c>
      <c r="I408">
        <v>0</v>
      </c>
    </row>
    <row r="409" spans="1:9" x14ac:dyDescent="0.25">
      <c r="A409" t="s">
        <v>110</v>
      </c>
      <c r="B409">
        <v>692.47400000000005</v>
      </c>
      <c r="C409">
        <v>0</v>
      </c>
      <c r="D409">
        <v>0</v>
      </c>
      <c r="E409">
        <v>0</v>
      </c>
      <c r="F409">
        <v>0</v>
      </c>
      <c r="G409">
        <v>2.1141699999999999E-2</v>
      </c>
      <c r="H409">
        <v>0.98507299999999998</v>
      </c>
      <c r="I409">
        <v>0</v>
      </c>
    </row>
    <row r="410" spans="1:9" x14ac:dyDescent="0.25">
      <c r="A410" t="s">
        <v>110</v>
      </c>
      <c r="B410">
        <v>690.15899999999999</v>
      </c>
      <c r="C410">
        <v>0</v>
      </c>
      <c r="D410">
        <v>0</v>
      </c>
      <c r="E410">
        <v>0</v>
      </c>
      <c r="F410">
        <v>0</v>
      </c>
      <c r="G410">
        <v>1.10992E-2</v>
      </c>
      <c r="H410">
        <v>0.98100399999999999</v>
      </c>
      <c r="I410">
        <v>0</v>
      </c>
    </row>
    <row r="411" spans="1:9" x14ac:dyDescent="0.25">
      <c r="A411" t="s">
        <v>110</v>
      </c>
      <c r="B411">
        <v>691.31700000000001</v>
      </c>
      <c r="C411">
        <v>0</v>
      </c>
      <c r="D411">
        <v>0</v>
      </c>
      <c r="E411">
        <v>0</v>
      </c>
      <c r="F411">
        <v>0</v>
      </c>
      <c r="G411">
        <v>1.47581E-2</v>
      </c>
      <c r="H411">
        <v>0.981016</v>
      </c>
      <c r="I411">
        <v>0</v>
      </c>
    </row>
    <row r="412" spans="1:9" x14ac:dyDescent="0.25">
      <c r="A412" t="s">
        <v>110</v>
      </c>
      <c r="B412">
        <v>689.26900000000001</v>
      </c>
      <c r="C412">
        <v>0</v>
      </c>
      <c r="D412">
        <v>0</v>
      </c>
      <c r="E412">
        <v>0</v>
      </c>
      <c r="F412">
        <v>0</v>
      </c>
      <c r="G412">
        <v>1.11672E-2</v>
      </c>
      <c r="H412">
        <v>0.98099000000000003</v>
      </c>
      <c r="I412">
        <v>0</v>
      </c>
    </row>
    <row r="413" spans="1:9" x14ac:dyDescent="0.25">
      <c r="A413" t="s">
        <v>110</v>
      </c>
      <c r="B413">
        <v>693.63900000000001</v>
      </c>
      <c r="C413">
        <v>0</v>
      </c>
      <c r="D413">
        <v>0</v>
      </c>
      <c r="E413">
        <v>0</v>
      </c>
      <c r="F413">
        <v>0</v>
      </c>
      <c r="G413">
        <v>1.41846E-2</v>
      </c>
      <c r="H413">
        <v>0.98101899999999997</v>
      </c>
      <c r="I413">
        <v>0</v>
      </c>
    </row>
    <row r="414" spans="1:9" x14ac:dyDescent="0.25">
      <c r="A414" t="s">
        <v>110</v>
      </c>
      <c r="B414">
        <v>690.97799999999995</v>
      </c>
      <c r="C414">
        <v>0</v>
      </c>
      <c r="D414">
        <v>0</v>
      </c>
      <c r="E414">
        <v>0</v>
      </c>
      <c r="F414">
        <v>0</v>
      </c>
      <c r="G414">
        <v>1.1389700000000001E-2</v>
      </c>
      <c r="H414">
        <v>0.98101899999999997</v>
      </c>
      <c r="I414">
        <v>0</v>
      </c>
    </row>
    <row r="415" spans="1:9" x14ac:dyDescent="0.25">
      <c r="A415" t="s">
        <v>110</v>
      </c>
      <c r="B415">
        <v>1624.12</v>
      </c>
      <c r="C415">
        <v>0</v>
      </c>
      <c r="D415">
        <v>0</v>
      </c>
      <c r="E415">
        <v>0</v>
      </c>
      <c r="F415">
        <v>0</v>
      </c>
      <c r="G415">
        <v>1.12075E-2</v>
      </c>
      <c r="H415">
        <v>0.99187700000000001</v>
      </c>
      <c r="I415">
        <v>0</v>
      </c>
    </row>
    <row r="416" spans="1:9" x14ac:dyDescent="0.25">
      <c r="A416" t="s">
        <v>110</v>
      </c>
      <c r="B416">
        <v>885.05</v>
      </c>
      <c r="C416">
        <v>0</v>
      </c>
      <c r="D416">
        <v>0</v>
      </c>
      <c r="E416">
        <v>0</v>
      </c>
      <c r="F416">
        <v>0</v>
      </c>
      <c r="G416">
        <v>1.0899799999999999E-2</v>
      </c>
      <c r="H416">
        <v>0.98093799999999998</v>
      </c>
      <c r="I416">
        <v>0</v>
      </c>
    </row>
    <row r="417" spans="1:9" x14ac:dyDescent="0.25">
      <c r="A417" t="s">
        <v>110</v>
      </c>
      <c r="B417">
        <v>743.32399999999996</v>
      </c>
      <c r="C417">
        <v>0</v>
      </c>
      <c r="D417">
        <v>0</v>
      </c>
      <c r="E417">
        <v>0</v>
      </c>
      <c r="F417">
        <v>0</v>
      </c>
      <c r="G417">
        <v>1.1303000000000001E-2</v>
      </c>
      <c r="H417">
        <v>0.98096899999999998</v>
      </c>
      <c r="I417">
        <v>0</v>
      </c>
    </row>
    <row r="418" spans="1:9" x14ac:dyDescent="0.25">
      <c r="A418" t="s">
        <v>110</v>
      </c>
      <c r="B418">
        <v>688.36900000000003</v>
      </c>
      <c r="C418">
        <v>0</v>
      </c>
      <c r="D418">
        <v>0</v>
      </c>
      <c r="E418">
        <v>0</v>
      </c>
      <c r="F418">
        <v>0</v>
      </c>
      <c r="G418">
        <v>1.15164E-2</v>
      </c>
      <c r="H418">
        <v>0.99500299999999997</v>
      </c>
      <c r="I418">
        <v>0</v>
      </c>
    </row>
    <row r="419" spans="1:9" x14ac:dyDescent="0.25">
      <c r="A419" t="s">
        <v>110</v>
      </c>
      <c r="B419">
        <v>707.17</v>
      </c>
      <c r="C419">
        <v>0</v>
      </c>
      <c r="D419">
        <v>0</v>
      </c>
      <c r="E419">
        <v>0</v>
      </c>
      <c r="F419">
        <v>0</v>
      </c>
      <c r="G419">
        <v>1.09555E-2</v>
      </c>
      <c r="H419">
        <v>0.98046</v>
      </c>
      <c r="I419">
        <v>0</v>
      </c>
    </row>
    <row r="420" spans="1:9" x14ac:dyDescent="0.25">
      <c r="A420" t="s">
        <v>110</v>
      </c>
      <c r="B420">
        <v>700.97</v>
      </c>
      <c r="C420">
        <v>0</v>
      </c>
      <c r="D420">
        <v>0</v>
      </c>
      <c r="E420">
        <v>0</v>
      </c>
      <c r="F420">
        <v>0</v>
      </c>
      <c r="G420">
        <v>1.08614E-2</v>
      </c>
      <c r="H420">
        <v>0.98346699999999998</v>
      </c>
      <c r="I420">
        <v>0</v>
      </c>
    </row>
    <row r="421" spans="1:9" x14ac:dyDescent="0.25">
      <c r="A421" t="s">
        <v>110</v>
      </c>
      <c r="B421">
        <v>819.90599999999995</v>
      </c>
      <c r="C421">
        <v>0</v>
      </c>
      <c r="D421">
        <v>0</v>
      </c>
      <c r="E421">
        <v>0</v>
      </c>
      <c r="F421">
        <v>0</v>
      </c>
      <c r="G421">
        <v>1.1269299999999999E-2</v>
      </c>
      <c r="H421">
        <v>0.993066</v>
      </c>
      <c r="I421">
        <v>0</v>
      </c>
    </row>
    <row r="422" spans="1:9" x14ac:dyDescent="0.25">
      <c r="A422" t="s">
        <v>110</v>
      </c>
      <c r="B422">
        <v>717.88800000000003</v>
      </c>
      <c r="C422">
        <v>0</v>
      </c>
      <c r="D422">
        <v>0</v>
      </c>
      <c r="E422">
        <v>0</v>
      </c>
      <c r="F422">
        <v>0</v>
      </c>
      <c r="G422">
        <v>1.1087E-2</v>
      </c>
      <c r="H422">
        <v>0.98101300000000002</v>
      </c>
      <c r="I422">
        <v>0</v>
      </c>
    </row>
    <row r="423" spans="1:9" x14ac:dyDescent="0.25">
      <c r="A423" t="s">
        <v>110</v>
      </c>
      <c r="B423">
        <v>703.65499999999997</v>
      </c>
      <c r="C423">
        <v>0</v>
      </c>
      <c r="D423">
        <v>0</v>
      </c>
      <c r="E423">
        <v>0</v>
      </c>
      <c r="F423">
        <v>0</v>
      </c>
      <c r="G423">
        <v>1.12443E-2</v>
      </c>
      <c r="H423">
        <v>0.981012</v>
      </c>
      <c r="I423">
        <v>0</v>
      </c>
    </row>
    <row r="424" spans="1:9" x14ac:dyDescent="0.25">
      <c r="A424" t="s">
        <v>110</v>
      </c>
      <c r="B424">
        <v>697.03499999999997</v>
      </c>
      <c r="C424">
        <v>0</v>
      </c>
      <c r="D424">
        <v>0</v>
      </c>
      <c r="E424">
        <v>0</v>
      </c>
      <c r="F424">
        <v>0</v>
      </c>
      <c r="G424">
        <v>1.28366E-2</v>
      </c>
      <c r="H424">
        <v>0.98101899999999997</v>
      </c>
      <c r="I424">
        <v>0</v>
      </c>
    </row>
    <row r="425" spans="1:9" x14ac:dyDescent="0.25">
      <c r="A425" t="s">
        <v>110</v>
      </c>
      <c r="B425">
        <v>696.73699999999997</v>
      </c>
      <c r="C425">
        <v>0</v>
      </c>
      <c r="D425">
        <v>0</v>
      </c>
      <c r="E425">
        <v>0</v>
      </c>
      <c r="F425">
        <v>0</v>
      </c>
      <c r="G425">
        <v>1.08599E-2</v>
      </c>
      <c r="H425">
        <v>0.980464</v>
      </c>
      <c r="I425">
        <v>0</v>
      </c>
    </row>
    <row r="426" spans="1:9" x14ac:dyDescent="0.25">
      <c r="A426" t="s">
        <v>110</v>
      </c>
      <c r="B426">
        <v>700.34199999999998</v>
      </c>
      <c r="C426">
        <v>0</v>
      </c>
      <c r="D426">
        <v>0</v>
      </c>
      <c r="E426">
        <v>0</v>
      </c>
      <c r="F426">
        <v>0</v>
      </c>
      <c r="G426">
        <v>2.90418E-2</v>
      </c>
      <c r="H426">
        <v>0.995116</v>
      </c>
      <c r="I426">
        <v>0</v>
      </c>
    </row>
    <row r="427" spans="1:9" x14ac:dyDescent="0.25">
      <c r="A427" t="s">
        <v>110</v>
      </c>
      <c r="B427">
        <v>719.19</v>
      </c>
      <c r="C427">
        <v>0</v>
      </c>
      <c r="D427">
        <v>0</v>
      </c>
      <c r="E427">
        <v>0</v>
      </c>
      <c r="F427">
        <v>0</v>
      </c>
      <c r="G427">
        <v>1.1180900000000001E-2</v>
      </c>
      <c r="H427">
        <v>0.98101700000000003</v>
      </c>
      <c r="I427">
        <v>0</v>
      </c>
    </row>
    <row r="428" spans="1:9" x14ac:dyDescent="0.25">
      <c r="A428" t="s">
        <v>110</v>
      </c>
      <c r="B428">
        <v>1218.8699999999999</v>
      </c>
      <c r="C428">
        <v>0</v>
      </c>
      <c r="D428">
        <v>0</v>
      </c>
      <c r="E428">
        <v>0</v>
      </c>
      <c r="F428">
        <v>0</v>
      </c>
      <c r="G428">
        <v>1.10689E-2</v>
      </c>
      <c r="H428">
        <v>0.98101099999999997</v>
      </c>
      <c r="I428">
        <v>0</v>
      </c>
    </row>
    <row r="429" spans="1:9" x14ac:dyDescent="0.25">
      <c r="A429" t="s">
        <v>110</v>
      </c>
      <c r="B429">
        <v>775.93299999999999</v>
      </c>
      <c r="C429">
        <v>0</v>
      </c>
      <c r="D429">
        <v>0</v>
      </c>
      <c r="E429">
        <v>0</v>
      </c>
      <c r="F429">
        <v>0</v>
      </c>
      <c r="G429">
        <v>1.0946300000000001E-2</v>
      </c>
      <c r="H429">
        <v>0.98100299999999996</v>
      </c>
      <c r="I429">
        <v>0</v>
      </c>
    </row>
    <row r="430" spans="1:9" x14ac:dyDescent="0.25">
      <c r="A430" t="s">
        <v>110</v>
      </c>
      <c r="B430">
        <v>733.82799999999997</v>
      </c>
      <c r="C430">
        <v>0</v>
      </c>
      <c r="D430">
        <v>0</v>
      </c>
      <c r="E430">
        <v>0</v>
      </c>
      <c r="F430">
        <v>0</v>
      </c>
      <c r="G430">
        <v>1.18402E-2</v>
      </c>
      <c r="H430">
        <v>0.99510699999999996</v>
      </c>
      <c r="I430">
        <v>0</v>
      </c>
    </row>
    <row r="431" spans="1:9" x14ac:dyDescent="0.25">
      <c r="A431" t="s">
        <v>110</v>
      </c>
      <c r="B431">
        <v>706.11300000000006</v>
      </c>
      <c r="C431">
        <v>0</v>
      </c>
      <c r="D431">
        <v>0</v>
      </c>
      <c r="E431">
        <v>0</v>
      </c>
      <c r="F431">
        <v>0</v>
      </c>
      <c r="G431">
        <v>1.0863599999999999E-2</v>
      </c>
      <c r="H431">
        <v>0.98097299999999998</v>
      </c>
      <c r="I431">
        <v>0</v>
      </c>
    </row>
    <row r="432" spans="1:9" x14ac:dyDescent="0.25">
      <c r="A432" t="s">
        <v>110</v>
      </c>
      <c r="B432">
        <v>697.02599999999995</v>
      </c>
      <c r="C432">
        <v>0</v>
      </c>
      <c r="D432">
        <v>0</v>
      </c>
      <c r="E432">
        <v>0</v>
      </c>
      <c r="F432">
        <v>0</v>
      </c>
      <c r="G432">
        <v>1.09888E-2</v>
      </c>
      <c r="H432">
        <v>0.98101899999999997</v>
      </c>
      <c r="I432">
        <v>0</v>
      </c>
    </row>
    <row r="433" spans="1:25" x14ac:dyDescent="0.25">
      <c r="A433" t="s">
        <v>110</v>
      </c>
      <c r="B433">
        <v>695.60799999999995</v>
      </c>
      <c r="C433">
        <v>0</v>
      </c>
      <c r="D433">
        <v>0</v>
      </c>
      <c r="E433">
        <v>0</v>
      </c>
      <c r="F433">
        <v>0</v>
      </c>
      <c r="G433">
        <v>1.1155099999999999E-2</v>
      </c>
      <c r="H433">
        <v>0.98067800000000005</v>
      </c>
      <c r="I433">
        <v>0</v>
      </c>
    </row>
    <row r="434" spans="1:25" x14ac:dyDescent="0.25">
      <c r="A434" t="s">
        <v>110</v>
      </c>
      <c r="B434">
        <v>696.29300000000001</v>
      </c>
      <c r="C434">
        <v>0</v>
      </c>
      <c r="D434">
        <v>0</v>
      </c>
      <c r="E434">
        <v>0</v>
      </c>
      <c r="F434">
        <v>0</v>
      </c>
      <c r="G434">
        <v>1.2378200000000001E-2</v>
      </c>
      <c r="H434">
        <v>0.98101899999999997</v>
      </c>
      <c r="I434">
        <v>0</v>
      </c>
    </row>
    <row r="435" spans="1:25" x14ac:dyDescent="0.25">
      <c r="A435" t="s">
        <v>110</v>
      </c>
      <c r="B435">
        <v>706.11199999999997</v>
      </c>
      <c r="C435">
        <v>0</v>
      </c>
      <c r="D435">
        <v>0</v>
      </c>
      <c r="E435">
        <v>0</v>
      </c>
      <c r="F435">
        <v>0</v>
      </c>
      <c r="G435">
        <v>1.0907200000000001E-2</v>
      </c>
      <c r="H435">
        <v>0.98095399999999999</v>
      </c>
      <c r="I435">
        <v>0</v>
      </c>
    </row>
    <row r="436" spans="1:25" x14ac:dyDescent="0.25">
      <c r="A436" t="s">
        <v>110</v>
      </c>
      <c r="B436">
        <v>695.52300000000002</v>
      </c>
      <c r="C436">
        <v>0</v>
      </c>
      <c r="D436">
        <v>0</v>
      </c>
      <c r="E436">
        <v>0</v>
      </c>
      <c r="F436">
        <v>0</v>
      </c>
      <c r="G436">
        <v>1.0881399999999999E-2</v>
      </c>
      <c r="H436">
        <v>0.98101899999999997</v>
      </c>
      <c r="I436">
        <v>0</v>
      </c>
    </row>
    <row r="437" spans="1:25" x14ac:dyDescent="0.25">
      <c r="A437" t="s">
        <v>110</v>
      </c>
      <c r="B437">
        <v>697.81600000000003</v>
      </c>
      <c r="C437">
        <v>0</v>
      </c>
      <c r="D437">
        <v>0</v>
      </c>
      <c r="E437">
        <v>0</v>
      </c>
      <c r="F437">
        <v>0</v>
      </c>
      <c r="G437">
        <v>1.1073700000000001E-2</v>
      </c>
      <c r="H437">
        <v>0.98101700000000003</v>
      </c>
      <c r="I437">
        <v>0</v>
      </c>
    </row>
    <row r="438" spans="1:25" x14ac:dyDescent="0.25">
      <c r="A438" t="s">
        <v>110</v>
      </c>
      <c r="B438">
        <v>699.35</v>
      </c>
      <c r="C438">
        <v>0</v>
      </c>
      <c r="D438">
        <v>0</v>
      </c>
      <c r="E438">
        <v>0</v>
      </c>
      <c r="F438">
        <v>0</v>
      </c>
      <c r="G438">
        <v>1.18391E-2</v>
      </c>
      <c r="H438">
        <v>0.98101899999999997</v>
      </c>
      <c r="I438">
        <v>0</v>
      </c>
    </row>
    <row r="439" spans="1:25" x14ac:dyDescent="0.25">
      <c r="A439" t="s">
        <v>110</v>
      </c>
      <c r="B439">
        <v>708.13</v>
      </c>
      <c r="C439">
        <v>0</v>
      </c>
      <c r="D439">
        <v>0</v>
      </c>
      <c r="E439">
        <v>0</v>
      </c>
      <c r="F439">
        <v>0</v>
      </c>
      <c r="G439">
        <v>1.1083000000000001E-2</v>
      </c>
      <c r="H439">
        <v>0.98101899999999997</v>
      </c>
      <c r="I439">
        <v>0</v>
      </c>
    </row>
    <row r="440" spans="1:25" x14ac:dyDescent="0.25">
      <c r="A440" t="s">
        <v>110</v>
      </c>
      <c r="B440">
        <v>693.971</v>
      </c>
      <c r="C440">
        <v>0</v>
      </c>
      <c r="D440">
        <v>0</v>
      </c>
      <c r="E440">
        <v>0</v>
      </c>
      <c r="F440">
        <v>0</v>
      </c>
      <c r="G440">
        <v>1.09944E-2</v>
      </c>
      <c r="H440">
        <v>0.99210399999999999</v>
      </c>
      <c r="I440">
        <v>0</v>
      </c>
    </row>
    <row r="441" spans="1:25" x14ac:dyDescent="0.25">
      <c r="A441" t="s">
        <v>110</v>
      </c>
      <c r="B441">
        <v>1469.77</v>
      </c>
      <c r="C441">
        <v>0</v>
      </c>
      <c r="D441">
        <v>0</v>
      </c>
      <c r="E441">
        <v>0</v>
      </c>
      <c r="F441">
        <v>0</v>
      </c>
      <c r="G441">
        <v>1.09389E-2</v>
      </c>
      <c r="H441">
        <v>0.99040700000000004</v>
      </c>
      <c r="I441">
        <v>0</v>
      </c>
    </row>
    <row r="442" spans="1:25" x14ac:dyDescent="0.25">
      <c r="A442" t="s">
        <v>110</v>
      </c>
      <c r="B442">
        <v>763.91099999999994</v>
      </c>
      <c r="C442">
        <v>0</v>
      </c>
      <c r="D442">
        <v>0</v>
      </c>
      <c r="E442">
        <v>0</v>
      </c>
      <c r="F442">
        <v>0</v>
      </c>
      <c r="G442">
        <v>1.13367E-2</v>
      </c>
      <c r="H442">
        <v>0.98100399999999999</v>
      </c>
      <c r="I442">
        <v>0</v>
      </c>
    </row>
    <row r="443" spans="1:25" x14ac:dyDescent="0.25">
      <c r="A443" t="s">
        <v>110</v>
      </c>
      <c r="B443">
        <v>701.89599999999996</v>
      </c>
      <c r="C443">
        <v>0</v>
      </c>
      <c r="D443">
        <v>0</v>
      </c>
      <c r="E443">
        <v>0</v>
      </c>
      <c r="F443">
        <v>0</v>
      </c>
      <c r="G443">
        <v>1.10616E-2</v>
      </c>
      <c r="H443">
        <v>0.98099199999999998</v>
      </c>
      <c r="I443">
        <v>0</v>
      </c>
    </row>
    <row r="444" spans="1:25" x14ac:dyDescent="0.25">
      <c r="A444" t="s">
        <v>110</v>
      </c>
      <c r="B444">
        <v>698.11</v>
      </c>
      <c r="C444">
        <v>0</v>
      </c>
      <c r="D444">
        <v>0</v>
      </c>
      <c r="E444">
        <v>0</v>
      </c>
      <c r="F444">
        <v>0</v>
      </c>
      <c r="G444">
        <v>1.1609299999999999E-2</v>
      </c>
      <c r="H444">
        <v>0.98101899999999997</v>
      </c>
      <c r="I444">
        <v>0</v>
      </c>
    </row>
    <row r="445" spans="1:25" x14ac:dyDescent="0.25">
      <c r="A445" t="s">
        <v>110</v>
      </c>
      <c r="B445">
        <v>706.00800000000004</v>
      </c>
      <c r="C445">
        <v>0</v>
      </c>
      <c r="D445">
        <v>0</v>
      </c>
      <c r="E445">
        <v>0</v>
      </c>
      <c r="F445">
        <v>0</v>
      </c>
      <c r="G445">
        <v>1.10706E-2</v>
      </c>
      <c r="H445">
        <v>0.98094400000000004</v>
      </c>
      <c r="I445">
        <v>0</v>
      </c>
    </row>
    <row r="446" spans="1:25" x14ac:dyDescent="0.25">
      <c r="A446" t="s">
        <v>110</v>
      </c>
      <c r="B446">
        <v>701.41800000000001</v>
      </c>
      <c r="C446">
        <v>0</v>
      </c>
      <c r="D446">
        <v>0</v>
      </c>
      <c r="E446">
        <v>0</v>
      </c>
      <c r="F446">
        <v>0</v>
      </c>
      <c r="G446">
        <v>1.5664399999999998E-2</v>
      </c>
      <c r="H446">
        <v>0.98089000000000004</v>
      </c>
      <c r="I446">
        <v>0</v>
      </c>
    </row>
    <row r="447" spans="1:25" x14ac:dyDescent="0.25">
      <c r="A447" t="s">
        <v>110</v>
      </c>
      <c r="B447">
        <v>700.13099999999997</v>
      </c>
      <c r="C447">
        <v>0</v>
      </c>
      <c r="D447">
        <v>0</v>
      </c>
      <c r="E447">
        <v>0</v>
      </c>
      <c r="F447">
        <v>0</v>
      </c>
      <c r="G447">
        <v>1.1555899999999999E-2</v>
      </c>
      <c r="H447">
        <v>0.98096799999999995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700.23500000000001</v>
      </c>
      <c r="C448">
        <v>0</v>
      </c>
      <c r="D448">
        <v>0</v>
      </c>
      <c r="E448">
        <v>0</v>
      </c>
      <c r="F448">
        <v>0</v>
      </c>
      <c r="G448">
        <v>1.52316E-2</v>
      </c>
      <c r="H448">
        <v>0.98101799999999995</v>
      </c>
      <c r="I448">
        <v>0</v>
      </c>
      <c r="R448">
        <f>AVERAGE(B399:B448)</f>
        <v>768.78634000000011</v>
      </c>
      <c r="S448">
        <f>AVERAGE(C399:C448)</f>
        <v>0</v>
      </c>
      <c r="U448">
        <f>_xlfn.VAR.P(B399:B448)</f>
        <v>40580.792775304129</v>
      </c>
      <c r="V448">
        <f>_xlfn.VAR.P(C399:C448)</f>
        <v>0</v>
      </c>
      <c r="X448">
        <f>1.96*SQRT(U448)/50</f>
        <v>7.8967125698130438</v>
      </c>
      <c r="Y448">
        <f>1.96*SQRT(V448)/50</f>
        <v>0</v>
      </c>
    </row>
    <row r="449" spans="1:9" x14ac:dyDescent="0.25">
      <c r="A449" t="s">
        <v>110</v>
      </c>
      <c r="B449">
        <v>38442.447698999997</v>
      </c>
      <c r="C449" t="s">
        <v>37</v>
      </c>
    </row>
    <row r="450" spans="1:9" x14ac:dyDescent="0.25">
      <c r="A450" t="s">
        <v>111</v>
      </c>
      <c r="B450">
        <v>665.51900000000001</v>
      </c>
      <c r="C450">
        <v>663.851</v>
      </c>
      <c r="D450">
        <v>644.72900000000004</v>
      </c>
      <c r="E450">
        <v>638.33399999999995</v>
      </c>
      <c r="F450">
        <v>438.68599999999998</v>
      </c>
      <c r="G450">
        <v>1.0964700000000001E-2</v>
      </c>
      <c r="H450">
        <v>0.98101000000000005</v>
      </c>
      <c r="I450">
        <v>0</v>
      </c>
    </row>
    <row r="451" spans="1:9" x14ac:dyDescent="0.25">
      <c r="A451" t="s">
        <v>111</v>
      </c>
      <c r="B451">
        <v>657.87800000000004</v>
      </c>
      <c r="C451">
        <v>656.19600000000003</v>
      </c>
      <c r="D451">
        <v>637.25800000000004</v>
      </c>
      <c r="E451">
        <v>630.99900000000002</v>
      </c>
      <c r="F451">
        <v>431.3</v>
      </c>
      <c r="G451">
        <v>1.1002899999999999E-2</v>
      </c>
      <c r="H451">
        <v>0.98088500000000001</v>
      </c>
      <c r="I451">
        <v>0</v>
      </c>
    </row>
    <row r="452" spans="1:9" x14ac:dyDescent="0.25">
      <c r="A452" t="s">
        <v>111</v>
      </c>
      <c r="B452">
        <v>662.255</v>
      </c>
      <c r="C452">
        <v>660.57899999999995</v>
      </c>
      <c r="D452">
        <v>641.38599999999997</v>
      </c>
      <c r="E452">
        <v>634.995</v>
      </c>
      <c r="F452">
        <v>435.40899999999999</v>
      </c>
      <c r="G452">
        <v>1.09119E-2</v>
      </c>
      <c r="H452">
        <v>0.981012</v>
      </c>
      <c r="I452">
        <v>0</v>
      </c>
    </row>
    <row r="453" spans="1:9" x14ac:dyDescent="0.25">
      <c r="A453" t="s">
        <v>111</v>
      </c>
      <c r="B453">
        <v>667.70100000000002</v>
      </c>
      <c r="C453">
        <v>666.03599999999994</v>
      </c>
      <c r="D453">
        <v>646.93200000000002</v>
      </c>
      <c r="E453">
        <v>640.553</v>
      </c>
      <c r="F453">
        <v>440.69600000000003</v>
      </c>
      <c r="G453">
        <v>1.0980800000000001E-2</v>
      </c>
      <c r="H453">
        <v>0.98100500000000002</v>
      </c>
      <c r="I453">
        <v>0</v>
      </c>
    </row>
    <row r="454" spans="1:9" x14ac:dyDescent="0.25">
      <c r="A454" t="s">
        <v>111</v>
      </c>
      <c r="B454">
        <v>658.62699999999995</v>
      </c>
      <c r="C454">
        <v>656.96600000000001</v>
      </c>
      <c r="D454">
        <v>637.98400000000004</v>
      </c>
      <c r="E454">
        <v>631.69200000000001</v>
      </c>
      <c r="F454">
        <v>432.23399999999998</v>
      </c>
      <c r="G454">
        <v>1.0934299999999999E-2</v>
      </c>
      <c r="H454">
        <v>0.98101899999999997</v>
      </c>
      <c r="I454">
        <v>0</v>
      </c>
    </row>
    <row r="455" spans="1:9" x14ac:dyDescent="0.25">
      <c r="A455" t="s">
        <v>111</v>
      </c>
      <c r="B455">
        <v>661.32899999999995</v>
      </c>
      <c r="C455">
        <v>659.67</v>
      </c>
      <c r="D455">
        <v>640.58299999999997</v>
      </c>
      <c r="E455">
        <v>634.15800000000002</v>
      </c>
      <c r="F455">
        <v>434.31700000000001</v>
      </c>
      <c r="G455">
        <v>1.3528399999999999E-2</v>
      </c>
      <c r="H455">
        <v>0.98089599999999999</v>
      </c>
      <c r="I455">
        <v>0</v>
      </c>
    </row>
    <row r="456" spans="1:9" x14ac:dyDescent="0.25">
      <c r="A456" t="s">
        <v>111</v>
      </c>
      <c r="B456">
        <v>1027.25</v>
      </c>
      <c r="C456">
        <v>678.54200000000003</v>
      </c>
      <c r="D456">
        <v>658.91700000000003</v>
      </c>
      <c r="E456">
        <v>652.12</v>
      </c>
      <c r="F456">
        <v>451.15800000000002</v>
      </c>
      <c r="G456">
        <v>1.1771500000000001E-2</v>
      </c>
      <c r="H456">
        <v>0.98101499999999997</v>
      </c>
      <c r="I456">
        <v>0</v>
      </c>
    </row>
    <row r="457" spans="1:9" x14ac:dyDescent="0.25">
      <c r="A457" t="s">
        <v>111</v>
      </c>
      <c r="B457">
        <v>711.42700000000002</v>
      </c>
      <c r="C457">
        <v>708.70500000000004</v>
      </c>
      <c r="D457">
        <v>688.96</v>
      </c>
      <c r="E457">
        <v>681.81200000000001</v>
      </c>
      <c r="F457">
        <v>479.60899999999998</v>
      </c>
      <c r="G457">
        <v>1.10378E-2</v>
      </c>
      <c r="H457">
        <v>0.98097800000000002</v>
      </c>
      <c r="I457">
        <v>0</v>
      </c>
    </row>
    <row r="458" spans="1:9" x14ac:dyDescent="0.25">
      <c r="A458" t="s">
        <v>111</v>
      </c>
      <c r="B458">
        <v>662.85</v>
      </c>
      <c r="C458">
        <v>660.86800000000005</v>
      </c>
      <c r="D458">
        <v>641.827</v>
      </c>
      <c r="E458">
        <v>635.48699999999997</v>
      </c>
      <c r="F458">
        <v>435.92700000000002</v>
      </c>
      <c r="G458">
        <v>1.09423E-2</v>
      </c>
      <c r="H458">
        <v>0.98101700000000003</v>
      </c>
      <c r="I458">
        <v>0</v>
      </c>
    </row>
    <row r="459" spans="1:9" x14ac:dyDescent="0.25">
      <c r="A459" t="s">
        <v>111</v>
      </c>
      <c r="B459">
        <v>662.61800000000005</v>
      </c>
      <c r="C459">
        <v>660.94299999999998</v>
      </c>
      <c r="D459">
        <v>641.91200000000003</v>
      </c>
      <c r="E459">
        <v>635.63699999999994</v>
      </c>
      <c r="F459">
        <v>435.834</v>
      </c>
      <c r="G459">
        <v>1.40619E-2</v>
      </c>
      <c r="H459">
        <v>0.98086099999999998</v>
      </c>
      <c r="I459">
        <v>0</v>
      </c>
    </row>
    <row r="460" spans="1:9" x14ac:dyDescent="0.25">
      <c r="A460" t="s">
        <v>111</v>
      </c>
      <c r="B460">
        <v>661.20600000000002</v>
      </c>
      <c r="C460">
        <v>659.54300000000001</v>
      </c>
      <c r="D460">
        <v>640.31200000000001</v>
      </c>
      <c r="E460">
        <v>633.94200000000001</v>
      </c>
      <c r="F460">
        <v>434.22300000000001</v>
      </c>
      <c r="G460">
        <v>1.18651E-2</v>
      </c>
      <c r="H460">
        <v>0.98101899999999997</v>
      </c>
      <c r="I460">
        <v>0</v>
      </c>
    </row>
    <row r="461" spans="1:9" x14ac:dyDescent="0.25">
      <c r="A461" t="s">
        <v>111</v>
      </c>
      <c r="B461">
        <v>662.29399999999998</v>
      </c>
      <c r="C461">
        <v>660.62900000000002</v>
      </c>
      <c r="D461">
        <v>641.48199999999997</v>
      </c>
      <c r="E461">
        <v>635.06700000000001</v>
      </c>
      <c r="F461">
        <v>435.15899999999999</v>
      </c>
      <c r="G461">
        <v>1.92563E-2</v>
      </c>
      <c r="H461">
        <v>0.98101899999999997</v>
      </c>
      <c r="I461">
        <v>0</v>
      </c>
    </row>
    <row r="462" spans="1:9" x14ac:dyDescent="0.25">
      <c r="A462" t="s">
        <v>111</v>
      </c>
      <c r="B462">
        <v>665.30499999999995</v>
      </c>
      <c r="C462">
        <v>663.63400000000001</v>
      </c>
      <c r="D462">
        <v>644.43899999999996</v>
      </c>
      <c r="E462">
        <v>638.077</v>
      </c>
      <c r="F462">
        <v>438.59199999999998</v>
      </c>
      <c r="G462">
        <v>1.2266600000000001E-2</v>
      </c>
      <c r="H462">
        <v>0.98079899999999998</v>
      </c>
      <c r="I462">
        <v>0</v>
      </c>
    </row>
    <row r="463" spans="1:9" x14ac:dyDescent="0.25">
      <c r="A463" t="s">
        <v>111</v>
      </c>
      <c r="B463">
        <v>661.49</v>
      </c>
      <c r="C463">
        <v>659.82399999999996</v>
      </c>
      <c r="D463">
        <v>640.71900000000005</v>
      </c>
      <c r="E463">
        <v>634.36599999999999</v>
      </c>
      <c r="F463">
        <v>434.435</v>
      </c>
      <c r="G463">
        <v>1.0914699999999999E-2</v>
      </c>
      <c r="H463">
        <v>0.980989</v>
      </c>
      <c r="I463">
        <v>0</v>
      </c>
    </row>
    <row r="464" spans="1:9" x14ac:dyDescent="0.25">
      <c r="A464" t="s">
        <v>111</v>
      </c>
      <c r="B464">
        <v>661.48299999999995</v>
      </c>
      <c r="C464">
        <v>659.81399999999996</v>
      </c>
      <c r="D464">
        <v>640.63800000000003</v>
      </c>
      <c r="E464">
        <v>634.31600000000003</v>
      </c>
      <c r="F464">
        <v>434.51400000000001</v>
      </c>
      <c r="G464">
        <v>1.1927699999999999E-2</v>
      </c>
      <c r="H464">
        <v>0.98101499999999997</v>
      </c>
      <c r="I464">
        <v>0</v>
      </c>
    </row>
    <row r="465" spans="1:9" x14ac:dyDescent="0.25">
      <c r="A465" t="s">
        <v>111</v>
      </c>
      <c r="B465">
        <v>665.08</v>
      </c>
      <c r="C465">
        <v>663.39800000000002</v>
      </c>
      <c r="D465">
        <v>644.29300000000001</v>
      </c>
      <c r="E465">
        <v>637.96299999999997</v>
      </c>
      <c r="F465">
        <v>437.94499999999999</v>
      </c>
      <c r="G465">
        <v>1.13626E-2</v>
      </c>
      <c r="H465">
        <v>0.98099800000000004</v>
      </c>
      <c r="I465">
        <v>0</v>
      </c>
    </row>
    <row r="466" spans="1:9" x14ac:dyDescent="0.25">
      <c r="A466" t="s">
        <v>111</v>
      </c>
      <c r="B466">
        <v>664.47900000000004</v>
      </c>
      <c r="C466">
        <v>662.77499999999998</v>
      </c>
      <c r="D466">
        <v>643.64700000000005</v>
      </c>
      <c r="E466">
        <v>637.29700000000003</v>
      </c>
      <c r="F466">
        <v>437.74299999999999</v>
      </c>
      <c r="G466">
        <v>1.1141099999999999E-2</v>
      </c>
      <c r="H466">
        <v>0.98097299999999998</v>
      </c>
      <c r="I466">
        <v>0</v>
      </c>
    </row>
    <row r="467" spans="1:9" x14ac:dyDescent="0.25">
      <c r="A467" t="s">
        <v>111</v>
      </c>
      <c r="B467">
        <v>669.97900000000004</v>
      </c>
      <c r="C467">
        <v>668.31200000000001</v>
      </c>
      <c r="D467">
        <v>649.24900000000002</v>
      </c>
      <c r="E467">
        <v>642.91800000000001</v>
      </c>
      <c r="F467">
        <v>443.30200000000002</v>
      </c>
      <c r="G467">
        <v>1.0916500000000001E-2</v>
      </c>
      <c r="H467">
        <v>0.98101899999999997</v>
      </c>
      <c r="I467">
        <v>0</v>
      </c>
    </row>
    <row r="468" spans="1:9" x14ac:dyDescent="0.25">
      <c r="A468" t="s">
        <v>111</v>
      </c>
      <c r="B468">
        <v>664.01</v>
      </c>
      <c r="C468">
        <v>662.36199999999997</v>
      </c>
      <c r="D468">
        <v>643.25400000000002</v>
      </c>
      <c r="E468">
        <v>636.86500000000001</v>
      </c>
      <c r="F468">
        <v>437.37900000000002</v>
      </c>
      <c r="G468">
        <v>1.0966399999999999E-2</v>
      </c>
      <c r="H468">
        <v>0.981016</v>
      </c>
      <c r="I468">
        <v>0</v>
      </c>
    </row>
    <row r="469" spans="1:9" x14ac:dyDescent="0.25">
      <c r="A469" t="s">
        <v>111</v>
      </c>
      <c r="B469">
        <v>659.77300000000002</v>
      </c>
      <c r="C469">
        <v>658.12099999999998</v>
      </c>
      <c r="D469">
        <v>639.09</v>
      </c>
      <c r="E469">
        <v>632.78499999999997</v>
      </c>
      <c r="F469">
        <v>433.06</v>
      </c>
      <c r="G469">
        <v>1.0869E-2</v>
      </c>
      <c r="H469">
        <v>0.99449299999999996</v>
      </c>
      <c r="I469">
        <v>0</v>
      </c>
    </row>
    <row r="470" spans="1:9" x14ac:dyDescent="0.25">
      <c r="A470" t="s">
        <v>111</v>
      </c>
      <c r="B470">
        <v>1343.14</v>
      </c>
      <c r="C470">
        <v>661.75</v>
      </c>
      <c r="D470">
        <v>642.59799999999996</v>
      </c>
      <c r="E470">
        <v>636.18299999999999</v>
      </c>
      <c r="F470">
        <v>436.49099999999999</v>
      </c>
      <c r="G470">
        <v>1.7803699999999999E-2</v>
      </c>
      <c r="H470">
        <v>0.98099700000000001</v>
      </c>
      <c r="I470">
        <v>0</v>
      </c>
    </row>
    <row r="471" spans="1:9" x14ac:dyDescent="0.25">
      <c r="A471" t="s">
        <v>111</v>
      </c>
      <c r="B471">
        <v>727.41</v>
      </c>
      <c r="C471">
        <v>724.22699999999998</v>
      </c>
      <c r="D471">
        <v>704.20299999999997</v>
      </c>
      <c r="E471">
        <v>696.64800000000002</v>
      </c>
      <c r="F471">
        <v>493.21899999999999</v>
      </c>
      <c r="G471">
        <v>1.15093E-2</v>
      </c>
      <c r="H471">
        <v>0.98097900000000005</v>
      </c>
      <c r="I471">
        <v>0</v>
      </c>
    </row>
    <row r="472" spans="1:9" x14ac:dyDescent="0.25">
      <c r="A472" t="s">
        <v>111</v>
      </c>
      <c r="B472">
        <v>674.42700000000002</v>
      </c>
      <c r="C472">
        <v>672.452</v>
      </c>
      <c r="D472">
        <v>653.197</v>
      </c>
      <c r="E472">
        <v>646.79600000000005</v>
      </c>
      <c r="F472">
        <v>446.88499999999999</v>
      </c>
      <c r="G472">
        <v>1.09718E-2</v>
      </c>
      <c r="H472">
        <v>0.98100799999999999</v>
      </c>
      <c r="I472">
        <v>0</v>
      </c>
    </row>
    <row r="473" spans="1:9" x14ac:dyDescent="0.25">
      <c r="A473" t="s">
        <v>111</v>
      </c>
      <c r="B473">
        <v>663.90899999999999</v>
      </c>
      <c r="C473">
        <v>662.20600000000002</v>
      </c>
      <c r="D473">
        <v>643.11199999999997</v>
      </c>
      <c r="E473">
        <v>636.70699999999999</v>
      </c>
      <c r="F473">
        <v>436.803</v>
      </c>
      <c r="G473">
        <v>1.1076900000000001E-2</v>
      </c>
      <c r="H473">
        <v>0.98079799999999995</v>
      </c>
      <c r="I473">
        <v>0</v>
      </c>
    </row>
    <row r="474" spans="1:9" x14ac:dyDescent="0.25">
      <c r="A474" t="s">
        <v>111</v>
      </c>
      <c r="B474">
        <v>658.95600000000002</v>
      </c>
      <c r="C474">
        <v>657.29</v>
      </c>
      <c r="D474">
        <v>638.23199999999997</v>
      </c>
      <c r="E474">
        <v>631.88800000000003</v>
      </c>
      <c r="F474">
        <v>432.46199999999999</v>
      </c>
      <c r="G474">
        <v>1.10066E-2</v>
      </c>
      <c r="H474">
        <v>0.98077999999999999</v>
      </c>
      <c r="I474">
        <v>0</v>
      </c>
    </row>
    <row r="475" spans="1:9" x14ac:dyDescent="0.25">
      <c r="A475" t="s">
        <v>111</v>
      </c>
      <c r="B475">
        <v>657.00800000000004</v>
      </c>
      <c r="C475">
        <v>655.34500000000003</v>
      </c>
      <c r="D475">
        <v>636.24800000000005</v>
      </c>
      <c r="E475">
        <v>629.87400000000002</v>
      </c>
      <c r="F475">
        <v>429.98500000000001</v>
      </c>
      <c r="G475">
        <v>1.12097E-2</v>
      </c>
      <c r="H475">
        <v>0.98101799999999995</v>
      </c>
      <c r="I475">
        <v>0</v>
      </c>
    </row>
    <row r="476" spans="1:9" x14ac:dyDescent="0.25">
      <c r="A476" t="s">
        <v>111</v>
      </c>
      <c r="B476">
        <v>671.36500000000001</v>
      </c>
      <c r="C476">
        <v>669.71699999999998</v>
      </c>
      <c r="D476">
        <v>650.56100000000004</v>
      </c>
      <c r="E476">
        <v>644.19600000000003</v>
      </c>
      <c r="F476">
        <v>444.67</v>
      </c>
      <c r="G476">
        <v>1.28331E-2</v>
      </c>
      <c r="H476">
        <v>0.99385999999999997</v>
      </c>
      <c r="I476">
        <v>0</v>
      </c>
    </row>
    <row r="477" spans="1:9" x14ac:dyDescent="0.25">
      <c r="A477" t="s">
        <v>111</v>
      </c>
      <c r="B477">
        <v>663.524</v>
      </c>
      <c r="C477">
        <v>661.84799999999996</v>
      </c>
      <c r="D477">
        <v>642.79200000000003</v>
      </c>
      <c r="E477">
        <v>636.44200000000001</v>
      </c>
      <c r="F477">
        <v>436.41800000000001</v>
      </c>
      <c r="G477">
        <v>1.1885E-2</v>
      </c>
      <c r="H477">
        <v>0.98101799999999995</v>
      </c>
      <c r="I477">
        <v>0</v>
      </c>
    </row>
    <row r="478" spans="1:9" x14ac:dyDescent="0.25">
      <c r="A478" t="s">
        <v>111</v>
      </c>
      <c r="B478">
        <v>661.70399999999995</v>
      </c>
      <c r="C478">
        <v>660.04</v>
      </c>
      <c r="D478">
        <v>640.84299999999996</v>
      </c>
      <c r="E478">
        <v>634.46900000000005</v>
      </c>
      <c r="F478">
        <v>434.85599999999999</v>
      </c>
      <c r="G478">
        <v>1.08767E-2</v>
      </c>
      <c r="H478">
        <v>0.98101799999999995</v>
      </c>
      <c r="I478">
        <v>0</v>
      </c>
    </row>
    <row r="479" spans="1:9" x14ac:dyDescent="0.25">
      <c r="A479" t="s">
        <v>111</v>
      </c>
      <c r="B479">
        <v>661.51700000000005</v>
      </c>
      <c r="C479">
        <v>659.74699999999996</v>
      </c>
      <c r="D479">
        <v>640.50400000000002</v>
      </c>
      <c r="E479">
        <v>634.18299999999999</v>
      </c>
      <c r="F479">
        <v>434.06299999999999</v>
      </c>
      <c r="G479">
        <v>1.1447799999999999E-2</v>
      </c>
      <c r="H479">
        <v>0.98773699999999998</v>
      </c>
      <c r="I479">
        <v>0</v>
      </c>
    </row>
    <row r="480" spans="1:9" x14ac:dyDescent="0.25">
      <c r="A480" t="s">
        <v>111</v>
      </c>
      <c r="B480">
        <v>653.90499999999997</v>
      </c>
      <c r="C480">
        <v>652.20899999999995</v>
      </c>
      <c r="D480">
        <v>633.21500000000003</v>
      </c>
      <c r="E480">
        <v>626.91999999999996</v>
      </c>
      <c r="F480">
        <v>427.46</v>
      </c>
      <c r="G480">
        <v>1.1343600000000001E-2</v>
      </c>
      <c r="H480">
        <v>0.98101400000000005</v>
      </c>
      <c r="I480">
        <v>0</v>
      </c>
    </row>
    <row r="481" spans="1:9" x14ac:dyDescent="0.25">
      <c r="A481" t="s">
        <v>111</v>
      </c>
      <c r="B481">
        <v>666.48500000000001</v>
      </c>
      <c r="C481">
        <v>664.81600000000003</v>
      </c>
      <c r="D481">
        <v>645.66700000000003</v>
      </c>
      <c r="E481">
        <v>639.26099999999997</v>
      </c>
      <c r="F481">
        <v>439.48399999999998</v>
      </c>
      <c r="G481">
        <v>2.90376E-2</v>
      </c>
      <c r="H481">
        <v>0.98099400000000003</v>
      </c>
      <c r="I481">
        <v>0</v>
      </c>
    </row>
    <row r="482" spans="1:9" x14ac:dyDescent="0.25">
      <c r="A482" t="s">
        <v>111</v>
      </c>
      <c r="B482">
        <v>663.35400000000004</v>
      </c>
      <c r="C482">
        <v>661.68399999999997</v>
      </c>
      <c r="D482">
        <v>642.63</v>
      </c>
      <c r="E482">
        <v>636.27499999999998</v>
      </c>
      <c r="F482">
        <v>436.78100000000001</v>
      </c>
      <c r="G482">
        <v>1.4952200000000001E-2</v>
      </c>
      <c r="H482">
        <v>0.980985</v>
      </c>
      <c r="I482">
        <v>0</v>
      </c>
    </row>
    <row r="483" spans="1:9" x14ac:dyDescent="0.25">
      <c r="A483" t="s">
        <v>111</v>
      </c>
      <c r="B483">
        <v>663.31700000000001</v>
      </c>
      <c r="C483">
        <v>661.59699999999998</v>
      </c>
      <c r="D483">
        <v>642.54399999999998</v>
      </c>
      <c r="E483">
        <v>636.21</v>
      </c>
      <c r="F483">
        <v>436.358</v>
      </c>
      <c r="G483">
        <v>1.10286E-2</v>
      </c>
      <c r="H483">
        <v>0.98147600000000002</v>
      </c>
      <c r="I483">
        <v>0</v>
      </c>
    </row>
    <row r="484" spans="1:9" x14ac:dyDescent="0.25">
      <c r="A484" t="s">
        <v>111</v>
      </c>
      <c r="B484">
        <v>1296.45</v>
      </c>
      <c r="C484">
        <v>660.85900000000004</v>
      </c>
      <c r="D484">
        <v>641.79600000000005</v>
      </c>
      <c r="E484">
        <v>635.44299999999998</v>
      </c>
      <c r="F484">
        <v>436.09399999999999</v>
      </c>
      <c r="G484">
        <v>1.0968800000000001E-2</v>
      </c>
      <c r="H484">
        <v>0.98101899999999997</v>
      </c>
      <c r="I484">
        <v>0</v>
      </c>
    </row>
    <row r="485" spans="1:9" x14ac:dyDescent="0.25">
      <c r="A485" t="s">
        <v>111</v>
      </c>
      <c r="B485">
        <v>699.65899999999999</v>
      </c>
      <c r="C485">
        <v>697.37099999999998</v>
      </c>
      <c r="D485">
        <v>677.79600000000005</v>
      </c>
      <c r="E485">
        <v>670.79200000000003</v>
      </c>
      <c r="F485">
        <v>469.16699999999997</v>
      </c>
      <c r="G485">
        <v>1.3070200000000001E-2</v>
      </c>
      <c r="H485">
        <v>0.98101799999999995</v>
      </c>
      <c r="I485">
        <v>0</v>
      </c>
    </row>
    <row r="486" spans="1:9" x14ac:dyDescent="0.25">
      <c r="A486" t="s">
        <v>111</v>
      </c>
      <c r="B486">
        <v>680.23800000000006</v>
      </c>
      <c r="C486">
        <v>678.42600000000004</v>
      </c>
      <c r="D486">
        <v>658.93499999999995</v>
      </c>
      <c r="E486">
        <v>652.25599999999997</v>
      </c>
      <c r="F486">
        <v>451.887</v>
      </c>
      <c r="G486">
        <v>1.1677699999999999E-2</v>
      </c>
      <c r="H486">
        <v>0.98101499999999997</v>
      </c>
      <c r="I486">
        <v>0</v>
      </c>
    </row>
    <row r="487" spans="1:9" x14ac:dyDescent="0.25">
      <c r="A487" t="s">
        <v>111</v>
      </c>
      <c r="B487">
        <v>668.32500000000005</v>
      </c>
      <c r="C487">
        <v>666.61599999999999</v>
      </c>
      <c r="D487">
        <v>647.29999999999995</v>
      </c>
      <c r="E487">
        <v>640.86599999999999</v>
      </c>
      <c r="F487">
        <v>440.61900000000003</v>
      </c>
      <c r="G487">
        <v>1.2329E-2</v>
      </c>
      <c r="H487">
        <v>0.98101499999999997</v>
      </c>
      <c r="I487">
        <v>0</v>
      </c>
    </row>
    <row r="488" spans="1:9" x14ac:dyDescent="0.25">
      <c r="A488" t="s">
        <v>111</v>
      </c>
      <c r="B488">
        <v>668.053</v>
      </c>
      <c r="C488">
        <v>666.36900000000003</v>
      </c>
      <c r="D488">
        <v>647.32100000000003</v>
      </c>
      <c r="E488">
        <v>640.96199999999999</v>
      </c>
      <c r="F488">
        <v>441.48700000000002</v>
      </c>
      <c r="G488">
        <v>1.1755099999999999E-2</v>
      </c>
      <c r="H488">
        <v>0.98101300000000002</v>
      </c>
      <c r="I488">
        <v>0</v>
      </c>
    </row>
    <row r="489" spans="1:9" x14ac:dyDescent="0.25">
      <c r="A489" t="s">
        <v>111</v>
      </c>
      <c r="B489">
        <v>668.15499999999997</v>
      </c>
      <c r="C489">
        <v>666.46100000000001</v>
      </c>
      <c r="D489">
        <v>647.30200000000002</v>
      </c>
      <c r="E489">
        <v>640.90599999999995</v>
      </c>
      <c r="F489">
        <v>441.05799999999999</v>
      </c>
      <c r="G489">
        <v>1.18139E-2</v>
      </c>
      <c r="H489">
        <v>0.981016</v>
      </c>
      <c r="I489">
        <v>0</v>
      </c>
    </row>
    <row r="490" spans="1:9" x14ac:dyDescent="0.25">
      <c r="A490" t="s">
        <v>111</v>
      </c>
      <c r="B490">
        <v>672.86900000000003</v>
      </c>
      <c r="C490">
        <v>671.14300000000003</v>
      </c>
      <c r="D490">
        <v>652.053</v>
      </c>
      <c r="E490">
        <v>645.66099999999994</v>
      </c>
      <c r="F490">
        <v>446.39100000000002</v>
      </c>
      <c r="G490">
        <v>2.16551E-2</v>
      </c>
      <c r="H490">
        <v>0.98100500000000002</v>
      </c>
      <c r="I490">
        <v>0</v>
      </c>
    </row>
    <row r="491" spans="1:9" x14ac:dyDescent="0.25">
      <c r="A491" t="s">
        <v>111</v>
      </c>
      <c r="B491">
        <v>657.42</v>
      </c>
      <c r="C491">
        <v>655.76599999999996</v>
      </c>
      <c r="D491">
        <v>636.803</v>
      </c>
      <c r="E491">
        <v>630.48199999999997</v>
      </c>
      <c r="F491">
        <v>430.76</v>
      </c>
      <c r="G491">
        <v>1.1708100000000001E-2</v>
      </c>
      <c r="H491">
        <v>0.98101400000000005</v>
      </c>
      <c r="I491">
        <v>0</v>
      </c>
    </row>
    <row r="492" spans="1:9" x14ac:dyDescent="0.25">
      <c r="A492" t="s">
        <v>111</v>
      </c>
      <c r="B492">
        <v>664.721</v>
      </c>
      <c r="C492">
        <v>663.03599999999994</v>
      </c>
      <c r="D492">
        <v>643.93299999999999</v>
      </c>
      <c r="E492">
        <v>637.52</v>
      </c>
      <c r="F492">
        <v>438.017</v>
      </c>
      <c r="G492">
        <v>1.0857E-2</v>
      </c>
      <c r="H492">
        <v>0.98101899999999997</v>
      </c>
      <c r="I492">
        <v>0</v>
      </c>
    </row>
    <row r="493" spans="1:9" x14ac:dyDescent="0.25">
      <c r="A493" t="s">
        <v>111</v>
      </c>
      <c r="B493">
        <v>663.59299999999996</v>
      </c>
      <c r="C493">
        <v>661.95699999999999</v>
      </c>
      <c r="D493">
        <v>642.88300000000004</v>
      </c>
      <c r="E493">
        <v>636.49099999999999</v>
      </c>
      <c r="F493">
        <v>436.64400000000001</v>
      </c>
      <c r="G493">
        <v>1.1395799999999999E-2</v>
      </c>
      <c r="H493">
        <v>0.98101700000000003</v>
      </c>
      <c r="I493">
        <v>0</v>
      </c>
    </row>
    <row r="494" spans="1:9" x14ac:dyDescent="0.25">
      <c r="A494" t="s">
        <v>111</v>
      </c>
      <c r="B494">
        <v>668.79700000000003</v>
      </c>
      <c r="C494">
        <v>667.13599999999997</v>
      </c>
      <c r="D494">
        <v>648.08199999999999</v>
      </c>
      <c r="E494">
        <v>641.74300000000005</v>
      </c>
      <c r="F494">
        <v>442.39299999999997</v>
      </c>
      <c r="G494">
        <v>1.1178499999999999E-2</v>
      </c>
      <c r="H494">
        <v>0.98402400000000001</v>
      </c>
      <c r="I494">
        <v>0</v>
      </c>
    </row>
    <row r="495" spans="1:9" x14ac:dyDescent="0.25">
      <c r="A495" t="s">
        <v>111</v>
      </c>
      <c r="B495">
        <v>656.81500000000005</v>
      </c>
      <c r="C495">
        <v>655.15</v>
      </c>
      <c r="D495">
        <v>636.11900000000003</v>
      </c>
      <c r="E495">
        <v>629.82100000000003</v>
      </c>
      <c r="F495">
        <v>430.142</v>
      </c>
      <c r="G495">
        <v>1.08684E-2</v>
      </c>
      <c r="H495">
        <v>0.98101700000000003</v>
      </c>
      <c r="I495">
        <v>0</v>
      </c>
    </row>
    <row r="496" spans="1:9" x14ac:dyDescent="0.25">
      <c r="A496" t="s">
        <v>111</v>
      </c>
      <c r="B496">
        <v>663.048</v>
      </c>
      <c r="C496">
        <v>661.38699999999994</v>
      </c>
      <c r="D496">
        <v>642.25699999999995</v>
      </c>
      <c r="E496">
        <v>635.85299999999995</v>
      </c>
      <c r="F496">
        <v>436.37700000000001</v>
      </c>
      <c r="G496">
        <v>1.09283E-2</v>
      </c>
      <c r="H496">
        <v>0.98093900000000001</v>
      </c>
      <c r="I496">
        <v>0</v>
      </c>
    </row>
    <row r="497" spans="1:25" x14ac:dyDescent="0.25">
      <c r="A497" t="s">
        <v>111</v>
      </c>
      <c r="B497">
        <v>660.995</v>
      </c>
      <c r="C497">
        <v>659.32899999999995</v>
      </c>
      <c r="D497">
        <v>640.30399999999997</v>
      </c>
      <c r="E497">
        <v>633.947</v>
      </c>
      <c r="F497">
        <v>434.05599999999998</v>
      </c>
      <c r="G497">
        <v>1.1261500000000001E-2</v>
      </c>
      <c r="H497">
        <v>0.99102400000000002</v>
      </c>
      <c r="I497">
        <v>0</v>
      </c>
    </row>
    <row r="498" spans="1:25" x14ac:dyDescent="0.25">
      <c r="A498" t="s">
        <v>111</v>
      </c>
      <c r="B498">
        <v>1349.27</v>
      </c>
      <c r="C498">
        <v>664.36599999999999</v>
      </c>
      <c r="D498">
        <v>645.14300000000003</v>
      </c>
      <c r="E498">
        <v>638.68399999999997</v>
      </c>
      <c r="F498">
        <v>438.92899999999997</v>
      </c>
      <c r="G498">
        <v>1.14121E-2</v>
      </c>
      <c r="H498">
        <v>0.98073100000000002</v>
      </c>
      <c r="I498">
        <v>0</v>
      </c>
    </row>
    <row r="499" spans="1:25" x14ac:dyDescent="0.25">
      <c r="A499" t="s">
        <v>111</v>
      </c>
      <c r="B499">
        <v>728.73800000000006</v>
      </c>
      <c r="C499">
        <v>725.67399999999998</v>
      </c>
      <c r="D499">
        <v>705.64499999999998</v>
      </c>
      <c r="E499">
        <v>698.13699999999994</v>
      </c>
      <c r="F499">
        <v>494.87599999999998</v>
      </c>
      <c r="G499">
        <v>1.0924700000000001E-2</v>
      </c>
      <c r="H499">
        <v>0.98519999999999996</v>
      </c>
      <c r="I499">
        <v>0</v>
      </c>
    </row>
    <row r="500" spans="1:25" x14ac:dyDescent="0.25">
      <c r="A500" t="s">
        <v>111</v>
      </c>
      <c r="B500">
        <v>668.01499999999999</v>
      </c>
      <c r="C500">
        <v>666.31200000000001</v>
      </c>
      <c r="D500">
        <v>647.00699999999995</v>
      </c>
      <c r="E500">
        <v>640.56100000000004</v>
      </c>
      <c r="F500">
        <v>440.66800000000001</v>
      </c>
      <c r="G500">
        <v>1.09012E-2</v>
      </c>
      <c r="H500">
        <v>0.98736199999999996</v>
      </c>
      <c r="I500">
        <v>0</v>
      </c>
    </row>
    <row r="501" spans="1:25" x14ac:dyDescent="0.25">
      <c r="A501" t="s">
        <v>111</v>
      </c>
      <c r="B501">
        <v>665.19200000000001</v>
      </c>
      <c r="C501">
        <v>663.51499999999999</v>
      </c>
      <c r="D501">
        <v>644.41</v>
      </c>
      <c r="E501">
        <v>638.053</v>
      </c>
      <c r="F501">
        <v>438.22</v>
      </c>
      <c r="G501">
        <v>1.558E-2</v>
      </c>
      <c r="H501">
        <v>0.994259</v>
      </c>
      <c r="I501">
        <v>0</v>
      </c>
    </row>
    <row r="502" spans="1:25" x14ac:dyDescent="0.25">
      <c r="A502" t="s">
        <v>111</v>
      </c>
      <c r="B502">
        <v>659.85400000000004</v>
      </c>
      <c r="C502">
        <v>658.16300000000001</v>
      </c>
      <c r="D502">
        <v>638.99900000000002</v>
      </c>
      <c r="E502">
        <v>632.68899999999996</v>
      </c>
      <c r="F502">
        <v>433.02</v>
      </c>
      <c r="G502">
        <v>1.1915E-2</v>
      </c>
      <c r="H502">
        <v>0.98343199999999997</v>
      </c>
      <c r="I502">
        <v>0</v>
      </c>
    </row>
    <row r="503" spans="1:25" x14ac:dyDescent="0.25">
      <c r="A503" t="s">
        <v>111</v>
      </c>
      <c r="B503">
        <v>658.923</v>
      </c>
      <c r="C503">
        <v>657.26499999999999</v>
      </c>
      <c r="D503">
        <v>638.10500000000002</v>
      </c>
      <c r="E503">
        <v>631.69500000000005</v>
      </c>
      <c r="F503">
        <v>431.78399999999999</v>
      </c>
      <c r="G503">
        <v>1.357E-2</v>
      </c>
      <c r="H503">
        <v>0.98101300000000002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665.15200000000004</v>
      </c>
      <c r="C504">
        <v>663.47900000000004</v>
      </c>
      <c r="D504">
        <v>644.31799999999998</v>
      </c>
      <c r="E504">
        <v>637.94899999999996</v>
      </c>
      <c r="F504">
        <v>438.42099999999999</v>
      </c>
      <c r="G504">
        <v>1.08571E-2</v>
      </c>
      <c r="H504">
        <v>0.98101700000000003</v>
      </c>
      <c r="I504">
        <v>0</v>
      </c>
      <c r="R504">
        <f>AVERAGE(B455:B504)</f>
        <v>715.49752000000012</v>
      </c>
      <c r="S504">
        <f>AVERAGE(C455:C504)</f>
        <v>666.83695999999998</v>
      </c>
      <c r="U504">
        <f>_xlfn.VAR.P(B455:B504)</f>
        <v>26858.723102689553</v>
      </c>
      <c r="V504">
        <f>_xlfn.VAR.P(C455:C504)</f>
        <v>229.96630723840008</v>
      </c>
      <c r="X504">
        <f>1.96*SQRT(U504)/50</f>
        <v>6.4243434114714697</v>
      </c>
      <c r="Y504">
        <f>1.96*SQRT(V504)/50</f>
        <v>0.59445388917460629</v>
      </c>
    </row>
    <row r="505" spans="1:25" x14ac:dyDescent="0.25">
      <c r="A505" t="s">
        <v>111</v>
      </c>
      <c r="B505">
        <v>35777.948204</v>
      </c>
      <c r="C505" t="s">
        <v>37</v>
      </c>
    </row>
    <row r="506" spans="1:25" x14ac:dyDescent="0.25">
      <c r="A506" t="s">
        <v>112</v>
      </c>
      <c r="B506">
        <v>7179.63</v>
      </c>
      <c r="C506">
        <v>7073.71</v>
      </c>
      <c r="D506">
        <v>7065.78</v>
      </c>
      <c r="E506">
        <v>7061.61</v>
      </c>
      <c r="F506">
        <v>122.724</v>
      </c>
      <c r="G506">
        <v>1.23867E-2</v>
      </c>
      <c r="H506">
        <v>0.98101799999999995</v>
      </c>
      <c r="I506">
        <v>0</v>
      </c>
    </row>
    <row r="507" spans="1:25" x14ac:dyDescent="0.25">
      <c r="A507" t="s">
        <v>112</v>
      </c>
      <c r="B507">
        <v>7145.14</v>
      </c>
      <c r="C507">
        <v>7035.6</v>
      </c>
      <c r="D507">
        <v>7027.72</v>
      </c>
      <c r="E507">
        <v>7023.56</v>
      </c>
      <c r="F507">
        <v>122.691</v>
      </c>
      <c r="G507">
        <v>1.13074E-2</v>
      </c>
      <c r="H507">
        <v>0.98101899999999997</v>
      </c>
      <c r="I507">
        <v>0</v>
      </c>
    </row>
    <row r="508" spans="1:25" x14ac:dyDescent="0.25">
      <c r="A508" t="s">
        <v>112</v>
      </c>
      <c r="B508">
        <v>7165.25</v>
      </c>
      <c r="C508">
        <v>7059.02</v>
      </c>
      <c r="D508">
        <v>7051.12</v>
      </c>
      <c r="E508">
        <v>7046.95</v>
      </c>
      <c r="F508">
        <v>122.687</v>
      </c>
      <c r="G508">
        <v>1.09023E-2</v>
      </c>
      <c r="H508">
        <v>0.98101099999999997</v>
      </c>
      <c r="I508">
        <v>0</v>
      </c>
    </row>
    <row r="509" spans="1:25" x14ac:dyDescent="0.25">
      <c r="A509" t="s">
        <v>112</v>
      </c>
      <c r="B509">
        <v>7167.65</v>
      </c>
      <c r="C509">
        <v>7061.4</v>
      </c>
      <c r="D509">
        <v>7053.54</v>
      </c>
      <c r="E509">
        <v>7049.37</v>
      </c>
      <c r="F509">
        <v>122.66500000000001</v>
      </c>
      <c r="G509">
        <v>1.11179E-2</v>
      </c>
      <c r="H509">
        <v>0.980985</v>
      </c>
      <c r="I509">
        <v>0</v>
      </c>
    </row>
    <row r="510" spans="1:25" x14ac:dyDescent="0.25">
      <c r="A510" t="s">
        <v>112</v>
      </c>
      <c r="B510">
        <v>7281.05</v>
      </c>
      <c r="C510">
        <v>7022.38</v>
      </c>
      <c r="D510">
        <v>7014.54</v>
      </c>
      <c r="E510">
        <v>7010.36</v>
      </c>
      <c r="F510">
        <v>122.688</v>
      </c>
      <c r="G510">
        <v>1.09709E-2</v>
      </c>
      <c r="H510">
        <v>0.98091700000000004</v>
      </c>
      <c r="I510">
        <v>0</v>
      </c>
    </row>
    <row r="511" spans="1:25" x14ac:dyDescent="0.25">
      <c r="A511" t="s">
        <v>112</v>
      </c>
      <c r="B511">
        <v>7154.35</v>
      </c>
      <c r="C511">
        <v>7013.78</v>
      </c>
      <c r="D511">
        <v>7004.88</v>
      </c>
      <c r="E511">
        <v>7000.71</v>
      </c>
      <c r="F511">
        <v>122.702</v>
      </c>
      <c r="G511">
        <v>1.4069699999999999E-2</v>
      </c>
      <c r="H511">
        <v>0.98101899999999997</v>
      </c>
      <c r="I511">
        <v>0</v>
      </c>
    </row>
    <row r="512" spans="1:25" x14ac:dyDescent="0.25">
      <c r="A512" t="s">
        <v>112</v>
      </c>
      <c r="B512">
        <v>7157.03</v>
      </c>
      <c r="C512">
        <v>7051.52</v>
      </c>
      <c r="D512">
        <v>7043.63</v>
      </c>
      <c r="E512">
        <v>7039.49</v>
      </c>
      <c r="F512">
        <v>122.83499999999999</v>
      </c>
      <c r="G512">
        <v>1.6639500000000002E-2</v>
      </c>
      <c r="H512">
        <v>0.98094099999999995</v>
      </c>
      <c r="I512">
        <v>0</v>
      </c>
    </row>
    <row r="513" spans="1:9" x14ac:dyDescent="0.25">
      <c r="A513" t="s">
        <v>112</v>
      </c>
      <c r="B513">
        <v>7084.49</v>
      </c>
      <c r="C513">
        <v>6979.46</v>
      </c>
      <c r="D513">
        <v>6971.57</v>
      </c>
      <c r="E513">
        <v>6967.39</v>
      </c>
      <c r="F513">
        <v>122.64100000000001</v>
      </c>
      <c r="G513">
        <v>1.73379E-2</v>
      </c>
      <c r="H513">
        <v>0.98099999999999998</v>
      </c>
      <c r="I513">
        <v>0</v>
      </c>
    </row>
    <row r="514" spans="1:9" x14ac:dyDescent="0.25">
      <c r="A514" t="s">
        <v>112</v>
      </c>
      <c r="B514">
        <v>7049.19</v>
      </c>
      <c r="C514">
        <v>6942.99</v>
      </c>
      <c r="D514">
        <v>6935.16</v>
      </c>
      <c r="E514">
        <v>6931</v>
      </c>
      <c r="F514">
        <v>122.67</v>
      </c>
      <c r="G514">
        <v>1.30609E-2</v>
      </c>
      <c r="H514">
        <v>0.98101799999999995</v>
      </c>
      <c r="I514">
        <v>0</v>
      </c>
    </row>
    <row r="515" spans="1:9" x14ac:dyDescent="0.25">
      <c r="A515" t="s">
        <v>112</v>
      </c>
      <c r="B515">
        <v>7107.57</v>
      </c>
      <c r="C515">
        <v>7002.25</v>
      </c>
      <c r="D515">
        <v>6994.34</v>
      </c>
      <c r="E515">
        <v>6990.18</v>
      </c>
      <c r="F515">
        <v>122.65900000000001</v>
      </c>
      <c r="G515">
        <v>1.1677699999999999E-2</v>
      </c>
      <c r="H515">
        <v>0.98101899999999997</v>
      </c>
      <c r="I515">
        <v>0</v>
      </c>
    </row>
    <row r="516" spans="1:9" x14ac:dyDescent="0.25">
      <c r="A516" t="s">
        <v>112</v>
      </c>
      <c r="B516">
        <v>7084.85</v>
      </c>
      <c r="C516">
        <v>6979.77</v>
      </c>
      <c r="D516">
        <v>6971.89</v>
      </c>
      <c r="E516">
        <v>6967.73</v>
      </c>
      <c r="F516">
        <v>122.744</v>
      </c>
      <c r="G516">
        <v>1.0859300000000001E-2</v>
      </c>
      <c r="H516">
        <v>0.99322699999999997</v>
      </c>
      <c r="I516">
        <v>0</v>
      </c>
    </row>
    <row r="517" spans="1:9" x14ac:dyDescent="0.25">
      <c r="A517" t="s">
        <v>112</v>
      </c>
      <c r="B517">
        <v>7371.31</v>
      </c>
      <c r="C517">
        <v>6958.74</v>
      </c>
      <c r="D517">
        <v>6950.86</v>
      </c>
      <c r="E517">
        <v>6946.71</v>
      </c>
      <c r="F517">
        <v>122.566</v>
      </c>
      <c r="G517">
        <v>1.7581900000000001E-2</v>
      </c>
      <c r="H517">
        <v>0.98095299999999996</v>
      </c>
      <c r="I517">
        <v>0</v>
      </c>
    </row>
    <row r="518" spans="1:9" x14ac:dyDescent="0.25">
      <c r="A518" t="s">
        <v>112</v>
      </c>
      <c r="B518">
        <v>7105.46</v>
      </c>
      <c r="C518">
        <v>6964.33</v>
      </c>
      <c r="D518">
        <v>6956.48</v>
      </c>
      <c r="E518">
        <v>6952.31</v>
      </c>
      <c r="F518">
        <v>122.65900000000001</v>
      </c>
      <c r="G518">
        <v>1.38475E-2</v>
      </c>
      <c r="H518">
        <v>0.98101899999999997</v>
      </c>
      <c r="I518">
        <v>0</v>
      </c>
    </row>
    <row r="519" spans="1:9" x14ac:dyDescent="0.25">
      <c r="A519" t="s">
        <v>112</v>
      </c>
      <c r="B519">
        <v>7234.43</v>
      </c>
      <c r="C519">
        <v>7129.33</v>
      </c>
      <c r="D519">
        <v>7121.39</v>
      </c>
      <c r="E519">
        <v>7117.23</v>
      </c>
      <c r="F519">
        <v>122.66800000000001</v>
      </c>
      <c r="G519">
        <v>1.0917700000000001E-2</v>
      </c>
      <c r="H519">
        <v>0.98099499999999995</v>
      </c>
      <c r="I519">
        <v>0</v>
      </c>
    </row>
    <row r="520" spans="1:9" x14ac:dyDescent="0.25">
      <c r="A520" t="s">
        <v>112</v>
      </c>
      <c r="B520">
        <v>7080.33</v>
      </c>
      <c r="C520">
        <v>6974.99</v>
      </c>
      <c r="D520">
        <v>6967.15</v>
      </c>
      <c r="E520">
        <v>6962.98</v>
      </c>
      <c r="F520">
        <v>122.553</v>
      </c>
      <c r="G520">
        <v>1.8104599999999998E-2</v>
      </c>
      <c r="H520">
        <v>0.98757700000000004</v>
      </c>
      <c r="I520">
        <v>0</v>
      </c>
    </row>
    <row r="521" spans="1:9" x14ac:dyDescent="0.25">
      <c r="A521" t="s">
        <v>112</v>
      </c>
      <c r="B521">
        <v>7043.46</v>
      </c>
      <c r="C521">
        <v>6936.47</v>
      </c>
      <c r="D521">
        <v>6928.64</v>
      </c>
      <c r="E521">
        <v>6924.48</v>
      </c>
      <c r="F521">
        <v>122.673</v>
      </c>
      <c r="G521">
        <v>1.0925000000000001E-2</v>
      </c>
      <c r="H521">
        <v>0.98101499999999997</v>
      </c>
      <c r="I521">
        <v>0</v>
      </c>
    </row>
    <row r="522" spans="1:9" x14ac:dyDescent="0.25">
      <c r="A522" t="s">
        <v>112</v>
      </c>
      <c r="B522">
        <v>7094.08</v>
      </c>
      <c r="C522">
        <v>6988.89</v>
      </c>
      <c r="D522">
        <v>6981.05</v>
      </c>
      <c r="E522">
        <v>6976.86</v>
      </c>
      <c r="F522">
        <v>122.795</v>
      </c>
      <c r="G522">
        <v>1.08574E-2</v>
      </c>
      <c r="H522">
        <v>0.98101899999999997</v>
      </c>
      <c r="I522">
        <v>0</v>
      </c>
    </row>
    <row r="523" spans="1:9" x14ac:dyDescent="0.25">
      <c r="A523" t="s">
        <v>112</v>
      </c>
      <c r="B523">
        <v>7261.65</v>
      </c>
      <c r="C523">
        <v>7156.6</v>
      </c>
      <c r="D523">
        <v>7148.72</v>
      </c>
      <c r="E523">
        <v>7144.52</v>
      </c>
      <c r="F523">
        <v>122.685</v>
      </c>
      <c r="G523">
        <v>2.9038000000000001E-2</v>
      </c>
      <c r="H523">
        <v>0.98101499999999997</v>
      </c>
      <c r="I523">
        <v>0</v>
      </c>
    </row>
    <row r="524" spans="1:9" x14ac:dyDescent="0.25">
      <c r="A524" t="s">
        <v>112</v>
      </c>
      <c r="B524">
        <v>7171.16</v>
      </c>
      <c r="C524">
        <v>6972.6</v>
      </c>
      <c r="D524">
        <v>6964.72</v>
      </c>
      <c r="E524">
        <v>6960.52</v>
      </c>
      <c r="F524">
        <v>122.6</v>
      </c>
      <c r="G524">
        <v>1.1043600000000001E-2</v>
      </c>
      <c r="H524">
        <v>0.987151</v>
      </c>
      <c r="I524">
        <v>385</v>
      </c>
    </row>
    <row r="525" spans="1:9" x14ac:dyDescent="0.25">
      <c r="A525" t="s">
        <v>112</v>
      </c>
      <c r="B525">
        <v>7089.51</v>
      </c>
      <c r="C525">
        <v>6950.3</v>
      </c>
      <c r="D525">
        <v>6942.45</v>
      </c>
      <c r="E525">
        <v>6938.28</v>
      </c>
      <c r="F525">
        <v>122.732</v>
      </c>
      <c r="G525">
        <v>1.54416E-2</v>
      </c>
      <c r="H525">
        <v>0.98840399999999995</v>
      </c>
      <c r="I525">
        <v>0</v>
      </c>
    </row>
    <row r="526" spans="1:9" x14ac:dyDescent="0.25">
      <c r="A526" t="s">
        <v>112</v>
      </c>
      <c r="B526">
        <v>7081.49</v>
      </c>
      <c r="C526">
        <v>6976.24</v>
      </c>
      <c r="D526">
        <v>6968.36</v>
      </c>
      <c r="E526">
        <v>6964.2</v>
      </c>
      <c r="F526">
        <v>122.782</v>
      </c>
      <c r="G526">
        <v>1.22863E-2</v>
      </c>
      <c r="H526">
        <v>0.99501200000000001</v>
      </c>
      <c r="I526">
        <v>0</v>
      </c>
    </row>
    <row r="527" spans="1:9" x14ac:dyDescent="0.25">
      <c r="A527" t="s">
        <v>112</v>
      </c>
      <c r="B527">
        <v>7058.49</v>
      </c>
      <c r="C527">
        <v>6953.35</v>
      </c>
      <c r="D527">
        <v>6945.45</v>
      </c>
      <c r="E527">
        <v>6941.29</v>
      </c>
      <c r="F527">
        <v>122.71899999999999</v>
      </c>
      <c r="G527">
        <v>1.31933E-2</v>
      </c>
      <c r="H527">
        <v>0.99094099999999996</v>
      </c>
      <c r="I527">
        <v>0</v>
      </c>
    </row>
    <row r="528" spans="1:9" x14ac:dyDescent="0.25">
      <c r="A528" t="s">
        <v>112</v>
      </c>
      <c r="B528">
        <v>7038.55</v>
      </c>
      <c r="C528">
        <v>6931.25</v>
      </c>
      <c r="D528">
        <v>6923.37</v>
      </c>
      <c r="E528">
        <v>6919.21</v>
      </c>
      <c r="F528">
        <v>122.673</v>
      </c>
      <c r="G528">
        <v>1.08778E-2</v>
      </c>
      <c r="H528">
        <v>0.98101899999999997</v>
      </c>
      <c r="I528">
        <v>0</v>
      </c>
    </row>
    <row r="529" spans="1:9" x14ac:dyDescent="0.25">
      <c r="A529" t="s">
        <v>112</v>
      </c>
      <c r="B529">
        <v>7076.73</v>
      </c>
      <c r="C529">
        <v>6971.1</v>
      </c>
      <c r="D529">
        <v>6963.24</v>
      </c>
      <c r="E529">
        <v>6959.08</v>
      </c>
      <c r="F529">
        <v>122.676</v>
      </c>
      <c r="G529">
        <v>1.1377999999999999E-2</v>
      </c>
      <c r="H529">
        <v>0.98078500000000002</v>
      </c>
      <c r="I529">
        <v>0</v>
      </c>
    </row>
    <row r="530" spans="1:9" x14ac:dyDescent="0.25">
      <c r="A530" t="s">
        <v>112</v>
      </c>
      <c r="B530">
        <v>7076.67</v>
      </c>
      <c r="C530">
        <v>6968.63</v>
      </c>
      <c r="D530">
        <v>6960.81</v>
      </c>
      <c r="E530">
        <v>6956.66</v>
      </c>
      <c r="F530">
        <v>122.694</v>
      </c>
      <c r="G530">
        <v>1.11173E-2</v>
      </c>
      <c r="H530">
        <v>0.99081699999999995</v>
      </c>
      <c r="I530">
        <v>0</v>
      </c>
    </row>
    <row r="531" spans="1:9" x14ac:dyDescent="0.25">
      <c r="A531" t="s">
        <v>112</v>
      </c>
      <c r="B531">
        <v>7564.38</v>
      </c>
      <c r="C531">
        <v>6915.95</v>
      </c>
      <c r="D531">
        <v>6908.1</v>
      </c>
      <c r="E531">
        <v>6903.93</v>
      </c>
      <c r="F531">
        <v>122.67400000000001</v>
      </c>
      <c r="G531">
        <v>2.7102000000000001E-2</v>
      </c>
      <c r="H531">
        <v>0.98099899999999995</v>
      </c>
      <c r="I531">
        <v>0</v>
      </c>
    </row>
    <row r="532" spans="1:9" x14ac:dyDescent="0.25">
      <c r="A532" t="s">
        <v>112</v>
      </c>
      <c r="B532">
        <v>7299.91</v>
      </c>
      <c r="C532">
        <v>7152.48</v>
      </c>
      <c r="D532">
        <v>7143.86</v>
      </c>
      <c r="E532">
        <v>7139.34</v>
      </c>
      <c r="F532">
        <v>123.405</v>
      </c>
      <c r="G532">
        <v>1.09426E-2</v>
      </c>
      <c r="H532">
        <v>0.99482899999999996</v>
      </c>
      <c r="I532">
        <v>0</v>
      </c>
    </row>
    <row r="533" spans="1:9" x14ac:dyDescent="0.25">
      <c r="A533" t="s">
        <v>112</v>
      </c>
      <c r="B533">
        <v>7172.28</v>
      </c>
      <c r="C533">
        <v>6993.42</v>
      </c>
      <c r="D533">
        <v>6985.55</v>
      </c>
      <c r="E533">
        <v>6981.4</v>
      </c>
      <c r="F533">
        <v>122.658</v>
      </c>
      <c r="G533">
        <v>1.8366299999999999E-2</v>
      </c>
      <c r="H533">
        <v>0.98101899999999997</v>
      </c>
      <c r="I533">
        <v>0</v>
      </c>
    </row>
    <row r="534" spans="1:9" x14ac:dyDescent="0.25">
      <c r="A534" t="s">
        <v>112</v>
      </c>
      <c r="B534">
        <v>7057.22</v>
      </c>
      <c r="C534">
        <v>6951.64</v>
      </c>
      <c r="D534">
        <v>6943.83</v>
      </c>
      <c r="E534">
        <v>6939.66</v>
      </c>
      <c r="F534">
        <v>122.691</v>
      </c>
      <c r="G534">
        <v>1.08761E-2</v>
      </c>
      <c r="H534">
        <v>0.98092400000000002</v>
      </c>
      <c r="I534">
        <v>0</v>
      </c>
    </row>
    <row r="535" spans="1:9" x14ac:dyDescent="0.25">
      <c r="A535" t="s">
        <v>112</v>
      </c>
      <c r="B535">
        <v>7039.33</v>
      </c>
      <c r="C535">
        <v>6932.97</v>
      </c>
      <c r="D535">
        <v>6925.13</v>
      </c>
      <c r="E535">
        <v>6920.97</v>
      </c>
      <c r="F535">
        <v>122.59699999999999</v>
      </c>
      <c r="G535">
        <v>1.19335E-2</v>
      </c>
      <c r="H535">
        <v>0.98098399999999997</v>
      </c>
      <c r="I535">
        <v>0</v>
      </c>
    </row>
    <row r="536" spans="1:9" x14ac:dyDescent="0.25">
      <c r="A536" t="s">
        <v>112</v>
      </c>
      <c r="B536">
        <v>7068.1</v>
      </c>
      <c r="C536">
        <v>6963.09</v>
      </c>
      <c r="D536">
        <v>6955.23</v>
      </c>
      <c r="E536">
        <v>6951.05</v>
      </c>
      <c r="F536">
        <v>122.611</v>
      </c>
      <c r="G536">
        <v>1.16068E-2</v>
      </c>
      <c r="H536">
        <v>0.98101799999999995</v>
      </c>
      <c r="I536">
        <v>0</v>
      </c>
    </row>
    <row r="537" spans="1:9" x14ac:dyDescent="0.25">
      <c r="A537" t="s">
        <v>112</v>
      </c>
      <c r="B537">
        <v>7190.75</v>
      </c>
      <c r="C537">
        <v>7085.1</v>
      </c>
      <c r="D537">
        <v>7077.25</v>
      </c>
      <c r="E537">
        <v>7073.04</v>
      </c>
      <c r="F537">
        <v>122.73</v>
      </c>
      <c r="G537">
        <v>1.7399700000000001E-2</v>
      </c>
      <c r="H537">
        <v>0.981016</v>
      </c>
      <c r="I537">
        <v>0</v>
      </c>
    </row>
    <row r="538" spans="1:9" x14ac:dyDescent="0.25">
      <c r="A538" t="s">
        <v>112</v>
      </c>
      <c r="B538">
        <v>7171.2</v>
      </c>
      <c r="C538">
        <v>7029.51</v>
      </c>
      <c r="D538">
        <v>7019.81</v>
      </c>
      <c r="E538">
        <v>7015.62</v>
      </c>
      <c r="F538">
        <v>122.69499999999999</v>
      </c>
      <c r="G538">
        <v>1.0924100000000001E-2</v>
      </c>
      <c r="H538">
        <v>0.99511400000000005</v>
      </c>
      <c r="I538">
        <v>0</v>
      </c>
    </row>
    <row r="539" spans="1:9" x14ac:dyDescent="0.25">
      <c r="A539" t="s">
        <v>112</v>
      </c>
      <c r="B539">
        <v>7169.3</v>
      </c>
      <c r="C539">
        <v>7039.92</v>
      </c>
      <c r="D539">
        <v>7032.01</v>
      </c>
      <c r="E539">
        <v>7027.82</v>
      </c>
      <c r="F539">
        <v>122.73699999999999</v>
      </c>
      <c r="G539">
        <v>1.1923599999999999E-2</v>
      </c>
      <c r="H539">
        <v>0.981012</v>
      </c>
      <c r="I539">
        <v>0</v>
      </c>
    </row>
    <row r="540" spans="1:9" x14ac:dyDescent="0.25">
      <c r="A540" t="s">
        <v>112</v>
      </c>
      <c r="B540">
        <v>7107.55</v>
      </c>
      <c r="C540">
        <v>7001.82</v>
      </c>
      <c r="D540">
        <v>6993.96</v>
      </c>
      <c r="E540">
        <v>6989.79</v>
      </c>
      <c r="F540">
        <v>122.792</v>
      </c>
      <c r="G540">
        <v>1.14272E-2</v>
      </c>
      <c r="H540">
        <v>0.98100200000000004</v>
      </c>
      <c r="I540">
        <v>0</v>
      </c>
    </row>
    <row r="541" spans="1:9" x14ac:dyDescent="0.25">
      <c r="A541" t="s">
        <v>112</v>
      </c>
      <c r="B541">
        <v>7074.42</v>
      </c>
      <c r="C541">
        <v>6969.14</v>
      </c>
      <c r="D541">
        <v>6961.3</v>
      </c>
      <c r="E541">
        <v>6957.12</v>
      </c>
      <c r="F541">
        <v>122.702</v>
      </c>
      <c r="G541">
        <v>1.1276E-2</v>
      </c>
      <c r="H541">
        <v>0.98081499999999999</v>
      </c>
      <c r="I541">
        <v>0</v>
      </c>
    </row>
    <row r="542" spans="1:9" x14ac:dyDescent="0.25">
      <c r="A542" t="s">
        <v>112</v>
      </c>
      <c r="B542">
        <v>7046.91</v>
      </c>
      <c r="C542">
        <v>6939.78</v>
      </c>
      <c r="D542">
        <v>6931.95</v>
      </c>
      <c r="E542">
        <v>6927.78</v>
      </c>
      <c r="F542">
        <v>122.69799999999999</v>
      </c>
      <c r="G542">
        <v>1.2445400000000001E-2</v>
      </c>
      <c r="H542">
        <v>0.98101499999999997</v>
      </c>
      <c r="I542">
        <v>0</v>
      </c>
    </row>
    <row r="543" spans="1:9" x14ac:dyDescent="0.25">
      <c r="A543" t="s">
        <v>112</v>
      </c>
      <c r="B543">
        <v>7091.2</v>
      </c>
      <c r="C543">
        <v>6986.11</v>
      </c>
      <c r="D543">
        <v>6978.28</v>
      </c>
      <c r="E543">
        <v>6974.11</v>
      </c>
      <c r="F543">
        <v>122.699</v>
      </c>
      <c r="G543">
        <v>1.1265000000000001E-2</v>
      </c>
      <c r="H543">
        <v>0.99347600000000003</v>
      </c>
      <c r="I543">
        <v>0</v>
      </c>
    </row>
    <row r="544" spans="1:9" x14ac:dyDescent="0.25">
      <c r="A544" t="s">
        <v>112</v>
      </c>
      <c r="B544">
        <v>7098.87</v>
      </c>
      <c r="C544">
        <v>6992.37</v>
      </c>
      <c r="D544">
        <v>6984.53</v>
      </c>
      <c r="E544">
        <v>6980.35</v>
      </c>
      <c r="F544">
        <v>122.64</v>
      </c>
      <c r="G544">
        <v>1.29132E-2</v>
      </c>
      <c r="H544">
        <v>0.98100900000000002</v>
      </c>
      <c r="I544">
        <v>0</v>
      </c>
    </row>
    <row r="545" spans="1:25" x14ac:dyDescent="0.25">
      <c r="A545" t="s">
        <v>112</v>
      </c>
      <c r="B545">
        <v>7409.01</v>
      </c>
      <c r="C545">
        <v>6935.14</v>
      </c>
      <c r="D545">
        <v>6927.29</v>
      </c>
      <c r="E545">
        <v>6923.11</v>
      </c>
      <c r="F545">
        <v>122.66800000000001</v>
      </c>
      <c r="G545">
        <v>1.10679E-2</v>
      </c>
      <c r="H545">
        <v>0.98101700000000003</v>
      </c>
      <c r="I545">
        <v>0</v>
      </c>
    </row>
    <row r="546" spans="1:25" x14ac:dyDescent="0.25">
      <c r="A546" t="s">
        <v>112</v>
      </c>
      <c r="B546">
        <v>7205.82</v>
      </c>
      <c r="C546">
        <v>7068.74</v>
      </c>
      <c r="D546">
        <v>7060.85</v>
      </c>
      <c r="E546">
        <v>7056.66</v>
      </c>
      <c r="F546">
        <v>122.672</v>
      </c>
      <c r="G546">
        <v>1.20587E-2</v>
      </c>
      <c r="H546">
        <v>0.98101700000000003</v>
      </c>
      <c r="I546">
        <v>0</v>
      </c>
    </row>
    <row r="547" spans="1:25" x14ac:dyDescent="0.25">
      <c r="A547" t="s">
        <v>112</v>
      </c>
      <c r="B547">
        <v>7084.8</v>
      </c>
      <c r="C547">
        <v>6979.46</v>
      </c>
      <c r="D547">
        <v>6971.58</v>
      </c>
      <c r="E547">
        <v>6967.42</v>
      </c>
      <c r="F547">
        <v>122.783</v>
      </c>
      <c r="G547">
        <v>1.20322E-2</v>
      </c>
      <c r="H547">
        <v>0.98101899999999997</v>
      </c>
      <c r="I547">
        <v>0</v>
      </c>
    </row>
    <row r="548" spans="1:25" x14ac:dyDescent="0.25">
      <c r="A548" t="s">
        <v>112</v>
      </c>
      <c r="B548">
        <v>7061.66</v>
      </c>
      <c r="C548">
        <v>6956.29</v>
      </c>
      <c r="D548">
        <v>6948.46</v>
      </c>
      <c r="E548">
        <v>6944.29</v>
      </c>
      <c r="F548">
        <v>122.59699999999999</v>
      </c>
      <c r="G548">
        <v>1.2225400000000001E-2</v>
      </c>
      <c r="H548">
        <v>0.98094199999999998</v>
      </c>
      <c r="I548">
        <v>0</v>
      </c>
    </row>
    <row r="549" spans="1:25" x14ac:dyDescent="0.25">
      <c r="A549" t="s">
        <v>112</v>
      </c>
      <c r="B549">
        <v>7049.07</v>
      </c>
      <c r="C549">
        <v>6942.54</v>
      </c>
      <c r="D549">
        <v>6934.68</v>
      </c>
      <c r="E549">
        <v>6930.52</v>
      </c>
      <c r="F549">
        <v>122.654</v>
      </c>
      <c r="G549">
        <v>1.08571E-2</v>
      </c>
      <c r="H549">
        <v>0.980993</v>
      </c>
      <c r="I549">
        <v>0</v>
      </c>
    </row>
    <row r="550" spans="1:25" x14ac:dyDescent="0.25">
      <c r="A550" t="s">
        <v>112</v>
      </c>
      <c r="B550">
        <v>7255.04</v>
      </c>
      <c r="C550">
        <v>7149.59</v>
      </c>
      <c r="D550">
        <v>7141.69</v>
      </c>
      <c r="E550">
        <v>7137.51</v>
      </c>
      <c r="F550">
        <v>122.63200000000001</v>
      </c>
      <c r="G550">
        <v>1.3833E-2</v>
      </c>
      <c r="H550">
        <v>0.98101499999999997</v>
      </c>
      <c r="I550">
        <v>0</v>
      </c>
    </row>
    <row r="551" spans="1:25" x14ac:dyDescent="0.25">
      <c r="A551" t="s">
        <v>112</v>
      </c>
      <c r="B551">
        <v>7119.31</v>
      </c>
      <c r="C551">
        <v>7014.35</v>
      </c>
      <c r="D551">
        <v>7006.45</v>
      </c>
      <c r="E551">
        <v>7002.27</v>
      </c>
      <c r="F551">
        <v>122.645</v>
      </c>
      <c r="G551">
        <v>1.0856899999999999E-2</v>
      </c>
      <c r="H551">
        <v>0.99144399999999999</v>
      </c>
      <c r="I551">
        <v>0</v>
      </c>
    </row>
    <row r="552" spans="1:25" x14ac:dyDescent="0.25">
      <c r="A552" t="s">
        <v>112</v>
      </c>
      <c r="B552">
        <v>7250.01</v>
      </c>
      <c r="C552">
        <v>6984.93</v>
      </c>
      <c r="D552">
        <v>6977.1</v>
      </c>
      <c r="E552">
        <v>6972.91</v>
      </c>
      <c r="F552">
        <v>122.712</v>
      </c>
      <c r="G552">
        <v>1.08766E-2</v>
      </c>
      <c r="H552">
        <v>0.98088799999999998</v>
      </c>
      <c r="I552">
        <v>0</v>
      </c>
    </row>
    <row r="553" spans="1:25" x14ac:dyDescent="0.25">
      <c r="A553" t="s">
        <v>112</v>
      </c>
      <c r="B553">
        <v>7104.85</v>
      </c>
      <c r="C553">
        <v>6955.75</v>
      </c>
      <c r="D553">
        <v>6947.89</v>
      </c>
      <c r="E553">
        <v>6943.72</v>
      </c>
      <c r="F553">
        <v>122.642</v>
      </c>
      <c r="G553">
        <v>1.09499E-2</v>
      </c>
      <c r="H553">
        <v>0.98101400000000005</v>
      </c>
      <c r="I553">
        <v>0</v>
      </c>
    </row>
    <row r="554" spans="1:25" x14ac:dyDescent="0.25">
      <c r="A554" t="s">
        <v>112</v>
      </c>
      <c r="B554">
        <v>7089.49</v>
      </c>
      <c r="C554">
        <v>6983.21</v>
      </c>
      <c r="D554">
        <v>6975.33</v>
      </c>
      <c r="E554">
        <v>6971.15</v>
      </c>
      <c r="F554">
        <v>122.777</v>
      </c>
      <c r="G554">
        <v>2.10627E-2</v>
      </c>
      <c r="H554">
        <v>0.98101899999999997</v>
      </c>
      <c r="I554">
        <v>0</v>
      </c>
    </row>
    <row r="555" spans="1:25" x14ac:dyDescent="0.25">
      <c r="A555" t="s">
        <v>112</v>
      </c>
      <c r="B555">
        <v>7062.62</v>
      </c>
      <c r="C555">
        <v>6957.51</v>
      </c>
      <c r="D555">
        <v>6949.55</v>
      </c>
      <c r="E555">
        <v>6945.39</v>
      </c>
      <c r="F555">
        <v>122.751</v>
      </c>
      <c r="G555">
        <v>1.15627E-2</v>
      </c>
      <c r="H555">
        <v>0.994398</v>
      </c>
      <c r="I555">
        <v>0</v>
      </c>
    </row>
    <row r="556" spans="1:25" x14ac:dyDescent="0.25">
      <c r="A556" t="s">
        <v>112</v>
      </c>
      <c r="B556">
        <v>7092.27</v>
      </c>
      <c r="C556">
        <v>6985.87</v>
      </c>
      <c r="D556">
        <v>6977.98</v>
      </c>
      <c r="E556">
        <v>6973.82</v>
      </c>
      <c r="F556">
        <v>122.72</v>
      </c>
      <c r="G556">
        <v>1.3489599999999999E-2</v>
      </c>
      <c r="H556">
        <v>0.98098600000000002</v>
      </c>
      <c r="I556">
        <v>0</v>
      </c>
    </row>
    <row r="557" spans="1:25" x14ac:dyDescent="0.25">
      <c r="A557" t="s">
        <v>112</v>
      </c>
      <c r="B557">
        <v>7110.53</v>
      </c>
      <c r="C557">
        <v>7005.13</v>
      </c>
      <c r="D557">
        <v>6997.23</v>
      </c>
      <c r="E557">
        <v>6993.06</v>
      </c>
      <c r="F557">
        <v>122.634</v>
      </c>
      <c r="G557">
        <v>1.11824E-2</v>
      </c>
      <c r="H557">
        <v>0.98101899999999997</v>
      </c>
      <c r="I557">
        <v>0</v>
      </c>
    </row>
    <row r="558" spans="1:25" x14ac:dyDescent="0.25">
      <c r="A558" t="s">
        <v>112</v>
      </c>
      <c r="B558">
        <v>7104.9</v>
      </c>
      <c r="C558">
        <v>6999.53</v>
      </c>
      <c r="D558">
        <v>6991.62</v>
      </c>
      <c r="E558">
        <v>6987.44</v>
      </c>
      <c r="F558">
        <v>122.739</v>
      </c>
      <c r="G558">
        <v>2.4493000000000001E-2</v>
      </c>
      <c r="H558">
        <v>0.98100100000000001</v>
      </c>
      <c r="I558">
        <v>0</v>
      </c>
    </row>
    <row r="559" spans="1:25" x14ac:dyDescent="0.25">
      <c r="A559" t="s">
        <v>112</v>
      </c>
      <c r="B559">
        <v>7426.12</v>
      </c>
      <c r="C559">
        <v>6936.75</v>
      </c>
      <c r="D559">
        <v>6928.86</v>
      </c>
      <c r="E559">
        <v>6924.67</v>
      </c>
      <c r="F559">
        <v>122.658</v>
      </c>
      <c r="G559">
        <v>1.1269599999999999E-2</v>
      </c>
      <c r="H559">
        <v>0.98096799999999995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7167.73</v>
      </c>
      <c r="C560">
        <v>7020.6</v>
      </c>
      <c r="D560">
        <v>7012.72</v>
      </c>
      <c r="E560">
        <v>7008.54</v>
      </c>
      <c r="F560">
        <v>122.71599999999999</v>
      </c>
      <c r="G560">
        <v>1.14334E-2</v>
      </c>
      <c r="H560">
        <v>0.981016</v>
      </c>
      <c r="I560">
        <v>0</v>
      </c>
      <c r="R560">
        <f>AVERAGE(B511:B560)</f>
        <v>7143.3090000000002</v>
      </c>
      <c r="S560">
        <f>AVERAGE(C511:C560)</f>
        <v>6992.6256000000021</v>
      </c>
      <c r="U560">
        <f>_xlfn.VAR.P(B511:B560)</f>
        <v>12174.712973000011</v>
      </c>
      <c r="V560">
        <f>_xlfn.VAR.P(C511:C560)</f>
        <v>3297.8572566399998</v>
      </c>
      <c r="X560">
        <f>1.96*SQRT(U560)/50</f>
        <v>4.3252920066546645</v>
      </c>
      <c r="Y560">
        <f>1.96*SQRT(V560)/50</f>
        <v>2.2511373513944655</v>
      </c>
    </row>
    <row r="561" spans="1:9" x14ac:dyDescent="0.25">
      <c r="A561" t="s">
        <v>113</v>
      </c>
      <c r="B561">
        <v>357167.63691399997</v>
      </c>
      <c r="C561" t="s">
        <v>37</v>
      </c>
    </row>
    <row r="562" spans="1:9" x14ac:dyDescent="0.25">
      <c r="A562" t="s">
        <v>39</v>
      </c>
      <c r="B562">
        <v>268.34199999999998</v>
      </c>
      <c r="C562">
        <v>0</v>
      </c>
      <c r="D562">
        <v>0</v>
      </c>
      <c r="E562">
        <v>0</v>
      </c>
      <c r="F562">
        <v>0</v>
      </c>
      <c r="G562">
        <v>0.119321</v>
      </c>
      <c r="H562">
        <v>1</v>
      </c>
      <c r="I562">
        <v>0</v>
      </c>
    </row>
    <row r="563" spans="1:9" x14ac:dyDescent="0.25">
      <c r="A563" t="s">
        <v>39</v>
      </c>
      <c r="B563">
        <v>256.42399999999998</v>
      </c>
      <c r="C563">
        <v>0</v>
      </c>
      <c r="D563">
        <v>0</v>
      </c>
      <c r="E563">
        <v>0</v>
      </c>
      <c r="F563">
        <v>0</v>
      </c>
      <c r="G563">
        <v>0.119321</v>
      </c>
      <c r="H563">
        <v>1</v>
      </c>
      <c r="I563">
        <v>0</v>
      </c>
    </row>
    <row r="564" spans="1:9" x14ac:dyDescent="0.25">
      <c r="A564" t="s">
        <v>39</v>
      </c>
      <c r="B564">
        <v>254.62700000000001</v>
      </c>
      <c r="C564">
        <v>0</v>
      </c>
      <c r="D564">
        <v>0</v>
      </c>
      <c r="E564">
        <v>0</v>
      </c>
      <c r="F564">
        <v>0</v>
      </c>
      <c r="G564">
        <v>0.12701899999999999</v>
      </c>
      <c r="H564">
        <v>1</v>
      </c>
      <c r="I564">
        <v>0</v>
      </c>
    </row>
    <row r="565" spans="1:9" x14ac:dyDescent="0.25">
      <c r="A565" t="s">
        <v>39</v>
      </c>
      <c r="B565">
        <v>254.995</v>
      </c>
      <c r="C565">
        <v>0</v>
      </c>
      <c r="D565">
        <v>0</v>
      </c>
      <c r="E565">
        <v>0</v>
      </c>
      <c r="F565">
        <v>0</v>
      </c>
      <c r="G565">
        <v>0.119588</v>
      </c>
      <c r="H565">
        <v>1</v>
      </c>
      <c r="I565">
        <v>0</v>
      </c>
    </row>
    <row r="566" spans="1:9" x14ac:dyDescent="0.25">
      <c r="A566" t="s">
        <v>39</v>
      </c>
      <c r="B566">
        <v>255.09</v>
      </c>
      <c r="C566">
        <v>0</v>
      </c>
      <c r="D566">
        <v>0</v>
      </c>
      <c r="E566">
        <v>0</v>
      </c>
      <c r="F566">
        <v>0</v>
      </c>
      <c r="G566">
        <v>0.119588</v>
      </c>
      <c r="H566">
        <v>1</v>
      </c>
      <c r="I566">
        <v>0</v>
      </c>
    </row>
    <row r="567" spans="1:9" x14ac:dyDescent="0.25">
      <c r="A567" t="s">
        <v>39</v>
      </c>
      <c r="B567">
        <v>255.09399999999999</v>
      </c>
      <c r="C567">
        <v>0</v>
      </c>
      <c r="D567">
        <v>0</v>
      </c>
      <c r="E567">
        <v>0</v>
      </c>
      <c r="F567">
        <v>0</v>
      </c>
      <c r="G567">
        <v>0.119588</v>
      </c>
      <c r="H567">
        <v>1</v>
      </c>
      <c r="I567">
        <v>0</v>
      </c>
    </row>
    <row r="568" spans="1:9" x14ac:dyDescent="0.25">
      <c r="A568" t="s">
        <v>39</v>
      </c>
      <c r="B568">
        <v>255.07599999999999</v>
      </c>
      <c r="C568">
        <v>0</v>
      </c>
      <c r="D568">
        <v>0</v>
      </c>
      <c r="E568">
        <v>0</v>
      </c>
      <c r="F568">
        <v>0</v>
      </c>
      <c r="G568">
        <v>0.119588</v>
      </c>
      <c r="H568">
        <v>1</v>
      </c>
      <c r="I568">
        <v>0</v>
      </c>
    </row>
    <row r="569" spans="1:9" x14ac:dyDescent="0.25">
      <c r="A569" t="s">
        <v>39</v>
      </c>
      <c r="B569">
        <v>1030.25</v>
      </c>
      <c r="C569">
        <v>0</v>
      </c>
      <c r="D569">
        <v>0</v>
      </c>
      <c r="E569">
        <v>0</v>
      </c>
      <c r="F569">
        <v>0</v>
      </c>
      <c r="G569">
        <v>0.12533</v>
      </c>
      <c r="H569">
        <v>1</v>
      </c>
      <c r="I569">
        <v>0</v>
      </c>
    </row>
    <row r="570" spans="1:9" x14ac:dyDescent="0.25">
      <c r="A570" t="s">
        <v>39</v>
      </c>
      <c r="B570">
        <v>258.29399999999998</v>
      </c>
      <c r="C570">
        <v>0</v>
      </c>
      <c r="D570">
        <v>0</v>
      </c>
      <c r="E570">
        <v>0</v>
      </c>
      <c r="F570">
        <v>0</v>
      </c>
      <c r="G570">
        <v>0.15442600000000001</v>
      </c>
      <c r="H570">
        <v>1</v>
      </c>
      <c r="I570">
        <v>0</v>
      </c>
    </row>
    <row r="571" spans="1:9" x14ac:dyDescent="0.25">
      <c r="A571" t="s">
        <v>39</v>
      </c>
      <c r="B571">
        <v>255.548</v>
      </c>
      <c r="C571">
        <v>0</v>
      </c>
      <c r="D571">
        <v>0</v>
      </c>
      <c r="E571">
        <v>0</v>
      </c>
      <c r="F571">
        <v>0</v>
      </c>
      <c r="G571">
        <v>0.119321</v>
      </c>
      <c r="H571">
        <v>1</v>
      </c>
      <c r="I571">
        <v>0</v>
      </c>
    </row>
    <row r="572" spans="1:9" x14ac:dyDescent="0.25">
      <c r="A572" t="s">
        <v>39</v>
      </c>
      <c r="B572">
        <v>259.60599999999999</v>
      </c>
      <c r="C572">
        <v>0</v>
      </c>
      <c r="D572">
        <v>0</v>
      </c>
      <c r="E572">
        <v>0</v>
      </c>
      <c r="F572">
        <v>0</v>
      </c>
      <c r="G572">
        <v>0.119321</v>
      </c>
      <c r="H572">
        <v>1</v>
      </c>
      <c r="I572">
        <v>0</v>
      </c>
    </row>
    <row r="573" spans="1:9" x14ac:dyDescent="0.25">
      <c r="A573" t="s">
        <v>39</v>
      </c>
      <c r="B573">
        <v>293.30399999999997</v>
      </c>
      <c r="C573">
        <v>0</v>
      </c>
      <c r="D573">
        <v>0</v>
      </c>
      <c r="E573">
        <v>0</v>
      </c>
      <c r="F573">
        <v>0</v>
      </c>
      <c r="G573">
        <v>0.155585</v>
      </c>
      <c r="H573">
        <v>1</v>
      </c>
      <c r="I573">
        <v>0</v>
      </c>
    </row>
    <row r="574" spans="1:9" x14ac:dyDescent="0.25">
      <c r="A574" t="s">
        <v>39</v>
      </c>
      <c r="B574">
        <v>254.80199999999999</v>
      </c>
      <c r="C574">
        <v>0</v>
      </c>
      <c r="D574">
        <v>0</v>
      </c>
      <c r="E574">
        <v>0</v>
      </c>
      <c r="F574">
        <v>0</v>
      </c>
      <c r="G574">
        <v>0.119321</v>
      </c>
      <c r="H574">
        <v>1</v>
      </c>
      <c r="I574">
        <v>0</v>
      </c>
    </row>
    <row r="575" spans="1:9" x14ac:dyDescent="0.25">
      <c r="A575" t="s">
        <v>39</v>
      </c>
      <c r="B575">
        <v>254.37700000000001</v>
      </c>
      <c r="C575">
        <v>0</v>
      </c>
      <c r="D575">
        <v>0</v>
      </c>
      <c r="E575">
        <v>0</v>
      </c>
      <c r="F575">
        <v>0</v>
      </c>
      <c r="G575">
        <v>0.15442600000000001</v>
      </c>
      <c r="H575">
        <v>1</v>
      </c>
      <c r="I575">
        <v>0</v>
      </c>
    </row>
    <row r="576" spans="1:9" x14ac:dyDescent="0.25">
      <c r="A576" t="s">
        <v>39</v>
      </c>
      <c r="B576">
        <v>254.48400000000001</v>
      </c>
      <c r="C576">
        <v>0</v>
      </c>
      <c r="D576">
        <v>0</v>
      </c>
      <c r="E576">
        <v>0</v>
      </c>
      <c r="F576">
        <v>0</v>
      </c>
      <c r="G576">
        <v>0.12548000000000001</v>
      </c>
      <c r="H576">
        <v>1</v>
      </c>
      <c r="I576">
        <v>0</v>
      </c>
    </row>
    <row r="577" spans="1:9" x14ac:dyDescent="0.25">
      <c r="A577" t="s">
        <v>39</v>
      </c>
      <c r="B577">
        <v>254.63</v>
      </c>
      <c r="C577">
        <v>0</v>
      </c>
      <c r="D577">
        <v>0</v>
      </c>
      <c r="E577">
        <v>0</v>
      </c>
      <c r="F577">
        <v>0</v>
      </c>
      <c r="G577">
        <v>0.119588</v>
      </c>
      <c r="H577">
        <v>1</v>
      </c>
      <c r="I577">
        <v>0</v>
      </c>
    </row>
    <row r="578" spans="1:9" x14ac:dyDescent="0.25">
      <c r="A578" t="s">
        <v>39</v>
      </c>
      <c r="B578">
        <v>255.012</v>
      </c>
      <c r="C578">
        <v>0</v>
      </c>
      <c r="D578">
        <v>0</v>
      </c>
      <c r="E578">
        <v>0</v>
      </c>
      <c r="F578">
        <v>0</v>
      </c>
      <c r="G578">
        <v>0.12656200000000001</v>
      </c>
      <c r="H578">
        <v>1</v>
      </c>
      <c r="I578">
        <v>0</v>
      </c>
    </row>
    <row r="579" spans="1:9" x14ac:dyDescent="0.25">
      <c r="A579" t="s">
        <v>39</v>
      </c>
      <c r="B579">
        <v>254.82</v>
      </c>
      <c r="C579">
        <v>0</v>
      </c>
      <c r="D579">
        <v>0</v>
      </c>
      <c r="E579">
        <v>0</v>
      </c>
      <c r="F579">
        <v>0</v>
      </c>
      <c r="G579">
        <v>0.15598699999999999</v>
      </c>
      <c r="H579">
        <v>1</v>
      </c>
      <c r="I579">
        <v>0</v>
      </c>
    </row>
    <row r="580" spans="1:9" x14ac:dyDescent="0.25">
      <c r="A580" t="s">
        <v>39</v>
      </c>
      <c r="B580">
        <v>259.45499999999998</v>
      </c>
      <c r="C580">
        <v>0</v>
      </c>
      <c r="D580">
        <v>0</v>
      </c>
      <c r="E580">
        <v>0</v>
      </c>
      <c r="F580">
        <v>0</v>
      </c>
      <c r="G580">
        <v>0.119588</v>
      </c>
      <c r="H580">
        <v>1</v>
      </c>
      <c r="I580">
        <v>0</v>
      </c>
    </row>
    <row r="581" spans="1:9" x14ac:dyDescent="0.25">
      <c r="A581" t="s">
        <v>39</v>
      </c>
      <c r="B581">
        <v>254.34399999999999</v>
      </c>
      <c r="C581">
        <v>0</v>
      </c>
      <c r="D581">
        <v>0</v>
      </c>
      <c r="E581">
        <v>0</v>
      </c>
      <c r="F581">
        <v>0</v>
      </c>
      <c r="G581">
        <v>0.119588</v>
      </c>
      <c r="H581">
        <v>1</v>
      </c>
      <c r="I581">
        <v>0</v>
      </c>
    </row>
    <row r="582" spans="1:9" x14ac:dyDescent="0.25">
      <c r="A582" t="s">
        <v>39</v>
      </c>
      <c r="B582">
        <v>254.19300000000001</v>
      </c>
      <c r="C582">
        <v>0</v>
      </c>
      <c r="D582">
        <v>0</v>
      </c>
      <c r="E582">
        <v>0</v>
      </c>
      <c r="F582">
        <v>0</v>
      </c>
      <c r="G582">
        <v>0.119588</v>
      </c>
      <c r="H582">
        <v>1</v>
      </c>
      <c r="I582">
        <v>0</v>
      </c>
    </row>
    <row r="583" spans="1:9" x14ac:dyDescent="0.25">
      <c r="A583" t="s">
        <v>39</v>
      </c>
      <c r="B583">
        <v>254.55199999999999</v>
      </c>
      <c r="C583">
        <v>0</v>
      </c>
      <c r="D583">
        <v>0</v>
      </c>
      <c r="E583">
        <v>0</v>
      </c>
      <c r="F583">
        <v>0</v>
      </c>
      <c r="G583">
        <v>0.119588</v>
      </c>
      <c r="H583">
        <v>1</v>
      </c>
      <c r="I583">
        <v>0</v>
      </c>
    </row>
    <row r="584" spans="1:9" x14ac:dyDescent="0.25">
      <c r="A584" t="s">
        <v>39</v>
      </c>
      <c r="B584">
        <v>254.85300000000001</v>
      </c>
      <c r="C584">
        <v>0</v>
      </c>
      <c r="D584">
        <v>0</v>
      </c>
      <c r="E584">
        <v>0</v>
      </c>
      <c r="F584">
        <v>0</v>
      </c>
      <c r="G584">
        <v>0.119588</v>
      </c>
      <c r="H584">
        <v>1</v>
      </c>
      <c r="I584">
        <v>0</v>
      </c>
    </row>
    <row r="585" spans="1:9" x14ac:dyDescent="0.25">
      <c r="A585" t="s">
        <v>39</v>
      </c>
      <c r="B585">
        <v>256.46899999999999</v>
      </c>
      <c r="C585">
        <v>0</v>
      </c>
      <c r="D585">
        <v>0</v>
      </c>
      <c r="E585">
        <v>0</v>
      </c>
      <c r="F585">
        <v>0</v>
      </c>
      <c r="G585">
        <v>0.15442600000000001</v>
      </c>
      <c r="H585">
        <v>1</v>
      </c>
      <c r="I585">
        <v>0</v>
      </c>
    </row>
    <row r="586" spans="1:9" x14ac:dyDescent="0.25">
      <c r="A586" t="s">
        <v>39</v>
      </c>
      <c r="B586">
        <v>254.49700000000001</v>
      </c>
      <c r="C586">
        <v>0</v>
      </c>
      <c r="D586">
        <v>0</v>
      </c>
      <c r="E586">
        <v>0</v>
      </c>
      <c r="F586">
        <v>0</v>
      </c>
      <c r="G586">
        <v>0.155585</v>
      </c>
      <c r="H586">
        <v>1</v>
      </c>
      <c r="I586">
        <v>0</v>
      </c>
    </row>
    <row r="587" spans="1:9" x14ac:dyDescent="0.25">
      <c r="A587" t="s">
        <v>39</v>
      </c>
      <c r="B587">
        <v>260.50099999999998</v>
      </c>
      <c r="C587">
        <v>0</v>
      </c>
      <c r="D587">
        <v>0</v>
      </c>
      <c r="E587">
        <v>0</v>
      </c>
      <c r="F587">
        <v>0</v>
      </c>
      <c r="G587">
        <v>0.15442600000000001</v>
      </c>
      <c r="H587">
        <v>1</v>
      </c>
      <c r="I587">
        <v>0</v>
      </c>
    </row>
    <row r="588" spans="1:9" x14ac:dyDescent="0.25">
      <c r="A588" t="s">
        <v>39</v>
      </c>
      <c r="B588">
        <v>254.54</v>
      </c>
      <c r="C588">
        <v>0</v>
      </c>
      <c r="D588">
        <v>0</v>
      </c>
      <c r="E588">
        <v>0</v>
      </c>
      <c r="F588">
        <v>0</v>
      </c>
      <c r="G588">
        <v>0.119588</v>
      </c>
      <c r="H588">
        <v>1</v>
      </c>
      <c r="I588">
        <v>0</v>
      </c>
    </row>
    <row r="589" spans="1:9" x14ac:dyDescent="0.25">
      <c r="A589" t="s">
        <v>39</v>
      </c>
      <c r="B589">
        <v>254.83500000000001</v>
      </c>
      <c r="C589">
        <v>0</v>
      </c>
      <c r="D589">
        <v>0</v>
      </c>
      <c r="E589">
        <v>0</v>
      </c>
      <c r="F589">
        <v>0</v>
      </c>
      <c r="G589">
        <v>0.119588</v>
      </c>
      <c r="H589">
        <v>1</v>
      </c>
      <c r="I589">
        <v>0</v>
      </c>
    </row>
    <row r="590" spans="1:9" x14ac:dyDescent="0.25">
      <c r="A590" t="s">
        <v>39</v>
      </c>
      <c r="B590">
        <v>254.52699999999999</v>
      </c>
      <c r="C590">
        <v>0</v>
      </c>
      <c r="D590">
        <v>0</v>
      </c>
      <c r="E590">
        <v>0</v>
      </c>
      <c r="F590">
        <v>0</v>
      </c>
      <c r="G590">
        <v>0.15618899999999999</v>
      </c>
      <c r="H590">
        <v>1</v>
      </c>
      <c r="I590">
        <v>0</v>
      </c>
    </row>
    <row r="591" spans="1:9" x14ac:dyDescent="0.25">
      <c r="A591" t="s">
        <v>39</v>
      </c>
      <c r="B591">
        <v>254.429</v>
      </c>
      <c r="C591">
        <v>0</v>
      </c>
      <c r="D591">
        <v>0</v>
      </c>
      <c r="E591">
        <v>0</v>
      </c>
      <c r="F591">
        <v>0</v>
      </c>
      <c r="G591">
        <v>0.125031</v>
      </c>
      <c r="H591">
        <v>1</v>
      </c>
      <c r="I591">
        <v>0</v>
      </c>
    </row>
    <row r="592" spans="1:9" x14ac:dyDescent="0.25">
      <c r="A592" t="s">
        <v>39</v>
      </c>
      <c r="B592">
        <v>253.66900000000001</v>
      </c>
      <c r="C592">
        <v>0</v>
      </c>
      <c r="D592">
        <v>0</v>
      </c>
      <c r="E592">
        <v>0</v>
      </c>
      <c r="F592">
        <v>0</v>
      </c>
      <c r="G592">
        <v>0.125031</v>
      </c>
      <c r="H592">
        <v>1</v>
      </c>
      <c r="I592">
        <v>0</v>
      </c>
    </row>
    <row r="593" spans="1:9" x14ac:dyDescent="0.25">
      <c r="A593" t="s">
        <v>39</v>
      </c>
      <c r="B593">
        <v>256.03300000000002</v>
      </c>
      <c r="C593">
        <v>0</v>
      </c>
      <c r="D593">
        <v>0</v>
      </c>
      <c r="E593">
        <v>0</v>
      </c>
      <c r="F593">
        <v>0</v>
      </c>
      <c r="G593">
        <v>0.119321</v>
      </c>
      <c r="H593">
        <v>1</v>
      </c>
      <c r="I593">
        <v>0</v>
      </c>
    </row>
    <row r="594" spans="1:9" x14ac:dyDescent="0.25">
      <c r="A594" t="s">
        <v>39</v>
      </c>
      <c r="B594">
        <v>254.5</v>
      </c>
      <c r="C594">
        <v>0</v>
      </c>
      <c r="D594">
        <v>0</v>
      </c>
      <c r="E594">
        <v>0</v>
      </c>
      <c r="F594">
        <v>0</v>
      </c>
      <c r="G594">
        <v>0.119321</v>
      </c>
      <c r="H594">
        <v>1</v>
      </c>
      <c r="I594">
        <v>0</v>
      </c>
    </row>
    <row r="595" spans="1:9" x14ac:dyDescent="0.25">
      <c r="A595" t="s">
        <v>39</v>
      </c>
      <c r="B595">
        <v>258.20800000000003</v>
      </c>
      <c r="C595">
        <v>0</v>
      </c>
      <c r="D595">
        <v>0</v>
      </c>
      <c r="E595">
        <v>0</v>
      </c>
      <c r="F595">
        <v>0</v>
      </c>
      <c r="G595">
        <v>0.119396</v>
      </c>
      <c r="H595">
        <v>1</v>
      </c>
      <c r="I595">
        <v>0</v>
      </c>
    </row>
    <row r="596" spans="1:9" x14ac:dyDescent="0.25">
      <c r="A596" t="s">
        <v>39</v>
      </c>
      <c r="B596">
        <v>254.274</v>
      </c>
      <c r="C596">
        <v>0</v>
      </c>
      <c r="D596">
        <v>0</v>
      </c>
      <c r="E596">
        <v>0</v>
      </c>
      <c r="F596">
        <v>0</v>
      </c>
      <c r="G596">
        <v>0.12548000000000001</v>
      </c>
      <c r="H596">
        <v>1</v>
      </c>
      <c r="I596">
        <v>0</v>
      </c>
    </row>
    <row r="597" spans="1:9" x14ac:dyDescent="0.25">
      <c r="A597" t="s">
        <v>39</v>
      </c>
      <c r="B597">
        <v>255.25200000000001</v>
      </c>
      <c r="C597">
        <v>0</v>
      </c>
      <c r="D597">
        <v>0</v>
      </c>
      <c r="E597">
        <v>0</v>
      </c>
      <c r="F597">
        <v>0</v>
      </c>
      <c r="G597">
        <v>0.15442600000000001</v>
      </c>
      <c r="H597">
        <v>1</v>
      </c>
      <c r="I597">
        <v>0</v>
      </c>
    </row>
    <row r="598" spans="1:9" x14ac:dyDescent="0.25">
      <c r="A598" t="s">
        <v>39</v>
      </c>
      <c r="B598">
        <v>254.49199999999999</v>
      </c>
      <c r="C598">
        <v>0</v>
      </c>
      <c r="D598">
        <v>0</v>
      </c>
      <c r="E598">
        <v>0</v>
      </c>
      <c r="F598">
        <v>0</v>
      </c>
      <c r="G598">
        <v>0.119321</v>
      </c>
      <c r="H598">
        <v>1</v>
      </c>
      <c r="I598">
        <v>0</v>
      </c>
    </row>
    <row r="599" spans="1:9" x14ac:dyDescent="0.25">
      <c r="A599" t="s">
        <v>39</v>
      </c>
      <c r="B599">
        <v>255.13900000000001</v>
      </c>
      <c r="C599">
        <v>0</v>
      </c>
      <c r="D599">
        <v>0</v>
      </c>
      <c r="E599">
        <v>0</v>
      </c>
      <c r="F599">
        <v>0</v>
      </c>
      <c r="G599">
        <v>0.119321</v>
      </c>
      <c r="H599">
        <v>1</v>
      </c>
      <c r="I599">
        <v>0</v>
      </c>
    </row>
    <row r="600" spans="1:9" x14ac:dyDescent="0.25">
      <c r="A600" t="s">
        <v>39</v>
      </c>
      <c r="B600">
        <v>254.29300000000001</v>
      </c>
      <c r="C600">
        <v>0</v>
      </c>
      <c r="D600">
        <v>0</v>
      </c>
      <c r="E600">
        <v>0</v>
      </c>
      <c r="F600">
        <v>0</v>
      </c>
      <c r="G600">
        <v>0.119395</v>
      </c>
      <c r="H600">
        <v>1</v>
      </c>
      <c r="I600">
        <v>0</v>
      </c>
    </row>
    <row r="601" spans="1:9" x14ac:dyDescent="0.25">
      <c r="A601" t="s">
        <v>39</v>
      </c>
      <c r="B601">
        <v>255.501</v>
      </c>
      <c r="C601">
        <v>0</v>
      </c>
      <c r="D601">
        <v>0</v>
      </c>
      <c r="E601">
        <v>0</v>
      </c>
      <c r="F601">
        <v>0</v>
      </c>
      <c r="G601">
        <v>0.119321</v>
      </c>
      <c r="H601">
        <v>1</v>
      </c>
      <c r="I601">
        <v>0</v>
      </c>
    </row>
    <row r="602" spans="1:9" x14ac:dyDescent="0.25">
      <c r="A602" t="s">
        <v>39</v>
      </c>
      <c r="B602">
        <v>255.81700000000001</v>
      </c>
      <c r="C602">
        <v>0</v>
      </c>
      <c r="D602">
        <v>0</v>
      </c>
      <c r="E602">
        <v>0</v>
      </c>
      <c r="F602">
        <v>0</v>
      </c>
      <c r="G602">
        <v>0.119395</v>
      </c>
      <c r="H602">
        <v>1</v>
      </c>
      <c r="I602">
        <v>0</v>
      </c>
    </row>
    <row r="603" spans="1:9" x14ac:dyDescent="0.25">
      <c r="A603" t="s">
        <v>39</v>
      </c>
      <c r="B603">
        <v>254.44499999999999</v>
      </c>
      <c r="C603">
        <v>0</v>
      </c>
      <c r="D603">
        <v>0</v>
      </c>
      <c r="E603">
        <v>0</v>
      </c>
      <c r="F603">
        <v>0</v>
      </c>
      <c r="G603">
        <v>0.119395</v>
      </c>
      <c r="H603">
        <v>1</v>
      </c>
      <c r="I603">
        <v>0</v>
      </c>
    </row>
    <row r="604" spans="1:9" x14ac:dyDescent="0.25">
      <c r="A604" t="s">
        <v>39</v>
      </c>
      <c r="B604">
        <v>254.61699999999999</v>
      </c>
      <c r="C604">
        <v>0</v>
      </c>
      <c r="D604">
        <v>0</v>
      </c>
      <c r="E604">
        <v>0</v>
      </c>
      <c r="F604">
        <v>0</v>
      </c>
      <c r="G604">
        <v>0.119321</v>
      </c>
      <c r="H604">
        <v>1</v>
      </c>
      <c r="I604">
        <v>0</v>
      </c>
    </row>
    <row r="605" spans="1:9" x14ac:dyDescent="0.25">
      <c r="A605" t="s">
        <v>39</v>
      </c>
      <c r="B605">
        <v>1011.14</v>
      </c>
      <c r="C605">
        <v>0</v>
      </c>
      <c r="D605">
        <v>0</v>
      </c>
      <c r="E605">
        <v>0</v>
      </c>
      <c r="F605">
        <v>0</v>
      </c>
      <c r="G605">
        <v>0.119321</v>
      </c>
      <c r="H605">
        <v>1</v>
      </c>
      <c r="I605">
        <v>0</v>
      </c>
    </row>
    <row r="606" spans="1:9" x14ac:dyDescent="0.25">
      <c r="A606" t="s">
        <v>39</v>
      </c>
      <c r="B606">
        <v>256.67500000000001</v>
      </c>
      <c r="C606">
        <v>0</v>
      </c>
      <c r="D606">
        <v>0</v>
      </c>
      <c r="E606">
        <v>0</v>
      </c>
      <c r="F606">
        <v>0</v>
      </c>
      <c r="G606">
        <v>0.119395</v>
      </c>
      <c r="H606">
        <v>1</v>
      </c>
      <c r="I606">
        <v>0</v>
      </c>
    </row>
    <row r="607" spans="1:9" x14ac:dyDescent="0.25">
      <c r="A607" t="s">
        <v>39</v>
      </c>
      <c r="B607">
        <v>255.233</v>
      </c>
      <c r="C607">
        <v>0</v>
      </c>
      <c r="D607">
        <v>0</v>
      </c>
      <c r="E607">
        <v>0</v>
      </c>
      <c r="F607">
        <v>0</v>
      </c>
      <c r="G607">
        <v>0.119321</v>
      </c>
      <c r="H607">
        <v>1</v>
      </c>
      <c r="I607">
        <v>0</v>
      </c>
    </row>
    <row r="608" spans="1:9" x14ac:dyDescent="0.25">
      <c r="A608" t="s">
        <v>39</v>
      </c>
      <c r="B608">
        <v>259.67099999999999</v>
      </c>
      <c r="C608">
        <v>0</v>
      </c>
      <c r="D608">
        <v>0</v>
      </c>
      <c r="E608">
        <v>0</v>
      </c>
      <c r="F608">
        <v>0</v>
      </c>
      <c r="G608">
        <v>0.119395</v>
      </c>
      <c r="H608">
        <v>1</v>
      </c>
      <c r="I608">
        <v>0</v>
      </c>
    </row>
    <row r="609" spans="1:25" x14ac:dyDescent="0.25">
      <c r="A609" t="s">
        <v>39</v>
      </c>
      <c r="B609">
        <v>328.608</v>
      </c>
      <c r="C609">
        <v>0</v>
      </c>
      <c r="D609">
        <v>0</v>
      </c>
      <c r="E609">
        <v>0</v>
      </c>
      <c r="F609">
        <v>0</v>
      </c>
      <c r="G609">
        <v>0.15442600000000001</v>
      </c>
      <c r="H609">
        <v>1</v>
      </c>
      <c r="I609">
        <v>0</v>
      </c>
    </row>
    <row r="610" spans="1:25" x14ac:dyDescent="0.25">
      <c r="A610" t="s">
        <v>39</v>
      </c>
      <c r="B610">
        <v>254.26499999999999</v>
      </c>
      <c r="C610">
        <v>0</v>
      </c>
      <c r="D610">
        <v>0</v>
      </c>
      <c r="E610">
        <v>0</v>
      </c>
      <c r="F610">
        <v>0</v>
      </c>
      <c r="G610">
        <v>0.12488100000000001</v>
      </c>
      <c r="H610">
        <v>1</v>
      </c>
      <c r="I610">
        <v>0</v>
      </c>
    </row>
    <row r="611" spans="1:25" x14ac:dyDescent="0.25">
      <c r="A611" t="s">
        <v>39</v>
      </c>
      <c r="B611">
        <v>254.268</v>
      </c>
      <c r="C611">
        <v>0</v>
      </c>
      <c r="D611">
        <v>0</v>
      </c>
      <c r="E611">
        <v>0</v>
      </c>
      <c r="F611">
        <v>0</v>
      </c>
      <c r="G611">
        <v>0.12488100000000001</v>
      </c>
      <c r="H611">
        <v>1</v>
      </c>
      <c r="I611">
        <v>0</v>
      </c>
    </row>
    <row r="612" spans="1:25" x14ac:dyDescent="0.25">
      <c r="A612" t="s">
        <v>39</v>
      </c>
      <c r="B612">
        <v>254.78399999999999</v>
      </c>
      <c r="C612">
        <v>0</v>
      </c>
      <c r="D612">
        <v>0</v>
      </c>
      <c r="E612">
        <v>0</v>
      </c>
      <c r="F612">
        <v>0</v>
      </c>
      <c r="G612">
        <v>0.119321</v>
      </c>
      <c r="H612">
        <v>1</v>
      </c>
      <c r="I612">
        <v>0</v>
      </c>
    </row>
    <row r="613" spans="1:25" x14ac:dyDescent="0.25">
      <c r="A613" t="s">
        <v>39</v>
      </c>
      <c r="B613">
        <v>255.45599999999999</v>
      </c>
      <c r="C613">
        <v>0</v>
      </c>
      <c r="D613">
        <v>0</v>
      </c>
      <c r="E613">
        <v>0</v>
      </c>
      <c r="F613">
        <v>0</v>
      </c>
      <c r="G613">
        <v>0.12488100000000001</v>
      </c>
      <c r="H613">
        <v>1</v>
      </c>
      <c r="I613">
        <v>0</v>
      </c>
    </row>
    <row r="614" spans="1:25" x14ac:dyDescent="0.25">
      <c r="A614" t="s">
        <v>39</v>
      </c>
      <c r="B614">
        <v>254.26599999999999</v>
      </c>
      <c r="C614">
        <v>0</v>
      </c>
      <c r="D614">
        <v>0</v>
      </c>
      <c r="E614">
        <v>0</v>
      </c>
      <c r="F614">
        <v>0</v>
      </c>
      <c r="G614">
        <v>0.119588</v>
      </c>
      <c r="H614">
        <v>1</v>
      </c>
      <c r="I614">
        <v>0</v>
      </c>
    </row>
    <row r="615" spans="1:25" x14ac:dyDescent="0.25">
      <c r="A615" t="s">
        <v>39</v>
      </c>
      <c r="B615">
        <v>255.28200000000001</v>
      </c>
      <c r="C615">
        <v>0</v>
      </c>
      <c r="D615">
        <v>0</v>
      </c>
      <c r="E615">
        <v>0</v>
      </c>
      <c r="F615">
        <v>0</v>
      </c>
      <c r="G615">
        <v>0.119588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260.32799999999997</v>
      </c>
      <c r="C616">
        <v>0</v>
      </c>
      <c r="D616">
        <v>0</v>
      </c>
      <c r="E616">
        <v>0</v>
      </c>
      <c r="F616">
        <v>0</v>
      </c>
      <c r="G616">
        <v>0.119588</v>
      </c>
      <c r="H616">
        <v>1</v>
      </c>
      <c r="I616">
        <v>0</v>
      </c>
      <c r="R616">
        <f>AVERAGE(B567:B616)</f>
        <v>288.3741599999999</v>
      </c>
      <c r="S616">
        <f>AVERAGE(C567:C616)</f>
        <v>0</v>
      </c>
      <c r="U616">
        <f>_xlfn.VAR.P(B567:B616)</f>
        <v>22482.257181934478</v>
      </c>
      <c r="V616">
        <f>_xlfn.VAR.P(C567:C616)</f>
        <v>0</v>
      </c>
      <c r="X616">
        <f>1.96*SQRT(U616)/50</f>
        <v>5.8776811478718196</v>
      </c>
      <c r="Y616">
        <f>1.96*SQRT(V616)/50</f>
        <v>0</v>
      </c>
    </row>
    <row r="617" spans="1:25" x14ac:dyDescent="0.25">
      <c r="A617" t="s">
        <v>39</v>
      </c>
      <c r="B617">
        <v>14421.263328999999</v>
      </c>
      <c r="C617" t="s">
        <v>37</v>
      </c>
    </row>
    <row r="618" spans="1:25" x14ac:dyDescent="0.25">
      <c r="A618" t="s">
        <v>40</v>
      </c>
      <c r="B618">
        <v>261.68</v>
      </c>
      <c r="C618">
        <v>259.29899999999998</v>
      </c>
      <c r="D618">
        <v>238.84100000000001</v>
      </c>
      <c r="E618">
        <v>111.27800000000001</v>
      </c>
      <c r="F618">
        <v>0</v>
      </c>
      <c r="G618">
        <v>0.12488100000000001</v>
      </c>
      <c r="H618">
        <v>1</v>
      </c>
      <c r="I618">
        <v>0</v>
      </c>
    </row>
    <row r="619" spans="1:25" x14ac:dyDescent="0.25">
      <c r="A619" t="s">
        <v>40</v>
      </c>
      <c r="B619">
        <v>261.81</v>
      </c>
      <c r="C619">
        <v>259.238</v>
      </c>
      <c r="D619">
        <v>238.786</v>
      </c>
      <c r="E619">
        <v>111.29300000000001</v>
      </c>
      <c r="F619">
        <v>0</v>
      </c>
      <c r="G619">
        <v>0.119321</v>
      </c>
      <c r="H619">
        <v>1</v>
      </c>
      <c r="I619">
        <v>0</v>
      </c>
    </row>
    <row r="620" spans="1:25" x14ac:dyDescent="0.25">
      <c r="A620" t="s">
        <v>40</v>
      </c>
      <c r="B620">
        <v>261.803</v>
      </c>
      <c r="C620">
        <v>259.209</v>
      </c>
      <c r="D620">
        <v>238.97300000000001</v>
      </c>
      <c r="E620">
        <v>111.489</v>
      </c>
      <c r="F620">
        <v>0</v>
      </c>
      <c r="G620">
        <v>8.5972000000000007E-2</v>
      </c>
      <c r="H620">
        <v>1</v>
      </c>
      <c r="I620">
        <v>0</v>
      </c>
    </row>
    <row r="621" spans="1:25" x14ac:dyDescent="0.25">
      <c r="A621" t="s">
        <v>40</v>
      </c>
      <c r="B621">
        <v>261.67099999999999</v>
      </c>
      <c r="C621">
        <v>259.09300000000002</v>
      </c>
      <c r="D621">
        <v>238.809</v>
      </c>
      <c r="E621">
        <v>111.35599999999999</v>
      </c>
      <c r="F621">
        <v>0</v>
      </c>
      <c r="G621">
        <v>0.125031</v>
      </c>
      <c r="H621">
        <v>1</v>
      </c>
      <c r="I621">
        <v>0</v>
      </c>
    </row>
    <row r="622" spans="1:25" x14ac:dyDescent="0.25">
      <c r="A622" t="s">
        <v>40</v>
      </c>
      <c r="B622">
        <v>261.88299999999998</v>
      </c>
      <c r="C622">
        <v>259.3</v>
      </c>
      <c r="D622">
        <v>239.06399999999999</v>
      </c>
      <c r="E622">
        <v>111.367</v>
      </c>
      <c r="F622">
        <v>0</v>
      </c>
      <c r="G622">
        <v>0.119321</v>
      </c>
      <c r="H622">
        <v>1</v>
      </c>
      <c r="I622">
        <v>0</v>
      </c>
    </row>
    <row r="623" spans="1:25" x14ac:dyDescent="0.25">
      <c r="A623" t="s">
        <v>40</v>
      </c>
      <c r="B623">
        <v>261.69200000000001</v>
      </c>
      <c r="C623">
        <v>259.101</v>
      </c>
      <c r="D623">
        <v>238.74299999999999</v>
      </c>
      <c r="E623">
        <v>111.313</v>
      </c>
      <c r="F623">
        <v>0</v>
      </c>
      <c r="G623">
        <v>0.12671399999999999</v>
      </c>
      <c r="H623">
        <v>1</v>
      </c>
      <c r="I623">
        <v>0</v>
      </c>
    </row>
    <row r="624" spans="1:25" x14ac:dyDescent="0.25">
      <c r="A624" t="s">
        <v>40</v>
      </c>
      <c r="B624">
        <v>268.96100000000001</v>
      </c>
      <c r="C624">
        <v>266.36</v>
      </c>
      <c r="D624">
        <v>240.73599999999999</v>
      </c>
      <c r="E624">
        <v>113.09</v>
      </c>
      <c r="F624">
        <v>0</v>
      </c>
      <c r="G624">
        <v>0.15462400000000001</v>
      </c>
      <c r="H624">
        <v>1</v>
      </c>
      <c r="I624">
        <v>0</v>
      </c>
    </row>
    <row r="625" spans="1:9" x14ac:dyDescent="0.25">
      <c r="A625" t="s">
        <v>40</v>
      </c>
      <c r="B625">
        <v>263.85700000000003</v>
      </c>
      <c r="C625">
        <v>261.26299999999998</v>
      </c>
      <c r="D625">
        <v>240.761</v>
      </c>
      <c r="E625">
        <v>113.105</v>
      </c>
      <c r="F625">
        <v>0</v>
      </c>
      <c r="G625">
        <v>0.12671399999999999</v>
      </c>
      <c r="H625">
        <v>1</v>
      </c>
      <c r="I625">
        <v>0</v>
      </c>
    </row>
    <row r="626" spans="1:9" x14ac:dyDescent="0.25">
      <c r="A626" t="s">
        <v>40</v>
      </c>
      <c r="B626">
        <v>261.92</v>
      </c>
      <c r="C626">
        <v>259.33199999999999</v>
      </c>
      <c r="D626">
        <v>238.887</v>
      </c>
      <c r="E626">
        <v>111.524</v>
      </c>
      <c r="F626">
        <v>0</v>
      </c>
      <c r="G626">
        <v>0.12671399999999999</v>
      </c>
      <c r="H626">
        <v>1</v>
      </c>
      <c r="I626">
        <v>0</v>
      </c>
    </row>
    <row r="627" spans="1:9" x14ac:dyDescent="0.25">
      <c r="A627" t="s">
        <v>40</v>
      </c>
      <c r="B627">
        <v>262.029</v>
      </c>
      <c r="C627">
        <v>259.40300000000002</v>
      </c>
      <c r="D627">
        <v>239.072</v>
      </c>
      <c r="E627">
        <v>111.446</v>
      </c>
      <c r="F627">
        <v>0</v>
      </c>
      <c r="G627">
        <v>0.15462400000000001</v>
      </c>
      <c r="H627">
        <v>1</v>
      </c>
      <c r="I627">
        <v>0</v>
      </c>
    </row>
    <row r="628" spans="1:9" x14ac:dyDescent="0.25">
      <c r="A628" t="s">
        <v>40</v>
      </c>
      <c r="B628">
        <v>261.358</v>
      </c>
      <c r="C628">
        <v>258.791</v>
      </c>
      <c r="D628">
        <v>238.56200000000001</v>
      </c>
      <c r="E628">
        <v>110.986</v>
      </c>
      <c r="F628">
        <v>0</v>
      </c>
      <c r="G628">
        <v>0.15462400000000001</v>
      </c>
      <c r="H628">
        <v>1</v>
      </c>
      <c r="I628">
        <v>0</v>
      </c>
    </row>
    <row r="629" spans="1:9" x14ac:dyDescent="0.25">
      <c r="A629" t="s">
        <v>40</v>
      </c>
      <c r="B629">
        <v>262.78100000000001</v>
      </c>
      <c r="C629">
        <v>260.19299999999998</v>
      </c>
      <c r="D629">
        <v>239.798</v>
      </c>
      <c r="E629">
        <v>112.31100000000001</v>
      </c>
      <c r="F629">
        <v>0</v>
      </c>
      <c r="G629">
        <v>0.119321</v>
      </c>
      <c r="H629">
        <v>1</v>
      </c>
      <c r="I629">
        <v>0</v>
      </c>
    </row>
    <row r="630" spans="1:9" x14ac:dyDescent="0.25">
      <c r="A630" t="s">
        <v>40</v>
      </c>
      <c r="B630">
        <v>261.69499999999999</v>
      </c>
      <c r="C630">
        <v>259.12900000000002</v>
      </c>
      <c r="D630">
        <v>238.89400000000001</v>
      </c>
      <c r="E630">
        <v>111.551</v>
      </c>
      <c r="F630">
        <v>0</v>
      </c>
      <c r="G630">
        <v>0.119397</v>
      </c>
      <c r="H630">
        <v>1</v>
      </c>
      <c r="I630">
        <v>0</v>
      </c>
    </row>
    <row r="631" spans="1:9" x14ac:dyDescent="0.25">
      <c r="A631" t="s">
        <v>40</v>
      </c>
      <c r="B631">
        <v>267.47500000000002</v>
      </c>
      <c r="C631">
        <v>264.88400000000001</v>
      </c>
      <c r="D631">
        <v>239.446</v>
      </c>
      <c r="E631">
        <v>112.092</v>
      </c>
      <c r="F631">
        <v>0</v>
      </c>
      <c r="G631">
        <v>0.119588</v>
      </c>
      <c r="H631">
        <v>1</v>
      </c>
      <c r="I631">
        <v>0</v>
      </c>
    </row>
    <row r="632" spans="1:9" x14ac:dyDescent="0.25">
      <c r="A632" t="s">
        <v>40</v>
      </c>
      <c r="B632">
        <v>261.64600000000002</v>
      </c>
      <c r="C632">
        <v>259.065</v>
      </c>
      <c r="D632">
        <v>238.72900000000001</v>
      </c>
      <c r="E632">
        <v>111.078</v>
      </c>
      <c r="F632">
        <v>0</v>
      </c>
      <c r="G632">
        <v>0.15578600000000001</v>
      </c>
      <c r="H632">
        <v>1</v>
      </c>
      <c r="I632">
        <v>0</v>
      </c>
    </row>
    <row r="633" spans="1:9" x14ac:dyDescent="0.25">
      <c r="A633" t="s">
        <v>40</v>
      </c>
      <c r="B633">
        <v>261.13200000000001</v>
      </c>
      <c r="C633">
        <v>258.55900000000003</v>
      </c>
      <c r="D633">
        <v>238.31200000000001</v>
      </c>
      <c r="E633">
        <v>110.93899999999999</v>
      </c>
      <c r="F633">
        <v>0</v>
      </c>
      <c r="G633">
        <v>0.119588</v>
      </c>
      <c r="H633">
        <v>1</v>
      </c>
      <c r="I633">
        <v>0</v>
      </c>
    </row>
    <row r="634" spans="1:9" x14ac:dyDescent="0.25">
      <c r="A634" t="s">
        <v>40</v>
      </c>
      <c r="B634">
        <v>261.85199999999998</v>
      </c>
      <c r="C634">
        <v>259.27300000000002</v>
      </c>
      <c r="D634">
        <v>238.97399999999999</v>
      </c>
      <c r="E634">
        <v>111.316</v>
      </c>
      <c r="F634">
        <v>0</v>
      </c>
      <c r="G634">
        <v>0.119588</v>
      </c>
      <c r="H634">
        <v>1</v>
      </c>
      <c r="I634">
        <v>0</v>
      </c>
    </row>
    <row r="635" spans="1:9" x14ac:dyDescent="0.25">
      <c r="A635" t="s">
        <v>40</v>
      </c>
      <c r="B635">
        <v>261.86200000000002</v>
      </c>
      <c r="C635">
        <v>259.28899999999999</v>
      </c>
      <c r="D635">
        <v>239.04300000000001</v>
      </c>
      <c r="E635">
        <v>111.264</v>
      </c>
      <c r="F635">
        <v>0</v>
      </c>
      <c r="G635">
        <v>0.15618899999999999</v>
      </c>
      <c r="H635">
        <v>1</v>
      </c>
      <c r="I635">
        <v>0</v>
      </c>
    </row>
    <row r="636" spans="1:9" x14ac:dyDescent="0.25">
      <c r="A636" t="s">
        <v>40</v>
      </c>
      <c r="B636">
        <v>261.452</v>
      </c>
      <c r="C636">
        <v>258.87099999999998</v>
      </c>
      <c r="D636">
        <v>238.547</v>
      </c>
      <c r="E636">
        <v>111.015</v>
      </c>
      <c r="F636">
        <v>0</v>
      </c>
      <c r="G636">
        <v>0.15502199999999999</v>
      </c>
      <c r="H636">
        <v>1</v>
      </c>
      <c r="I636">
        <v>0</v>
      </c>
    </row>
    <row r="637" spans="1:9" x14ac:dyDescent="0.25">
      <c r="A637" t="s">
        <v>40</v>
      </c>
      <c r="B637">
        <v>262.35300000000001</v>
      </c>
      <c r="C637">
        <v>259.767</v>
      </c>
      <c r="D637">
        <v>239.38399999999999</v>
      </c>
      <c r="E637">
        <v>111.937</v>
      </c>
      <c r="F637">
        <v>0</v>
      </c>
      <c r="G637">
        <v>0.119396</v>
      </c>
      <c r="H637">
        <v>1</v>
      </c>
      <c r="I637">
        <v>0</v>
      </c>
    </row>
    <row r="638" spans="1:9" x14ac:dyDescent="0.25">
      <c r="A638" t="s">
        <v>40</v>
      </c>
      <c r="B638">
        <v>263.59699999999998</v>
      </c>
      <c r="C638">
        <v>261.017</v>
      </c>
      <c r="D638">
        <v>240.596</v>
      </c>
      <c r="E638">
        <v>112.923</v>
      </c>
      <c r="F638">
        <v>0</v>
      </c>
      <c r="G638">
        <v>0.119588</v>
      </c>
      <c r="H638">
        <v>1</v>
      </c>
      <c r="I638">
        <v>0</v>
      </c>
    </row>
    <row r="639" spans="1:9" x14ac:dyDescent="0.25">
      <c r="A639" t="s">
        <v>40</v>
      </c>
      <c r="B639">
        <v>262.20499999999998</v>
      </c>
      <c r="C639">
        <v>259.60300000000001</v>
      </c>
      <c r="D639">
        <v>239.214</v>
      </c>
      <c r="E639">
        <v>111.47</v>
      </c>
      <c r="F639">
        <v>0</v>
      </c>
      <c r="G639">
        <v>0.15502199999999999</v>
      </c>
      <c r="H639">
        <v>1</v>
      </c>
      <c r="I639">
        <v>0</v>
      </c>
    </row>
    <row r="640" spans="1:9" x14ac:dyDescent="0.25">
      <c r="A640" t="s">
        <v>40</v>
      </c>
      <c r="B640">
        <v>261.83600000000001</v>
      </c>
      <c r="C640">
        <v>259.25900000000001</v>
      </c>
      <c r="D640">
        <v>238.828</v>
      </c>
      <c r="E640">
        <v>111.11199999999999</v>
      </c>
      <c r="F640">
        <v>0</v>
      </c>
      <c r="G640">
        <v>0.119588</v>
      </c>
      <c r="H640">
        <v>1</v>
      </c>
      <c r="I640">
        <v>0</v>
      </c>
    </row>
    <row r="641" spans="1:9" x14ac:dyDescent="0.25">
      <c r="A641" t="s">
        <v>40</v>
      </c>
      <c r="B641">
        <v>1058.6199999999999</v>
      </c>
      <c r="C641">
        <v>259.29199999999997</v>
      </c>
      <c r="D641">
        <v>238.82599999999999</v>
      </c>
      <c r="E641">
        <v>111.289</v>
      </c>
      <c r="F641">
        <v>0</v>
      </c>
      <c r="G641">
        <v>0.119588</v>
      </c>
      <c r="H641">
        <v>1</v>
      </c>
      <c r="I641">
        <v>0</v>
      </c>
    </row>
    <row r="642" spans="1:9" x14ac:dyDescent="0.25">
      <c r="A642" t="s">
        <v>40</v>
      </c>
      <c r="B642">
        <v>267.33600000000001</v>
      </c>
      <c r="C642">
        <v>263.21600000000001</v>
      </c>
      <c r="D642">
        <v>239.24799999999999</v>
      </c>
      <c r="E642">
        <v>111.24</v>
      </c>
      <c r="F642">
        <v>0</v>
      </c>
      <c r="G642">
        <v>0.15578600000000001</v>
      </c>
      <c r="H642">
        <v>1</v>
      </c>
      <c r="I642">
        <v>0</v>
      </c>
    </row>
    <row r="643" spans="1:9" x14ac:dyDescent="0.25">
      <c r="A643" t="s">
        <v>40</v>
      </c>
      <c r="B643">
        <v>261.55599999999998</v>
      </c>
      <c r="C643">
        <v>258.964</v>
      </c>
      <c r="D643">
        <v>238.59299999999999</v>
      </c>
      <c r="E643">
        <v>111.128</v>
      </c>
      <c r="F643">
        <v>0</v>
      </c>
      <c r="G643">
        <v>0.119588</v>
      </c>
      <c r="H643">
        <v>1</v>
      </c>
      <c r="I643">
        <v>0</v>
      </c>
    </row>
    <row r="644" spans="1:9" x14ac:dyDescent="0.25">
      <c r="A644" t="s">
        <v>40</v>
      </c>
      <c r="B644">
        <v>438.702</v>
      </c>
      <c r="C644">
        <v>259.41800000000001</v>
      </c>
      <c r="D644">
        <v>239.02</v>
      </c>
      <c r="E644">
        <v>111.41500000000001</v>
      </c>
      <c r="F644">
        <v>0</v>
      </c>
      <c r="G644">
        <v>0.119588</v>
      </c>
      <c r="H644">
        <v>1</v>
      </c>
      <c r="I644">
        <v>0</v>
      </c>
    </row>
    <row r="645" spans="1:9" x14ac:dyDescent="0.25">
      <c r="A645" t="s">
        <v>40</v>
      </c>
      <c r="B645">
        <v>261.94499999999999</v>
      </c>
      <c r="C645">
        <v>259.572</v>
      </c>
      <c r="D645">
        <v>239.036</v>
      </c>
      <c r="E645">
        <v>111.512</v>
      </c>
      <c r="F645">
        <v>0</v>
      </c>
      <c r="G645">
        <v>0.119588</v>
      </c>
      <c r="H645">
        <v>1</v>
      </c>
      <c r="I645">
        <v>0</v>
      </c>
    </row>
    <row r="646" spans="1:9" x14ac:dyDescent="0.25">
      <c r="A646" t="s">
        <v>40</v>
      </c>
      <c r="B646">
        <v>261.76600000000002</v>
      </c>
      <c r="C646">
        <v>259.19099999999997</v>
      </c>
      <c r="D646">
        <v>238.797</v>
      </c>
      <c r="E646">
        <v>111.267</v>
      </c>
      <c r="F646">
        <v>0</v>
      </c>
      <c r="G646">
        <v>0.119397</v>
      </c>
      <c r="H646">
        <v>1</v>
      </c>
      <c r="I646">
        <v>0</v>
      </c>
    </row>
    <row r="647" spans="1:9" x14ac:dyDescent="0.25">
      <c r="A647" t="s">
        <v>40</v>
      </c>
      <c r="B647">
        <v>262.85300000000001</v>
      </c>
      <c r="C647">
        <v>260.27600000000001</v>
      </c>
      <c r="D647">
        <v>240.04400000000001</v>
      </c>
      <c r="E647">
        <v>112.502</v>
      </c>
      <c r="F647">
        <v>0</v>
      </c>
      <c r="G647">
        <v>0.12548000000000001</v>
      </c>
      <c r="H647">
        <v>1</v>
      </c>
      <c r="I647">
        <v>0</v>
      </c>
    </row>
    <row r="648" spans="1:9" x14ac:dyDescent="0.25">
      <c r="A648" t="s">
        <v>40</v>
      </c>
      <c r="B648">
        <v>262.32299999999998</v>
      </c>
      <c r="C648">
        <v>259.73</v>
      </c>
      <c r="D648">
        <v>239.471</v>
      </c>
      <c r="E648">
        <v>111.90900000000001</v>
      </c>
      <c r="F648">
        <v>0</v>
      </c>
      <c r="G648">
        <v>0.119396</v>
      </c>
      <c r="H648">
        <v>1</v>
      </c>
      <c r="I648">
        <v>0</v>
      </c>
    </row>
    <row r="649" spans="1:9" x14ac:dyDescent="0.25">
      <c r="A649" t="s">
        <v>40</v>
      </c>
      <c r="B649">
        <v>261.54000000000002</v>
      </c>
      <c r="C649">
        <v>258.96600000000001</v>
      </c>
      <c r="D649">
        <v>238.749</v>
      </c>
      <c r="E649">
        <v>111.125</v>
      </c>
      <c r="F649">
        <v>0</v>
      </c>
      <c r="G649">
        <v>0.119321</v>
      </c>
      <c r="H649">
        <v>1</v>
      </c>
      <c r="I649">
        <v>0</v>
      </c>
    </row>
    <row r="650" spans="1:9" x14ac:dyDescent="0.25">
      <c r="A650" t="s">
        <v>40</v>
      </c>
      <c r="B650">
        <v>262.74400000000003</v>
      </c>
      <c r="C650">
        <v>260.15800000000002</v>
      </c>
      <c r="D650">
        <v>239.959</v>
      </c>
      <c r="E650">
        <v>112.215</v>
      </c>
      <c r="F650">
        <v>0</v>
      </c>
      <c r="G650">
        <v>0.119588</v>
      </c>
      <c r="H650">
        <v>1</v>
      </c>
      <c r="I650">
        <v>0</v>
      </c>
    </row>
    <row r="651" spans="1:9" x14ac:dyDescent="0.25">
      <c r="A651" t="s">
        <v>40</v>
      </c>
      <c r="B651">
        <v>261.57600000000002</v>
      </c>
      <c r="C651">
        <v>258.988</v>
      </c>
      <c r="D651">
        <v>238.774</v>
      </c>
      <c r="E651">
        <v>111.24</v>
      </c>
      <c r="F651">
        <v>0</v>
      </c>
      <c r="G651">
        <v>0.15598699999999999</v>
      </c>
      <c r="H651">
        <v>1</v>
      </c>
      <c r="I651">
        <v>0</v>
      </c>
    </row>
    <row r="652" spans="1:9" x14ac:dyDescent="0.25">
      <c r="A652" t="s">
        <v>40</v>
      </c>
      <c r="B652">
        <v>267.89699999999999</v>
      </c>
      <c r="C652">
        <v>265.291</v>
      </c>
      <c r="D652">
        <v>239.43700000000001</v>
      </c>
      <c r="E652">
        <v>111.949</v>
      </c>
      <c r="F652">
        <v>0</v>
      </c>
      <c r="G652">
        <v>0.15598699999999999</v>
      </c>
      <c r="H652">
        <v>1</v>
      </c>
      <c r="I652">
        <v>0</v>
      </c>
    </row>
    <row r="653" spans="1:9" x14ac:dyDescent="0.25">
      <c r="A653" t="s">
        <v>40</v>
      </c>
      <c r="B653">
        <v>261.887</v>
      </c>
      <c r="C653">
        <v>259.31599999999997</v>
      </c>
      <c r="D653">
        <v>238.905</v>
      </c>
      <c r="E653">
        <v>111.324</v>
      </c>
      <c r="F653">
        <v>0</v>
      </c>
      <c r="G653">
        <v>0.119396</v>
      </c>
      <c r="H653">
        <v>1</v>
      </c>
      <c r="I653">
        <v>0</v>
      </c>
    </row>
    <row r="654" spans="1:9" x14ac:dyDescent="0.25">
      <c r="A654" t="s">
        <v>40</v>
      </c>
      <c r="B654">
        <v>261.416</v>
      </c>
      <c r="C654">
        <v>258.83999999999997</v>
      </c>
      <c r="D654">
        <v>238.54499999999999</v>
      </c>
      <c r="E654">
        <v>110.982</v>
      </c>
      <c r="F654">
        <v>0</v>
      </c>
      <c r="G654">
        <v>0.119588</v>
      </c>
      <c r="H654">
        <v>1</v>
      </c>
      <c r="I654">
        <v>0</v>
      </c>
    </row>
    <row r="655" spans="1:9" x14ac:dyDescent="0.25">
      <c r="A655" t="s">
        <v>40</v>
      </c>
      <c r="B655">
        <v>261.33</v>
      </c>
      <c r="C655">
        <v>258.755</v>
      </c>
      <c r="D655">
        <v>238.55600000000001</v>
      </c>
      <c r="E655">
        <v>110.94499999999999</v>
      </c>
      <c r="F655">
        <v>0</v>
      </c>
      <c r="G655">
        <v>0.119396</v>
      </c>
      <c r="H655">
        <v>1</v>
      </c>
      <c r="I655">
        <v>0</v>
      </c>
    </row>
    <row r="656" spans="1:9" x14ac:dyDescent="0.25">
      <c r="A656" t="s">
        <v>40</v>
      </c>
      <c r="B656">
        <v>261.95800000000003</v>
      </c>
      <c r="C656">
        <v>259.37599999999998</v>
      </c>
      <c r="D656">
        <v>239.005</v>
      </c>
      <c r="E656">
        <v>111.46299999999999</v>
      </c>
      <c r="F656">
        <v>0</v>
      </c>
      <c r="G656">
        <v>0.119396</v>
      </c>
      <c r="H656">
        <v>1</v>
      </c>
      <c r="I656">
        <v>0</v>
      </c>
    </row>
    <row r="657" spans="1:25" x14ac:dyDescent="0.25">
      <c r="A657" t="s">
        <v>40</v>
      </c>
      <c r="B657">
        <v>261.70499999999998</v>
      </c>
      <c r="C657">
        <v>259.10300000000001</v>
      </c>
      <c r="D657">
        <v>238.881</v>
      </c>
      <c r="E657">
        <v>111.2</v>
      </c>
      <c r="F657">
        <v>0</v>
      </c>
      <c r="G657">
        <v>0.119588</v>
      </c>
      <c r="H657">
        <v>1</v>
      </c>
      <c r="I657">
        <v>0</v>
      </c>
    </row>
    <row r="658" spans="1:25" x14ac:dyDescent="0.25">
      <c r="A658" t="s">
        <v>40</v>
      </c>
      <c r="B658">
        <v>261.685</v>
      </c>
      <c r="C658">
        <v>259.07900000000001</v>
      </c>
      <c r="D658">
        <v>238.90600000000001</v>
      </c>
      <c r="E658">
        <v>111.54600000000001</v>
      </c>
      <c r="F658">
        <v>0</v>
      </c>
      <c r="G658">
        <v>0.12488100000000001</v>
      </c>
      <c r="H658">
        <v>1</v>
      </c>
      <c r="I658">
        <v>0</v>
      </c>
    </row>
    <row r="659" spans="1:25" x14ac:dyDescent="0.25">
      <c r="A659" t="s">
        <v>40</v>
      </c>
      <c r="B659">
        <v>266.37</v>
      </c>
      <c r="C659">
        <v>263.78100000000001</v>
      </c>
      <c r="D659">
        <v>238.34100000000001</v>
      </c>
      <c r="E659">
        <v>110.81699999999999</v>
      </c>
      <c r="F659">
        <v>0</v>
      </c>
      <c r="G659">
        <v>0.15502199999999999</v>
      </c>
      <c r="H659">
        <v>1</v>
      </c>
      <c r="I659">
        <v>0</v>
      </c>
    </row>
    <row r="660" spans="1:25" x14ac:dyDescent="0.25">
      <c r="A660" t="s">
        <v>40</v>
      </c>
      <c r="B660">
        <v>262.29399999999998</v>
      </c>
      <c r="C660">
        <v>259.72500000000002</v>
      </c>
      <c r="D660">
        <v>239.56399999999999</v>
      </c>
      <c r="E660">
        <v>111.922</v>
      </c>
      <c r="F660">
        <v>0</v>
      </c>
      <c r="G660">
        <v>0.119588</v>
      </c>
      <c r="H660">
        <v>1</v>
      </c>
      <c r="I660">
        <v>0</v>
      </c>
    </row>
    <row r="661" spans="1:25" x14ac:dyDescent="0.25">
      <c r="A661" t="s">
        <v>40</v>
      </c>
      <c r="B661">
        <v>263.74099999999999</v>
      </c>
      <c r="C661">
        <v>261.12700000000001</v>
      </c>
      <c r="D661">
        <v>240.78700000000001</v>
      </c>
      <c r="E661">
        <v>113.214</v>
      </c>
      <c r="F661">
        <v>0</v>
      </c>
      <c r="G661">
        <v>0.119588</v>
      </c>
      <c r="H661">
        <v>1</v>
      </c>
      <c r="I661">
        <v>0</v>
      </c>
    </row>
    <row r="662" spans="1:25" x14ac:dyDescent="0.25">
      <c r="A662" t="s">
        <v>40</v>
      </c>
      <c r="B662">
        <v>262.82499999999999</v>
      </c>
      <c r="C662">
        <v>260.22699999999998</v>
      </c>
      <c r="D662">
        <v>240.00700000000001</v>
      </c>
      <c r="E662">
        <v>112.51</v>
      </c>
      <c r="F662">
        <v>0</v>
      </c>
      <c r="G662">
        <v>0.119588</v>
      </c>
      <c r="H662">
        <v>1</v>
      </c>
      <c r="I662">
        <v>0</v>
      </c>
    </row>
    <row r="663" spans="1:25" x14ac:dyDescent="0.25">
      <c r="A663" t="s">
        <v>40</v>
      </c>
      <c r="B663">
        <v>262.31900000000002</v>
      </c>
      <c r="C663">
        <v>259.75400000000002</v>
      </c>
      <c r="D663">
        <v>239.49299999999999</v>
      </c>
      <c r="E663">
        <v>111.988</v>
      </c>
      <c r="F663">
        <v>0</v>
      </c>
      <c r="G663">
        <v>0.12686600000000001</v>
      </c>
      <c r="H663">
        <v>1</v>
      </c>
      <c r="I663">
        <v>0</v>
      </c>
    </row>
    <row r="664" spans="1:25" x14ac:dyDescent="0.25">
      <c r="A664" t="s">
        <v>40</v>
      </c>
      <c r="B664">
        <v>261.77800000000002</v>
      </c>
      <c r="C664">
        <v>259.20699999999999</v>
      </c>
      <c r="D664">
        <v>238.97399999999999</v>
      </c>
      <c r="E664">
        <v>111.354</v>
      </c>
      <c r="F664">
        <v>0</v>
      </c>
      <c r="G664">
        <v>0.12686600000000001</v>
      </c>
      <c r="H664">
        <v>1</v>
      </c>
      <c r="I664">
        <v>0</v>
      </c>
    </row>
    <row r="665" spans="1:25" x14ac:dyDescent="0.25">
      <c r="A665" t="s">
        <v>40</v>
      </c>
      <c r="B665">
        <v>260.81900000000002</v>
      </c>
      <c r="C665">
        <v>258.23</v>
      </c>
      <c r="D665">
        <v>238.017</v>
      </c>
      <c r="E665">
        <v>110.55</v>
      </c>
      <c r="F665">
        <v>0</v>
      </c>
      <c r="G665">
        <v>0.119321</v>
      </c>
      <c r="H665">
        <v>1</v>
      </c>
      <c r="I665">
        <v>0</v>
      </c>
    </row>
    <row r="666" spans="1:25" x14ac:dyDescent="0.25">
      <c r="A666" t="s">
        <v>40</v>
      </c>
      <c r="B666">
        <v>267.483</v>
      </c>
      <c r="C666">
        <v>264.892</v>
      </c>
      <c r="D666">
        <v>239.44300000000001</v>
      </c>
      <c r="E666">
        <v>112.04900000000001</v>
      </c>
      <c r="F666">
        <v>0</v>
      </c>
      <c r="G666">
        <v>0.12518000000000001</v>
      </c>
      <c r="H666">
        <v>1</v>
      </c>
      <c r="I666">
        <v>0</v>
      </c>
    </row>
    <row r="667" spans="1:25" x14ac:dyDescent="0.25">
      <c r="A667" t="s">
        <v>40</v>
      </c>
      <c r="B667">
        <v>262.23099999999999</v>
      </c>
      <c r="C667">
        <v>259.65600000000001</v>
      </c>
      <c r="D667">
        <v>239.43199999999999</v>
      </c>
      <c r="E667">
        <v>111.994</v>
      </c>
      <c r="F667">
        <v>0</v>
      </c>
      <c r="G667">
        <v>0.15462400000000001</v>
      </c>
      <c r="H667">
        <v>1</v>
      </c>
      <c r="I667">
        <v>0</v>
      </c>
    </row>
    <row r="668" spans="1:25" x14ac:dyDescent="0.25">
      <c r="A668" t="s">
        <v>40</v>
      </c>
      <c r="B668">
        <v>262.06799999999998</v>
      </c>
      <c r="C668">
        <v>259.50400000000002</v>
      </c>
      <c r="D668">
        <v>239.273</v>
      </c>
      <c r="E668">
        <v>111.59699999999999</v>
      </c>
      <c r="F668">
        <v>0</v>
      </c>
      <c r="G668">
        <v>0.15462400000000001</v>
      </c>
      <c r="H668">
        <v>1</v>
      </c>
      <c r="I668">
        <v>0</v>
      </c>
    </row>
    <row r="669" spans="1:25" x14ac:dyDescent="0.25">
      <c r="A669" t="s">
        <v>40</v>
      </c>
      <c r="B669">
        <v>263.20400000000001</v>
      </c>
      <c r="C669">
        <v>260.59500000000003</v>
      </c>
      <c r="D669">
        <v>240.315</v>
      </c>
      <c r="E669">
        <v>113.06699999999999</v>
      </c>
      <c r="F669">
        <v>0</v>
      </c>
      <c r="G669">
        <v>0.119395</v>
      </c>
      <c r="H669">
        <v>1</v>
      </c>
      <c r="I669">
        <v>0</v>
      </c>
    </row>
    <row r="670" spans="1:25" x14ac:dyDescent="0.25">
      <c r="A670" t="s">
        <v>40</v>
      </c>
      <c r="B670">
        <v>262.00700000000001</v>
      </c>
      <c r="C670">
        <v>259.43900000000002</v>
      </c>
      <c r="D670">
        <v>239.25299999999999</v>
      </c>
      <c r="E670">
        <v>111.807</v>
      </c>
      <c r="F670">
        <v>0</v>
      </c>
      <c r="G670">
        <v>0.15462400000000001</v>
      </c>
      <c r="H670">
        <v>1</v>
      </c>
      <c r="I670">
        <v>0</v>
      </c>
    </row>
    <row r="671" spans="1:25" x14ac:dyDescent="0.25">
      <c r="A671" t="s">
        <v>40</v>
      </c>
      <c r="B671">
        <v>261.702</v>
      </c>
      <c r="C671">
        <v>259.11099999999999</v>
      </c>
      <c r="D671">
        <v>238.86199999999999</v>
      </c>
      <c r="E671">
        <v>111.419</v>
      </c>
      <c r="F671">
        <v>0</v>
      </c>
      <c r="G671">
        <v>0.119588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262.13</v>
      </c>
      <c r="C672">
        <v>259.55599999999998</v>
      </c>
      <c r="D672">
        <v>239.279</v>
      </c>
      <c r="E672">
        <v>111.98099999999999</v>
      </c>
      <c r="F672">
        <v>0</v>
      </c>
      <c r="G672">
        <v>0.119588</v>
      </c>
      <c r="H672">
        <v>1</v>
      </c>
      <c r="I672">
        <v>0</v>
      </c>
      <c r="R672">
        <f>AVERAGE(B623:B672)</f>
        <v>282.19025999999997</v>
      </c>
      <c r="S672">
        <f>AVERAGE(C623:C672)</f>
        <v>260.10988000000015</v>
      </c>
      <c r="U672">
        <f>_xlfn.VAR.P(B623:B672)</f>
        <v>12913.082790872408</v>
      </c>
      <c r="V672">
        <f>_xlfn.VAR.P(C623:C672)</f>
        <v>3.4089335056000039</v>
      </c>
      <c r="X672">
        <f>1.96*SQRT(U672)/50</f>
        <v>4.4545212469766238</v>
      </c>
      <c r="Y672">
        <f>1.96*SQRT(V672)/50</f>
        <v>7.237612577394005E-2</v>
      </c>
    </row>
    <row r="673" spans="1:9" x14ac:dyDescent="0.25">
      <c r="A673" t="s">
        <v>39</v>
      </c>
      <c r="B673">
        <v>14112.114009999999</v>
      </c>
      <c r="C673" t="s">
        <v>37</v>
      </c>
    </row>
    <row r="674" spans="1:9" x14ac:dyDescent="0.25">
      <c r="A674" t="s">
        <v>41</v>
      </c>
      <c r="B674">
        <v>250.79499999999999</v>
      </c>
      <c r="C674">
        <v>248.68199999999999</v>
      </c>
      <c r="D674">
        <v>228.446</v>
      </c>
      <c r="E674">
        <v>95.924199999999999</v>
      </c>
      <c r="F674">
        <v>0</v>
      </c>
      <c r="G674">
        <v>0.119588</v>
      </c>
      <c r="H674">
        <v>1</v>
      </c>
      <c r="I674">
        <v>0</v>
      </c>
    </row>
    <row r="675" spans="1:9" x14ac:dyDescent="0.25">
      <c r="A675" t="s">
        <v>41</v>
      </c>
      <c r="B675">
        <v>249.93700000000001</v>
      </c>
      <c r="C675">
        <v>248.88300000000001</v>
      </c>
      <c r="D675">
        <v>228.399</v>
      </c>
      <c r="E675">
        <v>95.852400000000003</v>
      </c>
      <c r="F675">
        <v>0</v>
      </c>
      <c r="G675">
        <v>0.119588</v>
      </c>
      <c r="H675">
        <v>1</v>
      </c>
      <c r="I675">
        <v>0</v>
      </c>
    </row>
    <row r="676" spans="1:9" x14ac:dyDescent="0.25">
      <c r="A676" t="s">
        <v>41</v>
      </c>
      <c r="B676">
        <v>1179.8499999999999</v>
      </c>
      <c r="C676">
        <v>248.63200000000001</v>
      </c>
      <c r="D676">
        <v>228.047</v>
      </c>
      <c r="E676">
        <v>95.843199999999996</v>
      </c>
      <c r="F676">
        <v>0</v>
      </c>
      <c r="G676">
        <v>0.119588</v>
      </c>
      <c r="H676">
        <v>1</v>
      </c>
      <c r="I676">
        <v>0</v>
      </c>
    </row>
    <row r="677" spans="1:9" x14ac:dyDescent="0.25">
      <c r="A677" t="s">
        <v>41</v>
      </c>
      <c r="B677">
        <v>252.40700000000001</v>
      </c>
      <c r="C677">
        <v>250.447</v>
      </c>
      <c r="D677">
        <v>228.30699999999999</v>
      </c>
      <c r="E677">
        <v>95.819800000000001</v>
      </c>
      <c r="F677">
        <v>0</v>
      </c>
      <c r="G677">
        <v>0.119588</v>
      </c>
      <c r="H677">
        <v>1</v>
      </c>
      <c r="I677">
        <v>0</v>
      </c>
    </row>
    <row r="678" spans="1:9" x14ac:dyDescent="0.25">
      <c r="A678" t="s">
        <v>41</v>
      </c>
      <c r="B678">
        <v>249.928</v>
      </c>
      <c r="C678">
        <v>248.73699999999999</v>
      </c>
      <c r="D678">
        <v>228.285</v>
      </c>
      <c r="E678">
        <v>95.763300000000001</v>
      </c>
      <c r="F678">
        <v>0</v>
      </c>
      <c r="G678">
        <v>0.119588</v>
      </c>
      <c r="H678">
        <v>1</v>
      </c>
      <c r="I678">
        <v>0</v>
      </c>
    </row>
    <row r="679" spans="1:9" x14ac:dyDescent="0.25">
      <c r="A679" t="s">
        <v>41</v>
      </c>
      <c r="B679">
        <v>257.834</v>
      </c>
      <c r="C679">
        <v>248.71199999999999</v>
      </c>
      <c r="D679">
        <v>228.18199999999999</v>
      </c>
      <c r="E679">
        <v>95.862700000000004</v>
      </c>
      <c r="F679">
        <v>0</v>
      </c>
      <c r="G679">
        <v>0.119588</v>
      </c>
      <c r="H679">
        <v>1</v>
      </c>
      <c r="I679">
        <v>0</v>
      </c>
    </row>
    <row r="680" spans="1:9" x14ac:dyDescent="0.25">
      <c r="A680" t="s">
        <v>41</v>
      </c>
      <c r="B680">
        <v>250.321</v>
      </c>
      <c r="C680">
        <v>249.16200000000001</v>
      </c>
      <c r="D680">
        <v>228.14099999999999</v>
      </c>
      <c r="E680">
        <v>95.837100000000007</v>
      </c>
      <c r="F680">
        <v>0</v>
      </c>
      <c r="G680">
        <v>0.119588</v>
      </c>
      <c r="H680">
        <v>1</v>
      </c>
      <c r="I680">
        <v>0</v>
      </c>
    </row>
    <row r="681" spans="1:9" x14ac:dyDescent="0.25">
      <c r="A681" t="s">
        <v>41</v>
      </c>
      <c r="B681">
        <v>255.98500000000001</v>
      </c>
      <c r="C681">
        <v>254.846</v>
      </c>
      <c r="D681">
        <v>228.42599999999999</v>
      </c>
      <c r="E681">
        <v>95.718299999999999</v>
      </c>
      <c r="F681">
        <v>0</v>
      </c>
      <c r="G681">
        <v>0.119588</v>
      </c>
      <c r="H681">
        <v>1</v>
      </c>
      <c r="I681">
        <v>0</v>
      </c>
    </row>
    <row r="682" spans="1:9" x14ac:dyDescent="0.25">
      <c r="A682" t="s">
        <v>41</v>
      </c>
      <c r="B682">
        <v>249.648</v>
      </c>
      <c r="C682">
        <v>248.44</v>
      </c>
      <c r="D682">
        <v>228.042</v>
      </c>
      <c r="E682">
        <v>95.735699999999994</v>
      </c>
      <c r="F682">
        <v>0</v>
      </c>
      <c r="G682">
        <v>0.119588</v>
      </c>
      <c r="H682">
        <v>1</v>
      </c>
      <c r="I682">
        <v>0</v>
      </c>
    </row>
    <row r="683" spans="1:9" x14ac:dyDescent="0.25">
      <c r="A683" t="s">
        <v>41</v>
      </c>
      <c r="B683">
        <v>249.59399999999999</v>
      </c>
      <c r="C683">
        <v>248.541</v>
      </c>
      <c r="D683">
        <v>228.33500000000001</v>
      </c>
      <c r="E683">
        <v>95.79</v>
      </c>
      <c r="F683">
        <v>0</v>
      </c>
      <c r="G683">
        <v>0.119588</v>
      </c>
      <c r="H683">
        <v>1</v>
      </c>
      <c r="I683">
        <v>0</v>
      </c>
    </row>
    <row r="684" spans="1:9" x14ac:dyDescent="0.25">
      <c r="A684" t="s">
        <v>41</v>
      </c>
      <c r="B684">
        <v>249.51300000000001</v>
      </c>
      <c r="C684">
        <v>248.495</v>
      </c>
      <c r="D684">
        <v>228.16300000000001</v>
      </c>
      <c r="E684">
        <v>95.717299999999994</v>
      </c>
      <c r="F684">
        <v>0</v>
      </c>
      <c r="G684">
        <v>0.119588</v>
      </c>
      <c r="H684">
        <v>1</v>
      </c>
      <c r="I684">
        <v>0</v>
      </c>
    </row>
    <row r="685" spans="1:9" x14ac:dyDescent="0.25">
      <c r="A685" t="s">
        <v>41</v>
      </c>
      <c r="B685">
        <v>249.45500000000001</v>
      </c>
      <c r="C685">
        <v>248.40100000000001</v>
      </c>
      <c r="D685">
        <v>228.08500000000001</v>
      </c>
      <c r="E685">
        <v>95.670199999999994</v>
      </c>
      <c r="F685">
        <v>0</v>
      </c>
      <c r="G685">
        <v>0.119588</v>
      </c>
      <c r="H685">
        <v>1</v>
      </c>
      <c r="I685">
        <v>0</v>
      </c>
    </row>
    <row r="686" spans="1:9" x14ac:dyDescent="0.25">
      <c r="A686" t="s">
        <v>41</v>
      </c>
      <c r="B686">
        <v>249.33099999999999</v>
      </c>
      <c r="C686">
        <v>248.28</v>
      </c>
      <c r="D686">
        <v>227.99299999999999</v>
      </c>
      <c r="E686">
        <v>95.826800000000006</v>
      </c>
      <c r="F686">
        <v>0</v>
      </c>
      <c r="G686">
        <v>0.119588</v>
      </c>
      <c r="H686">
        <v>1</v>
      </c>
      <c r="I686">
        <v>0</v>
      </c>
    </row>
    <row r="687" spans="1:9" x14ac:dyDescent="0.25">
      <c r="A687" t="s">
        <v>41</v>
      </c>
      <c r="B687">
        <v>249.35900000000001</v>
      </c>
      <c r="C687">
        <v>248.315</v>
      </c>
      <c r="D687">
        <v>228.101</v>
      </c>
      <c r="E687">
        <v>95.748999999999995</v>
      </c>
      <c r="F687">
        <v>0</v>
      </c>
      <c r="G687">
        <v>0.119588</v>
      </c>
      <c r="H687">
        <v>1</v>
      </c>
      <c r="I687">
        <v>0</v>
      </c>
    </row>
    <row r="688" spans="1:9" x14ac:dyDescent="0.25">
      <c r="A688" t="s">
        <v>41</v>
      </c>
      <c r="B688">
        <v>249.86500000000001</v>
      </c>
      <c r="C688">
        <v>248.83199999999999</v>
      </c>
      <c r="D688">
        <v>228.30099999999999</v>
      </c>
      <c r="E688">
        <v>95.779700000000005</v>
      </c>
      <c r="F688">
        <v>0</v>
      </c>
      <c r="G688">
        <v>0.119588</v>
      </c>
      <c r="H688">
        <v>1</v>
      </c>
      <c r="I688">
        <v>0</v>
      </c>
    </row>
    <row r="689" spans="1:9" x14ac:dyDescent="0.25">
      <c r="A689" t="s">
        <v>41</v>
      </c>
      <c r="B689">
        <v>255.285</v>
      </c>
      <c r="C689">
        <v>254.23099999999999</v>
      </c>
      <c r="D689">
        <v>228.21600000000001</v>
      </c>
      <c r="E689">
        <v>95.814599999999999</v>
      </c>
      <c r="F689">
        <v>0</v>
      </c>
      <c r="G689">
        <v>0.119588</v>
      </c>
      <c r="H689">
        <v>1</v>
      </c>
      <c r="I689">
        <v>0</v>
      </c>
    </row>
    <row r="690" spans="1:9" x14ac:dyDescent="0.25">
      <c r="A690" t="s">
        <v>41</v>
      </c>
      <c r="B690">
        <v>249.809</v>
      </c>
      <c r="C690">
        <v>248.751</v>
      </c>
      <c r="D690">
        <v>228.29400000000001</v>
      </c>
      <c r="E690">
        <v>95.783799999999999</v>
      </c>
      <c r="F690">
        <v>0</v>
      </c>
      <c r="G690">
        <v>0.119588</v>
      </c>
      <c r="H690">
        <v>1</v>
      </c>
      <c r="I690">
        <v>0</v>
      </c>
    </row>
    <row r="691" spans="1:9" x14ac:dyDescent="0.25">
      <c r="A691" t="s">
        <v>41</v>
      </c>
      <c r="B691">
        <v>249.70099999999999</v>
      </c>
      <c r="C691">
        <v>248.66300000000001</v>
      </c>
      <c r="D691">
        <v>228.411</v>
      </c>
      <c r="E691">
        <v>95.891300000000001</v>
      </c>
      <c r="F691">
        <v>0</v>
      </c>
      <c r="G691">
        <v>0.119588</v>
      </c>
      <c r="H691">
        <v>1</v>
      </c>
      <c r="I691">
        <v>0</v>
      </c>
    </row>
    <row r="692" spans="1:9" x14ac:dyDescent="0.25">
      <c r="A692" t="s">
        <v>41</v>
      </c>
      <c r="B692">
        <v>249.68199999999999</v>
      </c>
      <c r="C692">
        <v>248.64699999999999</v>
      </c>
      <c r="D692">
        <v>228.28200000000001</v>
      </c>
      <c r="E692">
        <v>95.745999999999995</v>
      </c>
      <c r="F692">
        <v>0</v>
      </c>
      <c r="G692">
        <v>0.119588</v>
      </c>
      <c r="H692">
        <v>1</v>
      </c>
      <c r="I692">
        <v>0</v>
      </c>
    </row>
    <row r="693" spans="1:9" x14ac:dyDescent="0.25">
      <c r="A693" t="s">
        <v>41</v>
      </c>
      <c r="B693">
        <v>249.36</v>
      </c>
      <c r="C693">
        <v>248.31200000000001</v>
      </c>
      <c r="D693">
        <v>228.14</v>
      </c>
      <c r="E693">
        <v>95.784899999999993</v>
      </c>
      <c r="F693">
        <v>0</v>
      </c>
      <c r="G693">
        <v>0.119588</v>
      </c>
      <c r="H693">
        <v>1</v>
      </c>
      <c r="I693">
        <v>0</v>
      </c>
    </row>
    <row r="694" spans="1:9" x14ac:dyDescent="0.25">
      <c r="A694" t="s">
        <v>41</v>
      </c>
      <c r="B694">
        <v>249.80699999999999</v>
      </c>
      <c r="C694">
        <v>248.77199999999999</v>
      </c>
      <c r="D694">
        <v>228.49</v>
      </c>
      <c r="E694">
        <v>95.805300000000003</v>
      </c>
      <c r="F694">
        <v>0</v>
      </c>
      <c r="G694">
        <v>0.119588</v>
      </c>
      <c r="H694">
        <v>1</v>
      </c>
      <c r="I694">
        <v>0</v>
      </c>
    </row>
    <row r="695" spans="1:9" x14ac:dyDescent="0.25">
      <c r="A695" t="s">
        <v>41</v>
      </c>
      <c r="B695">
        <v>249.733</v>
      </c>
      <c r="C695">
        <v>248.697</v>
      </c>
      <c r="D695">
        <v>228.38200000000001</v>
      </c>
      <c r="E695">
        <v>95.718299999999999</v>
      </c>
      <c r="F695">
        <v>0</v>
      </c>
      <c r="G695">
        <v>0.119588</v>
      </c>
      <c r="H695">
        <v>1</v>
      </c>
      <c r="I695">
        <v>0</v>
      </c>
    </row>
    <row r="696" spans="1:9" x14ac:dyDescent="0.25">
      <c r="A696" t="s">
        <v>41</v>
      </c>
      <c r="B696">
        <v>254.761</v>
      </c>
      <c r="C696">
        <v>253.71600000000001</v>
      </c>
      <c r="D696">
        <v>228.15199999999999</v>
      </c>
      <c r="E696">
        <v>95.861699999999999</v>
      </c>
      <c r="F696">
        <v>0</v>
      </c>
      <c r="G696">
        <v>0.119588</v>
      </c>
      <c r="H696">
        <v>1</v>
      </c>
      <c r="I696">
        <v>0</v>
      </c>
    </row>
    <row r="697" spans="1:9" x14ac:dyDescent="0.25">
      <c r="A697" t="s">
        <v>41</v>
      </c>
      <c r="B697">
        <v>249.48599999999999</v>
      </c>
      <c r="C697">
        <v>248.43899999999999</v>
      </c>
      <c r="D697">
        <v>228.203</v>
      </c>
      <c r="E697">
        <v>95.729500000000002</v>
      </c>
      <c r="F697">
        <v>0</v>
      </c>
      <c r="G697">
        <v>0.119588</v>
      </c>
      <c r="H697">
        <v>1</v>
      </c>
      <c r="I697">
        <v>0</v>
      </c>
    </row>
    <row r="698" spans="1:9" x14ac:dyDescent="0.25">
      <c r="A698" t="s">
        <v>41</v>
      </c>
      <c r="B698">
        <v>249.38900000000001</v>
      </c>
      <c r="C698">
        <v>248.33699999999999</v>
      </c>
      <c r="D698">
        <v>227.97499999999999</v>
      </c>
      <c r="E698">
        <v>95.774600000000007</v>
      </c>
      <c r="F698">
        <v>0</v>
      </c>
      <c r="G698">
        <v>0.119588</v>
      </c>
      <c r="H698">
        <v>1</v>
      </c>
      <c r="I698">
        <v>0</v>
      </c>
    </row>
    <row r="699" spans="1:9" x14ac:dyDescent="0.25">
      <c r="A699" t="s">
        <v>41</v>
      </c>
      <c r="B699">
        <v>249.50899999999999</v>
      </c>
      <c r="C699">
        <v>248.416</v>
      </c>
      <c r="D699">
        <v>228.03200000000001</v>
      </c>
      <c r="E699">
        <v>95.715299999999999</v>
      </c>
      <c r="F699">
        <v>0</v>
      </c>
      <c r="G699">
        <v>0.119588</v>
      </c>
      <c r="H699">
        <v>1</v>
      </c>
      <c r="I699">
        <v>0</v>
      </c>
    </row>
    <row r="700" spans="1:9" x14ac:dyDescent="0.25">
      <c r="A700" t="s">
        <v>41</v>
      </c>
      <c r="B700">
        <v>249.506</v>
      </c>
      <c r="C700">
        <v>248.477</v>
      </c>
      <c r="D700">
        <v>228.161</v>
      </c>
      <c r="E700">
        <v>95.737700000000004</v>
      </c>
      <c r="F700">
        <v>0</v>
      </c>
      <c r="G700">
        <v>0.119588</v>
      </c>
      <c r="H700">
        <v>1</v>
      </c>
      <c r="I700">
        <v>0</v>
      </c>
    </row>
    <row r="701" spans="1:9" x14ac:dyDescent="0.25">
      <c r="A701" t="s">
        <v>41</v>
      </c>
      <c r="B701">
        <v>249.511</v>
      </c>
      <c r="C701">
        <v>248.47200000000001</v>
      </c>
      <c r="D701">
        <v>228.114</v>
      </c>
      <c r="E701">
        <v>95.649699999999996</v>
      </c>
      <c r="F701">
        <v>0</v>
      </c>
      <c r="G701">
        <v>0.119588</v>
      </c>
      <c r="H701">
        <v>1</v>
      </c>
      <c r="I701">
        <v>0</v>
      </c>
    </row>
    <row r="702" spans="1:9" x14ac:dyDescent="0.25">
      <c r="A702" t="s">
        <v>41</v>
      </c>
      <c r="B702">
        <v>249.733</v>
      </c>
      <c r="C702">
        <v>248.703</v>
      </c>
      <c r="D702">
        <v>228.471</v>
      </c>
      <c r="E702">
        <v>95.831900000000005</v>
      </c>
      <c r="F702">
        <v>0</v>
      </c>
      <c r="G702">
        <v>0.119588</v>
      </c>
      <c r="H702">
        <v>1</v>
      </c>
      <c r="I702">
        <v>0</v>
      </c>
    </row>
    <row r="703" spans="1:9" x14ac:dyDescent="0.25">
      <c r="A703" t="s">
        <v>41</v>
      </c>
      <c r="B703">
        <v>249.64099999999999</v>
      </c>
      <c r="C703">
        <v>248.59899999999999</v>
      </c>
      <c r="D703">
        <v>228.33799999999999</v>
      </c>
      <c r="E703">
        <v>95.820700000000002</v>
      </c>
      <c r="F703">
        <v>0</v>
      </c>
      <c r="G703">
        <v>0.119588</v>
      </c>
      <c r="H703">
        <v>1</v>
      </c>
      <c r="I703">
        <v>0</v>
      </c>
    </row>
    <row r="704" spans="1:9" x14ac:dyDescent="0.25">
      <c r="A704" t="s">
        <v>41</v>
      </c>
      <c r="B704">
        <v>254.82599999999999</v>
      </c>
      <c r="C704">
        <v>253.77799999999999</v>
      </c>
      <c r="D704">
        <v>228.17699999999999</v>
      </c>
      <c r="E704">
        <v>95.7286</v>
      </c>
      <c r="F704">
        <v>0</v>
      </c>
      <c r="G704">
        <v>0.119588</v>
      </c>
      <c r="H704">
        <v>1</v>
      </c>
      <c r="I704">
        <v>0</v>
      </c>
    </row>
    <row r="705" spans="1:9" x14ac:dyDescent="0.25">
      <c r="A705" t="s">
        <v>41</v>
      </c>
      <c r="B705">
        <v>249.46700000000001</v>
      </c>
      <c r="C705">
        <v>248.43100000000001</v>
      </c>
      <c r="D705">
        <v>228.06299999999999</v>
      </c>
      <c r="E705">
        <v>95.676299999999998</v>
      </c>
      <c r="F705">
        <v>0</v>
      </c>
      <c r="G705">
        <v>0.119588</v>
      </c>
      <c r="H705">
        <v>1</v>
      </c>
      <c r="I705">
        <v>0</v>
      </c>
    </row>
    <row r="706" spans="1:9" x14ac:dyDescent="0.25">
      <c r="A706" t="s">
        <v>41</v>
      </c>
      <c r="B706">
        <v>249.51</v>
      </c>
      <c r="C706">
        <v>248.47800000000001</v>
      </c>
      <c r="D706">
        <v>228.178</v>
      </c>
      <c r="E706">
        <v>95.762299999999996</v>
      </c>
      <c r="F706">
        <v>0</v>
      </c>
      <c r="G706">
        <v>0.119588</v>
      </c>
      <c r="H706">
        <v>1</v>
      </c>
      <c r="I706">
        <v>0</v>
      </c>
    </row>
    <row r="707" spans="1:9" x14ac:dyDescent="0.25">
      <c r="A707" t="s">
        <v>41</v>
      </c>
      <c r="B707">
        <v>249.59800000000001</v>
      </c>
      <c r="C707">
        <v>248.55</v>
      </c>
      <c r="D707">
        <v>228.25399999999999</v>
      </c>
      <c r="E707">
        <v>95.658900000000003</v>
      </c>
      <c r="F707">
        <v>0</v>
      </c>
      <c r="G707">
        <v>0.119588</v>
      </c>
      <c r="H707">
        <v>1</v>
      </c>
      <c r="I707">
        <v>0</v>
      </c>
    </row>
    <row r="708" spans="1:9" x14ac:dyDescent="0.25">
      <c r="A708" t="s">
        <v>41</v>
      </c>
      <c r="B708">
        <v>249.399</v>
      </c>
      <c r="C708">
        <v>248.37</v>
      </c>
      <c r="D708">
        <v>228.114</v>
      </c>
      <c r="E708">
        <v>95.802199999999999</v>
      </c>
      <c r="F708">
        <v>0</v>
      </c>
      <c r="G708">
        <v>0.119588</v>
      </c>
      <c r="H708">
        <v>1</v>
      </c>
      <c r="I708">
        <v>0</v>
      </c>
    </row>
    <row r="709" spans="1:9" x14ac:dyDescent="0.25">
      <c r="A709" t="s">
        <v>41</v>
      </c>
      <c r="B709">
        <v>249.47399999999999</v>
      </c>
      <c r="C709">
        <v>248.43299999999999</v>
      </c>
      <c r="D709">
        <v>228.17599999999999</v>
      </c>
      <c r="E709">
        <v>95.805400000000006</v>
      </c>
      <c r="F709">
        <v>0</v>
      </c>
      <c r="G709">
        <v>0.119588</v>
      </c>
      <c r="H709">
        <v>1</v>
      </c>
      <c r="I709">
        <v>0</v>
      </c>
    </row>
    <row r="710" spans="1:9" x14ac:dyDescent="0.25">
      <c r="A710" t="s">
        <v>41</v>
      </c>
      <c r="B710">
        <v>249.72300000000001</v>
      </c>
      <c r="C710">
        <v>248.696</v>
      </c>
      <c r="D710">
        <v>228.4</v>
      </c>
      <c r="E710">
        <v>95.769499999999994</v>
      </c>
      <c r="F710">
        <v>0</v>
      </c>
      <c r="G710">
        <v>0.119588</v>
      </c>
      <c r="H710">
        <v>1</v>
      </c>
      <c r="I710">
        <v>0</v>
      </c>
    </row>
    <row r="711" spans="1:9" x14ac:dyDescent="0.25">
      <c r="A711" t="s">
        <v>41</v>
      </c>
      <c r="B711">
        <v>249.572</v>
      </c>
      <c r="C711">
        <v>248.536</v>
      </c>
      <c r="D711">
        <v>228.27699999999999</v>
      </c>
      <c r="E711">
        <v>95.726399999999998</v>
      </c>
      <c r="F711">
        <v>0</v>
      </c>
      <c r="G711">
        <v>0.119588</v>
      </c>
      <c r="H711">
        <v>1</v>
      </c>
      <c r="I711">
        <v>0</v>
      </c>
    </row>
    <row r="712" spans="1:9" x14ac:dyDescent="0.25">
      <c r="A712" t="s">
        <v>41</v>
      </c>
      <c r="B712">
        <v>1217.99</v>
      </c>
      <c r="C712">
        <v>248.83</v>
      </c>
      <c r="D712">
        <v>228.267</v>
      </c>
      <c r="E712">
        <v>95.777600000000007</v>
      </c>
      <c r="F712">
        <v>0</v>
      </c>
      <c r="G712">
        <v>0.119588</v>
      </c>
      <c r="H712">
        <v>1</v>
      </c>
      <c r="I712">
        <v>0</v>
      </c>
    </row>
    <row r="713" spans="1:9" x14ac:dyDescent="0.25">
      <c r="A713" t="s">
        <v>41</v>
      </c>
      <c r="B713">
        <v>255.61699999999999</v>
      </c>
      <c r="C713">
        <v>253.03299999999999</v>
      </c>
      <c r="D713">
        <v>228.64400000000001</v>
      </c>
      <c r="E713">
        <v>95.810500000000005</v>
      </c>
      <c r="F713">
        <v>0</v>
      </c>
      <c r="G713">
        <v>0.119588</v>
      </c>
      <c r="H713">
        <v>1</v>
      </c>
      <c r="I713">
        <v>0</v>
      </c>
    </row>
    <row r="714" spans="1:9" x14ac:dyDescent="0.25">
      <c r="A714" t="s">
        <v>41</v>
      </c>
      <c r="B714">
        <v>249.97</v>
      </c>
      <c r="C714">
        <v>248.89099999999999</v>
      </c>
      <c r="D714">
        <v>228.40899999999999</v>
      </c>
      <c r="E714">
        <v>95.853499999999997</v>
      </c>
      <c r="F714">
        <v>0</v>
      </c>
      <c r="G714">
        <v>0.119588</v>
      </c>
      <c r="H714">
        <v>1</v>
      </c>
      <c r="I714">
        <v>0</v>
      </c>
    </row>
    <row r="715" spans="1:9" x14ac:dyDescent="0.25">
      <c r="A715" t="s">
        <v>41</v>
      </c>
      <c r="B715">
        <v>439.30200000000002</v>
      </c>
      <c r="C715">
        <v>248.75800000000001</v>
      </c>
      <c r="D715">
        <v>228.36</v>
      </c>
      <c r="E715">
        <v>95.802300000000002</v>
      </c>
      <c r="F715">
        <v>0</v>
      </c>
      <c r="G715">
        <v>0.119588</v>
      </c>
      <c r="H715">
        <v>1</v>
      </c>
      <c r="I715">
        <v>0</v>
      </c>
    </row>
    <row r="716" spans="1:9" x14ac:dyDescent="0.25">
      <c r="A716" t="s">
        <v>41</v>
      </c>
      <c r="B716">
        <v>249.93899999999999</v>
      </c>
      <c r="C716">
        <v>248.88900000000001</v>
      </c>
      <c r="D716">
        <v>228.304</v>
      </c>
      <c r="E716">
        <v>95.801199999999994</v>
      </c>
      <c r="F716">
        <v>0</v>
      </c>
      <c r="G716">
        <v>0.119588</v>
      </c>
      <c r="H716">
        <v>1</v>
      </c>
      <c r="I716">
        <v>0</v>
      </c>
    </row>
    <row r="717" spans="1:9" x14ac:dyDescent="0.25">
      <c r="A717" t="s">
        <v>41</v>
      </c>
      <c r="B717">
        <v>255.54599999999999</v>
      </c>
      <c r="C717">
        <v>254.4</v>
      </c>
      <c r="D717">
        <v>228.21600000000001</v>
      </c>
      <c r="E717">
        <v>95.730599999999995</v>
      </c>
      <c r="F717">
        <v>0</v>
      </c>
      <c r="G717">
        <v>0.119588</v>
      </c>
      <c r="H717">
        <v>1</v>
      </c>
      <c r="I717">
        <v>0</v>
      </c>
    </row>
    <row r="718" spans="1:9" x14ac:dyDescent="0.25">
      <c r="A718" t="s">
        <v>41</v>
      </c>
      <c r="B718">
        <v>249.94300000000001</v>
      </c>
      <c r="C718">
        <v>248.70400000000001</v>
      </c>
      <c r="D718">
        <v>228.464</v>
      </c>
      <c r="E718">
        <v>95.782799999999995</v>
      </c>
      <c r="F718">
        <v>0</v>
      </c>
      <c r="G718">
        <v>0.119588</v>
      </c>
      <c r="H718">
        <v>1</v>
      </c>
      <c r="I718">
        <v>0</v>
      </c>
    </row>
    <row r="719" spans="1:9" x14ac:dyDescent="0.25">
      <c r="A719" t="s">
        <v>41</v>
      </c>
      <c r="B719">
        <v>249.511</v>
      </c>
      <c r="C719">
        <v>248.49700000000001</v>
      </c>
      <c r="D719">
        <v>228.15299999999999</v>
      </c>
      <c r="E719">
        <v>95.846299999999999</v>
      </c>
      <c r="F719">
        <v>0</v>
      </c>
      <c r="G719">
        <v>0.119588</v>
      </c>
      <c r="H719">
        <v>1</v>
      </c>
      <c r="I719">
        <v>0</v>
      </c>
    </row>
    <row r="720" spans="1:9" x14ac:dyDescent="0.25">
      <c r="A720" t="s">
        <v>41</v>
      </c>
      <c r="B720">
        <v>249.68</v>
      </c>
      <c r="C720">
        <v>248.64699999999999</v>
      </c>
      <c r="D720">
        <v>228.42</v>
      </c>
      <c r="E720">
        <v>95.865700000000004</v>
      </c>
      <c r="F720">
        <v>0</v>
      </c>
      <c r="G720">
        <v>0.119588</v>
      </c>
      <c r="H720">
        <v>1</v>
      </c>
      <c r="I720">
        <v>0</v>
      </c>
    </row>
    <row r="721" spans="1:25" x14ac:dyDescent="0.25">
      <c r="A721" t="s">
        <v>41</v>
      </c>
      <c r="B721">
        <v>249.755</v>
      </c>
      <c r="C721">
        <v>248.69499999999999</v>
      </c>
      <c r="D721">
        <v>228.339</v>
      </c>
      <c r="E721">
        <v>95.7684</v>
      </c>
      <c r="F721">
        <v>0</v>
      </c>
      <c r="G721">
        <v>0.119588</v>
      </c>
      <c r="H721">
        <v>1</v>
      </c>
      <c r="I721">
        <v>0</v>
      </c>
    </row>
    <row r="722" spans="1:25" x14ac:dyDescent="0.25">
      <c r="A722" t="s">
        <v>41</v>
      </c>
      <c r="B722">
        <v>249.72900000000001</v>
      </c>
      <c r="C722">
        <v>248.68199999999999</v>
      </c>
      <c r="D722">
        <v>228.155</v>
      </c>
      <c r="E722">
        <v>95.771500000000003</v>
      </c>
      <c r="F722">
        <v>0</v>
      </c>
      <c r="G722">
        <v>0.119588</v>
      </c>
      <c r="H722">
        <v>1</v>
      </c>
      <c r="I722">
        <v>0</v>
      </c>
    </row>
    <row r="723" spans="1:25" x14ac:dyDescent="0.25">
      <c r="A723" t="s">
        <v>41</v>
      </c>
      <c r="B723">
        <v>249.62100000000001</v>
      </c>
      <c r="C723">
        <v>248.60599999999999</v>
      </c>
      <c r="D723">
        <v>228.10900000000001</v>
      </c>
      <c r="E723">
        <v>95.751099999999994</v>
      </c>
      <c r="F723">
        <v>0</v>
      </c>
      <c r="G723">
        <v>0.119588</v>
      </c>
      <c r="H723">
        <v>1</v>
      </c>
      <c r="I723">
        <v>0</v>
      </c>
    </row>
    <row r="724" spans="1:25" x14ac:dyDescent="0.25">
      <c r="A724" t="s">
        <v>41</v>
      </c>
      <c r="B724">
        <v>249.45599999999999</v>
      </c>
      <c r="C724">
        <v>248.42699999999999</v>
      </c>
      <c r="D724">
        <v>227.94399999999999</v>
      </c>
      <c r="E724">
        <v>95.767499999999998</v>
      </c>
      <c r="F724">
        <v>0</v>
      </c>
      <c r="G724">
        <v>0.119588</v>
      </c>
      <c r="H724">
        <v>1</v>
      </c>
      <c r="I724">
        <v>0</v>
      </c>
    </row>
    <row r="725" spans="1:25" x14ac:dyDescent="0.25">
      <c r="A725" t="s">
        <v>41</v>
      </c>
      <c r="B725">
        <v>255.49199999999999</v>
      </c>
      <c r="C725">
        <v>254.46100000000001</v>
      </c>
      <c r="D725">
        <v>228.43</v>
      </c>
      <c r="E725">
        <v>95.829899999999995</v>
      </c>
      <c r="F725">
        <v>0</v>
      </c>
      <c r="G725">
        <v>0.119588</v>
      </c>
      <c r="H725">
        <v>1</v>
      </c>
      <c r="I725">
        <v>0</v>
      </c>
    </row>
    <row r="726" spans="1:25" x14ac:dyDescent="0.25">
      <c r="A726" t="s">
        <v>41</v>
      </c>
      <c r="B726">
        <v>249.49100000000001</v>
      </c>
      <c r="C726">
        <v>248.45</v>
      </c>
      <c r="D726">
        <v>228.18299999999999</v>
      </c>
      <c r="E726">
        <v>95.7971</v>
      </c>
      <c r="F726">
        <v>0</v>
      </c>
      <c r="G726">
        <v>8.3354300000000006E-2</v>
      </c>
      <c r="H726">
        <v>1</v>
      </c>
      <c r="I726">
        <v>0</v>
      </c>
    </row>
    <row r="727" spans="1:25" x14ac:dyDescent="0.25">
      <c r="A727" t="s">
        <v>41</v>
      </c>
      <c r="B727">
        <v>249.643</v>
      </c>
      <c r="C727">
        <v>248.602</v>
      </c>
      <c r="D727">
        <v>228.244</v>
      </c>
      <c r="E727">
        <v>95.771600000000007</v>
      </c>
      <c r="F727">
        <v>0</v>
      </c>
      <c r="G727">
        <v>0.119588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249.47200000000001</v>
      </c>
      <c r="C728">
        <v>248.47399999999999</v>
      </c>
      <c r="D728">
        <v>228.21100000000001</v>
      </c>
      <c r="E728">
        <v>95.803299999999993</v>
      </c>
      <c r="F728">
        <v>0</v>
      </c>
      <c r="G728">
        <v>0.119588</v>
      </c>
      <c r="H728">
        <v>1</v>
      </c>
      <c r="I728">
        <v>0</v>
      </c>
      <c r="R728">
        <f>AVERAGE(B679:B728)</f>
        <v>273.75087999999994</v>
      </c>
      <c r="S728">
        <f>AVERAGE(C679:C728)</f>
        <v>249.35147999999998</v>
      </c>
      <c r="U728">
        <f>_xlfn.VAR.P(B679:B728)</f>
        <v>18898.110091585611</v>
      </c>
      <c r="V728">
        <f>_xlfn.VAR.P(C679:C728)</f>
        <v>3.691477729600003</v>
      </c>
      <c r="X728">
        <f>1.96*SQRT(U728)/50</f>
        <v>5.3888395681384056</v>
      </c>
      <c r="Y728">
        <f>1.96*SQRT(V728)/50</f>
        <v>7.5315817318890907E-2</v>
      </c>
    </row>
    <row r="729" spans="1:25" x14ac:dyDescent="0.25">
      <c r="A729" t="s">
        <v>41</v>
      </c>
      <c r="B729">
        <v>13690.088161</v>
      </c>
      <c r="C729" t="s">
        <v>37</v>
      </c>
      <c r="U729" t="s">
        <v>79</v>
      </c>
    </row>
    <row r="730" spans="1:25" x14ac:dyDescent="0.25">
      <c r="A730" t="s">
        <v>95</v>
      </c>
      <c r="B730">
        <v>259.01299999999998</v>
      </c>
      <c r="C730">
        <v>257.27999999999997</v>
      </c>
      <c r="D730">
        <v>237.06899999999999</v>
      </c>
      <c r="E730">
        <v>150.09399999999999</v>
      </c>
      <c r="F730">
        <v>0</v>
      </c>
      <c r="G730">
        <v>3.7336300000000003E-2</v>
      </c>
      <c r="H730">
        <v>0.95863500000000001</v>
      </c>
      <c r="I730">
        <v>0</v>
      </c>
      <c r="U730">
        <f>_xlfn.STDEV.P(B679:B728)</f>
        <v>137.47039714638788</v>
      </c>
      <c r="V730">
        <f>_xlfn.STDEV.P(C679:C728)</f>
        <v>1.9213218703798702</v>
      </c>
    </row>
    <row r="731" spans="1:25" x14ac:dyDescent="0.25">
      <c r="A731" t="s">
        <v>95</v>
      </c>
      <c r="B731">
        <v>259.81</v>
      </c>
      <c r="C731">
        <v>257.23200000000003</v>
      </c>
      <c r="D731">
        <v>237.095</v>
      </c>
      <c r="E731">
        <v>149.96299999999999</v>
      </c>
      <c r="F731">
        <v>0</v>
      </c>
      <c r="G731">
        <v>3.7240599999999999E-2</v>
      </c>
      <c r="H731">
        <v>0.95922499999999999</v>
      </c>
      <c r="I731">
        <v>0</v>
      </c>
    </row>
    <row r="732" spans="1:25" x14ac:dyDescent="0.25">
      <c r="A732" t="s">
        <v>95</v>
      </c>
      <c r="B732">
        <v>259.971</v>
      </c>
      <c r="C732">
        <v>257.39400000000001</v>
      </c>
      <c r="D732">
        <v>237.21600000000001</v>
      </c>
      <c r="E732">
        <v>150.113</v>
      </c>
      <c r="F732">
        <v>0</v>
      </c>
      <c r="G732">
        <v>5.3909899999999997E-2</v>
      </c>
      <c r="H732">
        <v>0.95905799999999997</v>
      </c>
      <c r="I732">
        <v>0</v>
      </c>
    </row>
    <row r="733" spans="1:25" x14ac:dyDescent="0.25">
      <c r="A733" t="s">
        <v>95</v>
      </c>
      <c r="B733">
        <v>259.65499999999997</v>
      </c>
      <c r="C733">
        <v>257.08199999999999</v>
      </c>
      <c r="D733">
        <v>237.05199999999999</v>
      </c>
      <c r="E733">
        <v>149.96</v>
      </c>
      <c r="F733">
        <v>0</v>
      </c>
      <c r="G733">
        <v>3.6026799999999998E-2</v>
      </c>
      <c r="H733">
        <v>0.95920399999999995</v>
      </c>
      <c r="I733">
        <v>0</v>
      </c>
    </row>
    <row r="734" spans="1:25" x14ac:dyDescent="0.25">
      <c r="A734" t="s">
        <v>95</v>
      </c>
      <c r="B734">
        <v>265.00400000000002</v>
      </c>
      <c r="C734">
        <v>262.40499999999997</v>
      </c>
      <c r="D734">
        <v>237.285</v>
      </c>
      <c r="E734">
        <v>150.18</v>
      </c>
      <c r="F734">
        <v>0</v>
      </c>
      <c r="G734">
        <v>2.9348699999999998E-2</v>
      </c>
      <c r="H734">
        <v>0.95921599999999996</v>
      </c>
      <c r="I734">
        <v>0</v>
      </c>
    </row>
    <row r="735" spans="1:25" x14ac:dyDescent="0.25">
      <c r="A735" t="s">
        <v>95</v>
      </c>
      <c r="B735">
        <v>259.51799999999997</v>
      </c>
      <c r="C735">
        <v>256.947</v>
      </c>
      <c r="D735">
        <v>236.786</v>
      </c>
      <c r="E735">
        <v>149.68299999999999</v>
      </c>
      <c r="F735">
        <v>0</v>
      </c>
      <c r="G735">
        <v>5.3910300000000001E-2</v>
      </c>
      <c r="H735">
        <v>0.95921900000000004</v>
      </c>
      <c r="I735">
        <v>0</v>
      </c>
    </row>
    <row r="736" spans="1:25" x14ac:dyDescent="0.25">
      <c r="A736" t="s">
        <v>95</v>
      </c>
      <c r="B736">
        <v>260.07900000000001</v>
      </c>
      <c r="C736">
        <v>257.48200000000003</v>
      </c>
      <c r="D736">
        <v>237.27600000000001</v>
      </c>
      <c r="E736">
        <v>150.16200000000001</v>
      </c>
      <c r="F736">
        <v>0</v>
      </c>
      <c r="G736">
        <v>5.3909800000000001E-2</v>
      </c>
      <c r="H736">
        <v>0.95912699999999995</v>
      </c>
      <c r="I736">
        <v>0</v>
      </c>
    </row>
    <row r="737" spans="1:9" x14ac:dyDescent="0.25">
      <c r="A737" t="s">
        <v>95</v>
      </c>
      <c r="B737">
        <v>259.61500000000001</v>
      </c>
      <c r="C737">
        <v>257.029</v>
      </c>
      <c r="D737">
        <v>236.87799999999999</v>
      </c>
      <c r="E737">
        <v>149.762</v>
      </c>
      <c r="F737">
        <v>0</v>
      </c>
      <c r="G737">
        <v>4.5681399999999997E-2</v>
      </c>
      <c r="H737">
        <v>0.95919900000000002</v>
      </c>
      <c r="I737">
        <v>0</v>
      </c>
    </row>
    <row r="738" spans="1:9" x14ac:dyDescent="0.25">
      <c r="A738" t="s">
        <v>95</v>
      </c>
      <c r="B738">
        <v>260.01600000000002</v>
      </c>
      <c r="C738">
        <v>257.44299999999998</v>
      </c>
      <c r="D738">
        <v>237.32400000000001</v>
      </c>
      <c r="E738">
        <v>150.22999999999999</v>
      </c>
      <c r="F738">
        <v>0</v>
      </c>
      <c r="G738">
        <v>5.3909899999999997E-2</v>
      </c>
      <c r="H738">
        <v>0.95819900000000002</v>
      </c>
      <c r="I738">
        <v>0</v>
      </c>
    </row>
    <row r="739" spans="1:9" x14ac:dyDescent="0.25">
      <c r="A739" t="s">
        <v>95</v>
      </c>
      <c r="B739">
        <v>259.60700000000003</v>
      </c>
      <c r="C739">
        <v>257.03100000000001</v>
      </c>
      <c r="D739">
        <v>236.88200000000001</v>
      </c>
      <c r="E739">
        <v>149.78399999999999</v>
      </c>
      <c r="F739">
        <v>0</v>
      </c>
      <c r="G739">
        <v>3.1326300000000001E-2</v>
      </c>
      <c r="H739">
        <v>0.95804900000000004</v>
      </c>
      <c r="I739">
        <v>0</v>
      </c>
    </row>
    <row r="740" spans="1:9" x14ac:dyDescent="0.25">
      <c r="A740" t="s">
        <v>95</v>
      </c>
      <c r="B740">
        <v>260.10700000000003</v>
      </c>
      <c r="C740">
        <v>257.529</v>
      </c>
      <c r="D740">
        <v>237.30500000000001</v>
      </c>
      <c r="E740">
        <v>150.21700000000001</v>
      </c>
      <c r="F740">
        <v>0</v>
      </c>
      <c r="G740">
        <v>3.2123899999999997E-2</v>
      </c>
      <c r="H740">
        <v>0.95893300000000004</v>
      </c>
      <c r="I740">
        <v>0</v>
      </c>
    </row>
    <row r="741" spans="1:9" x14ac:dyDescent="0.25">
      <c r="A741" t="s">
        <v>95</v>
      </c>
      <c r="B741">
        <v>264.51100000000002</v>
      </c>
      <c r="C741">
        <v>261.923</v>
      </c>
      <c r="D741">
        <v>236.87</v>
      </c>
      <c r="E741">
        <v>149.79</v>
      </c>
      <c r="F741">
        <v>0</v>
      </c>
      <c r="G741">
        <v>5.3920700000000002E-2</v>
      </c>
      <c r="H741">
        <v>0.95908599999999999</v>
      </c>
      <c r="I741">
        <v>0</v>
      </c>
    </row>
    <row r="742" spans="1:9" x14ac:dyDescent="0.25">
      <c r="A742" t="s">
        <v>95</v>
      </c>
      <c r="B742">
        <v>260.01600000000002</v>
      </c>
      <c r="C742">
        <v>257.43299999999999</v>
      </c>
      <c r="D742">
        <v>237.15100000000001</v>
      </c>
      <c r="E742">
        <v>150.04599999999999</v>
      </c>
      <c r="F742">
        <v>0</v>
      </c>
      <c r="G742">
        <v>5.3909600000000002E-2</v>
      </c>
      <c r="H742">
        <v>0.95922600000000002</v>
      </c>
      <c r="I742">
        <v>0</v>
      </c>
    </row>
    <row r="743" spans="1:9" x14ac:dyDescent="0.25">
      <c r="A743" t="s">
        <v>95</v>
      </c>
      <c r="B743">
        <v>259.58999999999997</v>
      </c>
      <c r="C743">
        <v>257.012</v>
      </c>
      <c r="D743">
        <v>236.94399999999999</v>
      </c>
      <c r="E743">
        <v>149.87100000000001</v>
      </c>
      <c r="F743">
        <v>0</v>
      </c>
      <c r="G743">
        <v>3.9356200000000001E-2</v>
      </c>
      <c r="H743">
        <v>0.95908300000000002</v>
      </c>
      <c r="I743">
        <v>0</v>
      </c>
    </row>
    <row r="744" spans="1:9" x14ac:dyDescent="0.25">
      <c r="A744" t="s">
        <v>95</v>
      </c>
      <c r="B744">
        <v>260.11</v>
      </c>
      <c r="C744">
        <v>257.50299999999999</v>
      </c>
      <c r="D744">
        <v>237.27500000000001</v>
      </c>
      <c r="E744">
        <v>150.17500000000001</v>
      </c>
      <c r="F744">
        <v>0</v>
      </c>
      <c r="G744">
        <v>5.3910800000000002E-2</v>
      </c>
      <c r="H744">
        <v>0.95917300000000005</v>
      </c>
      <c r="I744">
        <v>0</v>
      </c>
    </row>
    <row r="745" spans="1:9" x14ac:dyDescent="0.25">
      <c r="A745" t="s">
        <v>95</v>
      </c>
      <c r="B745">
        <v>259.62</v>
      </c>
      <c r="C745">
        <v>257.05200000000002</v>
      </c>
      <c r="D745">
        <v>236.863</v>
      </c>
      <c r="E745">
        <v>149.76300000000001</v>
      </c>
      <c r="F745">
        <v>0</v>
      </c>
      <c r="G745">
        <v>2.9189099999999999E-2</v>
      </c>
      <c r="H745">
        <v>0.95833199999999996</v>
      </c>
      <c r="I745">
        <v>0</v>
      </c>
    </row>
    <row r="746" spans="1:9" x14ac:dyDescent="0.25">
      <c r="A746" t="s">
        <v>95</v>
      </c>
      <c r="B746">
        <v>260.00299999999999</v>
      </c>
      <c r="C746">
        <v>257.43</v>
      </c>
      <c r="D746">
        <v>237.26599999999999</v>
      </c>
      <c r="E746">
        <v>150.19900000000001</v>
      </c>
      <c r="F746">
        <v>0</v>
      </c>
      <c r="G746">
        <v>2.9038499999999998E-2</v>
      </c>
      <c r="H746">
        <v>0.95922600000000002</v>
      </c>
      <c r="I746">
        <v>0</v>
      </c>
    </row>
    <row r="747" spans="1:9" x14ac:dyDescent="0.25">
      <c r="A747" t="s">
        <v>95</v>
      </c>
      <c r="B747">
        <v>259.55700000000002</v>
      </c>
      <c r="C747">
        <v>256.983</v>
      </c>
      <c r="D747">
        <v>236.876</v>
      </c>
      <c r="E747">
        <v>149.77500000000001</v>
      </c>
      <c r="F747">
        <v>0</v>
      </c>
      <c r="G747">
        <v>2.9064699999999999E-2</v>
      </c>
      <c r="H747">
        <v>0.95911500000000005</v>
      </c>
      <c r="I747">
        <v>0</v>
      </c>
    </row>
    <row r="748" spans="1:9" x14ac:dyDescent="0.25">
      <c r="A748" t="s">
        <v>95</v>
      </c>
      <c r="B748">
        <v>1114.52</v>
      </c>
      <c r="C748">
        <v>257.71899999999999</v>
      </c>
      <c r="D748">
        <v>237.27699999999999</v>
      </c>
      <c r="E748">
        <v>150.19399999999999</v>
      </c>
      <c r="F748">
        <v>0</v>
      </c>
      <c r="G748">
        <v>4.54069E-2</v>
      </c>
      <c r="H748">
        <v>0.95921299999999998</v>
      </c>
      <c r="I748">
        <v>0</v>
      </c>
    </row>
    <row r="749" spans="1:9" x14ac:dyDescent="0.25">
      <c r="A749" t="s">
        <v>95</v>
      </c>
      <c r="B749">
        <v>261.09100000000001</v>
      </c>
      <c r="C749">
        <v>258.64400000000001</v>
      </c>
      <c r="D749">
        <v>237.13399999999999</v>
      </c>
      <c r="E749">
        <v>150.14500000000001</v>
      </c>
      <c r="F749">
        <v>0</v>
      </c>
      <c r="G749">
        <v>5.3909499999999999E-2</v>
      </c>
      <c r="H749">
        <v>0.959148</v>
      </c>
      <c r="I749">
        <v>0</v>
      </c>
    </row>
    <row r="750" spans="1:9" x14ac:dyDescent="0.25">
      <c r="A750" t="s">
        <v>95</v>
      </c>
      <c r="B750">
        <v>260.01900000000001</v>
      </c>
      <c r="C750">
        <v>257.41699999999997</v>
      </c>
      <c r="D750">
        <v>237.005</v>
      </c>
      <c r="E750">
        <v>149.90700000000001</v>
      </c>
      <c r="F750">
        <v>0</v>
      </c>
      <c r="G750">
        <v>3.0339999999999999E-2</v>
      </c>
      <c r="H750">
        <v>0.95909</v>
      </c>
      <c r="I750">
        <v>0</v>
      </c>
    </row>
    <row r="751" spans="1:9" x14ac:dyDescent="0.25">
      <c r="A751" t="s">
        <v>95</v>
      </c>
      <c r="B751">
        <v>260.166</v>
      </c>
      <c r="C751">
        <v>257.46300000000002</v>
      </c>
      <c r="D751">
        <v>237.244</v>
      </c>
      <c r="E751">
        <v>150.12299999999999</v>
      </c>
      <c r="F751">
        <v>0</v>
      </c>
      <c r="G751">
        <v>5.3921400000000001E-2</v>
      </c>
      <c r="H751">
        <v>0.95916100000000004</v>
      </c>
      <c r="I751">
        <v>0</v>
      </c>
    </row>
    <row r="752" spans="1:9" x14ac:dyDescent="0.25">
      <c r="A752" t="s">
        <v>95</v>
      </c>
      <c r="B752">
        <v>280.15199999999999</v>
      </c>
      <c r="C752">
        <v>257.34100000000001</v>
      </c>
      <c r="D752">
        <v>236.95500000000001</v>
      </c>
      <c r="E752">
        <v>149.84</v>
      </c>
      <c r="F752">
        <v>0</v>
      </c>
      <c r="G752">
        <v>2.9051400000000002E-2</v>
      </c>
      <c r="H752">
        <v>0.95884800000000003</v>
      </c>
      <c r="I752">
        <v>0</v>
      </c>
    </row>
    <row r="753" spans="1:9" x14ac:dyDescent="0.25">
      <c r="A753" t="s">
        <v>95</v>
      </c>
      <c r="B753">
        <v>260.149</v>
      </c>
      <c r="C753">
        <v>257.55700000000002</v>
      </c>
      <c r="D753">
        <v>237.21100000000001</v>
      </c>
      <c r="E753">
        <v>150.12100000000001</v>
      </c>
      <c r="F753">
        <v>0</v>
      </c>
      <c r="G753">
        <v>5.3909800000000001E-2</v>
      </c>
      <c r="H753">
        <v>0.95905600000000002</v>
      </c>
      <c r="I753">
        <v>0</v>
      </c>
    </row>
    <row r="754" spans="1:9" x14ac:dyDescent="0.25">
      <c r="A754" t="s">
        <v>95</v>
      </c>
      <c r="B754">
        <v>265.75400000000002</v>
      </c>
      <c r="C754">
        <v>263.072</v>
      </c>
      <c r="D754">
        <v>236.97900000000001</v>
      </c>
      <c r="E754">
        <v>149.85</v>
      </c>
      <c r="F754">
        <v>0</v>
      </c>
      <c r="G754">
        <v>4.9406400000000003E-2</v>
      </c>
      <c r="H754">
        <v>0.978684</v>
      </c>
      <c r="I754">
        <v>0</v>
      </c>
    </row>
    <row r="755" spans="1:9" x14ac:dyDescent="0.25">
      <c r="A755" t="s">
        <v>95</v>
      </c>
      <c r="B755">
        <v>259.964</v>
      </c>
      <c r="C755">
        <v>257.43099999999998</v>
      </c>
      <c r="D755">
        <v>237.20699999999999</v>
      </c>
      <c r="E755">
        <v>150.14099999999999</v>
      </c>
      <c r="F755">
        <v>0</v>
      </c>
      <c r="G755">
        <v>5.3914299999999998E-2</v>
      </c>
      <c r="H755">
        <v>0.95912399999999998</v>
      </c>
      <c r="I755">
        <v>0</v>
      </c>
    </row>
    <row r="756" spans="1:9" x14ac:dyDescent="0.25">
      <c r="A756" t="s">
        <v>95</v>
      </c>
      <c r="B756">
        <v>259.61399999999998</v>
      </c>
      <c r="C756">
        <v>257.03899999999999</v>
      </c>
      <c r="D756">
        <v>236.846</v>
      </c>
      <c r="E756">
        <v>149.72200000000001</v>
      </c>
      <c r="F756">
        <v>0</v>
      </c>
      <c r="G756">
        <v>4.1822199999999997E-2</v>
      </c>
      <c r="H756">
        <v>0.95918599999999998</v>
      </c>
      <c r="I756">
        <v>0</v>
      </c>
    </row>
    <row r="757" spans="1:9" x14ac:dyDescent="0.25">
      <c r="A757" t="s">
        <v>95</v>
      </c>
      <c r="B757">
        <v>260.06299999999999</v>
      </c>
      <c r="C757">
        <v>257.47500000000002</v>
      </c>
      <c r="D757">
        <v>237.28200000000001</v>
      </c>
      <c r="E757">
        <v>150.185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95</v>
      </c>
      <c r="B758">
        <v>259.93</v>
      </c>
      <c r="C758">
        <v>257.32299999999998</v>
      </c>
      <c r="D758">
        <v>236.91900000000001</v>
      </c>
      <c r="E758">
        <v>149.80000000000001</v>
      </c>
      <c r="F758">
        <v>0</v>
      </c>
      <c r="G758">
        <v>4.3034200000000002E-2</v>
      </c>
      <c r="H758">
        <v>0.95901700000000001</v>
      </c>
      <c r="I758">
        <v>0</v>
      </c>
    </row>
    <row r="759" spans="1:9" x14ac:dyDescent="0.25">
      <c r="A759" t="s">
        <v>95</v>
      </c>
      <c r="B759">
        <v>260.363</v>
      </c>
      <c r="C759">
        <v>257.76799999999997</v>
      </c>
      <c r="D759">
        <v>237.387</v>
      </c>
      <c r="E759">
        <v>150.27699999999999</v>
      </c>
      <c r="F759">
        <v>0</v>
      </c>
      <c r="G759">
        <v>5.3912000000000002E-2</v>
      </c>
      <c r="H759">
        <v>0.95866600000000002</v>
      </c>
      <c r="I759">
        <v>0</v>
      </c>
    </row>
    <row r="760" spans="1:9" x14ac:dyDescent="0.25">
      <c r="A760" t="s">
        <v>95</v>
      </c>
      <c r="B760">
        <v>259.88799999999998</v>
      </c>
      <c r="C760">
        <v>257.30799999999999</v>
      </c>
      <c r="D760">
        <v>236.93199999999999</v>
      </c>
      <c r="E760">
        <v>149.78100000000001</v>
      </c>
      <c r="F760">
        <v>0</v>
      </c>
      <c r="G760">
        <v>3.6570800000000001E-2</v>
      </c>
      <c r="H760">
        <v>0.958484</v>
      </c>
      <c r="I760">
        <v>0</v>
      </c>
    </row>
    <row r="761" spans="1:9" x14ac:dyDescent="0.25">
      <c r="A761" t="s">
        <v>95</v>
      </c>
      <c r="B761">
        <v>265.762</v>
      </c>
      <c r="C761">
        <v>263.16500000000002</v>
      </c>
      <c r="D761">
        <v>237.46</v>
      </c>
      <c r="E761">
        <v>150.34700000000001</v>
      </c>
      <c r="F761">
        <v>0</v>
      </c>
      <c r="G761">
        <v>2.9228400000000002E-2</v>
      </c>
      <c r="H761">
        <v>0.95917300000000005</v>
      </c>
      <c r="I761">
        <v>0</v>
      </c>
    </row>
    <row r="762" spans="1:9" x14ac:dyDescent="0.25">
      <c r="A762" t="s">
        <v>95</v>
      </c>
      <c r="B762">
        <v>259.60700000000003</v>
      </c>
      <c r="C762">
        <v>257.029</v>
      </c>
      <c r="D762">
        <v>236.827</v>
      </c>
      <c r="E762">
        <v>149.715</v>
      </c>
      <c r="F762">
        <v>0</v>
      </c>
      <c r="G762">
        <v>5.3910600000000003E-2</v>
      </c>
      <c r="H762">
        <v>0.95919399999999999</v>
      </c>
      <c r="I762">
        <v>0</v>
      </c>
    </row>
    <row r="763" spans="1:9" x14ac:dyDescent="0.25">
      <c r="A763" t="s">
        <v>95</v>
      </c>
      <c r="B763">
        <v>259.94400000000002</v>
      </c>
      <c r="C763">
        <v>257.36200000000002</v>
      </c>
      <c r="D763">
        <v>237.255</v>
      </c>
      <c r="E763">
        <v>150.16399999999999</v>
      </c>
      <c r="F763">
        <v>0</v>
      </c>
      <c r="G763">
        <v>5.3922499999999998E-2</v>
      </c>
      <c r="H763">
        <v>0.95922300000000005</v>
      </c>
      <c r="I763">
        <v>0</v>
      </c>
    </row>
    <row r="764" spans="1:9" x14ac:dyDescent="0.25">
      <c r="A764" t="s">
        <v>95</v>
      </c>
      <c r="B764">
        <v>259.89800000000002</v>
      </c>
      <c r="C764">
        <v>257.31799999999998</v>
      </c>
      <c r="D764">
        <v>237.05699999999999</v>
      </c>
      <c r="E764">
        <v>149.916</v>
      </c>
      <c r="F764">
        <v>0</v>
      </c>
      <c r="G764">
        <v>5.3911199999999999E-2</v>
      </c>
      <c r="H764">
        <v>0.95920499999999997</v>
      </c>
      <c r="I764">
        <v>0</v>
      </c>
    </row>
    <row r="765" spans="1:9" x14ac:dyDescent="0.25">
      <c r="A765" t="s">
        <v>95</v>
      </c>
      <c r="B765">
        <v>259.96300000000002</v>
      </c>
      <c r="C765">
        <v>257.38</v>
      </c>
      <c r="D765">
        <v>237.25800000000001</v>
      </c>
      <c r="E765">
        <v>150.14599999999999</v>
      </c>
      <c r="F765">
        <v>0</v>
      </c>
      <c r="G765">
        <v>3.0469400000000001E-2</v>
      </c>
      <c r="H765">
        <v>0.95888700000000004</v>
      </c>
      <c r="I765">
        <v>0</v>
      </c>
    </row>
    <row r="766" spans="1:9" x14ac:dyDescent="0.25">
      <c r="A766" t="s">
        <v>95</v>
      </c>
      <c r="B766">
        <v>259.79199999999997</v>
      </c>
      <c r="C766">
        <v>257.19600000000003</v>
      </c>
      <c r="D766">
        <v>236.98099999999999</v>
      </c>
      <c r="E766">
        <v>149.88499999999999</v>
      </c>
      <c r="F766">
        <v>0</v>
      </c>
      <c r="G766">
        <v>5.3912300000000003E-2</v>
      </c>
      <c r="H766">
        <v>0.95916500000000005</v>
      </c>
      <c r="I766">
        <v>0</v>
      </c>
    </row>
    <row r="767" spans="1:9" x14ac:dyDescent="0.25">
      <c r="A767" t="s">
        <v>95</v>
      </c>
      <c r="B767">
        <v>260.09300000000002</v>
      </c>
      <c r="C767">
        <v>257.51499999999999</v>
      </c>
      <c r="D767">
        <v>237.333</v>
      </c>
      <c r="E767">
        <v>150.23400000000001</v>
      </c>
      <c r="F767">
        <v>0</v>
      </c>
      <c r="G767">
        <v>3.1528E-2</v>
      </c>
      <c r="H767">
        <v>0.95922700000000005</v>
      </c>
      <c r="I767">
        <v>0</v>
      </c>
    </row>
    <row r="768" spans="1:9" x14ac:dyDescent="0.25">
      <c r="A768" t="s">
        <v>95</v>
      </c>
      <c r="B768">
        <v>264.41899999999998</v>
      </c>
      <c r="C768">
        <v>261.83100000000002</v>
      </c>
      <c r="D768">
        <v>236.864</v>
      </c>
      <c r="E768">
        <v>149.77699999999999</v>
      </c>
      <c r="F768">
        <v>0</v>
      </c>
      <c r="G768">
        <v>2.9367299999999999E-2</v>
      </c>
      <c r="H768">
        <v>0.95909500000000003</v>
      </c>
      <c r="I768">
        <v>0</v>
      </c>
    </row>
    <row r="769" spans="1:25" x14ac:dyDescent="0.25">
      <c r="A769" t="s">
        <v>95</v>
      </c>
      <c r="B769">
        <v>260.00799999999998</v>
      </c>
      <c r="C769">
        <v>257.39800000000002</v>
      </c>
      <c r="D769">
        <v>237.09800000000001</v>
      </c>
      <c r="E769">
        <v>149.982</v>
      </c>
      <c r="F769">
        <v>0</v>
      </c>
      <c r="G769">
        <v>3.7978199999999997E-2</v>
      </c>
      <c r="H769">
        <v>0.95904999999999996</v>
      </c>
      <c r="I769">
        <v>0</v>
      </c>
    </row>
    <row r="770" spans="1:25" x14ac:dyDescent="0.25">
      <c r="A770" t="s">
        <v>95</v>
      </c>
      <c r="B770">
        <v>259.72000000000003</v>
      </c>
      <c r="C770">
        <v>257.13600000000002</v>
      </c>
      <c r="D770">
        <v>237.07900000000001</v>
      </c>
      <c r="E770">
        <v>149.98500000000001</v>
      </c>
      <c r="F770">
        <v>0</v>
      </c>
      <c r="G770">
        <v>5.1592499999999999E-2</v>
      </c>
      <c r="H770">
        <v>0.95895300000000006</v>
      </c>
      <c r="I770">
        <v>0</v>
      </c>
    </row>
    <row r="771" spans="1:25" x14ac:dyDescent="0.25">
      <c r="A771" t="s">
        <v>95</v>
      </c>
      <c r="B771">
        <v>260.05099999999999</v>
      </c>
      <c r="C771">
        <v>257.48</v>
      </c>
      <c r="D771">
        <v>237.28899999999999</v>
      </c>
      <c r="E771">
        <v>150.196</v>
      </c>
      <c r="F771">
        <v>0</v>
      </c>
      <c r="G771">
        <v>2.9341699999999998E-2</v>
      </c>
      <c r="H771">
        <v>0.98060700000000001</v>
      </c>
      <c r="I771">
        <v>0</v>
      </c>
    </row>
    <row r="772" spans="1:25" x14ac:dyDescent="0.25">
      <c r="A772" t="s">
        <v>95</v>
      </c>
      <c r="B772">
        <v>259.66699999999997</v>
      </c>
      <c r="C772">
        <v>257.09199999999998</v>
      </c>
      <c r="D772">
        <v>236.89599999999999</v>
      </c>
      <c r="E772">
        <v>149.80699999999999</v>
      </c>
      <c r="F772">
        <v>0</v>
      </c>
      <c r="G772">
        <v>3.6429200000000002E-2</v>
      </c>
      <c r="H772">
        <v>0.95909599999999995</v>
      </c>
      <c r="I772">
        <v>0</v>
      </c>
    </row>
    <row r="773" spans="1:25" x14ac:dyDescent="0.25">
      <c r="A773" t="s">
        <v>95</v>
      </c>
      <c r="B773">
        <v>259.84300000000002</v>
      </c>
      <c r="C773">
        <v>257.26499999999999</v>
      </c>
      <c r="D773">
        <v>237.14400000000001</v>
      </c>
      <c r="E773">
        <v>150.054</v>
      </c>
      <c r="F773">
        <v>0</v>
      </c>
      <c r="G773">
        <v>2.90412E-2</v>
      </c>
      <c r="H773">
        <v>0.95921800000000002</v>
      </c>
      <c r="I773">
        <v>0</v>
      </c>
    </row>
    <row r="774" spans="1:25" x14ac:dyDescent="0.25">
      <c r="A774" t="s">
        <v>95</v>
      </c>
      <c r="B774">
        <v>259.76299999999998</v>
      </c>
      <c r="C774">
        <v>257.18400000000003</v>
      </c>
      <c r="D774">
        <v>237.041</v>
      </c>
      <c r="E774">
        <v>149.928</v>
      </c>
      <c r="F774">
        <v>0</v>
      </c>
      <c r="G774">
        <v>2.9037899999999998E-2</v>
      </c>
      <c r="H774">
        <v>0.96352000000000004</v>
      </c>
      <c r="I774">
        <v>0</v>
      </c>
    </row>
    <row r="775" spans="1:25" x14ac:dyDescent="0.25">
      <c r="A775" t="s">
        <v>95</v>
      </c>
      <c r="B775">
        <v>259.892</v>
      </c>
      <c r="C775">
        <v>257.32799999999997</v>
      </c>
      <c r="D775">
        <v>237.21299999999999</v>
      </c>
      <c r="E775">
        <v>150.12299999999999</v>
      </c>
      <c r="F775">
        <v>0</v>
      </c>
      <c r="G775">
        <v>5.3909499999999999E-2</v>
      </c>
      <c r="H775">
        <v>0.95920899999999998</v>
      </c>
      <c r="I775">
        <v>0</v>
      </c>
    </row>
    <row r="776" spans="1:25" x14ac:dyDescent="0.25">
      <c r="A776" t="s">
        <v>95</v>
      </c>
      <c r="B776">
        <v>264.87900000000002</v>
      </c>
      <c r="C776">
        <v>262.27699999999999</v>
      </c>
      <c r="D776">
        <v>242.11099999999999</v>
      </c>
      <c r="E776">
        <v>149.745</v>
      </c>
      <c r="F776">
        <v>0</v>
      </c>
      <c r="G776">
        <v>5.3910600000000003E-2</v>
      </c>
      <c r="H776">
        <v>0.959198</v>
      </c>
      <c r="I776">
        <v>0</v>
      </c>
    </row>
    <row r="777" spans="1:25" x14ac:dyDescent="0.25">
      <c r="A777" t="s">
        <v>95</v>
      </c>
      <c r="B777">
        <v>260.233</v>
      </c>
      <c r="C777">
        <v>257.64600000000002</v>
      </c>
      <c r="D777">
        <v>237.358</v>
      </c>
      <c r="E777">
        <v>150.24100000000001</v>
      </c>
      <c r="F777">
        <v>0</v>
      </c>
      <c r="G777">
        <v>3.5042299999999998E-2</v>
      </c>
      <c r="H777">
        <v>0.95911800000000003</v>
      </c>
      <c r="I777">
        <v>0</v>
      </c>
    </row>
    <row r="778" spans="1:25" x14ac:dyDescent="0.25">
      <c r="A778" t="s">
        <v>95</v>
      </c>
      <c r="B778">
        <v>259.56</v>
      </c>
      <c r="C778">
        <v>256.97699999999998</v>
      </c>
      <c r="D778">
        <v>236.85</v>
      </c>
      <c r="E778">
        <v>149.75200000000001</v>
      </c>
      <c r="F778">
        <v>0</v>
      </c>
      <c r="G778">
        <v>5.3909699999999998E-2</v>
      </c>
      <c r="H778">
        <v>0.95908899999999997</v>
      </c>
      <c r="I778">
        <v>0</v>
      </c>
    </row>
    <row r="779" spans="1:25" x14ac:dyDescent="0.25">
      <c r="A779" t="s">
        <v>95</v>
      </c>
      <c r="B779">
        <v>260.21800000000002</v>
      </c>
      <c r="C779">
        <v>257.60199999999998</v>
      </c>
      <c r="D779">
        <v>237.35400000000001</v>
      </c>
      <c r="E779">
        <v>150.26</v>
      </c>
      <c r="F779">
        <v>0</v>
      </c>
      <c r="G779">
        <v>5.3910300000000001E-2</v>
      </c>
      <c r="H779">
        <v>0.95922600000000002</v>
      </c>
      <c r="I779">
        <v>0</v>
      </c>
    </row>
    <row r="780" spans="1:25" x14ac:dyDescent="0.25">
      <c r="A780" t="s">
        <v>95</v>
      </c>
      <c r="B780">
        <v>259.67700000000002</v>
      </c>
      <c r="C780">
        <v>257.11</v>
      </c>
      <c r="D780">
        <v>236.97200000000001</v>
      </c>
      <c r="E780">
        <v>149.851</v>
      </c>
      <c r="F780">
        <v>0</v>
      </c>
      <c r="G780">
        <v>5.3909499999999999E-2</v>
      </c>
      <c r="H780">
        <v>0.95867000000000002</v>
      </c>
      <c r="I780">
        <v>0</v>
      </c>
    </row>
    <row r="781" spans="1:25" x14ac:dyDescent="0.25">
      <c r="A781" t="s">
        <v>95</v>
      </c>
      <c r="B781">
        <v>259.94799999999998</v>
      </c>
      <c r="C781">
        <v>257.35199999999998</v>
      </c>
      <c r="D781">
        <v>237.21700000000001</v>
      </c>
      <c r="E781">
        <v>150.09100000000001</v>
      </c>
      <c r="F781">
        <v>0</v>
      </c>
      <c r="G781">
        <v>3.1139099999999999E-2</v>
      </c>
      <c r="H781">
        <v>0.95921500000000004</v>
      </c>
      <c r="I781">
        <v>0</v>
      </c>
    </row>
    <row r="782" spans="1:25" x14ac:dyDescent="0.25">
      <c r="A782" t="s">
        <v>95</v>
      </c>
      <c r="B782">
        <v>259.89100000000002</v>
      </c>
      <c r="C782">
        <v>257.29899999999998</v>
      </c>
      <c r="D782">
        <v>237.05099999999999</v>
      </c>
      <c r="E782">
        <v>149.93199999999999</v>
      </c>
      <c r="F782">
        <v>0</v>
      </c>
      <c r="G782">
        <v>5.3909499999999999E-2</v>
      </c>
      <c r="H782">
        <v>0.95871200000000001</v>
      </c>
      <c r="I782">
        <v>0</v>
      </c>
    </row>
    <row r="783" spans="1:25" x14ac:dyDescent="0.25">
      <c r="A783" t="s">
        <v>95</v>
      </c>
      <c r="B783">
        <v>1146.52</v>
      </c>
      <c r="C783">
        <v>257.81</v>
      </c>
      <c r="D783">
        <v>237.25399999999999</v>
      </c>
      <c r="E783">
        <v>150.13</v>
      </c>
      <c r="F783">
        <v>0</v>
      </c>
      <c r="G783">
        <v>5.3909499999999999E-2</v>
      </c>
      <c r="H783">
        <v>0.95917600000000003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262.74200000000002</v>
      </c>
      <c r="C784">
        <v>259.51100000000002</v>
      </c>
      <c r="D784">
        <v>237.012</v>
      </c>
      <c r="E784">
        <v>149.79300000000001</v>
      </c>
      <c r="F784">
        <v>0</v>
      </c>
      <c r="G784">
        <v>5.38726E-2</v>
      </c>
      <c r="H784">
        <v>0.95893499999999998</v>
      </c>
      <c r="I784">
        <v>0</v>
      </c>
      <c r="R784">
        <f>AVERAGE(B735:B784)</f>
        <v>295.72224</v>
      </c>
      <c r="S784">
        <f>AVERAGE(C735:C784)</f>
        <v>257.91234000000003</v>
      </c>
      <c r="U784">
        <f>_xlfn.VAR.P(B735:B784)</f>
        <v>29057.307387702382</v>
      </c>
      <c r="V784">
        <f>_xlfn.VAR.P(C735:C784)</f>
        <v>2.4906547444000076</v>
      </c>
      <c r="X784">
        <f>1.96*SQRT(U784)/50</f>
        <v>6.68211200326955</v>
      </c>
      <c r="Y784">
        <f>1.96*SQRT(V784)/50</f>
        <v>6.1864688687771049E-2</v>
      </c>
    </row>
    <row r="785" spans="1:9" x14ac:dyDescent="0.25">
      <c r="A785" t="s">
        <v>95</v>
      </c>
      <c r="B785">
        <v>14788.849842</v>
      </c>
      <c r="C785" t="s">
        <v>37</v>
      </c>
    </row>
    <row r="786" spans="1:9" x14ac:dyDescent="0.25">
      <c r="A786" t="s">
        <v>96</v>
      </c>
      <c r="B786">
        <v>210.672</v>
      </c>
      <c r="C786">
        <v>208.328</v>
      </c>
      <c r="D786">
        <v>187.452</v>
      </c>
      <c r="E786">
        <v>100.229</v>
      </c>
      <c r="F786">
        <v>0</v>
      </c>
      <c r="G786">
        <v>4.0883700000000002E-2</v>
      </c>
      <c r="H786">
        <v>0.95910499999999999</v>
      </c>
      <c r="I786">
        <v>0</v>
      </c>
    </row>
    <row r="787" spans="1:9" x14ac:dyDescent="0.25">
      <c r="A787" t="s">
        <v>96</v>
      </c>
      <c r="B787">
        <v>209.88200000000001</v>
      </c>
      <c r="C787">
        <v>207.226</v>
      </c>
      <c r="D787">
        <v>187.03100000000001</v>
      </c>
      <c r="E787">
        <v>99.863100000000003</v>
      </c>
      <c r="F787">
        <v>0</v>
      </c>
      <c r="G787">
        <v>4.9029000000000003E-2</v>
      </c>
      <c r="H787">
        <v>0.958951</v>
      </c>
      <c r="I787">
        <v>0</v>
      </c>
    </row>
    <row r="788" spans="1:9" x14ac:dyDescent="0.25">
      <c r="A788" t="s">
        <v>96</v>
      </c>
      <c r="B788">
        <v>256.149</v>
      </c>
      <c r="C788">
        <v>207.71600000000001</v>
      </c>
      <c r="D788">
        <v>187.35400000000001</v>
      </c>
      <c r="E788">
        <v>100.21899999999999</v>
      </c>
      <c r="F788">
        <v>0</v>
      </c>
      <c r="G788">
        <v>5.3913700000000002E-2</v>
      </c>
      <c r="H788">
        <v>0.95746799999999999</v>
      </c>
      <c r="I788">
        <v>0</v>
      </c>
    </row>
    <row r="789" spans="1:9" x14ac:dyDescent="0.25">
      <c r="A789" t="s">
        <v>96</v>
      </c>
      <c r="B789">
        <v>209.21899999999999</v>
      </c>
      <c r="C789">
        <v>207.4</v>
      </c>
      <c r="D789">
        <v>187</v>
      </c>
      <c r="E789">
        <v>100.15900000000001</v>
      </c>
      <c r="F789">
        <v>0</v>
      </c>
      <c r="G789">
        <v>3.7395299999999999E-2</v>
      </c>
      <c r="H789">
        <v>0.959198</v>
      </c>
      <c r="I789">
        <v>0</v>
      </c>
    </row>
    <row r="790" spans="1:9" x14ac:dyDescent="0.25">
      <c r="A790" t="s">
        <v>96</v>
      </c>
      <c r="B790">
        <v>216.041</v>
      </c>
      <c r="C790">
        <v>213.34899999999999</v>
      </c>
      <c r="D790">
        <v>187.08099999999999</v>
      </c>
      <c r="E790">
        <v>99.914299999999997</v>
      </c>
      <c r="F790">
        <v>0</v>
      </c>
      <c r="G790">
        <v>3.6916900000000002E-2</v>
      </c>
      <c r="H790">
        <v>0.95840800000000004</v>
      </c>
      <c r="I790">
        <v>0</v>
      </c>
    </row>
    <row r="791" spans="1:9" x14ac:dyDescent="0.25">
      <c r="A791" t="s">
        <v>96</v>
      </c>
      <c r="B791">
        <v>210.124</v>
      </c>
      <c r="C791">
        <v>207.58</v>
      </c>
      <c r="D791">
        <v>187.33600000000001</v>
      </c>
      <c r="E791">
        <v>100.202</v>
      </c>
      <c r="F791">
        <v>0</v>
      </c>
      <c r="G791">
        <v>3.5769599999999999E-2</v>
      </c>
      <c r="H791">
        <v>0.95921999999999996</v>
      </c>
      <c r="I791">
        <v>0</v>
      </c>
    </row>
    <row r="792" spans="1:9" x14ac:dyDescent="0.25">
      <c r="A792" t="s">
        <v>96</v>
      </c>
      <c r="B792">
        <v>209.80500000000001</v>
      </c>
      <c r="C792">
        <v>207.232</v>
      </c>
      <c r="D792">
        <v>187.04599999999999</v>
      </c>
      <c r="E792">
        <v>99.876400000000004</v>
      </c>
      <c r="F792">
        <v>0</v>
      </c>
      <c r="G792">
        <v>3.3435300000000001E-2</v>
      </c>
      <c r="H792">
        <v>0.95908599999999999</v>
      </c>
      <c r="I792">
        <v>0</v>
      </c>
    </row>
    <row r="793" spans="1:9" x14ac:dyDescent="0.25">
      <c r="A793" t="s">
        <v>96</v>
      </c>
      <c r="B793">
        <v>210.09700000000001</v>
      </c>
      <c r="C793">
        <v>207.52099999999999</v>
      </c>
      <c r="D793">
        <v>187.363</v>
      </c>
      <c r="E793">
        <v>100.21299999999999</v>
      </c>
      <c r="F793">
        <v>0</v>
      </c>
      <c r="G793">
        <v>3.2978300000000002E-2</v>
      </c>
      <c r="H793">
        <v>0.95830000000000004</v>
      </c>
      <c r="I793">
        <v>0</v>
      </c>
    </row>
    <row r="794" spans="1:9" x14ac:dyDescent="0.25">
      <c r="A794" t="s">
        <v>96</v>
      </c>
      <c r="B794">
        <v>209.721</v>
      </c>
      <c r="C794">
        <v>207.148</v>
      </c>
      <c r="D794">
        <v>187.03200000000001</v>
      </c>
      <c r="E794">
        <v>99.872299999999996</v>
      </c>
      <c r="F794">
        <v>0</v>
      </c>
      <c r="G794">
        <v>5.3909899999999997E-2</v>
      </c>
      <c r="H794">
        <v>0.95876499999999998</v>
      </c>
      <c r="I794">
        <v>0</v>
      </c>
    </row>
    <row r="795" spans="1:9" x14ac:dyDescent="0.25">
      <c r="A795" t="s">
        <v>96</v>
      </c>
      <c r="B795">
        <v>210.13399999999999</v>
      </c>
      <c r="C795">
        <v>207.542</v>
      </c>
      <c r="D795">
        <v>187.37100000000001</v>
      </c>
      <c r="E795">
        <v>100.206</v>
      </c>
      <c r="F795">
        <v>0</v>
      </c>
      <c r="G795">
        <v>4.1409399999999999E-2</v>
      </c>
      <c r="H795">
        <v>0.95920799999999995</v>
      </c>
      <c r="I795">
        <v>0</v>
      </c>
    </row>
    <row r="796" spans="1:9" x14ac:dyDescent="0.25">
      <c r="A796" t="s">
        <v>96</v>
      </c>
      <c r="B796">
        <v>209.816</v>
      </c>
      <c r="C796">
        <v>207.226</v>
      </c>
      <c r="D796">
        <v>187.07</v>
      </c>
      <c r="E796">
        <v>99.893799999999999</v>
      </c>
      <c r="F796">
        <v>0</v>
      </c>
      <c r="G796">
        <v>2.98772E-2</v>
      </c>
      <c r="H796">
        <v>0.95922600000000002</v>
      </c>
      <c r="I796">
        <v>0</v>
      </c>
    </row>
    <row r="797" spans="1:9" x14ac:dyDescent="0.25">
      <c r="A797" t="s">
        <v>96</v>
      </c>
      <c r="B797">
        <v>210.04499999999999</v>
      </c>
      <c r="C797">
        <v>207.46100000000001</v>
      </c>
      <c r="D797">
        <v>187.34200000000001</v>
      </c>
      <c r="E797">
        <v>100.203</v>
      </c>
      <c r="F797">
        <v>0</v>
      </c>
      <c r="G797">
        <v>5.3910100000000002E-2</v>
      </c>
      <c r="H797">
        <v>0.95884499999999995</v>
      </c>
      <c r="I797">
        <v>0</v>
      </c>
    </row>
    <row r="798" spans="1:9" x14ac:dyDescent="0.25">
      <c r="A798" t="s">
        <v>96</v>
      </c>
      <c r="B798">
        <v>209.697</v>
      </c>
      <c r="C798">
        <v>207.12799999999999</v>
      </c>
      <c r="D798">
        <v>187.02600000000001</v>
      </c>
      <c r="E798">
        <v>99.881500000000003</v>
      </c>
      <c r="F798">
        <v>0</v>
      </c>
      <c r="G798">
        <v>5.3910899999999998E-2</v>
      </c>
      <c r="H798">
        <v>0.98100900000000002</v>
      </c>
      <c r="I798">
        <v>0</v>
      </c>
    </row>
    <row r="799" spans="1:9" x14ac:dyDescent="0.25">
      <c r="A799" t="s">
        <v>96</v>
      </c>
      <c r="B799">
        <v>215.52099999999999</v>
      </c>
      <c r="C799">
        <v>212.93700000000001</v>
      </c>
      <c r="D799">
        <v>187.352</v>
      </c>
      <c r="E799">
        <v>100.20099999999999</v>
      </c>
      <c r="F799">
        <v>0</v>
      </c>
      <c r="G799">
        <v>5.3909600000000002E-2</v>
      </c>
      <c r="H799">
        <v>0.95922700000000005</v>
      </c>
      <c r="I799">
        <v>0</v>
      </c>
    </row>
    <row r="800" spans="1:9" x14ac:dyDescent="0.25">
      <c r="A800" t="s">
        <v>96</v>
      </c>
      <c r="B800">
        <v>209.79300000000001</v>
      </c>
      <c r="C800">
        <v>207.196</v>
      </c>
      <c r="D800">
        <v>187.08</v>
      </c>
      <c r="E800">
        <v>99.914299999999997</v>
      </c>
      <c r="F800">
        <v>0</v>
      </c>
      <c r="G800">
        <v>4.0399900000000002E-2</v>
      </c>
      <c r="H800">
        <v>0.95918899999999996</v>
      </c>
      <c r="I800">
        <v>0</v>
      </c>
    </row>
    <row r="801" spans="1:9" x14ac:dyDescent="0.25">
      <c r="A801" t="s">
        <v>96</v>
      </c>
      <c r="B801">
        <v>210.04</v>
      </c>
      <c r="C801">
        <v>207.447</v>
      </c>
      <c r="D801">
        <v>187.30600000000001</v>
      </c>
      <c r="E801">
        <v>100.17100000000001</v>
      </c>
      <c r="F801">
        <v>0</v>
      </c>
      <c r="G801">
        <v>3.4155600000000001E-2</v>
      </c>
      <c r="H801">
        <v>0.95919399999999999</v>
      </c>
      <c r="I801">
        <v>0</v>
      </c>
    </row>
    <row r="802" spans="1:9" x14ac:dyDescent="0.25">
      <c r="A802" t="s">
        <v>96</v>
      </c>
      <c r="B802">
        <v>209.76599999999999</v>
      </c>
      <c r="C802">
        <v>207.191</v>
      </c>
      <c r="D802">
        <v>187.08</v>
      </c>
      <c r="E802">
        <v>99.919399999999996</v>
      </c>
      <c r="F802">
        <v>0</v>
      </c>
      <c r="G802">
        <v>4.4583100000000001E-2</v>
      </c>
      <c r="H802">
        <v>0.95917600000000003</v>
      </c>
      <c r="I802">
        <v>0</v>
      </c>
    </row>
    <row r="803" spans="1:9" x14ac:dyDescent="0.25">
      <c r="A803" t="s">
        <v>96</v>
      </c>
      <c r="B803">
        <v>210.184</v>
      </c>
      <c r="C803">
        <v>207.59200000000001</v>
      </c>
      <c r="D803">
        <v>187.37100000000001</v>
      </c>
      <c r="E803">
        <v>100.214</v>
      </c>
      <c r="F803">
        <v>0</v>
      </c>
      <c r="G803">
        <v>3.1343599999999999E-2</v>
      </c>
      <c r="H803">
        <v>0.95919200000000004</v>
      </c>
      <c r="I803">
        <v>0</v>
      </c>
    </row>
    <row r="804" spans="1:9" x14ac:dyDescent="0.25">
      <c r="A804" t="s">
        <v>96</v>
      </c>
      <c r="B804">
        <v>209.81100000000001</v>
      </c>
      <c r="C804">
        <v>207.22499999999999</v>
      </c>
      <c r="D804">
        <v>187.07400000000001</v>
      </c>
      <c r="E804">
        <v>99.918400000000005</v>
      </c>
      <c r="F804">
        <v>0</v>
      </c>
      <c r="G804">
        <v>5.391E-2</v>
      </c>
      <c r="H804">
        <v>0.95919500000000002</v>
      </c>
      <c r="I804">
        <v>0</v>
      </c>
    </row>
    <row r="805" spans="1:9" x14ac:dyDescent="0.25">
      <c r="A805" t="s">
        <v>96</v>
      </c>
      <c r="B805">
        <v>210.05600000000001</v>
      </c>
      <c r="C805">
        <v>207.47800000000001</v>
      </c>
      <c r="D805">
        <v>187.35599999999999</v>
      </c>
      <c r="E805">
        <v>100.193</v>
      </c>
      <c r="F805">
        <v>0</v>
      </c>
      <c r="G805">
        <v>5.3909600000000002E-2</v>
      </c>
      <c r="H805">
        <v>0.959206</v>
      </c>
      <c r="I805">
        <v>0</v>
      </c>
    </row>
    <row r="806" spans="1:9" x14ac:dyDescent="0.25">
      <c r="A806" t="s">
        <v>96</v>
      </c>
      <c r="B806">
        <v>209.791</v>
      </c>
      <c r="C806">
        <v>207.203</v>
      </c>
      <c r="D806">
        <v>187.03299999999999</v>
      </c>
      <c r="E806">
        <v>99.878500000000003</v>
      </c>
      <c r="F806">
        <v>0</v>
      </c>
      <c r="G806">
        <v>3.4327499999999997E-2</v>
      </c>
      <c r="H806">
        <v>0.95909299999999997</v>
      </c>
      <c r="I806">
        <v>0</v>
      </c>
    </row>
    <row r="807" spans="1:9" x14ac:dyDescent="0.25">
      <c r="A807" t="s">
        <v>96</v>
      </c>
      <c r="B807">
        <v>210.065</v>
      </c>
      <c r="C807">
        <v>207.47399999999999</v>
      </c>
      <c r="D807">
        <v>187.36199999999999</v>
      </c>
      <c r="E807">
        <v>100.2</v>
      </c>
      <c r="F807">
        <v>0</v>
      </c>
      <c r="G807">
        <v>3.9876399999999999E-2</v>
      </c>
      <c r="H807">
        <v>0.95897299999999996</v>
      </c>
      <c r="I807">
        <v>0</v>
      </c>
    </row>
    <row r="808" spans="1:9" x14ac:dyDescent="0.25">
      <c r="A808" t="s">
        <v>96</v>
      </c>
      <c r="B808">
        <v>214.92599999999999</v>
      </c>
      <c r="C808">
        <v>212.35</v>
      </c>
      <c r="D808">
        <v>187.02099999999999</v>
      </c>
      <c r="E808">
        <v>99.875299999999996</v>
      </c>
      <c r="F808">
        <v>0</v>
      </c>
      <c r="G808">
        <v>5.3909499999999999E-2</v>
      </c>
      <c r="H808">
        <v>0.95921400000000001</v>
      </c>
      <c r="I808">
        <v>0</v>
      </c>
    </row>
    <row r="809" spans="1:9" x14ac:dyDescent="0.25">
      <c r="A809" t="s">
        <v>96</v>
      </c>
      <c r="B809">
        <v>210.14599999999999</v>
      </c>
      <c r="C809">
        <v>207.56700000000001</v>
      </c>
      <c r="D809">
        <v>187.345</v>
      </c>
      <c r="E809">
        <v>100.18300000000001</v>
      </c>
      <c r="F809">
        <v>0</v>
      </c>
      <c r="G809">
        <v>3.69098E-2</v>
      </c>
      <c r="H809">
        <v>0.95826800000000001</v>
      </c>
      <c r="I809">
        <v>0</v>
      </c>
    </row>
    <row r="810" spans="1:9" x14ac:dyDescent="0.25">
      <c r="A810" t="s">
        <v>96</v>
      </c>
      <c r="B810">
        <v>209.81899999999999</v>
      </c>
      <c r="C810">
        <v>207.23</v>
      </c>
      <c r="D810">
        <v>187.07400000000001</v>
      </c>
      <c r="E810">
        <v>99.899900000000002</v>
      </c>
      <c r="F810">
        <v>0</v>
      </c>
      <c r="G810">
        <v>5.3910899999999998E-2</v>
      </c>
      <c r="H810">
        <v>0.95913800000000005</v>
      </c>
      <c r="I810">
        <v>0</v>
      </c>
    </row>
    <row r="811" spans="1:9" x14ac:dyDescent="0.25">
      <c r="A811" t="s">
        <v>96</v>
      </c>
      <c r="B811">
        <v>210.01300000000001</v>
      </c>
      <c r="C811">
        <v>207.43199999999999</v>
      </c>
      <c r="D811">
        <v>187.31899999999999</v>
      </c>
      <c r="E811">
        <v>100.179</v>
      </c>
      <c r="F811">
        <v>0</v>
      </c>
      <c r="G811">
        <v>5.3912399999999999E-2</v>
      </c>
      <c r="H811">
        <v>0.95921599999999996</v>
      </c>
      <c r="I811">
        <v>0</v>
      </c>
    </row>
    <row r="812" spans="1:9" x14ac:dyDescent="0.25">
      <c r="A812" t="s">
        <v>96</v>
      </c>
      <c r="B812">
        <v>209.78100000000001</v>
      </c>
      <c r="C812">
        <v>207.21199999999999</v>
      </c>
      <c r="D812">
        <v>187.03200000000001</v>
      </c>
      <c r="E812">
        <v>99.867199999999997</v>
      </c>
      <c r="F812">
        <v>0</v>
      </c>
      <c r="G812">
        <v>5.3909600000000002E-2</v>
      </c>
      <c r="H812">
        <v>0.95922499999999999</v>
      </c>
      <c r="I812">
        <v>0</v>
      </c>
    </row>
    <row r="813" spans="1:9" x14ac:dyDescent="0.25">
      <c r="A813" t="s">
        <v>96</v>
      </c>
      <c r="B813">
        <v>209.982</v>
      </c>
      <c r="C813">
        <v>207.398</v>
      </c>
      <c r="D813">
        <v>187.32300000000001</v>
      </c>
      <c r="E813">
        <v>100.175</v>
      </c>
      <c r="F813">
        <v>0</v>
      </c>
      <c r="G813">
        <v>5.3909499999999999E-2</v>
      </c>
      <c r="H813">
        <v>0.95922200000000002</v>
      </c>
      <c r="I813">
        <v>0</v>
      </c>
    </row>
    <row r="814" spans="1:9" x14ac:dyDescent="0.25">
      <c r="A814" t="s">
        <v>96</v>
      </c>
      <c r="B814">
        <v>209.73</v>
      </c>
      <c r="C814">
        <v>207.16</v>
      </c>
      <c r="D814">
        <v>187.02699999999999</v>
      </c>
      <c r="E814">
        <v>99.854799999999997</v>
      </c>
      <c r="F814">
        <v>0</v>
      </c>
      <c r="G814">
        <v>5.39117E-2</v>
      </c>
      <c r="H814">
        <v>0.95922499999999999</v>
      </c>
      <c r="I814">
        <v>0</v>
      </c>
    </row>
    <row r="815" spans="1:9" x14ac:dyDescent="0.25">
      <c r="A815" t="s">
        <v>96</v>
      </c>
      <c r="B815">
        <v>210.02</v>
      </c>
      <c r="C815">
        <v>207.44499999999999</v>
      </c>
      <c r="D815">
        <v>187.38800000000001</v>
      </c>
      <c r="E815">
        <v>100.20399999999999</v>
      </c>
      <c r="F815">
        <v>0</v>
      </c>
      <c r="G815">
        <v>3.2167500000000002E-2</v>
      </c>
      <c r="H815">
        <v>0.95921699999999999</v>
      </c>
      <c r="I815">
        <v>0</v>
      </c>
    </row>
    <row r="816" spans="1:9" x14ac:dyDescent="0.25">
      <c r="A816" t="s">
        <v>96</v>
      </c>
      <c r="B816">
        <v>209.79400000000001</v>
      </c>
      <c r="C816">
        <v>207.22</v>
      </c>
      <c r="D816">
        <v>187.059</v>
      </c>
      <c r="E816">
        <v>99.908100000000005</v>
      </c>
      <c r="F816">
        <v>0</v>
      </c>
      <c r="G816">
        <v>4.2350499999999999E-2</v>
      </c>
      <c r="H816">
        <v>0.95922700000000005</v>
      </c>
      <c r="I816">
        <v>0</v>
      </c>
    </row>
    <row r="817" spans="1:9" x14ac:dyDescent="0.25">
      <c r="A817" t="s">
        <v>96</v>
      </c>
      <c r="B817">
        <v>215.29499999999999</v>
      </c>
      <c r="C817">
        <v>212.70099999999999</v>
      </c>
      <c r="D817">
        <v>187.35400000000001</v>
      </c>
      <c r="E817">
        <v>100.196</v>
      </c>
      <c r="F817">
        <v>0</v>
      </c>
      <c r="G817">
        <v>3.09211E-2</v>
      </c>
      <c r="H817">
        <v>0.95911299999999999</v>
      </c>
      <c r="I817">
        <v>0</v>
      </c>
    </row>
    <row r="818" spans="1:9" x14ac:dyDescent="0.25">
      <c r="A818" t="s">
        <v>96</v>
      </c>
      <c r="B818">
        <v>209.70500000000001</v>
      </c>
      <c r="C818">
        <v>207.13300000000001</v>
      </c>
      <c r="D818">
        <v>187.04300000000001</v>
      </c>
      <c r="E818">
        <v>99.872299999999996</v>
      </c>
      <c r="F818">
        <v>0</v>
      </c>
      <c r="G818">
        <v>3.0664500000000001E-2</v>
      </c>
      <c r="H818">
        <v>0.95478600000000002</v>
      </c>
      <c r="I818">
        <v>0</v>
      </c>
    </row>
    <row r="819" spans="1:9" x14ac:dyDescent="0.25">
      <c r="A819" t="s">
        <v>96</v>
      </c>
      <c r="B819">
        <v>210.06899999999999</v>
      </c>
      <c r="C819">
        <v>207.488</v>
      </c>
      <c r="D819">
        <v>187.35300000000001</v>
      </c>
      <c r="E819">
        <v>100.202</v>
      </c>
      <c r="F819">
        <v>0</v>
      </c>
      <c r="G819">
        <v>3.7030899999999999E-2</v>
      </c>
      <c r="H819">
        <v>0.95873299999999995</v>
      </c>
      <c r="I819">
        <v>0</v>
      </c>
    </row>
    <row r="820" spans="1:9" x14ac:dyDescent="0.25">
      <c r="A820" t="s">
        <v>96</v>
      </c>
      <c r="B820">
        <v>209.72499999999999</v>
      </c>
      <c r="C820">
        <v>207.136</v>
      </c>
      <c r="D820">
        <v>187.05099999999999</v>
      </c>
      <c r="E820">
        <v>99.897900000000007</v>
      </c>
      <c r="F820">
        <v>0</v>
      </c>
      <c r="G820">
        <v>3.5561500000000003E-2</v>
      </c>
      <c r="H820">
        <v>0.95920799999999995</v>
      </c>
      <c r="I820">
        <v>0</v>
      </c>
    </row>
    <row r="821" spans="1:9" x14ac:dyDescent="0.25">
      <c r="A821" t="s">
        <v>96</v>
      </c>
      <c r="B821">
        <v>209.92</v>
      </c>
      <c r="C821">
        <v>207.34</v>
      </c>
      <c r="D821">
        <v>187.315</v>
      </c>
      <c r="E821">
        <v>100.158</v>
      </c>
      <c r="F821">
        <v>0</v>
      </c>
      <c r="G821">
        <v>5.3910600000000003E-2</v>
      </c>
      <c r="H821">
        <v>0.95855000000000001</v>
      </c>
      <c r="I821">
        <v>0</v>
      </c>
    </row>
    <row r="822" spans="1:9" x14ac:dyDescent="0.25">
      <c r="A822" t="s">
        <v>96</v>
      </c>
      <c r="B822">
        <v>209.86500000000001</v>
      </c>
      <c r="C822">
        <v>207.28700000000001</v>
      </c>
      <c r="D822">
        <v>187.029</v>
      </c>
      <c r="E822">
        <v>99.871200000000002</v>
      </c>
      <c r="F822">
        <v>0</v>
      </c>
      <c r="G822">
        <v>2.91702E-2</v>
      </c>
      <c r="H822">
        <v>0.95915700000000004</v>
      </c>
      <c r="I822">
        <v>0</v>
      </c>
    </row>
    <row r="823" spans="1:9" x14ac:dyDescent="0.25">
      <c r="A823" t="s">
        <v>96</v>
      </c>
      <c r="B823">
        <v>210.08799999999999</v>
      </c>
      <c r="C823">
        <v>207.51400000000001</v>
      </c>
      <c r="D823">
        <v>187.31800000000001</v>
      </c>
      <c r="E823">
        <v>100.18600000000001</v>
      </c>
      <c r="F823">
        <v>0</v>
      </c>
      <c r="G823">
        <v>3.4922799999999997E-2</v>
      </c>
      <c r="H823">
        <v>0.95920000000000005</v>
      </c>
      <c r="I823">
        <v>0</v>
      </c>
    </row>
    <row r="824" spans="1:9" x14ac:dyDescent="0.25">
      <c r="A824" t="s">
        <v>96</v>
      </c>
      <c r="B824">
        <v>209.70500000000001</v>
      </c>
      <c r="C824">
        <v>207.136</v>
      </c>
      <c r="D824">
        <v>187.005</v>
      </c>
      <c r="E824">
        <v>99.883600000000001</v>
      </c>
      <c r="F824">
        <v>0</v>
      </c>
      <c r="G824">
        <v>2.9230300000000001E-2</v>
      </c>
      <c r="H824">
        <v>0.95921900000000004</v>
      </c>
      <c r="I824">
        <v>0</v>
      </c>
    </row>
    <row r="825" spans="1:9" x14ac:dyDescent="0.25">
      <c r="A825" t="s">
        <v>96</v>
      </c>
      <c r="B825">
        <v>209.97300000000001</v>
      </c>
      <c r="C825">
        <v>207.39699999999999</v>
      </c>
      <c r="D825">
        <v>187.352</v>
      </c>
      <c r="E825">
        <v>100.21899999999999</v>
      </c>
      <c r="F825">
        <v>0</v>
      </c>
      <c r="G825">
        <v>4.2198300000000001E-2</v>
      </c>
      <c r="H825">
        <v>0.95913000000000004</v>
      </c>
      <c r="I825">
        <v>0</v>
      </c>
    </row>
    <row r="826" spans="1:9" x14ac:dyDescent="0.25">
      <c r="A826" t="s">
        <v>96</v>
      </c>
      <c r="B826">
        <v>209.78899999999999</v>
      </c>
      <c r="C826">
        <v>207.21299999999999</v>
      </c>
      <c r="D826">
        <v>187.07599999999999</v>
      </c>
      <c r="E826">
        <v>99.889700000000005</v>
      </c>
      <c r="F826">
        <v>0</v>
      </c>
      <c r="G826">
        <v>3.60761E-2</v>
      </c>
      <c r="H826">
        <v>0.95922399999999997</v>
      </c>
      <c r="I826">
        <v>0</v>
      </c>
    </row>
    <row r="827" spans="1:9" x14ac:dyDescent="0.25">
      <c r="A827" t="s">
        <v>96</v>
      </c>
      <c r="B827">
        <v>1045.97</v>
      </c>
      <c r="C827">
        <v>208.202</v>
      </c>
      <c r="D827">
        <v>187.33799999999999</v>
      </c>
      <c r="E827">
        <v>100.178</v>
      </c>
      <c r="F827">
        <v>0</v>
      </c>
      <c r="G827">
        <v>4.3809899999999999E-2</v>
      </c>
      <c r="H827">
        <v>0.95918099999999995</v>
      </c>
      <c r="I827">
        <v>0</v>
      </c>
    </row>
    <row r="828" spans="1:9" x14ac:dyDescent="0.25">
      <c r="A828" t="s">
        <v>96</v>
      </c>
      <c r="B828">
        <v>212.178</v>
      </c>
      <c r="C828">
        <v>209.232</v>
      </c>
      <c r="D828">
        <v>187.136</v>
      </c>
      <c r="E828">
        <v>100.10599999999999</v>
      </c>
      <c r="F828">
        <v>0</v>
      </c>
      <c r="G828">
        <v>5.3909499999999999E-2</v>
      </c>
      <c r="H828">
        <v>0.95904</v>
      </c>
      <c r="I828">
        <v>0</v>
      </c>
    </row>
    <row r="829" spans="1:9" x14ac:dyDescent="0.25">
      <c r="A829" t="s">
        <v>96</v>
      </c>
      <c r="B829">
        <v>209.74600000000001</v>
      </c>
      <c r="C829">
        <v>207.13900000000001</v>
      </c>
      <c r="D829">
        <v>187.03100000000001</v>
      </c>
      <c r="E829">
        <v>99.881500000000003</v>
      </c>
      <c r="F829">
        <v>0</v>
      </c>
      <c r="G829">
        <v>5.3912000000000002E-2</v>
      </c>
      <c r="H829">
        <v>0.95922700000000005</v>
      </c>
      <c r="I829">
        <v>0</v>
      </c>
    </row>
    <row r="830" spans="1:9" x14ac:dyDescent="0.25">
      <c r="A830" t="s">
        <v>96</v>
      </c>
      <c r="B830">
        <v>210.22</v>
      </c>
      <c r="C830">
        <v>207.48699999999999</v>
      </c>
      <c r="D830">
        <v>187.34200000000001</v>
      </c>
      <c r="E830">
        <v>100.199</v>
      </c>
      <c r="F830">
        <v>0</v>
      </c>
      <c r="G830">
        <v>5.3909699999999998E-2</v>
      </c>
      <c r="H830">
        <v>0.95901899999999995</v>
      </c>
      <c r="I830">
        <v>0</v>
      </c>
    </row>
    <row r="831" spans="1:9" x14ac:dyDescent="0.25">
      <c r="A831" t="s">
        <v>96</v>
      </c>
      <c r="B831">
        <v>297.733</v>
      </c>
      <c r="C831">
        <v>207.21899999999999</v>
      </c>
      <c r="D831">
        <v>187.024</v>
      </c>
      <c r="E831">
        <v>99.869200000000006</v>
      </c>
      <c r="F831">
        <v>0</v>
      </c>
      <c r="G831">
        <v>5.3910199999999998E-2</v>
      </c>
      <c r="H831">
        <v>0.95921199999999995</v>
      </c>
      <c r="I831">
        <v>0</v>
      </c>
    </row>
    <row r="832" spans="1:9" x14ac:dyDescent="0.25">
      <c r="A832" t="s">
        <v>96</v>
      </c>
      <c r="B832">
        <v>209.09200000000001</v>
      </c>
      <c r="C832">
        <v>207.27799999999999</v>
      </c>
      <c r="D832">
        <v>186.928</v>
      </c>
      <c r="E832">
        <v>100.08799999999999</v>
      </c>
      <c r="F832">
        <v>0</v>
      </c>
      <c r="G832">
        <v>2.94145E-2</v>
      </c>
      <c r="H832">
        <v>0.95921800000000002</v>
      </c>
      <c r="I832">
        <v>0</v>
      </c>
    </row>
    <row r="833" spans="1:25" x14ac:dyDescent="0.25">
      <c r="A833" t="s">
        <v>96</v>
      </c>
      <c r="B833">
        <v>209.93</v>
      </c>
      <c r="C833">
        <v>207.345</v>
      </c>
      <c r="D833">
        <v>187.00800000000001</v>
      </c>
      <c r="E833">
        <v>99.858999999999995</v>
      </c>
      <c r="F833">
        <v>0</v>
      </c>
      <c r="G833">
        <v>5.3911300000000002E-2</v>
      </c>
      <c r="H833">
        <v>0.95908000000000004</v>
      </c>
      <c r="I833">
        <v>0</v>
      </c>
    </row>
    <row r="834" spans="1:25" x14ac:dyDescent="0.25">
      <c r="A834" t="s">
        <v>96</v>
      </c>
      <c r="B834">
        <v>216.011</v>
      </c>
      <c r="C834">
        <v>213.31700000000001</v>
      </c>
      <c r="D834">
        <v>187.33199999999999</v>
      </c>
      <c r="E834">
        <v>100.185</v>
      </c>
      <c r="F834">
        <v>0</v>
      </c>
      <c r="G834">
        <v>5.39105E-2</v>
      </c>
      <c r="H834">
        <v>0.95912699999999995</v>
      </c>
      <c r="I834">
        <v>0</v>
      </c>
    </row>
    <row r="835" spans="1:25" x14ac:dyDescent="0.25">
      <c r="A835" t="s">
        <v>96</v>
      </c>
      <c r="B835">
        <v>209.72300000000001</v>
      </c>
      <c r="C835">
        <v>207.15700000000001</v>
      </c>
      <c r="D835">
        <v>187.029</v>
      </c>
      <c r="E835">
        <v>99.880499999999998</v>
      </c>
      <c r="F835">
        <v>0</v>
      </c>
      <c r="G835">
        <v>3.01324E-2</v>
      </c>
      <c r="H835">
        <v>0.95918999999999999</v>
      </c>
      <c r="I835">
        <v>0</v>
      </c>
    </row>
    <row r="836" spans="1:25" x14ac:dyDescent="0.25">
      <c r="A836" t="s">
        <v>96</v>
      </c>
      <c r="B836">
        <v>210.12799999999999</v>
      </c>
      <c r="C836">
        <v>207.54400000000001</v>
      </c>
      <c r="D836">
        <v>187.34700000000001</v>
      </c>
      <c r="E836">
        <v>100.18300000000001</v>
      </c>
      <c r="F836">
        <v>0</v>
      </c>
      <c r="G836">
        <v>3.1260799999999998E-2</v>
      </c>
      <c r="H836">
        <v>0.95921999999999996</v>
      </c>
      <c r="I836">
        <v>0</v>
      </c>
    </row>
    <row r="837" spans="1:25" x14ac:dyDescent="0.25">
      <c r="A837" t="s">
        <v>96</v>
      </c>
      <c r="B837">
        <v>209.80199999999999</v>
      </c>
      <c r="C837">
        <v>207.23400000000001</v>
      </c>
      <c r="D837">
        <v>187.042</v>
      </c>
      <c r="E837">
        <v>99.889700000000005</v>
      </c>
      <c r="F837">
        <v>0</v>
      </c>
      <c r="G837">
        <v>3.6378000000000001E-2</v>
      </c>
      <c r="H837">
        <v>0.95919200000000004</v>
      </c>
      <c r="I837">
        <v>0</v>
      </c>
    </row>
    <row r="838" spans="1:25" x14ac:dyDescent="0.25">
      <c r="A838" t="s">
        <v>96</v>
      </c>
      <c r="B838">
        <v>210.096</v>
      </c>
      <c r="C838">
        <v>207.49700000000001</v>
      </c>
      <c r="D838">
        <v>187.357</v>
      </c>
      <c r="E838">
        <v>100.227</v>
      </c>
      <c r="F838">
        <v>0</v>
      </c>
      <c r="G838">
        <v>5.39211E-2</v>
      </c>
      <c r="H838">
        <v>0.95902900000000002</v>
      </c>
      <c r="I838">
        <v>0</v>
      </c>
    </row>
    <row r="839" spans="1:25" x14ac:dyDescent="0.25">
      <c r="A839" t="s">
        <v>96</v>
      </c>
      <c r="B839">
        <v>209.74100000000001</v>
      </c>
      <c r="C839">
        <v>207.16</v>
      </c>
      <c r="D839">
        <v>187.08099999999999</v>
      </c>
      <c r="E839">
        <v>99.908100000000005</v>
      </c>
      <c r="F839">
        <v>0</v>
      </c>
      <c r="G839">
        <v>3.06038E-2</v>
      </c>
      <c r="H839">
        <v>0.95922600000000002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210.024</v>
      </c>
      <c r="C840">
        <v>207.446</v>
      </c>
      <c r="D840">
        <v>187.34399999999999</v>
      </c>
      <c r="E840">
        <v>100.173</v>
      </c>
      <c r="F840">
        <v>0</v>
      </c>
      <c r="G840">
        <v>5.36243E-2</v>
      </c>
      <c r="H840">
        <v>0.95918700000000001</v>
      </c>
      <c r="I840">
        <v>0</v>
      </c>
      <c r="R840">
        <f>AVERAGE(B791:B840)</f>
        <v>228.86410000000001</v>
      </c>
      <c r="S840">
        <f>AVERAGE(C791:C840)</f>
        <v>207.82393999999996</v>
      </c>
      <c r="U840">
        <f>_xlfn.VAR.P(B791:B840)</f>
        <v>13777.521488170003</v>
      </c>
      <c r="V840">
        <f>_xlfn.VAR.P(C791:C840)</f>
        <v>2.290571776400002</v>
      </c>
      <c r="X840">
        <f>1.96*SQRT(U840)/50</f>
        <v>4.6012053442094443</v>
      </c>
      <c r="Y840">
        <f>1.96*SQRT(V840)/50</f>
        <v>5.9327769336856913E-2</v>
      </c>
    </row>
    <row r="841" spans="1:25" x14ac:dyDescent="0.25">
      <c r="A841" t="s">
        <v>96</v>
      </c>
      <c r="B841">
        <v>11445.751958999999</v>
      </c>
      <c r="C841" t="s">
        <v>37</v>
      </c>
    </row>
    <row r="842" spans="1:25" x14ac:dyDescent="0.25">
      <c r="A842" t="s">
        <v>114</v>
      </c>
      <c r="B842">
        <v>278.94099999999997</v>
      </c>
      <c r="C842">
        <v>276.61700000000002</v>
      </c>
      <c r="D842">
        <v>256.42700000000002</v>
      </c>
      <c r="E842">
        <v>149.846</v>
      </c>
      <c r="F842">
        <v>0</v>
      </c>
      <c r="G842">
        <v>4.8461999999999998E-2</v>
      </c>
      <c r="H842">
        <v>0.95919299999999996</v>
      </c>
      <c r="I842">
        <v>0</v>
      </c>
    </row>
    <row r="843" spans="1:25" x14ac:dyDescent="0.25">
      <c r="A843" t="s">
        <v>114</v>
      </c>
      <c r="B843">
        <v>279.41800000000001</v>
      </c>
      <c r="C843">
        <v>276.84699999999998</v>
      </c>
      <c r="D843">
        <v>256.74200000000002</v>
      </c>
      <c r="E843">
        <v>150.19300000000001</v>
      </c>
      <c r="F843">
        <v>0</v>
      </c>
      <c r="G843">
        <v>3.69091E-2</v>
      </c>
      <c r="H843">
        <v>0.95909999999999995</v>
      </c>
      <c r="I843">
        <v>0</v>
      </c>
    </row>
    <row r="844" spans="1:25" x14ac:dyDescent="0.25">
      <c r="A844" t="s">
        <v>114</v>
      </c>
      <c r="B844">
        <v>284.173</v>
      </c>
      <c r="C844">
        <v>281.572</v>
      </c>
      <c r="D844">
        <v>256.464</v>
      </c>
      <c r="E844">
        <v>149.96299999999999</v>
      </c>
      <c r="F844">
        <v>0</v>
      </c>
      <c r="G844">
        <v>2.9805000000000002E-2</v>
      </c>
      <c r="H844">
        <v>0.95882599999999996</v>
      </c>
      <c r="I844">
        <v>0</v>
      </c>
    </row>
    <row r="845" spans="1:25" x14ac:dyDescent="0.25">
      <c r="A845" t="s">
        <v>114</v>
      </c>
      <c r="B845">
        <v>279.37</v>
      </c>
      <c r="C845">
        <v>276.79399999999998</v>
      </c>
      <c r="D845">
        <v>256.67599999999999</v>
      </c>
      <c r="E845">
        <v>150.17599999999999</v>
      </c>
      <c r="F845">
        <v>0</v>
      </c>
      <c r="G845">
        <v>5.3909499999999999E-2</v>
      </c>
      <c r="H845">
        <v>0.95887100000000003</v>
      </c>
      <c r="I845">
        <v>0</v>
      </c>
    </row>
    <row r="846" spans="1:25" x14ac:dyDescent="0.25">
      <c r="A846" t="s">
        <v>114</v>
      </c>
      <c r="B846">
        <v>279.096</v>
      </c>
      <c r="C846">
        <v>276.51499999999999</v>
      </c>
      <c r="D846">
        <v>256.34100000000001</v>
      </c>
      <c r="E846">
        <v>149.87899999999999</v>
      </c>
      <c r="F846">
        <v>0</v>
      </c>
      <c r="G846">
        <v>4.5115099999999998E-2</v>
      </c>
      <c r="H846">
        <v>0.95918700000000001</v>
      </c>
      <c r="I846">
        <v>0</v>
      </c>
    </row>
    <row r="847" spans="1:25" x14ac:dyDescent="0.25">
      <c r="A847" t="s">
        <v>114</v>
      </c>
      <c r="B847">
        <v>279.322</v>
      </c>
      <c r="C847">
        <v>276.75099999999998</v>
      </c>
      <c r="D847">
        <v>256.61700000000002</v>
      </c>
      <c r="E847">
        <v>150.166</v>
      </c>
      <c r="F847">
        <v>0</v>
      </c>
      <c r="G847">
        <v>3.42499E-2</v>
      </c>
      <c r="H847">
        <v>0.95922700000000005</v>
      </c>
      <c r="I847">
        <v>0</v>
      </c>
    </row>
    <row r="848" spans="1:25" x14ac:dyDescent="0.25">
      <c r="A848" t="s">
        <v>114</v>
      </c>
      <c r="B848">
        <v>278.99599999999998</v>
      </c>
      <c r="C848">
        <v>276.41899999999998</v>
      </c>
      <c r="D848">
        <v>256.303</v>
      </c>
      <c r="E848">
        <v>149.86199999999999</v>
      </c>
      <c r="F848">
        <v>0</v>
      </c>
      <c r="G848">
        <v>3.9556800000000003E-2</v>
      </c>
      <c r="H848">
        <v>0.95921900000000004</v>
      </c>
      <c r="I848">
        <v>0</v>
      </c>
    </row>
    <row r="849" spans="1:9" x14ac:dyDescent="0.25">
      <c r="A849" t="s">
        <v>114</v>
      </c>
      <c r="B849">
        <v>279.435</v>
      </c>
      <c r="C849">
        <v>276.863</v>
      </c>
      <c r="D849">
        <v>256.68799999999999</v>
      </c>
      <c r="E849">
        <v>150.143</v>
      </c>
      <c r="F849">
        <v>0</v>
      </c>
      <c r="G849">
        <v>4.2805999999999997E-2</v>
      </c>
      <c r="H849">
        <v>0.95922499999999999</v>
      </c>
      <c r="I849">
        <v>0</v>
      </c>
    </row>
    <row r="850" spans="1:9" x14ac:dyDescent="0.25">
      <c r="A850" t="s">
        <v>114</v>
      </c>
      <c r="B850">
        <v>279.14499999999998</v>
      </c>
      <c r="C850">
        <v>276.57400000000001</v>
      </c>
      <c r="D850">
        <v>256.46800000000002</v>
      </c>
      <c r="E850">
        <v>149.95400000000001</v>
      </c>
      <c r="F850">
        <v>0</v>
      </c>
      <c r="G850">
        <v>2.9758300000000001E-2</v>
      </c>
      <c r="H850">
        <v>0.95922099999999999</v>
      </c>
      <c r="I850">
        <v>0</v>
      </c>
    </row>
    <row r="851" spans="1:9" x14ac:dyDescent="0.25">
      <c r="A851" t="s">
        <v>114</v>
      </c>
      <c r="B851">
        <v>283.26799999999997</v>
      </c>
      <c r="C851">
        <v>276.25799999999998</v>
      </c>
      <c r="D851">
        <v>256.12900000000002</v>
      </c>
      <c r="E851">
        <v>149.84399999999999</v>
      </c>
      <c r="F851">
        <v>0</v>
      </c>
      <c r="G851">
        <v>5.0629199999999999E-2</v>
      </c>
      <c r="H851">
        <v>0.95915799999999996</v>
      </c>
      <c r="I851">
        <v>0</v>
      </c>
    </row>
    <row r="852" spans="1:9" x14ac:dyDescent="0.25">
      <c r="A852" t="s">
        <v>114</v>
      </c>
      <c r="B852">
        <v>279.16899999999998</v>
      </c>
      <c r="C852">
        <v>276.57400000000001</v>
      </c>
      <c r="D852">
        <v>256.29599999999999</v>
      </c>
      <c r="E852">
        <v>149.86699999999999</v>
      </c>
      <c r="F852">
        <v>0</v>
      </c>
      <c r="G852">
        <v>4.0158100000000002E-2</v>
      </c>
      <c r="H852">
        <v>0.95888399999999996</v>
      </c>
      <c r="I852">
        <v>0</v>
      </c>
    </row>
    <row r="853" spans="1:9" x14ac:dyDescent="0.25">
      <c r="A853" t="s">
        <v>114</v>
      </c>
      <c r="B853">
        <v>279.56</v>
      </c>
      <c r="C853">
        <v>276.97000000000003</v>
      </c>
      <c r="D853">
        <v>256.68299999999999</v>
      </c>
      <c r="E853">
        <v>150.15299999999999</v>
      </c>
      <c r="F853">
        <v>0</v>
      </c>
      <c r="G853">
        <v>2.9116E-2</v>
      </c>
      <c r="H853">
        <v>0.95919600000000005</v>
      </c>
      <c r="I853">
        <v>0</v>
      </c>
    </row>
    <row r="854" spans="1:9" x14ac:dyDescent="0.25">
      <c r="A854" t="s">
        <v>114</v>
      </c>
      <c r="B854">
        <v>278.86099999999999</v>
      </c>
      <c r="C854">
        <v>276.26799999999997</v>
      </c>
      <c r="D854">
        <v>256.09500000000003</v>
      </c>
      <c r="E854">
        <v>149.66300000000001</v>
      </c>
      <c r="F854">
        <v>0</v>
      </c>
      <c r="G854">
        <v>3.2933999999999998E-2</v>
      </c>
      <c r="H854">
        <v>0.95909699999999998</v>
      </c>
      <c r="I854">
        <v>0</v>
      </c>
    </row>
    <row r="855" spans="1:9" x14ac:dyDescent="0.25">
      <c r="A855" t="s">
        <v>114</v>
      </c>
      <c r="B855">
        <v>279.51</v>
      </c>
      <c r="C855">
        <v>276.92899999999997</v>
      </c>
      <c r="D855">
        <v>256.81900000000002</v>
      </c>
      <c r="E855">
        <v>150.21199999999999</v>
      </c>
      <c r="F855">
        <v>0</v>
      </c>
      <c r="G855">
        <v>2.90598E-2</v>
      </c>
      <c r="H855">
        <v>0.95921599999999996</v>
      </c>
      <c r="I855">
        <v>0</v>
      </c>
    </row>
    <row r="856" spans="1:9" x14ac:dyDescent="0.25">
      <c r="A856" t="s">
        <v>114</v>
      </c>
      <c r="B856">
        <v>278.92</v>
      </c>
      <c r="C856">
        <v>276.34399999999999</v>
      </c>
      <c r="D856">
        <v>256.14999999999998</v>
      </c>
      <c r="E856">
        <v>149.71899999999999</v>
      </c>
      <c r="F856">
        <v>0</v>
      </c>
      <c r="G856">
        <v>2.9313700000000002E-2</v>
      </c>
      <c r="H856">
        <v>0.95922700000000005</v>
      </c>
      <c r="I856">
        <v>0</v>
      </c>
    </row>
    <row r="857" spans="1:9" x14ac:dyDescent="0.25">
      <c r="A857" t="s">
        <v>114</v>
      </c>
      <c r="B857">
        <v>284.10899999999998</v>
      </c>
      <c r="C857">
        <v>281.517</v>
      </c>
      <c r="D857">
        <v>256.55700000000002</v>
      </c>
      <c r="E857">
        <v>150.107</v>
      </c>
      <c r="F857">
        <v>0</v>
      </c>
      <c r="G857">
        <v>3.1724099999999998E-2</v>
      </c>
      <c r="H857">
        <v>0.95911400000000002</v>
      </c>
      <c r="I857">
        <v>0</v>
      </c>
    </row>
    <row r="858" spans="1:9" x14ac:dyDescent="0.25">
      <c r="A858" t="s">
        <v>114</v>
      </c>
      <c r="B858">
        <v>278.91500000000002</v>
      </c>
      <c r="C858">
        <v>276.32600000000002</v>
      </c>
      <c r="D858">
        <v>256.15199999999999</v>
      </c>
      <c r="E858">
        <v>149.75700000000001</v>
      </c>
      <c r="F858">
        <v>0</v>
      </c>
      <c r="G858">
        <v>5.3909699999999998E-2</v>
      </c>
      <c r="H858">
        <v>0.95889599999999997</v>
      </c>
      <c r="I858">
        <v>0</v>
      </c>
    </row>
    <row r="859" spans="1:9" x14ac:dyDescent="0.25">
      <c r="A859" t="s">
        <v>114</v>
      </c>
      <c r="B859">
        <v>279.54300000000001</v>
      </c>
      <c r="C859">
        <v>276.96199999999999</v>
      </c>
      <c r="D859">
        <v>256.79899999999998</v>
      </c>
      <c r="E859">
        <v>150.29499999999999</v>
      </c>
      <c r="F859">
        <v>0</v>
      </c>
      <c r="G859">
        <v>5.3911399999999998E-2</v>
      </c>
      <c r="H859">
        <v>0.95919200000000004</v>
      </c>
      <c r="I859">
        <v>0</v>
      </c>
    </row>
    <row r="860" spans="1:9" x14ac:dyDescent="0.25">
      <c r="A860" t="s">
        <v>114</v>
      </c>
      <c r="B860">
        <v>279.08300000000003</v>
      </c>
      <c r="C860">
        <v>276.49599999999998</v>
      </c>
      <c r="D860">
        <v>256.37599999999998</v>
      </c>
      <c r="E860">
        <v>149.89400000000001</v>
      </c>
      <c r="F860">
        <v>0</v>
      </c>
      <c r="G860">
        <v>5.3914400000000001E-2</v>
      </c>
      <c r="H860">
        <v>0.958982</v>
      </c>
      <c r="I860">
        <v>0</v>
      </c>
    </row>
    <row r="861" spans="1:9" x14ac:dyDescent="0.25">
      <c r="A861" t="s">
        <v>114</v>
      </c>
      <c r="B861">
        <v>279.54000000000002</v>
      </c>
      <c r="C861">
        <v>276.96499999999997</v>
      </c>
      <c r="D861">
        <v>256.72399999999999</v>
      </c>
      <c r="E861">
        <v>150.26499999999999</v>
      </c>
      <c r="F861">
        <v>0</v>
      </c>
      <c r="G861">
        <v>2.92456E-2</v>
      </c>
      <c r="H861">
        <v>0.95921000000000001</v>
      </c>
      <c r="I861">
        <v>0</v>
      </c>
    </row>
    <row r="862" spans="1:9" x14ac:dyDescent="0.25">
      <c r="A862" t="s">
        <v>114</v>
      </c>
      <c r="B862">
        <v>278.99200000000002</v>
      </c>
      <c r="C862">
        <v>276.40899999999999</v>
      </c>
      <c r="D862">
        <v>256.29399999999998</v>
      </c>
      <c r="E862">
        <v>149.809</v>
      </c>
      <c r="F862">
        <v>0</v>
      </c>
      <c r="G862">
        <v>3.3301600000000001E-2</v>
      </c>
      <c r="H862">
        <v>0.95921800000000002</v>
      </c>
      <c r="I862">
        <v>0</v>
      </c>
    </row>
    <row r="863" spans="1:9" x14ac:dyDescent="0.25">
      <c r="A863" t="s">
        <v>114</v>
      </c>
      <c r="B863">
        <v>279.50900000000001</v>
      </c>
      <c r="C863">
        <v>276.87</v>
      </c>
      <c r="D863">
        <v>256.62299999999999</v>
      </c>
      <c r="E863">
        <v>150.08000000000001</v>
      </c>
      <c r="F863">
        <v>0</v>
      </c>
      <c r="G863">
        <v>5.3910699999999999E-2</v>
      </c>
      <c r="H863">
        <v>0.95880699999999996</v>
      </c>
      <c r="I863">
        <v>0</v>
      </c>
    </row>
    <row r="864" spans="1:9" x14ac:dyDescent="0.25">
      <c r="A864" t="s">
        <v>114</v>
      </c>
      <c r="B864">
        <v>1048.3900000000001</v>
      </c>
      <c r="C864">
        <v>276.96800000000002</v>
      </c>
      <c r="D864">
        <v>256.34800000000001</v>
      </c>
      <c r="E864">
        <v>149.84100000000001</v>
      </c>
      <c r="F864">
        <v>0</v>
      </c>
      <c r="G864">
        <v>2.98205E-2</v>
      </c>
      <c r="H864">
        <v>0.95921999999999996</v>
      </c>
      <c r="I864">
        <v>0</v>
      </c>
    </row>
    <row r="865" spans="1:9" x14ac:dyDescent="0.25">
      <c r="A865" t="s">
        <v>114</v>
      </c>
      <c r="B865">
        <v>283.13499999999999</v>
      </c>
      <c r="C865">
        <v>278.94299999999998</v>
      </c>
      <c r="D865">
        <v>256.54000000000002</v>
      </c>
      <c r="E865">
        <v>150.131</v>
      </c>
      <c r="F865">
        <v>0</v>
      </c>
      <c r="G865">
        <v>5.3929900000000003E-2</v>
      </c>
      <c r="H865">
        <v>0.95911900000000005</v>
      </c>
      <c r="I865">
        <v>0</v>
      </c>
    </row>
    <row r="866" spans="1:9" x14ac:dyDescent="0.25">
      <c r="A866" t="s">
        <v>114</v>
      </c>
      <c r="B866">
        <v>279.005</v>
      </c>
      <c r="C866">
        <v>276.46100000000001</v>
      </c>
      <c r="D866">
        <v>256.101</v>
      </c>
      <c r="E866">
        <v>149.721</v>
      </c>
      <c r="F866">
        <v>0</v>
      </c>
      <c r="G866">
        <v>3.3966499999999997E-2</v>
      </c>
      <c r="H866">
        <v>0.95922700000000005</v>
      </c>
      <c r="I866">
        <v>0</v>
      </c>
    </row>
    <row r="867" spans="1:9" x14ac:dyDescent="0.25">
      <c r="A867" t="s">
        <v>114</v>
      </c>
      <c r="B867">
        <v>415.78</v>
      </c>
      <c r="C867">
        <v>277.05799999999999</v>
      </c>
      <c r="D867">
        <v>256.76299999999998</v>
      </c>
      <c r="E867">
        <v>150.16</v>
      </c>
      <c r="F867">
        <v>0</v>
      </c>
      <c r="G867">
        <v>4.8930500000000002E-2</v>
      </c>
      <c r="H867">
        <v>0.95921900000000004</v>
      </c>
      <c r="I867">
        <v>0</v>
      </c>
    </row>
    <row r="868" spans="1:9" x14ac:dyDescent="0.25">
      <c r="A868" t="s">
        <v>114</v>
      </c>
      <c r="B868">
        <v>278.75400000000002</v>
      </c>
      <c r="C868">
        <v>276.74299999999999</v>
      </c>
      <c r="D868">
        <v>256.43799999999999</v>
      </c>
      <c r="E868">
        <v>150.143</v>
      </c>
      <c r="F868">
        <v>0</v>
      </c>
      <c r="G868">
        <v>3.0834799999999999E-2</v>
      </c>
      <c r="H868">
        <v>0.95919399999999999</v>
      </c>
      <c r="I868">
        <v>0</v>
      </c>
    </row>
    <row r="869" spans="1:9" x14ac:dyDescent="0.25">
      <c r="A869" t="s">
        <v>114</v>
      </c>
      <c r="B869">
        <v>284.75700000000001</v>
      </c>
      <c r="C869">
        <v>282.17</v>
      </c>
      <c r="D869">
        <v>256.27800000000002</v>
      </c>
      <c r="E869">
        <v>149.839</v>
      </c>
      <c r="F869">
        <v>0</v>
      </c>
      <c r="G869">
        <v>3.7450200000000003E-2</v>
      </c>
      <c r="H869">
        <v>0.95922300000000005</v>
      </c>
      <c r="I869">
        <v>0</v>
      </c>
    </row>
    <row r="870" spans="1:9" x14ac:dyDescent="0.25">
      <c r="A870" t="s">
        <v>114</v>
      </c>
      <c r="B870">
        <v>279.339</v>
      </c>
      <c r="C870">
        <v>276.78199999999998</v>
      </c>
      <c r="D870">
        <v>256.601</v>
      </c>
      <c r="E870">
        <v>150.114</v>
      </c>
      <c r="F870">
        <v>0</v>
      </c>
      <c r="G870">
        <v>5.3918000000000001E-2</v>
      </c>
      <c r="H870">
        <v>0.96600799999999998</v>
      </c>
      <c r="I870">
        <v>0</v>
      </c>
    </row>
    <row r="871" spans="1:9" x14ac:dyDescent="0.25">
      <c r="A871" t="s">
        <v>114</v>
      </c>
      <c r="B871">
        <v>279.06599999999997</v>
      </c>
      <c r="C871">
        <v>276.49200000000002</v>
      </c>
      <c r="D871">
        <v>256.28500000000003</v>
      </c>
      <c r="E871">
        <v>149.947</v>
      </c>
      <c r="F871">
        <v>0</v>
      </c>
      <c r="G871">
        <v>5.3910699999999999E-2</v>
      </c>
      <c r="H871">
        <v>0.95922099999999999</v>
      </c>
      <c r="I871">
        <v>0</v>
      </c>
    </row>
    <row r="872" spans="1:9" x14ac:dyDescent="0.25">
      <c r="A872" t="s">
        <v>114</v>
      </c>
      <c r="B872">
        <v>279.34199999999998</v>
      </c>
      <c r="C872">
        <v>276.76499999999999</v>
      </c>
      <c r="D872">
        <v>256.64699999999999</v>
      </c>
      <c r="E872">
        <v>150.148</v>
      </c>
      <c r="F872">
        <v>0</v>
      </c>
      <c r="G872">
        <v>5.391E-2</v>
      </c>
      <c r="H872">
        <v>0.95884000000000003</v>
      </c>
      <c r="I872">
        <v>0</v>
      </c>
    </row>
    <row r="873" spans="1:9" x14ac:dyDescent="0.25">
      <c r="A873" t="s">
        <v>114</v>
      </c>
      <c r="B873">
        <v>278.93299999999999</v>
      </c>
      <c r="C873">
        <v>276.34699999999998</v>
      </c>
      <c r="D873">
        <v>256.13900000000001</v>
      </c>
      <c r="E873">
        <v>149.77500000000001</v>
      </c>
      <c r="F873">
        <v>0</v>
      </c>
      <c r="G873">
        <v>2.9655899999999999E-2</v>
      </c>
      <c r="H873">
        <v>0.95877299999999999</v>
      </c>
      <c r="I873">
        <v>0</v>
      </c>
    </row>
    <row r="874" spans="1:9" x14ac:dyDescent="0.25">
      <c r="A874" t="s">
        <v>114</v>
      </c>
      <c r="B874">
        <v>279.44</v>
      </c>
      <c r="C874">
        <v>276.84300000000002</v>
      </c>
      <c r="D874">
        <v>256.70800000000003</v>
      </c>
      <c r="E874">
        <v>150.21</v>
      </c>
      <c r="F874">
        <v>0</v>
      </c>
      <c r="G874">
        <v>5.3909699999999998E-2</v>
      </c>
      <c r="H874">
        <v>0.95914500000000003</v>
      </c>
      <c r="I874">
        <v>0</v>
      </c>
    </row>
    <row r="875" spans="1:9" x14ac:dyDescent="0.25">
      <c r="A875" t="s">
        <v>114</v>
      </c>
      <c r="B875">
        <v>278.988</v>
      </c>
      <c r="C875">
        <v>276.40499999999997</v>
      </c>
      <c r="D875">
        <v>256.25700000000001</v>
      </c>
      <c r="E875">
        <v>149.88399999999999</v>
      </c>
      <c r="F875">
        <v>0</v>
      </c>
      <c r="G875">
        <v>5.39105E-2</v>
      </c>
      <c r="H875">
        <v>0.95922600000000002</v>
      </c>
      <c r="I875">
        <v>0</v>
      </c>
    </row>
    <row r="876" spans="1:9" x14ac:dyDescent="0.25">
      <c r="A876" t="s">
        <v>114</v>
      </c>
      <c r="B876">
        <v>284.22899999999998</v>
      </c>
      <c r="C876">
        <v>281.64299999999997</v>
      </c>
      <c r="D876">
        <v>256.79199999999997</v>
      </c>
      <c r="E876">
        <v>150.25800000000001</v>
      </c>
      <c r="F876">
        <v>0</v>
      </c>
      <c r="G876">
        <v>2.9201499999999998E-2</v>
      </c>
      <c r="H876">
        <v>0.95841200000000004</v>
      </c>
      <c r="I876">
        <v>0</v>
      </c>
    </row>
    <row r="877" spans="1:9" x14ac:dyDescent="0.25">
      <c r="A877" t="s">
        <v>114</v>
      </c>
      <c r="B877">
        <v>278.971</v>
      </c>
      <c r="C877">
        <v>276.38400000000001</v>
      </c>
      <c r="D877">
        <v>256.22899999999998</v>
      </c>
      <c r="E877">
        <v>149.809</v>
      </c>
      <c r="F877">
        <v>0</v>
      </c>
      <c r="G877">
        <v>5.3910100000000002E-2</v>
      </c>
      <c r="H877">
        <v>0.95922700000000005</v>
      </c>
      <c r="I877">
        <v>0</v>
      </c>
    </row>
    <row r="878" spans="1:9" x14ac:dyDescent="0.25">
      <c r="A878" t="s">
        <v>114</v>
      </c>
      <c r="B878">
        <v>279.464</v>
      </c>
      <c r="C878">
        <v>276.88799999999998</v>
      </c>
      <c r="D878">
        <v>256.77499999999998</v>
      </c>
      <c r="E878">
        <v>150.24299999999999</v>
      </c>
      <c r="F878">
        <v>0</v>
      </c>
      <c r="G878">
        <v>2.91708E-2</v>
      </c>
      <c r="H878">
        <v>0.95864700000000003</v>
      </c>
      <c r="I878">
        <v>0</v>
      </c>
    </row>
    <row r="879" spans="1:9" x14ac:dyDescent="0.25">
      <c r="A879" t="s">
        <v>114</v>
      </c>
      <c r="B879">
        <v>279.25599999999997</v>
      </c>
      <c r="C879">
        <v>276.66300000000001</v>
      </c>
      <c r="D879">
        <v>256.42899999999997</v>
      </c>
      <c r="E879">
        <v>149.89599999999999</v>
      </c>
      <c r="F879">
        <v>0</v>
      </c>
      <c r="G879">
        <v>5.3910600000000003E-2</v>
      </c>
      <c r="H879">
        <v>0.959206</v>
      </c>
      <c r="I879">
        <v>0</v>
      </c>
    </row>
    <row r="880" spans="1:9" x14ac:dyDescent="0.25">
      <c r="A880" t="s">
        <v>114</v>
      </c>
      <c r="B880">
        <v>279.38400000000001</v>
      </c>
      <c r="C880">
        <v>276.79199999999997</v>
      </c>
      <c r="D880">
        <v>256.63600000000002</v>
      </c>
      <c r="E880">
        <v>150.208</v>
      </c>
      <c r="F880">
        <v>0</v>
      </c>
      <c r="G880">
        <v>5.3909800000000001E-2</v>
      </c>
      <c r="H880">
        <v>0.95922600000000002</v>
      </c>
      <c r="I880">
        <v>0</v>
      </c>
    </row>
    <row r="881" spans="1:25" x14ac:dyDescent="0.25">
      <c r="A881" t="s">
        <v>114</v>
      </c>
      <c r="B881">
        <v>278.99400000000003</v>
      </c>
      <c r="C881">
        <v>276.41199999999998</v>
      </c>
      <c r="D881">
        <v>256.26900000000001</v>
      </c>
      <c r="E881">
        <v>149.809</v>
      </c>
      <c r="F881">
        <v>0</v>
      </c>
      <c r="G881">
        <v>5.3913500000000003E-2</v>
      </c>
      <c r="H881">
        <v>0.95779300000000001</v>
      </c>
      <c r="I881">
        <v>0</v>
      </c>
    </row>
    <row r="882" spans="1:25" x14ac:dyDescent="0.25">
      <c r="A882" t="s">
        <v>114</v>
      </c>
      <c r="B882">
        <v>279.63099999999997</v>
      </c>
      <c r="C882">
        <v>277.04000000000002</v>
      </c>
      <c r="D882">
        <v>256.60700000000003</v>
      </c>
      <c r="E882">
        <v>150.11000000000001</v>
      </c>
      <c r="F882">
        <v>0</v>
      </c>
      <c r="G882">
        <v>3.1100699999999998E-2</v>
      </c>
      <c r="H882">
        <v>0.95922099999999999</v>
      </c>
      <c r="I882">
        <v>0</v>
      </c>
    </row>
    <row r="883" spans="1:25" x14ac:dyDescent="0.25">
      <c r="A883" t="s">
        <v>114</v>
      </c>
      <c r="B883">
        <v>284.03699999999998</v>
      </c>
      <c r="C883">
        <v>281.45499999999998</v>
      </c>
      <c r="D883">
        <v>256.18799999999999</v>
      </c>
      <c r="E883">
        <v>149.74199999999999</v>
      </c>
      <c r="F883">
        <v>0</v>
      </c>
      <c r="G883">
        <v>2.9117799999999999E-2</v>
      </c>
      <c r="H883">
        <v>0.95922700000000005</v>
      </c>
      <c r="I883">
        <v>0</v>
      </c>
    </row>
    <row r="884" spans="1:25" x14ac:dyDescent="0.25">
      <c r="A884" t="s">
        <v>114</v>
      </c>
      <c r="B884">
        <v>279.36799999999999</v>
      </c>
      <c r="C884">
        <v>276.77300000000002</v>
      </c>
      <c r="D884">
        <v>256.61799999999999</v>
      </c>
      <c r="E884">
        <v>150.15100000000001</v>
      </c>
      <c r="F884">
        <v>0</v>
      </c>
      <c r="G884">
        <v>2.9112900000000001E-2</v>
      </c>
      <c r="H884">
        <v>0.95922700000000005</v>
      </c>
      <c r="I884">
        <v>0</v>
      </c>
    </row>
    <row r="885" spans="1:25" x14ac:dyDescent="0.25">
      <c r="A885" t="s">
        <v>114</v>
      </c>
      <c r="B885">
        <v>279.47500000000002</v>
      </c>
      <c r="C885">
        <v>276.52100000000002</v>
      </c>
      <c r="D885">
        <v>256.34399999999999</v>
      </c>
      <c r="E885">
        <v>149.92500000000001</v>
      </c>
      <c r="F885">
        <v>0</v>
      </c>
      <c r="G885">
        <v>5.3923400000000003E-2</v>
      </c>
      <c r="H885">
        <v>0.95780600000000005</v>
      </c>
      <c r="I885">
        <v>0</v>
      </c>
    </row>
    <row r="886" spans="1:25" x14ac:dyDescent="0.25">
      <c r="A886" t="s">
        <v>114</v>
      </c>
      <c r="B886">
        <v>278.94099999999997</v>
      </c>
      <c r="C886">
        <v>276.71600000000001</v>
      </c>
      <c r="D886">
        <v>256.56</v>
      </c>
      <c r="E886">
        <v>150.066</v>
      </c>
      <c r="F886">
        <v>0</v>
      </c>
      <c r="G886">
        <v>5.2254200000000001E-2</v>
      </c>
      <c r="H886">
        <v>0.95922700000000005</v>
      </c>
      <c r="I886">
        <v>0</v>
      </c>
    </row>
    <row r="887" spans="1:25" x14ac:dyDescent="0.25">
      <c r="A887" t="s">
        <v>114</v>
      </c>
      <c r="B887">
        <v>278.93</v>
      </c>
      <c r="C887">
        <v>276.346</v>
      </c>
      <c r="D887">
        <v>256.226</v>
      </c>
      <c r="E887">
        <v>149.83699999999999</v>
      </c>
      <c r="F887">
        <v>0</v>
      </c>
      <c r="G887">
        <v>5.3911599999999997E-2</v>
      </c>
      <c r="H887">
        <v>0.95922700000000005</v>
      </c>
      <c r="I887">
        <v>0</v>
      </c>
    </row>
    <row r="888" spans="1:25" x14ac:dyDescent="0.25">
      <c r="A888" t="s">
        <v>114</v>
      </c>
      <c r="B888">
        <v>279.41699999999997</v>
      </c>
      <c r="C888">
        <v>276.76299999999998</v>
      </c>
      <c r="D888">
        <v>256.63900000000001</v>
      </c>
      <c r="E888">
        <v>150.04499999999999</v>
      </c>
      <c r="F888">
        <v>0</v>
      </c>
      <c r="G888">
        <v>2.9423299999999999E-2</v>
      </c>
      <c r="H888">
        <v>0.95920700000000003</v>
      </c>
      <c r="I888">
        <v>0</v>
      </c>
    </row>
    <row r="889" spans="1:25" x14ac:dyDescent="0.25">
      <c r="A889" t="s">
        <v>114</v>
      </c>
      <c r="B889">
        <v>279.06599999999997</v>
      </c>
      <c r="C889">
        <v>276.48700000000002</v>
      </c>
      <c r="D889">
        <v>256.34699999999998</v>
      </c>
      <c r="E889">
        <v>149.916</v>
      </c>
      <c r="F889">
        <v>0</v>
      </c>
      <c r="G889">
        <v>3.0207500000000002E-2</v>
      </c>
      <c r="H889">
        <v>0.95912299999999995</v>
      </c>
      <c r="I889">
        <v>0</v>
      </c>
    </row>
    <row r="890" spans="1:25" x14ac:dyDescent="0.25">
      <c r="A890" t="s">
        <v>114</v>
      </c>
      <c r="B890">
        <v>284.28899999999999</v>
      </c>
      <c r="C890">
        <v>281.69600000000003</v>
      </c>
      <c r="D890">
        <v>256.67399999999998</v>
      </c>
      <c r="E890">
        <v>150.119</v>
      </c>
      <c r="F890">
        <v>0</v>
      </c>
      <c r="G890">
        <v>3.10566E-2</v>
      </c>
      <c r="H890">
        <v>0.95900099999999999</v>
      </c>
      <c r="I890">
        <v>0</v>
      </c>
    </row>
    <row r="891" spans="1:25" x14ac:dyDescent="0.25">
      <c r="A891" t="s">
        <v>114</v>
      </c>
      <c r="B891">
        <v>278.976</v>
      </c>
      <c r="C891">
        <v>276.38200000000001</v>
      </c>
      <c r="D891">
        <v>256.14699999999999</v>
      </c>
      <c r="E891">
        <v>149.76900000000001</v>
      </c>
      <c r="F891">
        <v>0</v>
      </c>
      <c r="G891">
        <v>5.3928499999999997E-2</v>
      </c>
      <c r="H891">
        <v>0.95922700000000005</v>
      </c>
      <c r="I891">
        <v>0</v>
      </c>
    </row>
    <row r="892" spans="1:25" x14ac:dyDescent="0.25">
      <c r="A892" t="s">
        <v>114</v>
      </c>
      <c r="B892">
        <v>279.47399999999999</v>
      </c>
      <c r="C892">
        <v>276.89299999999997</v>
      </c>
      <c r="D892">
        <v>256.70499999999998</v>
      </c>
      <c r="E892">
        <v>150.14099999999999</v>
      </c>
      <c r="F892">
        <v>0</v>
      </c>
      <c r="G892">
        <v>5.20889E-2</v>
      </c>
      <c r="H892">
        <v>0.95919699999999997</v>
      </c>
      <c r="I892">
        <v>0</v>
      </c>
    </row>
    <row r="893" spans="1:25" x14ac:dyDescent="0.25">
      <c r="A893" t="s">
        <v>114</v>
      </c>
      <c r="B893">
        <v>279.14999999999998</v>
      </c>
      <c r="C893">
        <v>276.55700000000002</v>
      </c>
      <c r="D893">
        <v>256.346</v>
      </c>
      <c r="E893">
        <v>149.88399999999999</v>
      </c>
      <c r="F893">
        <v>0</v>
      </c>
      <c r="G893">
        <v>5.39105E-2</v>
      </c>
      <c r="H893">
        <v>0.95921199999999995</v>
      </c>
      <c r="I893">
        <v>0</v>
      </c>
    </row>
    <row r="894" spans="1:25" x14ac:dyDescent="0.25">
      <c r="A894" t="s">
        <v>114</v>
      </c>
      <c r="B894">
        <v>279.38900000000001</v>
      </c>
      <c r="C894">
        <v>276.82799999999997</v>
      </c>
      <c r="D894">
        <v>256.68799999999999</v>
      </c>
      <c r="E894">
        <v>150.21799999999999</v>
      </c>
      <c r="F894">
        <v>0</v>
      </c>
      <c r="G894">
        <v>3.0858900000000002E-2</v>
      </c>
      <c r="H894">
        <v>0.95907600000000004</v>
      </c>
      <c r="I894">
        <v>0</v>
      </c>
    </row>
    <row r="895" spans="1:25" x14ac:dyDescent="0.25">
      <c r="A895" t="s">
        <v>114</v>
      </c>
      <c r="B895">
        <v>279.26900000000001</v>
      </c>
      <c r="C895">
        <v>276.66699999999997</v>
      </c>
      <c r="D895">
        <v>256.45</v>
      </c>
      <c r="E895">
        <v>149.97399999999999</v>
      </c>
      <c r="F895">
        <v>0</v>
      </c>
      <c r="G895">
        <v>4.77396E-2</v>
      </c>
      <c r="H895">
        <v>0.959067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1145.67</v>
      </c>
      <c r="C896">
        <v>277.18799999999999</v>
      </c>
      <c r="D896">
        <v>256.589</v>
      </c>
      <c r="E896">
        <v>150.196</v>
      </c>
      <c r="F896">
        <v>0</v>
      </c>
      <c r="G896">
        <v>3.6341600000000002E-2</v>
      </c>
      <c r="H896">
        <v>0.95872199999999996</v>
      </c>
      <c r="I896">
        <v>0</v>
      </c>
      <c r="R896">
        <f>AVERAGE(B847:B896)</f>
        <v>315.32372000000004</v>
      </c>
      <c r="S896">
        <f>AVERAGE(C847:C896)</f>
        <v>277.21132</v>
      </c>
      <c r="U896">
        <f>_xlfn.VAR.P(B847:B896)</f>
        <v>25919.907741361596</v>
      </c>
      <c r="V896">
        <f>_xlfn.VAR.P(C847:C896)</f>
        <v>2.3961952176000021</v>
      </c>
      <c r="X896">
        <f>1.96*SQRT(U896)/50</f>
        <v>6.3110670279823431</v>
      </c>
      <c r="Y896">
        <f>1.96*SQRT(V896)/50</f>
        <v>6.0680222636151131E-2</v>
      </c>
    </row>
    <row r="897" spans="1:15" x14ac:dyDescent="0.25">
      <c r="A897" t="s">
        <v>114</v>
      </c>
      <c r="B897">
        <v>15768.855514999999</v>
      </c>
      <c r="C897" t="s">
        <v>37</v>
      </c>
    </row>
    <row r="898" spans="1:15" x14ac:dyDescent="0.25">
      <c r="A898" t="s">
        <v>42</v>
      </c>
      <c r="B898">
        <v>8817.75</v>
      </c>
      <c r="C898">
        <v>8661.61</v>
      </c>
      <c r="D898">
        <v>8661.14</v>
      </c>
      <c r="E898">
        <v>8654.68</v>
      </c>
      <c r="F898">
        <v>316.11399999999998</v>
      </c>
      <c r="G898">
        <v>1498.21</v>
      </c>
      <c r="H898">
        <v>299.50700000000001</v>
      </c>
      <c r="I898">
        <v>291.62200000000001</v>
      </c>
      <c r="J898">
        <v>366.63400000000001</v>
      </c>
      <c r="K898">
        <v>6468.71</v>
      </c>
      <c r="L898">
        <v>1.0870599999999999E-2</v>
      </c>
      <c r="M898">
        <v>0.98099999999999998</v>
      </c>
      <c r="N898">
        <v>0</v>
      </c>
      <c r="O898" t="s">
        <v>43</v>
      </c>
    </row>
    <row r="899" spans="1:15" x14ac:dyDescent="0.25">
      <c r="A899" t="s">
        <v>42</v>
      </c>
      <c r="B899">
        <v>8793.2000000000007</v>
      </c>
      <c r="C899">
        <v>8680.67</v>
      </c>
      <c r="D899">
        <v>8680.2099999999991</v>
      </c>
      <c r="E899">
        <v>8673.7199999999993</v>
      </c>
      <c r="F899">
        <v>317.34399999999999</v>
      </c>
      <c r="G899">
        <v>1503.14</v>
      </c>
      <c r="H899">
        <v>300.649</v>
      </c>
      <c r="I899">
        <v>292.57400000000001</v>
      </c>
      <c r="J899">
        <v>368.20100000000002</v>
      </c>
      <c r="K899">
        <v>6484.58</v>
      </c>
      <c r="L899">
        <v>1.08576E-2</v>
      </c>
      <c r="M899">
        <v>0.98924999999999996</v>
      </c>
      <c r="N899">
        <v>0</v>
      </c>
      <c r="O899" t="s">
        <v>43</v>
      </c>
    </row>
    <row r="900" spans="1:15" x14ac:dyDescent="0.25">
      <c r="A900" t="s">
        <v>42</v>
      </c>
      <c r="B900">
        <v>8782.73</v>
      </c>
      <c r="C900">
        <v>8669.08</v>
      </c>
      <c r="D900">
        <v>8668.6</v>
      </c>
      <c r="E900">
        <v>8662.1</v>
      </c>
      <c r="F900">
        <v>316.95499999999998</v>
      </c>
      <c r="G900">
        <v>1486.02</v>
      </c>
      <c r="H900">
        <v>300.35399999999998</v>
      </c>
      <c r="I900">
        <v>293.44099999999997</v>
      </c>
      <c r="J900">
        <v>345.09</v>
      </c>
      <c r="K900">
        <v>6489.63</v>
      </c>
      <c r="L900">
        <v>1.35389E-2</v>
      </c>
      <c r="M900">
        <v>0.98101899999999997</v>
      </c>
      <c r="N900">
        <v>0</v>
      </c>
      <c r="O900" t="s">
        <v>43</v>
      </c>
    </row>
    <row r="901" spans="1:15" x14ac:dyDescent="0.25">
      <c r="A901" t="s">
        <v>42</v>
      </c>
      <c r="B901">
        <v>8810.93</v>
      </c>
      <c r="C901">
        <v>8698.31</v>
      </c>
      <c r="D901">
        <v>8697.83</v>
      </c>
      <c r="E901">
        <v>8691.25</v>
      </c>
      <c r="F901">
        <v>317.43</v>
      </c>
      <c r="G901">
        <v>1467.9</v>
      </c>
      <c r="H901">
        <v>301.76</v>
      </c>
      <c r="I901">
        <v>293.92899999999997</v>
      </c>
      <c r="J901">
        <v>326.96100000000001</v>
      </c>
      <c r="K901">
        <v>6534.48</v>
      </c>
      <c r="L901">
        <v>1.1237799999999999E-2</v>
      </c>
      <c r="M901">
        <v>0.98100500000000002</v>
      </c>
      <c r="N901">
        <v>0</v>
      </c>
      <c r="O901" t="s">
        <v>43</v>
      </c>
    </row>
    <row r="902" spans="1:15" x14ac:dyDescent="0.25">
      <c r="A902" t="s">
        <v>42</v>
      </c>
      <c r="B902">
        <v>8866.81</v>
      </c>
      <c r="C902">
        <v>8754.32</v>
      </c>
      <c r="D902">
        <v>8753.85</v>
      </c>
      <c r="E902">
        <v>8747.32</v>
      </c>
      <c r="F902">
        <v>317.71800000000002</v>
      </c>
      <c r="G902">
        <v>1517.4</v>
      </c>
      <c r="H902">
        <v>307.97199999999998</v>
      </c>
      <c r="I902">
        <v>294.61799999999999</v>
      </c>
      <c r="J902">
        <v>369.16300000000001</v>
      </c>
      <c r="K902">
        <v>6543.19</v>
      </c>
      <c r="L902">
        <v>1.0906000000000001E-2</v>
      </c>
      <c r="M902">
        <v>0.981016</v>
      </c>
      <c r="N902">
        <v>0</v>
      </c>
      <c r="O902" t="s">
        <v>43</v>
      </c>
    </row>
    <row r="903" spans="1:15" x14ac:dyDescent="0.25">
      <c r="A903" t="s">
        <v>42</v>
      </c>
      <c r="B903">
        <v>8823.26</v>
      </c>
      <c r="C903">
        <v>8705.4</v>
      </c>
      <c r="D903">
        <v>8704.91</v>
      </c>
      <c r="E903">
        <v>8698.42</v>
      </c>
      <c r="F903">
        <v>317.24</v>
      </c>
      <c r="G903">
        <v>1516.85</v>
      </c>
      <c r="H903">
        <v>302.36599999999999</v>
      </c>
      <c r="I903">
        <v>293.28699999999998</v>
      </c>
      <c r="J903">
        <v>367.61399999999998</v>
      </c>
      <c r="K903">
        <v>6496.87</v>
      </c>
      <c r="L903">
        <v>1.1465100000000001E-2</v>
      </c>
      <c r="M903">
        <v>0.98101400000000005</v>
      </c>
      <c r="N903">
        <v>0</v>
      </c>
      <c r="O903" t="s">
        <v>43</v>
      </c>
    </row>
    <row r="904" spans="1:15" x14ac:dyDescent="0.25">
      <c r="A904" t="s">
        <v>42</v>
      </c>
      <c r="B904">
        <v>8813.93</v>
      </c>
      <c r="C904">
        <v>8699.75</v>
      </c>
      <c r="D904">
        <v>8699.27</v>
      </c>
      <c r="E904">
        <v>8692.76</v>
      </c>
      <c r="F904">
        <v>316.14800000000002</v>
      </c>
      <c r="G904">
        <v>1506.88</v>
      </c>
      <c r="H904">
        <v>301.08699999999999</v>
      </c>
      <c r="I904">
        <v>298.149</v>
      </c>
      <c r="J904">
        <v>365.04700000000003</v>
      </c>
      <c r="K904">
        <v>6502.55</v>
      </c>
      <c r="L904">
        <v>1.21222E-2</v>
      </c>
      <c r="M904">
        <v>0.99303699999999995</v>
      </c>
      <c r="N904">
        <v>0</v>
      </c>
      <c r="O904" t="s">
        <v>43</v>
      </c>
    </row>
    <row r="905" spans="1:15" x14ac:dyDescent="0.25">
      <c r="A905" t="s">
        <v>42</v>
      </c>
      <c r="B905">
        <v>8778.42</v>
      </c>
      <c r="C905">
        <v>8664.39</v>
      </c>
      <c r="D905">
        <v>8663.91</v>
      </c>
      <c r="E905">
        <v>8657.43</v>
      </c>
      <c r="F905">
        <v>315.31200000000001</v>
      </c>
      <c r="G905">
        <v>1483.41</v>
      </c>
      <c r="H905">
        <v>300.16500000000002</v>
      </c>
      <c r="I905">
        <v>292.274</v>
      </c>
      <c r="J905">
        <v>349.61099999999999</v>
      </c>
      <c r="K905">
        <v>6490.78</v>
      </c>
      <c r="L905">
        <v>1.11568E-2</v>
      </c>
      <c r="M905">
        <v>0.98101899999999997</v>
      </c>
      <c r="N905">
        <v>0</v>
      </c>
      <c r="O905" t="s">
        <v>43</v>
      </c>
    </row>
    <row r="906" spans="1:15" x14ac:dyDescent="0.25">
      <c r="A906" t="s">
        <v>42</v>
      </c>
      <c r="B906">
        <v>8743.2900000000009</v>
      </c>
      <c r="C906">
        <v>8629.39</v>
      </c>
      <c r="D906">
        <v>8628.9</v>
      </c>
      <c r="E906">
        <v>8622.43</v>
      </c>
      <c r="F906">
        <v>314.45699999999999</v>
      </c>
      <c r="G906">
        <v>1457.65</v>
      </c>
      <c r="H906">
        <v>299.77</v>
      </c>
      <c r="I906">
        <v>291.81900000000002</v>
      </c>
      <c r="J906">
        <v>325.18200000000002</v>
      </c>
      <c r="K906">
        <v>6482.17</v>
      </c>
      <c r="L906">
        <v>1.2562800000000001E-2</v>
      </c>
      <c r="M906">
        <v>0.99166399999999999</v>
      </c>
      <c r="N906">
        <v>0</v>
      </c>
      <c r="O906" t="s">
        <v>43</v>
      </c>
    </row>
    <row r="907" spans="1:15" x14ac:dyDescent="0.25">
      <c r="A907" t="s">
        <v>42</v>
      </c>
      <c r="B907">
        <v>8840.99</v>
      </c>
      <c r="C907">
        <v>8726.81</v>
      </c>
      <c r="D907">
        <v>8726.34</v>
      </c>
      <c r="E907">
        <v>8719.83</v>
      </c>
      <c r="F907">
        <v>318.29899999999998</v>
      </c>
      <c r="G907">
        <v>1512.73</v>
      </c>
      <c r="H907">
        <v>301.73700000000002</v>
      </c>
      <c r="I907">
        <v>293.44200000000001</v>
      </c>
      <c r="J907">
        <v>367.98700000000002</v>
      </c>
      <c r="K907">
        <v>6514.25</v>
      </c>
      <c r="L907">
        <v>1.10207E-2</v>
      </c>
      <c r="M907">
        <v>0.98097999999999996</v>
      </c>
      <c r="N907">
        <v>0</v>
      </c>
      <c r="O907" t="s">
        <v>43</v>
      </c>
    </row>
    <row r="908" spans="1:15" x14ac:dyDescent="0.25">
      <c r="A908" t="s">
        <v>42</v>
      </c>
      <c r="B908">
        <v>8802.81</v>
      </c>
      <c r="C908">
        <v>8690.1299999999992</v>
      </c>
      <c r="D908">
        <v>8689.65</v>
      </c>
      <c r="E908">
        <v>8683.15</v>
      </c>
      <c r="F908">
        <v>316.76299999999998</v>
      </c>
      <c r="G908">
        <v>1501.42</v>
      </c>
      <c r="H908">
        <v>300.81099999999998</v>
      </c>
      <c r="I908">
        <v>292.62299999999999</v>
      </c>
      <c r="J908">
        <v>365.67200000000003</v>
      </c>
      <c r="K908">
        <v>6491.77</v>
      </c>
      <c r="L908">
        <v>1.11874E-2</v>
      </c>
      <c r="M908">
        <v>0.98101700000000003</v>
      </c>
      <c r="N908">
        <v>0</v>
      </c>
      <c r="O908" t="s">
        <v>43</v>
      </c>
    </row>
    <row r="909" spans="1:15" x14ac:dyDescent="0.25">
      <c r="A909" t="s">
        <v>42</v>
      </c>
      <c r="B909">
        <v>8801.5400000000009</v>
      </c>
      <c r="C909">
        <v>8688.98</v>
      </c>
      <c r="D909">
        <v>8688.5</v>
      </c>
      <c r="E909">
        <v>8682.01</v>
      </c>
      <c r="F909">
        <v>316.596</v>
      </c>
      <c r="G909">
        <v>1509.29</v>
      </c>
      <c r="H909">
        <v>300.75900000000001</v>
      </c>
      <c r="I909">
        <v>297.839</v>
      </c>
      <c r="J909">
        <v>367.99</v>
      </c>
      <c r="K909">
        <v>6486.6</v>
      </c>
      <c r="L909">
        <v>1.09844E-2</v>
      </c>
      <c r="M909">
        <v>0.980935</v>
      </c>
      <c r="N909">
        <v>0</v>
      </c>
      <c r="O909" t="s">
        <v>43</v>
      </c>
    </row>
    <row r="910" spans="1:15" x14ac:dyDescent="0.25">
      <c r="A910" t="s">
        <v>42</v>
      </c>
      <c r="B910">
        <v>8767.84</v>
      </c>
      <c r="C910">
        <v>8649.52</v>
      </c>
      <c r="D910">
        <v>8649.0400000000009</v>
      </c>
      <c r="E910">
        <v>8642.57</v>
      </c>
      <c r="F910">
        <v>315.38200000000001</v>
      </c>
      <c r="G910">
        <v>1482.25</v>
      </c>
      <c r="H910">
        <v>299.798</v>
      </c>
      <c r="I910">
        <v>292.66699999999997</v>
      </c>
      <c r="J910">
        <v>348.64600000000002</v>
      </c>
      <c r="K910">
        <v>6475.92</v>
      </c>
      <c r="L910">
        <v>1.1913399999999999E-2</v>
      </c>
      <c r="M910">
        <v>0.98075800000000002</v>
      </c>
      <c r="N910">
        <v>0</v>
      </c>
      <c r="O910" t="s">
        <v>43</v>
      </c>
    </row>
    <row r="911" spans="1:15" x14ac:dyDescent="0.25">
      <c r="A911" t="s">
        <v>42</v>
      </c>
      <c r="B911">
        <v>8761.43</v>
      </c>
      <c r="C911">
        <v>8648.6200000000008</v>
      </c>
      <c r="D911">
        <v>8648.15</v>
      </c>
      <c r="E911">
        <v>8641.6200000000008</v>
      </c>
      <c r="F911">
        <v>315.14999999999998</v>
      </c>
      <c r="G911">
        <v>1458.31</v>
      </c>
      <c r="H911">
        <v>300.23500000000001</v>
      </c>
      <c r="I911">
        <v>292.423</v>
      </c>
      <c r="J911">
        <v>324.11099999999999</v>
      </c>
      <c r="K911">
        <v>6495.55</v>
      </c>
      <c r="L911">
        <v>1.10343E-2</v>
      </c>
      <c r="M911">
        <v>0.98092900000000005</v>
      </c>
      <c r="N911">
        <v>0</v>
      </c>
      <c r="O911" t="s">
        <v>43</v>
      </c>
    </row>
    <row r="912" spans="1:15" x14ac:dyDescent="0.25">
      <c r="A912" t="s">
        <v>42</v>
      </c>
      <c r="B912">
        <v>8805.64</v>
      </c>
      <c r="C912">
        <v>8692.98</v>
      </c>
      <c r="D912">
        <v>8692.51</v>
      </c>
      <c r="E912">
        <v>8686.0300000000007</v>
      </c>
      <c r="F912">
        <v>316.19400000000002</v>
      </c>
      <c r="G912">
        <v>1499.07</v>
      </c>
      <c r="H912">
        <v>300.72199999999998</v>
      </c>
      <c r="I912">
        <v>292.64400000000001</v>
      </c>
      <c r="J912">
        <v>364.28199999999998</v>
      </c>
      <c r="K912">
        <v>6504.72</v>
      </c>
      <c r="L912">
        <v>1.0857E-2</v>
      </c>
      <c r="M912">
        <v>0.98101300000000002</v>
      </c>
      <c r="N912">
        <v>0</v>
      </c>
      <c r="O912" t="s">
        <v>43</v>
      </c>
    </row>
    <row r="913" spans="1:15" x14ac:dyDescent="0.25">
      <c r="A913" t="s">
        <v>42</v>
      </c>
      <c r="B913">
        <v>8779.77</v>
      </c>
      <c r="C913">
        <v>8665.7099999999991</v>
      </c>
      <c r="D913">
        <v>8665.25</v>
      </c>
      <c r="E913">
        <v>8658.7999999999993</v>
      </c>
      <c r="F913">
        <v>315.54199999999997</v>
      </c>
      <c r="G913">
        <v>1504.32</v>
      </c>
      <c r="H913">
        <v>304.85000000000002</v>
      </c>
      <c r="I913">
        <v>292.02999999999997</v>
      </c>
      <c r="J913">
        <v>361.69499999999999</v>
      </c>
      <c r="K913">
        <v>6472.43</v>
      </c>
      <c r="L913">
        <v>1.12581E-2</v>
      </c>
      <c r="M913">
        <v>0.98101899999999997</v>
      </c>
      <c r="N913">
        <v>0</v>
      </c>
      <c r="O913" t="s">
        <v>43</v>
      </c>
    </row>
    <row r="914" spans="1:15" x14ac:dyDescent="0.25">
      <c r="A914" t="s">
        <v>42</v>
      </c>
      <c r="B914">
        <v>8782</v>
      </c>
      <c r="C914">
        <v>8667.75</v>
      </c>
      <c r="D914">
        <v>8667.2800000000007</v>
      </c>
      <c r="E914">
        <v>8660.82</v>
      </c>
      <c r="F914">
        <v>315.64800000000002</v>
      </c>
      <c r="G914">
        <v>1499.75</v>
      </c>
      <c r="H914">
        <v>305.44499999999999</v>
      </c>
      <c r="I914">
        <v>292.02</v>
      </c>
      <c r="J914">
        <v>359.93400000000003</v>
      </c>
      <c r="K914">
        <v>6478.61</v>
      </c>
      <c r="L914">
        <v>1.1007400000000001E-2</v>
      </c>
      <c r="M914">
        <v>0.98100100000000001</v>
      </c>
      <c r="N914">
        <v>0</v>
      </c>
      <c r="O914" t="s">
        <v>43</v>
      </c>
    </row>
    <row r="915" spans="1:15" x14ac:dyDescent="0.25">
      <c r="A915" t="s">
        <v>42</v>
      </c>
      <c r="B915">
        <v>8776.2900000000009</v>
      </c>
      <c r="C915">
        <v>8656.33</v>
      </c>
      <c r="D915">
        <v>8655.86</v>
      </c>
      <c r="E915">
        <v>8649.42</v>
      </c>
      <c r="F915">
        <v>314.87200000000001</v>
      </c>
      <c r="G915">
        <v>1483.04</v>
      </c>
      <c r="H915">
        <v>300.25599999999997</v>
      </c>
      <c r="I915">
        <v>293.22399999999999</v>
      </c>
      <c r="J915">
        <v>347.87700000000001</v>
      </c>
      <c r="K915">
        <v>6482.51</v>
      </c>
      <c r="L915">
        <v>1.2358900000000001E-2</v>
      </c>
      <c r="M915">
        <v>0.98081399999999996</v>
      </c>
      <c r="N915">
        <v>0</v>
      </c>
      <c r="O915" t="s">
        <v>43</v>
      </c>
    </row>
    <row r="916" spans="1:15" x14ac:dyDescent="0.25">
      <c r="A916" t="s">
        <v>42</v>
      </c>
      <c r="B916">
        <v>8772.7900000000009</v>
      </c>
      <c r="C916">
        <v>8659.74</v>
      </c>
      <c r="D916">
        <v>8659.27</v>
      </c>
      <c r="E916">
        <v>8652.7900000000009</v>
      </c>
      <c r="F916">
        <v>316.03899999999999</v>
      </c>
      <c r="G916">
        <v>1464.59</v>
      </c>
      <c r="H916">
        <v>300.93400000000003</v>
      </c>
      <c r="I916">
        <v>292.98200000000003</v>
      </c>
      <c r="J916">
        <v>322.21300000000002</v>
      </c>
      <c r="K916">
        <v>6503.09</v>
      </c>
      <c r="L916">
        <v>1.2079100000000001E-2</v>
      </c>
      <c r="M916">
        <v>0.98092999999999997</v>
      </c>
      <c r="N916">
        <v>0</v>
      </c>
      <c r="O916" t="s">
        <v>43</v>
      </c>
    </row>
    <row r="917" spans="1:15" x14ac:dyDescent="0.25">
      <c r="A917" t="s">
        <v>42</v>
      </c>
      <c r="B917">
        <v>8897.06</v>
      </c>
      <c r="C917">
        <v>8784.09</v>
      </c>
      <c r="D917">
        <v>8783.61</v>
      </c>
      <c r="E917">
        <v>8777.0499999999993</v>
      </c>
      <c r="F917">
        <v>319.774</v>
      </c>
      <c r="G917">
        <v>1520.38</v>
      </c>
      <c r="H917">
        <v>304.53500000000003</v>
      </c>
      <c r="I917">
        <v>300.76100000000002</v>
      </c>
      <c r="J917">
        <v>366.58100000000002</v>
      </c>
      <c r="K917">
        <v>6565.61</v>
      </c>
      <c r="L917">
        <v>1.27064E-2</v>
      </c>
      <c r="M917">
        <v>0.98100600000000004</v>
      </c>
      <c r="N917">
        <v>128</v>
      </c>
      <c r="O917" t="s">
        <v>43</v>
      </c>
    </row>
    <row r="918" spans="1:15" x14ac:dyDescent="0.25">
      <c r="A918" t="s">
        <v>42</v>
      </c>
      <c r="B918">
        <v>8811.5300000000007</v>
      </c>
      <c r="C918">
        <v>8698.73</v>
      </c>
      <c r="D918">
        <v>8698.26</v>
      </c>
      <c r="E918">
        <v>8691.74</v>
      </c>
      <c r="F918">
        <v>316.702</v>
      </c>
      <c r="G918">
        <v>1500.29</v>
      </c>
      <c r="H918">
        <v>300.976</v>
      </c>
      <c r="I918">
        <v>292.79599999999999</v>
      </c>
      <c r="J918">
        <v>363.47699999999998</v>
      </c>
      <c r="K918">
        <v>6506.38</v>
      </c>
      <c r="L918">
        <v>1.09111E-2</v>
      </c>
      <c r="M918">
        <v>0.98101099999999997</v>
      </c>
      <c r="N918">
        <v>0</v>
      </c>
      <c r="O918" t="s">
        <v>43</v>
      </c>
    </row>
    <row r="919" spans="1:15" x14ac:dyDescent="0.25">
      <c r="A919" t="s">
        <v>42</v>
      </c>
      <c r="B919">
        <v>8795.3799999999992</v>
      </c>
      <c r="C919">
        <v>8682.4500000000007</v>
      </c>
      <c r="D919">
        <v>8681.98</v>
      </c>
      <c r="E919">
        <v>8675.48</v>
      </c>
      <c r="F919">
        <v>315.55099999999999</v>
      </c>
      <c r="G919">
        <v>1496.75</v>
      </c>
      <c r="H919">
        <v>300.74099999999999</v>
      </c>
      <c r="I919">
        <v>292.57799999999997</v>
      </c>
      <c r="J919">
        <v>361.65</v>
      </c>
      <c r="K919">
        <v>6496.79</v>
      </c>
      <c r="L919">
        <v>1.5562400000000001E-2</v>
      </c>
      <c r="M919">
        <v>0.98101799999999995</v>
      </c>
      <c r="N919">
        <v>0</v>
      </c>
      <c r="O919" t="s">
        <v>43</v>
      </c>
    </row>
    <row r="920" spans="1:15" x14ac:dyDescent="0.25">
      <c r="A920" t="s">
        <v>42</v>
      </c>
      <c r="B920">
        <v>8781.08</v>
      </c>
      <c r="C920">
        <v>8668.3700000000008</v>
      </c>
      <c r="D920">
        <v>8667.9</v>
      </c>
      <c r="E920">
        <v>8661.42</v>
      </c>
      <c r="F920">
        <v>315.649</v>
      </c>
      <c r="G920">
        <v>1486.37</v>
      </c>
      <c r="H920">
        <v>300.57400000000001</v>
      </c>
      <c r="I920">
        <v>293.60899999999998</v>
      </c>
      <c r="J920">
        <v>350.90899999999999</v>
      </c>
      <c r="K920">
        <v>6493.41</v>
      </c>
      <c r="L920">
        <v>1.11118E-2</v>
      </c>
      <c r="M920">
        <v>0.98101700000000003</v>
      </c>
      <c r="N920">
        <v>0</v>
      </c>
      <c r="O920" t="s">
        <v>43</v>
      </c>
    </row>
    <row r="921" spans="1:15" x14ac:dyDescent="0.25">
      <c r="A921" t="s">
        <v>42</v>
      </c>
      <c r="B921">
        <v>8746.19</v>
      </c>
      <c r="C921">
        <v>8627.4699999999993</v>
      </c>
      <c r="D921">
        <v>8627</v>
      </c>
      <c r="E921">
        <v>8620.5400000000009</v>
      </c>
      <c r="F921">
        <v>314.82600000000002</v>
      </c>
      <c r="G921">
        <v>1459.85</v>
      </c>
      <c r="H921">
        <v>300.11099999999999</v>
      </c>
      <c r="I921">
        <v>292.25700000000001</v>
      </c>
      <c r="J921">
        <v>321.37700000000001</v>
      </c>
      <c r="K921">
        <v>6475.56</v>
      </c>
      <c r="L921">
        <v>1.0910899999999999E-2</v>
      </c>
      <c r="M921">
        <v>0.98100600000000004</v>
      </c>
      <c r="N921">
        <v>0</v>
      </c>
      <c r="O921" t="s">
        <v>43</v>
      </c>
    </row>
    <row r="922" spans="1:15" x14ac:dyDescent="0.25">
      <c r="A922" t="s">
        <v>42</v>
      </c>
      <c r="B922">
        <v>8936</v>
      </c>
      <c r="C922">
        <v>8813.73</v>
      </c>
      <c r="D922">
        <v>8813.26</v>
      </c>
      <c r="E922">
        <v>8806.7099999999991</v>
      </c>
      <c r="F922">
        <v>326.00799999999998</v>
      </c>
      <c r="G922">
        <v>1518.79</v>
      </c>
      <c r="H922">
        <v>304.92700000000002</v>
      </c>
      <c r="I922">
        <v>296.52600000000001</v>
      </c>
      <c r="J922">
        <v>368.32499999999999</v>
      </c>
      <c r="K922">
        <v>6589.59</v>
      </c>
      <c r="L922">
        <v>1.09309E-2</v>
      </c>
      <c r="M922">
        <v>0.98094499999999996</v>
      </c>
      <c r="N922">
        <v>0</v>
      </c>
      <c r="O922" t="s">
        <v>43</v>
      </c>
    </row>
    <row r="923" spans="1:15" x14ac:dyDescent="0.25">
      <c r="A923" t="s">
        <v>42</v>
      </c>
      <c r="B923">
        <v>8820.64</v>
      </c>
      <c r="C923">
        <v>8706.7000000000007</v>
      </c>
      <c r="D923">
        <v>8706.23</v>
      </c>
      <c r="E923">
        <v>8699.74</v>
      </c>
      <c r="F923">
        <v>316.68799999999999</v>
      </c>
      <c r="G923">
        <v>1507.91</v>
      </c>
      <c r="H923">
        <v>301.26499999999999</v>
      </c>
      <c r="I923">
        <v>298.37200000000001</v>
      </c>
      <c r="J923">
        <v>364.05700000000002</v>
      </c>
      <c r="K923">
        <v>6505.86</v>
      </c>
      <c r="L923">
        <v>1.18494E-2</v>
      </c>
      <c r="M923">
        <v>0.99006400000000006</v>
      </c>
      <c r="N923">
        <v>0</v>
      </c>
      <c r="O923" t="s">
        <v>43</v>
      </c>
    </row>
    <row r="924" spans="1:15" x14ac:dyDescent="0.25">
      <c r="A924" t="s">
        <v>42</v>
      </c>
      <c r="B924">
        <v>8817.81</v>
      </c>
      <c r="C924">
        <v>8702.74</v>
      </c>
      <c r="D924">
        <v>8702.27</v>
      </c>
      <c r="E924">
        <v>8695.7800000000007</v>
      </c>
      <c r="F924">
        <v>321.57100000000003</v>
      </c>
      <c r="G924">
        <v>1505.15</v>
      </c>
      <c r="H924">
        <v>301.45299999999997</v>
      </c>
      <c r="I924">
        <v>298.697</v>
      </c>
      <c r="J924">
        <v>361.40100000000001</v>
      </c>
      <c r="K924">
        <v>6500.16</v>
      </c>
      <c r="L924">
        <v>1.0907500000000001E-2</v>
      </c>
      <c r="M924">
        <v>0.98101799999999995</v>
      </c>
      <c r="N924">
        <v>0</v>
      </c>
      <c r="O924" t="s">
        <v>43</v>
      </c>
    </row>
    <row r="925" spans="1:15" x14ac:dyDescent="0.25">
      <c r="A925" t="s">
        <v>42</v>
      </c>
      <c r="B925">
        <v>8840.27</v>
      </c>
      <c r="C925">
        <v>8727.2199999999993</v>
      </c>
      <c r="D925">
        <v>8726.74</v>
      </c>
      <c r="E925">
        <v>8720.23</v>
      </c>
      <c r="F925">
        <v>317.04000000000002</v>
      </c>
      <c r="G925">
        <v>1502.34</v>
      </c>
      <c r="H925">
        <v>302.59100000000001</v>
      </c>
      <c r="I925">
        <v>294.245</v>
      </c>
      <c r="J925">
        <v>355.22</v>
      </c>
      <c r="K925">
        <v>6530.49</v>
      </c>
      <c r="L925">
        <v>2.6299599999999999E-2</v>
      </c>
      <c r="M925">
        <v>0.98926099999999995</v>
      </c>
      <c r="N925">
        <v>0</v>
      </c>
      <c r="O925" t="s">
        <v>43</v>
      </c>
    </row>
    <row r="926" spans="1:15" x14ac:dyDescent="0.25">
      <c r="A926" t="s">
        <v>42</v>
      </c>
      <c r="B926">
        <v>8890.69</v>
      </c>
      <c r="C926">
        <v>8777.93</v>
      </c>
      <c r="D926">
        <v>8777.4599999999991</v>
      </c>
      <c r="E926">
        <v>8770.8799999999992</v>
      </c>
      <c r="F926">
        <v>320.08199999999999</v>
      </c>
      <c r="G926">
        <v>1490.58</v>
      </c>
      <c r="H926">
        <v>305.18099999999998</v>
      </c>
      <c r="I926">
        <v>297.53899999999999</v>
      </c>
      <c r="J926">
        <v>326.11200000000002</v>
      </c>
      <c r="K926">
        <v>6586.74</v>
      </c>
      <c r="L926">
        <v>1.30286E-2</v>
      </c>
      <c r="M926">
        <v>0.98101000000000005</v>
      </c>
      <c r="N926">
        <v>0</v>
      </c>
      <c r="O926" t="s">
        <v>43</v>
      </c>
    </row>
    <row r="927" spans="1:15" x14ac:dyDescent="0.25">
      <c r="A927" t="s">
        <v>42</v>
      </c>
      <c r="B927">
        <v>8921.57</v>
      </c>
      <c r="C927">
        <v>8806.69</v>
      </c>
      <c r="D927">
        <v>8806.2099999999991</v>
      </c>
      <c r="E927">
        <v>8799.64</v>
      </c>
      <c r="F927">
        <v>326.28699999999998</v>
      </c>
      <c r="G927">
        <v>1521.42</v>
      </c>
      <c r="H927">
        <v>310.291</v>
      </c>
      <c r="I927">
        <v>296.54199999999997</v>
      </c>
      <c r="J927">
        <v>365.65899999999999</v>
      </c>
      <c r="K927">
        <v>6580.62</v>
      </c>
      <c r="L927">
        <v>1.3123900000000001E-2</v>
      </c>
      <c r="M927">
        <v>0.981016</v>
      </c>
      <c r="N927">
        <v>0</v>
      </c>
      <c r="O927" t="s">
        <v>43</v>
      </c>
    </row>
    <row r="928" spans="1:15" x14ac:dyDescent="0.25">
      <c r="A928" t="s">
        <v>42</v>
      </c>
      <c r="B928">
        <v>8950.8799999999992</v>
      </c>
      <c r="C928">
        <v>8836.7199999999993</v>
      </c>
      <c r="D928">
        <v>8836.25</v>
      </c>
      <c r="E928">
        <v>8829.64</v>
      </c>
      <c r="F928">
        <v>322.86200000000002</v>
      </c>
      <c r="G928">
        <v>1521.47</v>
      </c>
      <c r="H928">
        <v>305.83300000000003</v>
      </c>
      <c r="I928">
        <v>297.74599999999998</v>
      </c>
      <c r="J928">
        <v>367.589</v>
      </c>
      <c r="K928">
        <v>6613.12</v>
      </c>
      <c r="L928">
        <v>1.32973E-2</v>
      </c>
      <c r="M928">
        <v>0.98100500000000002</v>
      </c>
      <c r="N928">
        <v>0</v>
      </c>
      <c r="O928" t="s">
        <v>43</v>
      </c>
    </row>
    <row r="929" spans="1:15" x14ac:dyDescent="0.25">
      <c r="A929" t="s">
        <v>42</v>
      </c>
      <c r="B929">
        <v>8860.3799999999992</v>
      </c>
      <c r="C929">
        <v>8745.99</v>
      </c>
      <c r="D929">
        <v>8745.52</v>
      </c>
      <c r="E929">
        <v>8739.01</v>
      </c>
      <c r="F929">
        <v>318.31900000000002</v>
      </c>
      <c r="G929">
        <v>1506.53</v>
      </c>
      <c r="H929">
        <v>302.79300000000001</v>
      </c>
      <c r="I929">
        <v>294.80099999999999</v>
      </c>
      <c r="J929">
        <v>363.76799999999997</v>
      </c>
      <c r="K929">
        <v>6540.17</v>
      </c>
      <c r="L929">
        <v>1.0857E-2</v>
      </c>
      <c r="M929">
        <v>0.98101099999999997</v>
      </c>
      <c r="N929">
        <v>0</v>
      </c>
      <c r="O929" t="s">
        <v>43</v>
      </c>
    </row>
    <row r="930" spans="1:15" x14ac:dyDescent="0.25">
      <c r="A930" t="s">
        <v>42</v>
      </c>
      <c r="B930">
        <v>8858.58</v>
      </c>
      <c r="C930">
        <v>8741.9699999999993</v>
      </c>
      <c r="D930">
        <v>8741.5</v>
      </c>
      <c r="E930">
        <v>8734.9699999999993</v>
      </c>
      <c r="F930">
        <v>318.22699999999998</v>
      </c>
      <c r="G930">
        <v>1500.96</v>
      </c>
      <c r="H930">
        <v>302.63799999999998</v>
      </c>
      <c r="I930">
        <v>294.40300000000002</v>
      </c>
      <c r="J930">
        <v>358.7</v>
      </c>
      <c r="K930">
        <v>6546.35</v>
      </c>
      <c r="L930">
        <v>1.09491E-2</v>
      </c>
      <c r="M930">
        <v>0.981016</v>
      </c>
      <c r="N930">
        <v>0</v>
      </c>
      <c r="O930" t="s">
        <v>43</v>
      </c>
    </row>
    <row r="931" spans="1:15" x14ac:dyDescent="0.25">
      <c r="A931" t="s">
        <v>42</v>
      </c>
      <c r="B931">
        <v>9011.31</v>
      </c>
      <c r="C931">
        <v>8881.66</v>
      </c>
      <c r="D931">
        <v>8881.17</v>
      </c>
      <c r="E931">
        <v>8874.51</v>
      </c>
      <c r="F931">
        <v>323.91000000000003</v>
      </c>
      <c r="G931">
        <v>1514.63</v>
      </c>
      <c r="H931">
        <v>308.02999999999997</v>
      </c>
      <c r="I931">
        <v>300.346</v>
      </c>
      <c r="J931">
        <v>344.447</v>
      </c>
      <c r="K931">
        <v>6659.55</v>
      </c>
      <c r="L931">
        <v>1.72731E-2</v>
      </c>
      <c r="M931">
        <v>0.98099999999999998</v>
      </c>
      <c r="N931">
        <v>0</v>
      </c>
      <c r="O931" t="s">
        <v>43</v>
      </c>
    </row>
    <row r="932" spans="1:15" x14ac:dyDescent="0.25">
      <c r="A932" t="s">
        <v>42</v>
      </c>
      <c r="B932">
        <v>8841.99</v>
      </c>
      <c r="C932">
        <v>8728.0499999999993</v>
      </c>
      <c r="D932">
        <v>8727.58</v>
      </c>
      <c r="E932">
        <v>8721.0499999999993</v>
      </c>
      <c r="F932">
        <v>318.62099999999998</v>
      </c>
      <c r="G932">
        <v>1475.02</v>
      </c>
      <c r="H932">
        <v>303.3</v>
      </c>
      <c r="I932">
        <v>295.12</v>
      </c>
      <c r="J932">
        <v>324.47899999999998</v>
      </c>
      <c r="K932">
        <v>6553.07</v>
      </c>
      <c r="L932">
        <v>2.1921900000000001E-2</v>
      </c>
      <c r="M932">
        <v>0.98082499999999995</v>
      </c>
      <c r="N932">
        <v>0</v>
      </c>
      <c r="O932" t="s">
        <v>43</v>
      </c>
    </row>
    <row r="933" spans="1:15" x14ac:dyDescent="0.25">
      <c r="A933" t="s">
        <v>42</v>
      </c>
      <c r="B933">
        <v>8941.7900000000009</v>
      </c>
      <c r="C933">
        <v>8826.9</v>
      </c>
      <c r="D933">
        <v>8826.42</v>
      </c>
      <c r="E933">
        <v>8819.86</v>
      </c>
      <c r="F933">
        <v>322.13299999999998</v>
      </c>
      <c r="G933">
        <v>1531.37</v>
      </c>
      <c r="H933">
        <v>305.37299999999999</v>
      </c>
      <c r="I933">
        <v>302.601</v>
      </c>
      <c r="J933">
        <v>368.64400000000001</v>
      </c>
      <c r="K933">
        <v>6594.41</v>
      </c>
      <c r="L933">
        <v>2.3059199999999998E-2</v>
      </c>
      <c r="M933">
        <v>0.99362499999999998</v>
      </c>
      <c r="N933">
        <v>0</v>
      </c>
      <c r="O933" t="s">
        <v>43</v>
      </c>
    </row>
    <row r="934" spans="1:15" x14ac:dyDescent="0.25">
      <c r="A934" t="s">
        <v>42</v>
      </c>
      <c r="B934">
        <v>9010.67</v>
      </c>
      <c r="C934">
        <v>8896.0499999999993</v>
      </c>
      <c r="D934">
        <v>8895.57</v>
      </c>
      <c r="E934">
        <v>8888.92</v>
      </c>
      <c r="F934">
        <v>323.82100000000003</v>
      </c>
      <c r="G934">
        <v>1538.37</v>
      </c>
      <c r="H934">
        <v>307.86599999999999</v>
      </c>
      <c r="I934">
        <v>299.85599999999999</v>
      </c>
      <c r="J934">
        <v>370.94299999999998</v>
      </c>
      <c r="K934">
        <v>6652.07</v>
      </c>
      <c r="L934">
        <v>1.08717E-2</v>
      </c>
      <c r="M934">
        <v>0.98101700000000003</v>
      </c>
      <c r="N934">
        <v>0</v>
      </c>
      <c r="O934" t="s">
        <v>43</v>
      </c>
    </row>
    <row r="935" spans="1:15" x14ac:dyDescent="0.25">
      <c r="A935" t="s">
        <v>42</v>
      </c>
      <c r="B935">
        <v>8947.64</v>
      </c>
      <c r="C935">
        <v>8828.76</v>
      </c>
      <c r="D935">
        <v>8828.2800000000007</v>
      </c>
      <c r="E935">
        <v>8821.7000000000007</v>
      </c>
      <c r="F935">
        <v>326.81900000000002</v>
      </c>
      <c r="G935">
        <v>1519.37</v>
      </c>
      <c r="H935">
        <v>306.00200000000001</v>
      </c>
      <c r="I935">
        <v>297.666</v>
      </c>
      <c r="J935">
        <v>365.04</v>
      </c>
      <c r="K935">
        <v>6603.02</v>
      </c>
      <c r="L935">
        <v>1.08807E-2</v>
      </c>
      <c r="M935">
        <v>0.98543599999999998</v>
      </c>
      <c r="N935">
        <v>0</v>
      </c>
      <c r="O935" t="s">
        <v>43</v>
      </c>
    </row>
    <row r="936" spans="1:15" x14ac:dyDescent="0.25">
      <c r="A936" t="s">
        <v>42</v>
      </c>
      <c r="B936">
        <v>8965.34</v>
      </c>
      <c r="C936">
        <v>8851.23</v>
      </c>
      <c r="D936">
        <v>8850.76</v>
      </c>
      <c r="E936">
        <v>8844.15</v>
      </c>
      <c r="F936">
        <v>322.02999999999997</v>
      </c>
      <c r="G936">
        <v>1522.71</v>
      </c>
      <c r="H936">
        <v>306.67099999999999</v>
      </c>
      <c r="I936">
        <v>298.72000000000003</v>
      </c>
      <c r="J936">
        <v>359.6</v>
      </c>
      <c r="K936">
        <v>6626.35</v>
      </c>
      <c r="L936">
        <v>1.8656499999999999E-2</v>
      </c>
      <c r="M936">
        <v>0.981012</v>
      </c>
      <c r="N936">
        <v>0</v>
      </c>
      <c r="O936" t="s">
        <v>43</v>
      </c>
    </row>
    <row r="937" spans="1:15" x14ac:dyDescent="0.25">
      <c r="A937" t="s">
        <v>42</v>
      </c>
      <c r="B937">
        <v>9025.98</v>
      </c>
      <c r="C937">
        <v>8912.9599999999991</v>
      </c>
      <c r="D937">
        <v>8912.48</v>
      </c>
      <c r="E937">
        <v>8905.83</v>
      </c>
      <c r="F937">
        <v>324.70999999999998</v>
      </c>
      <c r="G937">
        <v>1505.02</v>
      </c>
      <c r="H937">
        <v>314.47899999999998</v>
      </c>
      <c r="I937">
        <v>301.72199999999998</v>
      </c>
      <c r="J937">
        <v>331.22</v>
      </c>
      <c r="K937">
        <v>6699.15</v>
      </c>
      <c r="L937">
        <v>1.9596200000000001E-2</v>
      </c>
      <c r="M937">
        <v>0.98094300000000001</v>
      </c>
      <c r="N937">
        <v>0</v>
      </c>
      <c r="O937" t="s">
        <v>43</v>
      </c>
    </row>
    <row r="938" spans="1:15" x14ac:dyDescent="0.25">
      <c r="A938" t="s">
        <v>42</v>
      </c>
      <c r="B938">
        <v>9022.1299999999992</v>
      </c>
      <c r="C938">
        <v>8908.16</v>
      </c>
      <c r="D938">
        <v>8907.68</v>
      </c>
      <c r="E938">
        <v>8901.0400000000009</v>
      </c>
      <c r="F938">
        <v>323.59899999999999</v>
      </c>
      <c r="G938">
        <v>1538.86</v>
      </c>
      <c r="H938">
        <v>307.92599999999999</v>
      </c>
      <c r="I938">
        <v>299.81400000000002</v>
      </c>
      <c r="J938">
        <v>371.17</v>
      </c>
      <c r="K938">
        <v>6664.18</v>
      </c>
      <c r="L938">
        <v>1.31019E-2</v>
      </c>
      <c r="M938">
        <v>0.98100500000000002</v>
      </c>
      <c r="N938">
        <v>0</v>
      </c>
      <c r="O938" t="s">
        <v>43</v>
      </c>
    </row>
    <row r="939" spans="1:15" x14ac:dyDescent="0.25">
      <c r="A939" t="s">
        <v>42</v>
      </c>
      <c r="B939">
        <v>8899.4</v>
      </c>
      <c r="C939">
        <v>8784.3700000000008</v>
      </c>
      <c r="D939">
        <v>8783.9</v>
      </c>
      <c r="E939">
        <v>8777.34</v>
      </c>
      <c r="F939">
        <v>319.41300000000001</v>
      </c>
      <c r="G939">
        <v>1513.59</v>
      </c>
      <c r="H939">
        <v>304.27499999999998</v>
      </c>
      <c r="I939">
        <v>296.02699999999999</v>
      </c>
      <c r="J939">
        <v>365.93400000000003</v>
      </c>
      <c r="K939">
        <v>6575.1</v>
      </c>
      <c r="L939">
        <v>1.1571700000000001E-2</v>
      </c>
      <c r="M939">
        <v>0.98101799999999995</v>
      </c>
      <c r="N939">
        <v>0</v>
      </c>
      <c r="O939" t="s">
        <v>43</v>
      </c>
    </row>
    <row r="940" spans="1:15" x14ac:dyDescent="0.25">
      <c r="A940" t="s">
        <v>42</v>
      </c>
      <c r="B940">
        <v>8862.7900000000009</v>
      </c>
      <c r="C940">
        <v>8746.48</v>
      </c>
      <c r="D940">
        <v>8746.01</v>
      </c>
      <c r="E940">
        <v>8739.4699999999993</v>
      </c>
      <c r="F940">
        <v>318.52499999999998</v>
      </c>
      <c r="G940">
        <v>1505.78</v>
      </c>
      <c r="H940">
        <v>302.82299999999998</v>
      </c>
      <c r="I940">
        <v>294.69200000000001</v>
      </c>
      <c r="J940">
        <v>363.14499999999998</v>
      </c>
      <c r="K940">
        <v>6545.58</v>
      </c>
      <c r="L940">
        <v>1.1690300000000001E-2</v>
      </c>
      <c r="M940">
        <v>0.981016</v>
      </c>
      <c r="N940">
        <v>0</v>
      </c>
      <c r="O940" t="s">
        <v>43</v>
      </c>
    </row>
    <row r="941" spans="1:15" x14ac:dyDescent="0.25">
      <c r="A941" t="s">
        <v>42</v>
      </c>
      <c r="B941">
        <v>8886.0499999999993</v>
      </c>
      <c r="C941">
        <v>8771.36</v>
      </c>
      <c r="D941">
        <v>8770.8799999999992</v>
      </c>
      <c r="E941">
        <v>8764.34</v>
      </c>
      <c r="F941">
        <v>319.22800000000001</v>
      </c>
      <c r="G941">
        <v>1515.77</v>
      </c>
      <c r="H941">
        <v>303.952</v>
      </c>
      <c r="I941">
        <v>295.60000000000002</v>
      </c>
      <c r="J941">
        <v>368.863</v>
      </c>
      <c r="K941">
        <v>6558.6</v>
      </c>
      <c r="L941">
        <v>1.08609E-2</v>
      </c>
      <c r="M941">
        <v>0.980854</v>
      </c>
      <c r="N941">
        <v>0</v>
      </c>
      <c r="O941" t="s">
        <v>43</v>
      </c>
    </row>
    <row r="942" spans="1:15" x14ac:dyDescent="0.25">
      <c r="A942" t="s">
        <v>42</v>
      </c>
      <c r="B942">
        <v>8863.58</v>
      </c>
      <c r="C942">
        <v>8748.18</v>
      </c>
      <c r="D942">
        <v>8747.7099999999991</v>
      </c>
      <c r="E942">
        <v>8741.1200000000008</v>
      </c>
      <c r="F942">
        <v>319.05500000000001</v>
      </c>
      <c r="G942">
        <v>1483.09</v>
      </c>
      <c r="H942">
        <v>303.79500000000002</v>
      </c>
      <c r="I942">
        <v>295.76799999999997</v>
      </c>
      <c r="J942">
        <v>330.16899999999998</v>
      </c>
      <c r="K942">
        <v>6567.76</v>
      </c>
      <c r="L942">
        <v>1.11883E-2</v>
      </c>
      <c r="M942">
        <v>0.98101899999999997</v>
      </c>
      <c r="N942">
        <v>0</v>
      </c>
      <c r="O942" t="s">
        <v>43</v>
      </c>
    </row>
    <row r="943" spans="1:15" x14ac:dyDescent="0.25">
      <c r="A943" t="s">
        <v>42</v>
      </c>
      <c r="B943">
        <v>8982.18</v>
      </c>
      <c r="C943">
        <v>8868.1200000000008</v>
      </c>
      <c r="D943">
        <v>8867.64</v>
      </c>
      <c r="E943">
        <v>8861</v>
      </c>
      <c r="F943">
        <v>323.61599999999999</v>
      </c>
      <c r="G943">
        <v>1498.91</v>
      </c>
      <c r="H943">
        <v>307.96300000000002</v>
      </c>
      <c r="I943">
        <v>305.47000000000003</v>
      </c>
      <c r="J943">
        <v>329.36799999999999</v>
      </c>
      <c r="K943">
        <v>6656.37</v>
      </c>
      <c r="L943">
        <v>1.21852E-2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8921.68</v>
      </c>
      <c r="C944">
        <v>8807.5400000000009</v>
      </c>
      <c r="D944">
        <v>8807.08</v>
      </c>
      <c r="E944">
        <v>8800.51</v>
      </c>
      <c r="F944">
        <v>320.30700000000002</v>
      </c>
      <c r="G944">
        <v>1518.23</v>
      </c>
      <c r="H944">
        <v>304.84199999999998</v>
      </c>
      <c r="I944">
        <v>296.48500000000001</v>
      </c>
      <c r="J944">
        <v>368.14499999999998</v>
      </c>
      <c r="K944">
        <v>6591.95</v>
      </c>
      <c r="L944">
        <v>1.1112199999999999E-2</v>
      </c>
      <c r="M944">
        <v>0.98588100000000001</v>
      </c>
      <c r="N944">
        <v>0</v>
      </c>
      <c r="O944" t="s">
        <v>43</v>
      </c>
    </row>
    <row r="945" spans="1:25" x14ac:dyDescent="0.25">
      <c r="A945" t="s">
        <v>42</v>
      </c>
      <c r="B945">
        <v>8877.9</v>
      </c>
      <c r="C945">
        <v>8765.0300000000007</v>
      </c>
      <c r="D945">
        <v>8764.5499999999993</v>
      </c>
      <c r="E945">
        <v>8758.02</v>
      </c>
      <c r="F945">
        <v>319.37900000000002</v>
      </c>
      <c r="G945">
        <v>1507.61</v>
      </c>
      <c r="H945">
        <v>303.65699999999998</v>
      </c>
      <c r="I945">
        <v>295.67200000000003</v>
      </c>
      <c r="J945">
        <v>361.673</v>
      </c>
      <c r="K945">
        <v>6562.18</v>
      </c>
      <c r="L945">
        <v>1.13163E-2</v>
      </c>
      <c r="M945">
        <v>0.98100299999999996</v>
      </c>
      <c r="N945">
        <v>0</v>
      </c>
      <c r="O945" t="s">
        <v>43</v>
      </c>
    </row>
    <row r="946" spans="1:25" x14ac:dyDescent="0.25">
      <c r="A946" t="s">
        <v>42</v>
      </c>
      <c r="B946">
        <v>8855.0499999999993</v>
      </c>
      <c r="C946">
        <v>8740.81</v>
      </c>
      <c r="D946">
        <v>8740.33</v>
      </c>
      <c r="E946">
        <v>8733.7900000000009</v>
      </c>
      <c r="F946">
        <v>318.56700000000001</v>
      </c>
      <c r="G946">
        <v>1499.31</v>
      </c>
      <c r="H946">
        <v>314.01100000000002</v>
      </c>
      <c r="I946">
        <v>295.20299999999997</v>
      </c>
      <c r="J946">
        <v>344.24700000000001</v>
      </c>
      <c r="K946">
        <v>6546.53</v>
      </c>
      <c r="L946">
        <v>1.3292E-2</v>
      </c>
      <c r="M946">
        <v>0.98101799999999995</v>
      </c>
      <c r="N946">
        <v>0</v>
      </c>
      <c r="O946" t="s">
        <v>43</v>
      </c>
    </row>
    <row r="947" spans="1:25" x14ac:dyDescent="0.25">
      <c r="A947" t="s">
        <v>42</v>
      </c>
      <c r="B947">
        <v>8939.57</v>
      </c>
      <c r="C947">
        <v>8825.16</v>
      </c>
      <c r="D947">
        <v>8824.69</v>
      </c>
      <c r="E947">
        <v>8818.07</v>
      </c>
      <c r="F947">
        <v>322.20699999999999</v>
      </c>
      <c r="G947">
        <v>1491.09</v>
      </c>
      <c r="H947">
        <v>306.517</v>
      </c>
      <c r="I947">
        <v>298.41000000000003</v>
      </c>
      <c r="J947">
        <v>333.56</v>
      </c>
      <c r="K947">
        <v>6632.14</v>
      </c>
      <c r="L947">
        <v>1.20705E-2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8909.42</v>
      </c>
      <c r="C948">
        <v>8796.02</v>
      </c>
      <c r="D948">
        <v>8795.5499999999993</v>
      </c>
      <c r="E948">
        <v>8789</v>
      </c>
      <c r="F948">
        <v>319.79199999999997</v>
      </c>
      <c r="G948">
        <v>1521.06</v>
      </c>
      <c r="H948">
        <v>304.23399999999998</v>
      </c>
      <c r="I948">
        <v>296.14800000000002</v>
      </c>
      <c r="J948">
        <v>367.67899999999997</v>
      </c>
      <c r="K948">
        <v>6577.99</v>
      </c>
      <c r="L948">
        <v>1.17584E-2</v>
      </c>
      <c r="M948">
        <v>0.99090500000000004</v>
      </c>
      <c r="N948">
        <v>0</v>
      </c>
      <c r="O948" t="s">
        <v>43</v>
      </c>
    </row>
    <row r="949" spans="1:25" x14ac:dyDescent="0.25">
      <c r="A949" t="s">
        <v>42</v>
      </c>
      <c r="B949">
        <v>8859</v>
      </c>
      <c r="C949">
        <v>8744.48</v>
      </c>
      <c r="D949">
        <v>8744.01</v>
      </c>
      <c r="E949">
        <v>8737.49</v>
      </c>
      <c r="F949">
        <v>317.96899999999999</v>
      </c>
      <c r="G949">
        <v>1507.47</v>
      </c>
      <c r="H949">
        <v>302.72500000000002</v>
      </c>
      <c r="I949">
        <v>294.50400000000002</v>
      </c>
      <c r="J949">
        <v>364.88200000000001</v>
      </c>
      <c r="K949">
        <v>6541.58</v>
      </c>
      <c r="L949">
        <v>1.0914099999999999E-2</v>
      </c>
      <c r="M949">
        <v>0.98083500000000001</v>
      </c>
      <c r="N949">
        <v>0</v>
      </c>
      <c r="O949" t="s">
        <v>43</v>
      </c>
    </row>
    <row r="950" spans="1:25" x14ac:dyDescent="0.25">
      <c r="A950" t="s">
        <v>42</v>
      </c>
      <c r="B950">
        <v>8949.9599999999991</v>
      </c>
      <c r="C950">
        <v>8835.15</v>
      </c>
      <c r="D950">
        <v>8834.66</v>
      </c>
      <c r="E950">
        <v>8828.09</v>
      </c>
      <c r="F950">
        <v>325.99200000000002</v>
      </c>
      <c r="G950">
        <v>1520.84</v>
      </c>
      <c r="H950">
        <v>305.904</v>
      </c>
      <c r="I950">
        <v>297.77800000000002</v>
      </c>
      <c r="J950">
        <v>365.822</v>
      </c>
      <c r="K950">
        <v>6607.6</v>
      </c>
      <c r="L950">
        <v>1.0929100000000001E-2</v>
      </c>
      <c r="M950">
        <v>0.98101899999999997</v>
      </c>
      <c r="N950">
        <v>0</v>
      </c>
      <c r="O950" t="s">
        <v>43</v>
      </c>
    </row>
    <row r="951" spans="1:25" x14ac:dyDescent="0.25">
      <c r="A951" t="s">
        <v>42</v>
      </c>
      <c r="B951">
        <v>8874.6200000000008</v>
      </c>
      <c r="C951">
        <v>8761.49</v>
      </c>
      <c r="D951">
        <v>8761</v>
      </c>
      <c r="E951">
        <v>8754.4599999999991</v>
      </c>
      <c r="F951">
        <v>325.029</v>
      </c>
      <c r="G951">
        <v>1501.08</v>
      </c>
      <c r="H951">
        <v>303.83199999999999</v>
      </c>
      <c r="I951">
        <v>295.72500000000002</v>
      </c>
      <c r="J951">
        <v>353.62200000000001</v>
      </c>
      <c r="K951">
        <v>6556.43</v>
      </c>
      <c r="L951">
        <v>1.38745E-2</v>
      </c>
      <c r="M951">
        <v>0.99375599999999997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8759.2900000000009</v>
      </c>
      <c r="C952">
        <v>8646.18</v>
      </c>
      <c r="D952">
        <v>8645.7199999999993</v>
      </c>
      <c r="E952">
        <v>8639.25</v>
      </c>
      <c r="F952">
        <v>320.19299999999998</v>
      </c>
      <c r="G952">
        <v>1463.14</v>
      </c>
      <c r="H952">
        <v>300.459</v>
      </c>
      <c r="I952">
        <v>292.30900000000003</v>
      </c>
      <c r="J952">
        <v>322.363</v>
      </c>
      <c r="K952">
        <v>6486.95</v>
      </c>
      <c r="L952">
        <v>1.0903599999999999E-2</v>
      </c>
      <c r="M952">
        <v>0.98101799999999995</v>
      </c>
      <c r="N952">
        <v>0</v>
      </c>
      <c r="O952" t="s">
        <v>43</v>
      </c>
      <c r="R952">
        <f>AVERAGE(B903:B952)</f>
        <v>8863.7079999999987</v>
      </c>
      <c r="S952">
        <f>AVERAGE(C903:C952)</f>
        <v>8748.8087999999989</v>
      </c>
      <c r="U952">
        <f>_xlfn.VAR.P(B903:B952)</f>
        <v>6035.0599679999668</v>
      </c>
      <c r="V952">
        <f>_xlfn.VAR.P(C903:C952)</f>
        <v>5943.2440625600002</v>
      </c>
      <c r="X952">
        <f>1.96*SQRT(U952)/50</f>
        <v>3.0452774174494301</v>
      </c>
      <c r="Y952">
        <f>1.96*SQRT(V952)/50</f>
        <v>3.0220235863229452</v>
      </c>
    </row>
    <row r="953" spans="1:25" x14ac:dyDescent="0.25">
      <c r="A953" t="s">
        <v>44</v>
      </c>
      <c r="B953">
        <v>443188.64160799998</v>
      </c>
      <c r="C953" t="s">
        <v>37</v>
      </c>
    </row>
    <row r="954" spans="1:25" x14ac:dyDescent="0.25">
      <c r="A954" t="s">
        <v>45</v>
      </c>
      <c r="B954">
        <v>7162.55</v>
      </c>
      <c r="C954">
        <v>7162.31</v>
      </c>
      <c r="D954">
        <v>7161.84</v>
      </c>
      <c r="E954">
        <v>7155.34</v>
      </c>
      <c r="F954">
        <v>315.19900000000001</v>
      </c>
      <c r="G954">
        <v>0</v>
      </c>
      <c r="H954">
        <v>310.36799999999999</v>
      </c>
      <c r="I954">
        <v>0</v>
      </c>
      <c r="J954">
        <v>1.12382E-2</v>
      </c>
      <c r="K954">
        <v>0.98101899999999997</v>
      </c>
      <c r="L954">
        <v>0</v>
      </c>
      <c r="M954" t="s">
        <v>43</v>
      </c>
    </row>
    <row r="955" spans="1:25" x14ac:dyDescent="0.25">
      <c r="A955" t="s">
        <v>45</v>
      </c>
      <c r="B955">
        <v>7116.04</v>
      </c>
      <c r="C955">
        <v>7115.8</v>
      </c>
      <c r="D955">
        <v>7115.34</v>
      </c>
      <c r="E955">
        <v>7108.88</v>
      </c>
      <c r="F955">
        <v>318.63</v>
      </c>
      <c r="G955">
        <v>0</v>
      </c>
      <c r="H955">
        <v>313.70499999999998</v>
      </c>
      <c r="I955">
        <v>0</v>
      </c>
      <c r="J955">
        <v>2.6130799999999999E-2</v>
      </c>
      <c r="K955">
        <v>0.98099199999999998</v>
      </c>
      <c r="L955">
        <v>0</v>
      </c>
      <c r="M955" t="s">
        <v>43</v>
      </c>
    </row>
    <row r="956" spans="1:25" x14ac:dyDescent="0.25">
      <c r="A956" t="s">
        <v>45</v>
      </c>
      <c r="B956">
        <v>7072.45</v>
      </c>
      <c r="C956">
        <v>7072.2</v>
      </c>
      <c r="D956">
        <v>7071.74</v>
      </c>
      <c r="E956">
        <v>7065.31</v>
      </c>
      <c r="F956">
        <v>311.48</v>
      </c>
      <c r="G956">
        <v>0</v>
      </c>
      <c r="H956">
        <v>306.654</v>
      </c>
      <c r="I956">
        <v>0</v>
      </c>
      <c r="J956">
        <v>1.09411E-2</v>
      </c>
      <c r="K956">
        <v>0.98327500000000001</v>
      </c>
      <c r="L956">
        <v>0</v>
      </c>
      <c r="M956" t="s">
        <v>43</v>
      </c>
    </row>
    <row r="957" spans="1:25" x14ac:dyDescent="0.25">
      <c r="A957" t="s">
        <v>45</v>
      </c>
      <c r="B957">
        <v>7152.15</v>
      </c>
      <c r="C957">
        <v>7151.93</v>
      </c>
      <c r="D957">
        <v>7151.45</v>
      </c>
      <c r="E957">
        <v>7144.92</v>
      </c>
      <c r="F957">
        <v>315.20299999999997</v>
      </c>
      <c r="G957">
        <v>0</v>
      </c>
      <c r="H957">
        <v>310.26299999999998</v>
      </c>
      <c r="I957">
        <v>0</v>
      </c>
      <c r="J957">
        <v>1.25022E-2</v>
      </c>
      <c r="K957">
        <v>0.98086899999999999</v>
      </c>
      <c r="L957">
        <v>0</v>
      </c>
      <c r="M957" t="s">
        <v>43</v>
      </c>
    </row>
    <row r="958" spans="1:25" x14ac:dyDescent="0.25">
      <c r="A958" t="s">
        <v>45</v>
      </c>
      <c r="B958">
        <v>7126.66</v>
      </c>
      <c r="C958">
        <v>7126.42</v>
      </c>
      <c r="D958">
        <v>7125.95</v>
      </c>
      <c r="E958">
        <v>7119.48</v>
      </c>
      <c r="F958">
        <v>313.71699999999998</v>
      </c>
      <c r="G958">
        <v>0</v>
      </c>
      <c r="H958">
        <v>308.93200000000002</v>
      </c>
      <c r="I958">
        <v>0</v>
      </c>
      <c r="J958">
        <v>1.08729E-2</v>
      </c>
      <c r="K958">
        <v>0.981016</v>
      </c>
      <c r="L958">
        <v>0</v>
      </c>
      <c r="M958" t="s">
        <v>43</v>
      </c>
    </row>
    <row r="959" spans="1:25" x14ac:dyDescent="0.25">
      <c r="A959" t="s">
        <v>45</v>
      </c>
      <c r="B959">
        <v>7081.63</v>
      </c>
      <c r="C959">
        <v>7081.39</v>
      </c>
      <c r="D959">
        <v>7080.93</v>
      </c>
      <c r="E959">
        <v>7074.5</v>
      </c>
      <c r="F959">
        <v>317.44499999999999</v>
      </c>
      <c r="G959">
        <v>0</v>
      </c>
      <c r="H959">
        <v>312.38900000000001</v>
      </c>
      <c r="I959">
        <v>0</v>
      </c>
      <c r="J959">
        <v>1.20181E-2</v>
      </c>
      <c r="K959">
        <v>0.980935</v>
      </c>
      <c r="L959">
        <v>0</v>
      </c>
      <c r="M959" t="s">
        <v>43</v>
      </c>
    </row>
    <row r="960" spans="1:25" x14ac:dyDescent="0.25">
      <c r="A960" t="s">
        <v>45</v>
      </c>
      <c r="B960">
        <v>7107.2</v>
      </c>
      <c r="C960">
        <v>7106.96</v>
      </c>
      <c r="D960">
        <v>7106.49</v>
      </c>
      <c r="E960">
        <v>7100.03</v>
      </c>
      <c r="F960">
        <v>313.392</v>
      </c>
      <c r="G960">
        <v>0</v>
      </c>
      <c r="H960">
        <v>308.07799999999997</v>
      </c>
      <c r="I960">
        <v>0</v>
      </c>
      <c r="J960">
        <v>1.09403E-2</v>
      </c>
      <c r="K960">
        <v>0.99478299999999997</v>
      </c>
      <c r="L960">
        <v>0</v>
      </c>
      <c r="M960" t="s">
        <v>43</v>
      </c>
    </row>
    <row r="961" spans="1:13" x14ac:dyDescent="0.25">
      <c r="A961" t="s">
        <v>45</v>
      </c>
      <c r="B961">
        <v>7107.96</v>
      </c>
      <c r="C961">
        <v>7107.74</v>
      </c>
      <c r="D961">
        <v>7107.28</v>
      </c>
      <c r="E961">
        <v>7100.77</v>
      </c>
      <c r="F961">
        <v>313.68099999999998</v>
      </c>
      <c r="G961">
        <v>0</v>
      </c>
      <c r="H961">
        <v>308.13900000000001</v>
      </c>
      <c r="I961">
        <v>0</v>
      </c>
      <c r="J961">
        <v>1.13653E-2</v>
      </c>
      <c r="K961">
        <v>0.98895100000000002</v>
      </c>
      <c r="L961">
        <v>0</v>
      </c>
      <c r="M961" t="s">
        <v>43</v>
      </c>
    </row>
    <row r="962" spans="1:13" x14ac:dyDescent="0.25">
      <c r="A962" t="s">
        <v>45</v>
      </c>
      <c r="B962">
        <v>7150.4</v>
      </c>
      <c r="C962">
        <v>7150.17</v>
      </c>
      <c r="D962">
        <v>7149.7</v>
      </c>
      <c r="E962">
        <v>7143.15</v>
      </c>
      <c r="F962">
        <v>315.95100000000002</v>
      </c>
      <c r="G962">
        <v>0</v>
      </c>
      <c r="H962">
        <v>309.98200000000003</v>
      </c>
      <c r="I962">
        <v>0</v>
      </c>
      <c r="J962">
        <v>2.3094099999999999E-2</v>
      </c>
      <c r="K962">
        <v>0.99254100000000001</v>
      </c>
      <c r="L962">
        <v>0</v>
      </c>
      <c r="M962" t="s">
        <v>43</v>
      </c>
    </row>
    <row r="963" spans="1:13" x14ac:dyDescent="0.25">
      <c r="A963" t="s">
        <v>45</v>
      </c>
      <c r="B963">
        <v>7069.69</v>
      </c>
      <c r="C963">
        <v>7069.45</v>
      </c>
      <c r="D963">
        <v>7068.98</v>
      </c>
      <c r="E963">
        <v>7062.56</v>
      </c>
      <c r="F963">
        <v>311.21800000000002</v>
      </c>
      <c r="G963">
        <v>0</v>
      </c>
      <c r="H963">
        <v>306.55799999999999</v>
      </c>
      <c r="I963">
        <v>0</v>
      </c>
      <c r="J963">
        <v>1.1532499999999999E-2</v>
      </c>
      <c r="K963">
        <v>0.992483</v>
      </c>
      <c r="L963">
        <v>0</v>
      </c>
      <c r="M963" t="s">
        <v>43</v>
      </c>
    </row>
    <row r="964" spans="1:13" x14ac:dyDescent="0.25">
      <c r="A964" t="s">
        <v>45</v>
      </c>
      <c r="B964">
        <v>7117.01</v>
      </c>
      <c r="C964">
        <v>7116.77</v>
      </c>
      <c r="D964">
        <v>7116.3</v>
      </c>
      <c r="E964">
        <v>7109.83</v>
      </c>
      <c r="F964">
        <v>313.97399999999999</v>
      </c>
      <c r="G964">
        <v>0</v>
      </c>
      <c r="H964">
        <v>308.46100000000001</v>
      </c>
      <c r="I964">
        <v>0</v>
      </c>
      <c r="J964">
        <v>1.0862200000000001E-2</v>
      </c>
      <c r="K964">
        <v>0.98098799999999997</v>
      </c>
      <c r="L964">
        <v>0</v>
      </c>
      <c r="M964" t="s">
        <v>43</v>
      </c>
    </row>
    <row r="965" spans="1:13" x14ac:dyDescent="0.25">
      <c r="A965" t="s">
        <v>45</v>
      </c>
      <c r="B965">
        <v>7110.75</v>
      </c>
      <c r="C965">
        <v>7110.52</v>
      </c>
      <c r="D965">
        <v>7110.05</v>
      </c>
      <c r="E965">
        <v>7103.58</v>
      </c>
      <c r="F965">
        <v>313.47300000000001</v>
      </c>
      <c r="G965">
        <v>0</v>
      </c>
      <c r="H965">
        <v>308.21300000000002</v>
      </c>
      <c r="I965">
        <v>0</v>
      </c>
      <c r="J965">
        <v>1.3309100000000001E-2</v>
      </c>
      <c r="K965">
        <v>0.98092000000000001</v>
      </c>
      <c r="L965">
        <v>0</v>
      </c>
      <c r="M965" t="s">
        <v>43</v>
      </c>
    </row>
    <row r="966" spans="1:13" x14ac:dyDescent="0.25">
      <c r="A966" t="s">
        <v>45</v>
      </c>
      <c r="B966">
        <v>7080.29</v>
      </c>
      <c r="C966">
        <v>7080.06</v>
      </c>
      <c r="D966">
        <v>7079.59</v>
      </c>
      <c r="E966">
        <v>7073.15</v>
      </c>
      <c r="F966">
        <v>311.52499999999998</v>
      </c>
      <c r="G966">
        <v>0</v>
      </c>
      <c r="H966">
        <v>306.75099999999998</v>
      </c>
      <c r="I966">
        <v>0</v>
      </c>
      <c r="J966">
        <v>2.8448299999999999E-2</v>
      </c>
      <c r="K966">
        <v>0.98673599999999995</v>
      </c>
      <c r="L966">
        <v>0</v>
      </c>
      <c r="M966" t="s">
        <v>43</v>
      </c>
    </row>
    <row r="967" spans="1:13" x14ac:dyDescent="0.25">
      <c r="A967" t="s">
        <v>45</v>
      </c>
      <c r="B967">
        <v>7100.51</v>
      </c>
      <c r="C967">
        <v>7100.26</v>
      </c>
      <c r="D967">
        <v>7099.8</v>
      </c>
      <c r="E967">
        <v>7093.34</v>
      </c>
      <c r="F967">
        <v>312.52100000000002</v>
      </c>
      <c r="G967">
        <v>0</v>
      </c>
      <c r="H967">
        <v>307.90699999999998</v>
      </c>
      <c r="I967">
        <v>0</v>
      </c>
      <c r="J967">
        <v>1.2789699999999999E-2</v>
      </c>
      <c r="K967">
        <v>0.99500500000000003</v>
      </c>
      <c r="L967">
        <v>0</v>
      </c>
      <c r="M967" t="s">
        <v>43</v>
      </c>
    </row>
    <row r="968" spans="1:13" x14ac:dyDescent="0.25">
      <c r="A968" t="s">
        <v>45</v>
      </c>
      <c r="B968">
        <v>7119.7</v>
      </c>
      <c r="C968">
        <v>7119.45</v>
      </c>
      <c r="D968">
        <v>7118.98</v>
      </c>
      <c r="E968">
        <v>7112.53</v>
      </c>
      <c r="F968">
        <v>313.48399999999998</v>
      </c>
      <c r="G968">
        <v>0</v>
      </c>
      <c r="H968">
        <v>308.858</v>
      </c>
      <c r="I968">
        <v>0</v>
      </c>
      <c r="J968">
        <v>1.0870100000000001E-2</v>
      </c>
      <c r="K968">
        <v>0.98101899999999997</v>
      </c>
      <c r="L968">
        <v>0</v>
      </c>
      <c r="M968" t="s">
        <v>43</v>
      </c>
    </row>
    <row r="969" spans="1:13" x14ac:dyDescent="0.25">
      <c r="A969" t="s">
        <v>45</v>
      </c>
      <c r="B969">
        <v>7104.07</v>
      </c>
      <c r="C969">
        <v>7103.85</v>
      </c>
      <c r="D969">
        <v>7103.38</v>
      </c>
      <c r="E969">
        <v>7096.91</v>
      </c>
      <c r="F969">
        <v>317.57400000000001</v>
      </c>
      <c r="G969">
        <v>0</v>
      </c>
      <c r="H969">
        <v>307.67599999999999</v>
      </c>
      <c r="I969">
        <v>0</v>
      </c>
      <c r="J969">
        <v>1.10282E-2</v>
      </c>
      <c r="K969">
        <v>0.98099800000000004</v>
      </c>
      <c r="L969">
        <v>0</v>
      </c>
      <c r="M969" t="s">
        <v>43</v>
      </c>
    </row>
    <row r="970" spans="1:13" x14ac:dyDescent="0.25">
      <c r="A970" t="s">
        <v>45</v>
      </c>
      <c r="B970">
        <v>7084.67</v>
      </c>
      <c r="C970">
        <v>7084.44</v>
      </c>
      <c r="D970">
        <v>7083.97</v>
      </c>
      <c r="E970">
        <v>7077.57</v>
      </c>
      <c r="F970">
        <v>317.15800000000002</v>
      </c>
      <c r="G970">
        <v>0</v>
      </c>
      <c r="H970">
        <v>306.85300000000001</v>
      </c>
      <c r="I970">
        <v>0</v>
      </c>
      <c r="J970">
        <v>1.086E-2</v>
      </c>
      <c r="K970">
        <v>0.98101099999999997</v>
      </c>
      <c r="L970">
        <v>0</v>
      </c>
      <c r="M970" t="s">
        <v>43</v>
      </c>
    </row>
    <row r="971" spans="1:13" x14ac:dyDescent="0.25">
      <c r="A971" t="s">
        <v>45</v>
      </c>
      <c r="B971">
        <v>7144.41</v>
      </c>
      <c r="C971">
        <v>7144.17</v>
      </c>
      <c r="D971">
        <v>7143.7</v>
      </c>
      <c r="E971">
        <v>7137.21</v>
      </c>
      <c r="F971">
        <v>315.03399999999999</v>
      </c>
      <c r="G971">
        <v>0</v>
      </c>
      <c r="H971">
        <v>309.81299999999999</v>
      </c>
      <c r="I971">
        <v>0</v>
      </c>
      <c r="J971">
        <v>1.0969700000000001E-2</v>
      </c>
      <c r="K971">
        <v>0.98099099999999995</v>
      </c>
      <c r="L971">
        <v>0</v>
      </c>
      <c r="M971" t="s">
        <v>43</v>
      </c>
    </row>
    <row r="972" spans="1:13" x14ac:dyDescent="0.25">
      <c r="A972" t="s">
        <v>45</v>
      </c>
      <c r="B972">
        <v>7130.04</v>
      </c>
      <c r="C972">
        <v>7129.8</v>
      </c>
      <c r="D972">
        <v>7129.33</v>
      </c>
      <c r="E972">
        <v>7122.84</v>
      </c>
      <c r="F972">
        <v>313.69499999999999</v>
      </c>
      <c r="G972">
        <v>0</v>
      </c>
      <c r="H972">
        <v>309.13299999999998</v>
      </c>
      <c r="I972">
        <v>0</v>
      </c>
      <c r="J972">
        <v>1.0878499999999999E-2</v>
      </c>
      <c r="K972">
        <v>0.989568</v>
      </c>
      <c r="L972">
        <v>0</v>
      </c>
      <c r="M972" t="s">
        <v>43</v>
      </c>
    </row>
    <row r="973" spans="1:13" x14ac:dyDescent="0.25">
      <c r="A973" t="s">
        <v>45</v>
      </c>
      <c r="B973">
        <v>7089.97</v>
      </c>
      <c r="C973">
        <v>7089.75</v>
      </c>
      <c r="D973">
        <v>7089.28</v>
      </c>
      <c r="E973">
        <v>7082.83</v>
      </c>
      <c r="F973">
        <v>312.322</v>
      </c>
      <c r="G973">
        <v>0</v>
      </c>
      <c r="H973">
        <v>307.27</v>
      </c>
      <c r="I973">
        <v>0</v>
      </c>
      <c r="J973">
        <v>1.0986299999999999E-2</v>
      </c>
      <c r="K973">
        <v>0.98100699999999996</v>
      </c>
      <c r="L973">
        <v>0</v>
      </c>
      <c r="M973" t="s">
        <v>43</v>
      </c>
    </row>
    <row r="974" spans="1:13" x14ac:dyDescent="0.25">
      <c r="A974" t="s">
        <v>45</v>
      </c>
      <c r="B974">
        <v>7171.06</v>
      </c>
      <c r="C974">
        <v>7170.75</v>
      </c>
      <c r="D974">
        <v>7170.28</v>
      </c>
      <c r="E974">
        <v>7163.76</v>
      </c>
      <c r="F974">
        <v>315.209</v>
      </c>
      <c r="G974">
        <v>0</v>
      </c>
      <c r="H974">
        <v>310.745</v>
      </c>
      <c r="I974">
        <v>0</v>
      </c>
      <c r="J974">
        <v>1.6970200000000001E-2</v>
      </c>
      <c r="K974">
        <v>0.98101499999999997</v>
      </c>
      <c r="L974">
        <v>0</v>
      </c>
      <c r="M974" t="s">
        <v>43</v>
      </c>
    </row>
    <row r="975" spans="1:13" x14ac:dyDescent="0.25">
      <c r="A975" t="s">
        <v>45</v>
      </c>
      <c r="B975">
        <v>7189.92</v>
      </c>
      <c r="C975">
        <v>7189.68</v>
      </c>
      <c r="D975">
        <v>7189.2</v>
      </c>
      <c r="E975">
        <v>7182.68</v>
      </c>
      <c r="F975">
        <v>316.64100000000002</v>
      </c>
      <c r="G975">
        <v>0</v>
      </c>
      <c r="H975">
        <v>311.53800000000001</v>
      </c>
      <c r="I975">
        <v>0</v>
      </c>
      <c r="J975">
        <v>1.1431200000000001E-2</v>
      </c>
      <c r="K975">
        <v>0.98101899999999997</v>
      </c>
      <c r="L975">
        <v>0</v>
      </c>
      <c r="M975" t="s">
        <v>43</v>
      </c>
    </row>
    <row r="976" spans="1:13" x14ac:dyDescent="0.25">
      <c r="A976" t="s">
        <v>45</v>
      </c>
      <c r="B976">
        <v>7099.39</v>
      </c>
      <c r="C976">
        <v>7099.14</v>
      </c>
      <c r="D976">
        <v>7098.67</v>
      </c>
      <c r="E976">
        <v>7092.21</v>
      </c>
      <c r="F976">
        <v>317.91899999999998</v>
      </c>
      <c r="G976">
        <v>0</v>
      </c>
      <c r="H976">
        <v>308.37900000000002</v>
      </c>
      <c r="I976">
        <v>0</v>
      </c>
      <c r="J976">
        <v>1.09003E-2</v>
      </c>
      <c r="K976">
        <v>0.98094700000000001</v>
      </c>
      <c r="L976">
        <v>0</v>
      </c>
      <c r="M976" t="s">
        <v>43</v>
      </c>
    </row>
    <row r="977" spans="1:13" x14ac:dyDescent="0.25">
      <c r="A977" t="s">
        <v>45</v>
      </c>
      <c r="B977">
        <v>7075.3</v>
      </c>
      <c r="C977">
        <v>7075.06</v>
      </c>
      <c r="D977">
        <v>7074.6</v>
      </c>
      <c r="E977">
        <v>7068.14</v>
      </c>
      <c r="F977">
        <v>311.95400000000001</v>
      </c>
      <c r="G977">
        <v>0</v>
      </c>
      <c r="H977">
        <v>306.99599999999998</v>
      </c>
      <c r="I977">
        <v>0</v>
      </c>
      <c r="J977">
        <v>1.56261E-2</v>
      </c>
      <c r="K977">
        <v>0.98094999999999999</v>
      </c>
      <c r="L977">
        <v>0</v>
      </c>
      <c r="M977" t="s">
        <v>43</v>
      </c>
    </row>
    <row r="978" spans="1:13" x14ac:dyDescent="0.25">
      <c r="A978" t="s">
        <v>45</v>
      </c>
      <c r="B978">
        <v>7186.48</v>
      </c>
      <c r="C978">
        <v>7186.24</v>
      </c>
      <c r="D978">
        <v>7185.76</v>
      </c>
      <c r="E978">
        <v>7179.25</v>
      </c>
      <c r="F978">
        <v>316.20400000000001</v>
      </c>
      <c r="G978">
        <v>0</v>
      </c>
      <c r="H978">
        <v>311.31799999999998</v>
      </c>
      <c r="I978">
        <v>0</v>
      </c>
      <c r="J978">
        <v>1.1494300000000001E-2</v>
      </c>
      <c r="K978">
        <v>0.98101799999999995</v>
      </c>
      <c r="L978">
        <v>0</v>
      </c>
      <c r="M978" t="s">
        <v>43</v>
      </c>
    </row>
    <row r="979" spans="1:13" x14ac:dyDescent="0.25">
      <c r="A979" t="s">
        <v>45</v>
      </c>
      <c r="B979">
        <v>7123.82</v>
      </c>
      <c r="C979">
        <v>7123.55</v>
      </c>
      <c r="D979">
        <v>7123.08</v>
      </c>
      <c r="E979">
        <v>7116.62</v>
      </c>
      <c r="F979">
        <v>314.226</v>
      </c>
      <c r="G979">
        <v>0</v>
      </c>
      <c r="H979">
        <v>308.57900000000001</v>
      </c>
      <c r="I979">
        <v>0</v>
      </c>
      <c r="J979">
        <v>1.2145899999999999E-2</v>
      </c>
      <c r="K979">
        <v>0.980993</v>
      </c>
      <c r="L979">
        <v>0</v>
      </c>
      <c r="M979" t="s">
        <v>43</v>
      </c>
    </row>
    <row r="980" spans="1:13" x14ac:dyDescent="0.25">
      <c r="A980" t="s">
        <v>45</v>
      </c>
      <c r="B980">
        <v>7073.41</v>
      </c>
      <c r="C980">
        <v>7073.15</v>
      </c>
      <c r="D980">
        <v>7072.68</v>
      </c>
      <c r="E980">
        <v>7066.23</v>
      </c>
      <c r="F980">
        <v>311.94099999999997</v>
      </c>
      <c r="G980">
        <v>0</v>
      </c>
      <c r="H980">
        <v>305.95100000000002</v>
      </c>
      <c r="I980">
        <v>0</v>
      </c>
      <c r="J980">
        <v>1.1950199999999999E-2</v>
      </c>
      <c r="K980">
        <v>0.98396700000000004</v>
      </c>
      <c r="L980">
        <v>0</v>
      </c>
      <c r="M980" t="s">
        <v>43</v>
      </c>
    </row>
    <row r="981" spans="1:13" x14ac:dyDescent="0.25">
      <c r="A981" t="s">
        <v>45</v>
      </c>
      <c r="B981">
        <v>7125.29</v>
      </c>
      <c r="C981">
        <v>7125.06</v>
      </c>
      <c r="D981">
        <v>7124.58</v>
      </c>
      <c r="E981">
        <v>7118.12</v>
      </c>
      <c r="F981">
        <v>313.89499999999998</v>
      </c>
      <c r="G981">
        <v>0</v>
      </c>
      <c r="H981">
        <v>309.31200000000001</v>
      </c>
      <c r="I981">
        <v>0</v>
      </c>
      <c r="J981">
        <v>1.27971E-2</v>
      </c>
      <c r="K981">
        <v>0.99509300000000001</v>
      </c>
      <c r="L981">
        <v>0</v>
      </c>
      <c r="M981" t="s">
        <v>43</v>
      </c>
    </row>
    <row r="982" spans="1:13" x14ac:dyDescent="0.25">
      <c r="A982" t="s">
        <v>45</v>
      </c>
      <c r="B982">
        <v>7203.66</v>
      </c>
      <c r="C982">
        <v>7203.42</v>
      </c>
      <c r="D982">
        <v>7202.93</v>
      </c>
      <c r="E982">
        <v>7196.4</v>
      </c>
      <c r="F982">
        <v>316.76799999999997</v>
      </c>
      <c r="G982">
        <v>0</v>
      </c>
      <c r="H982">
        <v>312.077</v>
      </c>
      <c r="I982">
        <v>0</v>
      </c>
      <c r="J982">
        <v>1.0887300000000001E-2</v>
      </c>
      <c r="K982">
        <v>0.99509499999999995</v>
      </c>
      <c r="L982">
        <v>0</v>
      </c>
      <c r="M982" t="s">
        <v>43</v>
      </c>
    </row>
    <row r="983" spans="1:13" x14ac:dyDescent="0.25">
      <c r="A983" t="s">
        <v>45</v>
      </c>
      <c r="B983">
        <v>7092.75</v>
      </c>
      <c r="C983">
        <v>7092.5</v>
      </c>
      <c r="D983">
        <v>7092.03</v>
      </c>
      <c r="E983">
        <v>7085.56</v>
      </c>
      <c r="F983">
        <v>312.63499999999999</v>
      </c>
      <c r="G983">
        <v>0</v>
      </c>
      <c r="H983">
        <v>307.72899999999998</v>
      </c>
      <c r="I983">
        <v>0</v>
      </c>
      <c r="J983">
        <v>1.1501600000000001E-2</v>
      </c>
      <c r="K983">
        <v>0.98101899999999997</v>
      </c>
      <c r="L983">
        <v>0</v>
      </c>
      <c r="M983" t="s">
        <v>43</v>
      </c>
    </row>
    <row r="984" spans="1:13" x14ac:dyDescent="0.25">
      <c r="A984" t="s">
        <v>45</v>
      </c>
      <c r="B984">
        <v>7121.99</v>
      </c>
      <c r="C984">
        <v>7121.74</v>
      </c>
      <c r="D984">
        <v>7121.26</v>
      </c>
      <c r="E984">
        <v>7114.79</v>
      </c>
      <c r="F984">
        <v>313.44299999999998</v>
      </c>
      <c r="G984">
        <v>0</v>
      </c>
      <c r="H984">
        <v>308.93700000000001</v>
      </c>
      <c r="I984">
        <v>0</v>
      </c>
      <c r="J984">
        <v>1.13688E-2</v>
      </c>
      <c r="K984">
        <v>0.98100299999999996</v>
      </c>
      <c r="L984">
        <v>0</v>
      </c>
      <c r="M984" t="s">
        <v>43</v>
      </c>
    </row>
    <row r="985" spans="1:13" x14ac:dyDescent="0.25">
      <c r="A985" t="s">
        <v>45</v>
      </c>
      <c r="B985">
        <v>7148.09</v>
      </c>
      <c r="C985">
        <v>7147.85</v>
      </c>
      <c r="D985">
        <v>7147.37</v>
      </c>
      <c r="E985">
        <v>7140.89</v>
      </c>
      <c r="F985">
        <v>314.32299999999998</v>
      </c>
      <c r="G985">
        <v>0</v>
      </c>
      <c r="H985">
        <v>315.37400000000002</v>
      </c>
      <c r="I985">
        <v>0</v>
      </c>
      <c r="J985">
        <v>1.08576E-2</v>
      </c>
      <c r="K985">
        <v>0.99468199999999996</v>
      </c>
      <c r="L985">
        <v>0</v>
      </c>
      <c r="M985" t="s">
        <v>43</v>
      </c>
    </row>
    <row r="986" spans="1:13" x14ac:dyDescent="0.25">
      <c r="A986" t="s">
        <v>45</v>
      </c>
      <c r="B986">
        <v>7235.62</v>
      </c>
      <c r="C986">
        <v>7235.38</v>
      </c>
      <c r="D986">
        <v>7234.89</v>
      </c>
      <c r="E986">
        <v>7228.32</v>
      </c>
      <c r="F986">
        <v>317.98200000000003</v>
      </c>
      <c r="G986">
        <v>0</v>
      </c>
      <c r="H986">
        <v>313.31200000000001</v>
      </c>
      <c r="I986">
        <v>0</v>
      </c>
      <c r="J986">
        <v>1.10601E-2</v>
      </c>
      <c r="K986">
        <v>0.98100500000000002</v>
      </c>
      <c r="L986">
        <v>0</v>
      </c>
      <c r="M986" t="s">
        <v>43</v>
      </c>
    </row>
    <row r="987" spans="1:13" x14ac:dyDescent="0.25">
      <c r="A987" t="s">
        <v>45</v>
      </c>
      <c r="B987">
        <v>7062.84</v>
      </c>
      <c r="C987">
        <v>7062.59</v>
      </c>
      <c r="D987">
        <v>7062.12</v>
      </c>
      <c r="E987">
        <v>7055.71</v>
      </c>
      <c r="F987">
        <v>310.37099999999998</v>
      </c>
      <c r="G987">
        <v>0</v>
      </c>
      <c r="H987">
        <v>306.11099999999999</v>
      </c>
      <c r="I987">
        <v>0</v>
      </c>
      <c r="J987">
        <v>1.5738100000000001E-2</v>
      </c>
      <c r="K987">
        <v>0.98099899999999995</v>
      </c>
      <c r="L987">
        <v>0</v>
      </c>
      <c r="M987" t="s">
        <v>43</v>
      </c>
    </row>
    <row r="988" spans="1:13" x14ac:dyDescent="0.25">
      <c r="A988" t="s">
        <v>45</v>
      </c>
      <c r="B988">
        <v>7107.98</v>
      </c>
      <c r="C988">
        <v>7107.7</v>
      </c>
      <c r="D988">
        <v>7107.23</v>
      </c>
      <c r="E988">
        <v>7100.77</v>
      </c>
      <c r="F988">
        <v>312.85300000000001</v>
      </c>
      <c r="G988">
        <v>0</v>
      </c>
      <c r="H988">
        <v>308.267</v>
      </c>
      <c r="I988">
        <v>0</v>
      </c>
      <c r="J988">
        <v>1.1029199999999999E-2</v>
      </c>
      <c r="K988">
        <v>0.98101799999999995</v>
      </c>
      <c r="L988">
        <v>0</v>
      </c>
      <c r="M988" t="s">
        <v>43</v>
      </c>
    </row>
    <row r="989" spans="1:13" x14ac:dyDescent="0.25">
      <c r="A989" t="s">
        <v>45</v>
      </c>
      <c r="B989">
        <v>7229.21</v>
      </c>
      <c r="C989">
        <v>7228.97</v>
      </c>
      <c r="D989">
        <v>7228.5</v>
      </c>
      <c r="E989">
        <v>7221.91</v>
      </c>
      <c r="F989">
        <v>318.57400000000001</v>
      </c>
      <c r="G989">
        <v>0</v>
      </c>
      <c r="H989">
        <v>313.23200000000003</v>
      </c>
      <c r="I989">
        <v>0</v>
      </c>
      <c r="J989">
        <v>1.2781799999999999E-2</v>
      </c>
      <c r="K989">
        <v>0.98101899999999997</v>
      </c>
      <c r="L989">
        <v>0</v>
      </c>
      <c r="M989" t="s">
        <v>43</v>
      </c>
    </row>
    <row r="990" spans="1:13" x14ac:dyDescent="0.25">
      <c r="A990" t="s">
        <v>45</v>
      </c>
      <c r="B990">
        <v>7097.18</v>
      </c>
      <c r="C990">
        <v>7096.94</v>
      </c>
      <c r="D990">
        <v>7096.47</v>
      </c>
      <c r="E990">
        <v>7090.03</v>
      </c>
      <c r="F990">
        <v>312.32100000000003</v>
      </c>
      <c r="G990">
        <v>0</v>
      </c>
      <c r="H990">
        <v>307.60500000000002</v>
      </c>
      <c r="I990">
        <v>0</v>
      </c>
      <c r="J990">
        <v>1.0943100000000001E-2</v>
      </c>
      <c r="K990">
        <v>0.98101899999999997</v>
      </c>
      <c r="L990">
        <v>0</v>
      </c>
      <c r="M990" t="s">
        <v>43</v>
      </c>
    </row>
    <row r="991" spans="1:13" x14ac:dyDescent="0.25">
      <c r="A991" t="s">
        <v>45</v>
      </c>
      <c r="B991">
        <v>7068.83</v>
      </c>
      <c r="C991">
        <v>7068.58</v>
      </c>
      <c r="D991">
        <v>7068.11</v>
      </c>
      <c r="E991">
        <v>7061.69</v>
      </c>
      <c r="F991">
        <v>311.779</v>
      </c>
      <c r="G991">
        <v>0</v>
      </c>
      <c r="H991">
        <v>306.49099999999999</v>
      </c>
      <c r="I991">
        <v>0</v>
      </c>
      <c r="J991">
        <v>1.0867099999999999E-2</v>
      </c>
      <c r="K991">
        <v>0.98101899999999997</v>
      </c>
      <c r="L991">
        <v>0</v>
      </c>
      <c r="M991" t="s">
        <v>43</v>
      </c>
    </row>
    <row r="992" spans="1:13" x14ac:dyDescent="0.25">
      <c r="A992" t="s">
        <v>45</v>
      </c>
      <c r="B992">
        <v>7109.43</v>
      </c>
      <c r="C992">
        <v>7109.18</v>
      </c>
      <c r="D992">
        <v>7108.7</v>
      </c>
      <c r="E992">
        <v>7102.27</v>
      </c>
      <c r="F992">
        <v>318.416</v>
      </c>
      <c r="G992">
        <v>0</v>
      </c>
      <c r="H992">
        <v>308.26600000000002</v>
      </c>
      <c r="I992">
        <v>0</v>
      </c>
      <c r="J992">
        <v>1.2743300000000001E-2</v>
      </c>
      <c r="K992">
        <v>0.98101899999999997</v>
      </c>
      <c r="L992">
        <v>0</v>
      </c>
      <c r="M992" t="s">
        <v>43</v>
      </c>
    </row>
    <row r="993" spans="1:25" x14ac:dyDescent="0.25">
      <c r="A993" t="s">
        <v>45</v>
      </c>
      <c r="B993">
        <v>7163.11</v>
      </c>
      <c r="C993">
        <v>7162.87</v>
      </c>
      <c r="D993">
        <v>7162.4</v>
      </c>
      <c r="E993">
        <v>7155.88</v>
      </c>
      <c r="F993">
        <v>315.62099999999998</v>
      </c>
      <c r="G993">
        <v>0</v>
      </c>
      <c r="H993">
        <v>310.72300000000001</v>
      </c>
      <c r="I993">
        <v>0</v>
      </c>
      <c r="J993">
        <v>1.1226399999999999E-2</v>
      </c>
      <c r="K993">
        <v>0.98088399999999998</v>
      </c>
      <c r="L993">
        <v>0</v>
      </c>
      <c r="M993" t="s">
        <v>43</v>
      </c>
    </row>
    <row r="994" spans="1:25" x14ac:dyDescent="0.25">
      <c r="A994" t="s">
        <v>45</v>
      </c>
      <c r="B994">
        <v>7063.76</v>
      </c>
      <c r="C994">
        <v>7063.52</v>
      </c>
      <c r="D994">
        <v>7063.04</v>
      </c>
      <c r="E994">
        <v>7056.63</v>
      </c>
      <c r="F994">
        <v>310.65199999999999</v>
      </c>
      <c r="G994">
        <v>0</v>
      </c>
      <c r="H994">
        <v>306.01</v>
      </c>
      <c r="I994">
        <v>0</v>
      </c>
      <c r="J994">
        <v>1.29718E-2</v>
      </c>
      <c r="K994">
        <v>0.98097699999999999</v>
      </c>
      <c r="L994">
        <v>0</v>
      </c>
      <c r="M994" t="s">
        <v>43</v>
      </c>
    </row>
    <row r="995" spans="1:25" x14ac:dyDescent="0.25">
      <c r="A995" t="s">
        <v>45</v>
      </c>
      <c r="B995">
        <v>7136.25</v>
      </c>
      <c r="C995">
        <v>7136</v>
      </c>
      <c r="D995">
        <v>7135.52</v>
      </c>
      <c r="E995">
        <v>7129.02</v>
      </c>
      <c r="F995">
        <v>314.57600000000002</v>
      </c>
      <c r="G995">
        <v>0</v>
      </c>
      <c r="H995">
        <v>309.40100000000001</v>
      </c>
      <c r="I995">
        <v>0</v>
      </c>
      <c r="J995">
        <v>1.11471E-2</v>
      </c>
      <c r="K995">
        <v>0.98101899999999997</v>
      </c>
      <c r="L995">
        <v>0</v>
      </c>
      <c r="M995" t="s">
        <v>43</v>
      </c>
    </row>
    <row r="996" spans="1:25" x14ac:dyDescent="0.25">
      <c r="A996" t="s">
        <v>45</v>
      </c>
      <c r="B996">
        <v>7124.65</v>
      </c>
      <c r="C996">
        <v>7124.4</v>
      </c>
      <c r="D996">
        <v>7123.93</v>
      </c>
      <c r="E996">
        <v>7117.45</v>
      </c>
      <c r="F996">
        <v>313.51</v>
      </c>
      <c r="G996">
        <v>0</v>
      </c>
      <c r="H996">
        <v>308.90300000000002</v>
      </c>
      <c r="I996">
        <v>0</v>
      </c>
      <c r="J996">
        <v>1.0859499999999999E-2</v>
      </c>
      <c r="K996">
        <v>0.98101000000000005</v>
      </c>
      <c r="L996">
        <v>0</v>
      </c>
      <c r="M996" t="s">
        <v>43</v>
      </c>
    </row>
    <row r="997" spans="1:25" x14ac:dyDescent="0.25">
      <c r="A997" t="s">
        <v>45</v>
      </c>
      <c r="B997">
        <v>7076.36</v>
      </c>
      <c r="C997">
        <v>7076.13</v>
      </c>
      <c r="D997">
        <v>7075.66</v>
      </c>
      <c r="E997">
        <v>7069.23</v>
      </c>
      <c r="F997">
        <v>311.82600000000002</v>
      </c>
      <c r="G997">
        <v>0</v>
      </c>
      <c r="H997">
        <v>305.38900000000001</v>
      </c>
      <c r="I997">
        <v>0</v>
      </c>
      <c r="J997">
        <v>1.09084E-2</v>
      </c>
      <c r="K997">
        <v>0.98100799999999999</v>
      </c>
      <c r="L997">
        <v>0</v>
      </c>
      <c r="M997" t="s">
        <v>43</v>
      </c>
    </row>
    <row r="998" spans="1:25" x14ac:dyDescent="0.25">
      <c r="A998" t="s">
        <v>45</v>
      </c>
      <c r="B998">
        <v>7068.68</v>
      </c>
      <c r="C998">
        <v>7068.44</v>
      </c>
      <c r="D998">
        <v>7067.97</v>
      </c>
      <c r="E998">
        <v>7061.55</v>
      </c>
      <c r="F998">
        <v>311.41800000000001</v>
      </c>
      <c r="G998">
        <v>0</v>
      </c>
      <c r="H998">
        <v>306.041</v>
      </c>
      <c r="I998">
        <v>0</v>
      </c>
      <c r="J998">
        <v>2.57386E-2</v>
      </c>
      <c r="K998">
        <v>0.98099800000000004</v>
      </c>
      <c r="L998">
        <v>0</v>
      </c>
      <c r="M998" t="s">
        <v>43</v>
      </c>
    </row>
    <row r="999" spans="1:25" x14ac:dyDescent="0.25">
      <c r="A999" t="s">
        <v>45</v>
      </c>
      <c r="B999">
        <v>7128.74</v>
      </c>
      <c r="C999">
        <v>7128.49</v>
      </c>
      <c r="D999">
        <v>7128.02</v>
      </c>
      <c r="E999">
        <v>7121.5</v>
      </c>
      <c r="F999">
        <v>314.04300000000001</v>
      </c>
      <c r="G999">
        <v>0</v>
      </c>
      <c r="H999">
        <v>309.108</v>
      </c>
      <c r="I999">
        <v>0</v>
      </c>
      <c r="J999">
        <v>1.10776E-2</v>
      </c>
      <c r="K999">
        <v>0.98101300000000002</v>
      </c>
      <c r="L999">
        <v>0</v>
      </c>
      <c r="M999" t="s">
        <v>43</v>
      </c>
    </row>
    <row r="1000" spans="1:25" x14ac:dyDescent="0.25">
      <c r="A1000" t="s">
        <v>45</v>
      </c>
      <c r="B1000">
        <v>7130.38</v>
      </c>
      <c r="C1000">
        <v>7130.13</v>
      </c>
      <c r="D1000">
        <v>7129.65</v>
      </c>
      <c r="E1000">
        <v>7123.16</v>
      </c>
      <c r="F1000">
        <v>313.87799999999999</v>
      </c>
      <c r="G1000">
        <v>0</v>
      </c>
      <c r="H1000">
        <v>308.85500000000002</v>
      </c>
      <c r="I1000">
        <v>0</v>
      </c>
      <c r="J1000">
        <v>1.49737E-2</v>
      </c>
      <c r="K1000">
        <v>0.98101899999999997</v>
      </c>
      <c r="L1000">
        <v>0</v>
      </c>
      <c r="M1000" t="s">
        <v>43</v>
      </c>
    </row>
    <row r="1001" spans="1:25" x14ac:dyDescent="0.25">
      <c r="A1001" t="s">
        <v>45</v>
      </c>
      <c r="B1001">
        <v>7047.04</v>
      </c>
      <c r="C1001">
        <v>7046.8</v>
      </c>
      <c r="D1001">
        <v>7046.34</v>
      </c>
      <c r="E1001">
        <v>7039.89</v>
      </c>
      <c r="F1001">
        <v>310.85399999999998</v>
      </c>
      <c r="G1001">
        <v>0</v>
      </c>
      <c r="H1001">
        <v>305.72399999999999</v>
      </c>
      <c r="I1001">
        <v>0</v>
      </c>
      <c r="J1001">
        <v>1.10516E-2</v>
      </c>
      <c r="K1001">
        <v>0.98097299999999998</v>
      </c>
      <c r="L1001">
        <v>0</v>
      </c>
      <c r="M1001" t="s">
        <v>43</v>
      </c>
    </row>
    <row r="1002" spans="1:25" x14ac:dyDescent="0.25">
      <c r="A1002" t="s">
        <v>45</v>
      </c>
      <c r="B1002">
        <v>7121.72</v>
      </c>
      <c r="C1002">
        <v>7121.47</v>
      </c>
      <c r="D1002">
        <v>7121</v>
      </c>
      <c r="E1002">
        <v>7114.55</v>
      </c>
      <c r="F1002">
        <v>313.38</v>
      </c>
      <c r="G1002">
        <v>0</v>
      </c>
      <c r="H1002">
        <v>309.11399999999998</v>
      </c>
      <c r="I1002">
        <v>0</v>
      </c>
      <c r="J1002">
        <v>1.5613200000000001E-2</v>
      </c>
      <c r="K1002">
        <v>0.980993</v>
      </c>
      <c r="L1002">
        <v>0</v>
      </c>
      <c r="M1002" t="s">
        <v>43</v>
      </c>
    </row>
    <row r="1003" spans="1:25" x14ac:dyDescent="0.25">
      <c r="A1003" t="s">
        <v>45</v>
      </c>
      <c r="B1003">
        <v>7170.54</v>
      </c>
      <c r="C1003">
        <v>7170.29</v>
      </c>
      <c r="D1003">
        <v>7169.82</v>
      </c>
      <c r="E1003">
        <v>7163.3</v>
      </c>
      <c r="F1003">
        <v>316.07900000000001</v>
      </c>
      <c r="G1003">
        <v>0</v>
      </c>
      <c r="H1003">
        <v>310.60700000000003</v>
      </c>
      <c r="I1003">
        <v>0</v>
      </c>
      <c r="J1003">
        <v>1.10556E-2</v>
      </c>
      <c r="K1003">
        <v>0.98101799999999995</v>
      </c>
      <c r="L1003">
        <v>0</v>
      </c>
      <c r="M1003" t="s">
        <v>43</v>
      </c>
    </row>
    <row r="1004" spans="1:25" x14ac:dyDescent="0.25">
      <c r="A1004" t="s">
        <v>45</v>
      </c>
      <c r="B1004">
        <v>7088.86</v>
      </c>
      <c r="C1004">
        <v>7088.61</v>
      </c>
      <c r="D1004">
        <v>7088.14</v>
      </c>
      <c r="E1004">
        <v>7081.68</v>
      </c>
      <c r="F1004">
        <v>312.935</v>
      </c>
      <c r="G1004">
        <v>0</v>
      </c>
      <c r="H1004">
        <v>307.43700000000001</v>
      </c>
      <c r="I1004">
        <v>0</v>
      </c>
      <c r="J1004">
        <v>1.08608E-2</v>
      </c>
      <c r="K1004">
        <v>0.98099800000000004</v>
      </c>
      <c r="L1004">
        <v>0</v>
      </c>
      <c r="M1004" t="s">
        <v>43</v>
      </c>
    </row>
    <row r="1005" spans="1:25" x14ac:dyDescent="0.25">
      <c r="A1005" t="s">
        <v>45</v>
      </c>
      <c r="B1005">
        <v>7070.35</v>
      </c>
      <c r="C1005">
        <v>7070.12</v>
      </c>
      <c r="D1005">
        <v>7069.66</v>
      </c>
      <c r="E1005">
        <v>7063.24</v>
      </c>
      <c r="F1005">
        <v>311.58999999999997</v>
      </c>
      <c r="G1005">
        <v>0</v>
      </c>
      <c r="H1005">
        <v>307.084</v>
      </c>
      <c r="I1005">
        <v>0</v>
      </c>
      <c r="J1005">
        <v>1.1050900000000001E-2</v>
      </c>
      <c r="K1005">
        <v>0.98098799999999997</v>
      </c>
      <c r="L1005">
        <v>0</v>
      </c>
      <c r="M1005" t="s">
        <v>43</v>
      </c>
    </row>
    <row r="1006" spans="1:25" x14ac:dyDescent="0.25">
      <c r="A1006" t="s">
        <v>45</v>
      </c>
      <c r="B1006">
        <v>7132.01</v>
      </c>
      <c r="C1006">
        <v>7131.77</v>
      </c>
      <c r="D1006">
        <v>7131.3</v>
      </c>
      <c r="E1006">
        <v>7124.78</v>
      </c>
      <c r="F1006">
        <v>313.87900000000002</v>
      </c>
      <c r="G1006">
        <v>0</v>
      </c>
      <c r="H1006">
        <v>309.19200000000001</v>
      </c>
      <c r="I1006">
        <v>0</v>
      </c>
      <c r="J1006">
        <v>1.10437E-2</v>
      </c>
      <c r="K1006">
        <v>0.98101899999999997</v>
      </c>
      <c r="L1006">
        <v>0</v>
      </c>
      <c r="M1006" t="s">
        <v>43</v>
      </c>
    </row>
    <row r="1007" spans="1:25" x14ac:dyDescent="0.25">
      <c r="A1007" t="s">
        <v>45</v>
      </c>
      <c r="B1007">
        <v>7150.39</v>
      </c>
      <c r="C1007">
        <v>7150.14</v>
      </c>
      <c r="D1007">
        <v>7149.66</v>
      </c>
      <c r="E1007">
        <v>7143.16</v>
      </c>
      <c r="F1007">
        <v>315.029</v>
      </c>
      <c r="G1007">
        <v>0</v>
      </c>
      <c r="H1007">
        <v>309.822</v>
      </c>
      <c r="I1007">
        <v>0</v>
      </c>
      <c r="J1007">
        <v>1.11263E-2</v>
      </c>
      <c r="K1007">
        <v>0.99477599999999999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7112.41</v>
      </c>
      <c r="C1008">
        <v>7112.14</v>
      </c>
      <c r="D1008">
        <v>7111.66</v>
      </c>
      <c r="E1008">
        <v>7105.2</v>
      </c>
      <c r="F1008">
        <v>313.464</v>
      </c>
      <c r="G1008">
        <v>0</v>
      </c>
      <c r="H1008">
        <v>307.96800000000002</v>
      </c>
      <c r="I1008">
        <v>0</v>
      </c>
      <c r="J1008">
        <v>1.14272E-2</v>
      </c>
      <c r="K1008">
        <v>0.98101899999999997</v>
      </c>
      <c r="L1008">
        <v>0</v>
      </c>
      <c r="M1008" t="s">
        <v>43</v>
      </c>
      <c r="R1008">
        <f>AVERAGE(B959:B1008)</f>
        <v>7118.1159999999973</v>
      </c>
      <c r="S1008">
        <f>AVERAGE(C959:C1008)</f>
        <v>7117.8716000000004</v>
      </c>
      <c r="U1008">
        <f>_xlfn.VAR.P(B959:B1008)</f>
        <v>1794.4841959999983</v>
      </c>
      <c r="V1008">
        <f>_xlfn.VAR.P(C959:C1008)</f>
        <v>1794.3199574400016</v>
      </c>
      <c r="X1008">
        <f>1.96*SQRT(U1008)/50</f>
        <v>1.6605650227983961</v>
      </c>
      <c r="Y1008">
        <f>1.96*SQRT(V1008)/50</f>
        <v>1.6604890301958048</v>
      </c>
    </row>
    <row r="1009" spans="1:12" x14ac:dyDescent="0.25">
      <c r="A1009" t="s">
        <v>45</v>
      </c>
      <c r="B1009">
        <v>355909.37816700002</v>
      </c>
      <c r="C1009" t="s">
        <v>37</v>
      </c>
    </row>
    <row r="1010" spans="1:12" x14ac:dyDescent="0.25">
      <c r="A1010" t="s">
        <v>46</v>
      </c>
      <c r="B1010">
        <v>18052.2</v>
      </c>
      <c r="C1010">
        <v>15539.9</v>
      </c>
      <c r="D1010">
        <v>15527.2</v>
      </c>
      <c r="E1010">
        <v>15515.1</v>
      </c>
      <c r="F1010">
        <v>756.375</v>
      </c>
      <c r="G1010">
        <v>2034.75</v>
      </c>
      <c r="H1010">
        <v>683.8</v>
      </c>
      <c r="I1010">
        <v>1.18545E-2</v>
      </c>
      <c r="J1010">
        <v>0.99050400000000005</v>
      </c>
      <c r="K1010">
        <v>0</v>
      </c>
      <c r="L1010" t="s">
        <v>43</v>
      </c>
    </row>
    <row r="1011" spans="1:12" x14ac:dyDescent="0.25">
      <c r="A1011" t="s">
        <v>46</v>
      </c>
      <c r="B1011">
        <v>18061.599999999999</v>
      </c>
      <c r="C1011">
        <v>15660.9</v>
      </c>
      <c r="D1011">
        <v>15648.1</v>
      </c>
      <c r="E1011">
        <v>15635.9</v>
      </c>
      <c r="F1011">
        <v>762.09500000000003</v>
      </c>
      <c r="G1011">
        <v>2056.2800000000002</v>
      </c>
      <c r="H1011">
        <v>691.00400000000002</v>
      </c>
      <c r="I1011">
        <v>1.10802E-2</v>
      </c>
      <c r="J1011">
        <v>0.98485400000000001</v>
      </c>
      <c r="K1011">
        <v>0</v>
      </c>
      <c r="L1011" t="s">
        <v>43</v>
      </c>
    </row>
    <row r="1012" spans="1:12" x14ac:dyDescent="0.25">
      <c r="A1012" t="s">
        <v>46</v>
      </c>
      <c r="B1012">
        <v>18152.599999999999</v>
      </c>
      <c r="C1012">
        <v>15705.1</v>
      </c>
      <c r="D1012">
        <v>15692.3</v>
      </c>
      <c r="E1012">
        <v>15680</v>
      </c>
      <c r="F1012">
        <v>763.91</v>
      </c>
      <c r="G1012">
        <v>2043.21</v>
      </c>
      <c r="H1012">
        <v>689.19299999999998</v>
      </c>
      <c r="I1012">
        <v>1.15163E-2</v>
      </c>
      <c r="J1012">
        <v>0.98101899999999997</v>
      </c>
      <c r="K1012">
        <v>0</v>
      </c>
      <c r="L1012" t="s">
        <v>43</v>
      </c>
    </row>
    <row r="1013" spans="1:12" x14ac:dyDescent="0.25">
      <c r="A1013" t="s">
        <v>46</v>
      </c>
      <c r="B1013">
        <v>17926.5</v>
      </c>
      <c r="C1013">
        <v>15525</v>
      </c>
      <c r="D1013">
        <v>15512.3</v>
      </c>
      <c r="E1013">
        <v>15500.3</v>
      </c>
      <c r="F1013">
        <v>757.16700000000003</v>
      </c>
      <c r="G1013">
        <v>2029.18</v>
      </c>
      <c r="H1013">
        <v>683.12</v>
      </c>
      <c r="I1013">
        <v>1.1025E-2</v>
      </c>
      <c r="J1013">
        <v>0.98100500000000002</v>
      </c>
      <c r="K1013">
        <v>0</v>
      </c>
      <c r="L1013" t="s">
        <v>43</v>
      </c>
    </row>
    <row r="1014" spans="1:12" x14ac:dyDescent="0.25">
      <c r="A1014" t="s">
        <v>46</v>
      </c>
      <c r="B1014">
        <v>17876.8</v>
      </c>
      <c r="C1014">
        <v>15388.1</v>
      </c>
      <c r="D1014">
        <v>15375.5</v>
      </c>
      <c r="E1014">
        <v>15363.7</v>
      </c>
      <c r="F1014">
        <v>749.11</v>
      </c>
      <c r="G1014">
        <v>2033.06</v>
      </c>
      <c r="H1014">
        <v>677.86199999999997</v>
      </c>
      <c r="I1014">
        <v>1.0982799999999999E-2</v>
      </c>
      <c r="J1014">
        <v>0.99505500000000002</v>
      </c>
      <c r="K1014">
        <v>0</v>
      </c>
      <c r="L1014" t="s">
        <v>43</v>
      </c>
    </row>
    <row r="1015" spans="1:12" x14ac:dyDescent="0.25">
      <c r="A1015" t="s">
        <v>46</v>
      </c>
      <c r="B1015">
        <v>18132.599999999999</v>
      </c>
      <c r="C1015">
        <v>15613.9</v>
      </c>
      <c r="D1015">
        <v>15601.2</v>
      </c>
      <c r="E1015">
        <v>15589.2</v>
      </c>
      <c r="F1015">
        <v>759.69</v>
      </c>
      <c r="G1015">
        <v>2029.86</v>
      </c>
      <c r="H1015">
        <v>693.35299999999995</v>
      </c>
      <c r="I1015">
        <v>1.1158899999999999E-2</v>
      </c>
      <c r="J1015">
        <v>0.99511499999999997</v>
      </c>
      <c r="K1015">
        <v>0</v>
      </c>
      <c r="L1015" t="s">
        <v>43</v>
      </c>
    </row>
    <row r="1016" spans="1:12" x14ac:dyDescent="0.25">
      <c r="A1016" t="s">
        <v>46</v>
      </c>
      <c r="B1016">
        <v>17969.599999999999</v>
      </c>
      <c r="C1016">
        <v>15563.1</v>
      </c>
      <c r="D1016">
        <v>15550.4</v>
      </c>
      <c r="E1016">
        <v>15538.4</v>
      </c>
      <c r="F1016">
        <v>757.51499999999999</v>
      </c>
      <c r="G1016">
        <v>2041.04</v>
      </c>
      <c r="H1016">
        <v>687.197</v>
      </c>
      <c r="I1016">
        <v>1.0905700000000001E-2</v>
      </c>
      <c r="J1016">
        <v>0.98101499999999997</v>
      </c>
      <c r="K1016">
        <v>0</v>
      </c>
      <c r="L1016" t="s">
        <v>43</v>
      </c>
    </row>
    <row r="1017" spans="1:12" x14ac:dyDescent="0.25">
      <c r="A1017" t="s">
        <v>46</v>
      </c>
      <c r="B1017">
        <v>18375.599999999999</v>
      </c>
      <c r="C1017">
        <v>15906.5</v>
      </c>
      <c r="D1017">
        <v>15893.5</v>
      </c>
      <c r="E1017">
        <v>15881.2</v>
      </c>
      <c r="F1017">
        <v>772.28300000000002</v>
      </c>
      <c r="G1017">
        <v>2126.5300000000002</v>
      </c>
      <c r="H1017">
        <v>708.69799999999998</v>
      </c>
      <c r="I1017">
        <v>1.1372500000000001E-2</v>
      </c>
      <c r="J1017">
        <v>0.98094499999999996</v>
      </c>
      <c r="K1017">
        <v>0</v>
      </c>
      <c r="L1017" t="s">
        <v>43</v>
      </c>
    </row>
    <row r="1018" spans="1:12" x14ac:dyDescent="0.25">
      <c r="A1018" t="s">
        <v>46</v>
      </c>
      <c r="B1018">
        <v>17957.2</v>
      </c>
      <c r="C1018">
        <v>15507.4</v>
      </c>
      <c r="D1018">
        <v>15494.8</v>
      </c>
      <c r="E1018">
        <v>15482.5</v>
      </c>
      <c r="F1018">
        <v>753.77</v>
      </c>
      <c r="G1018">
        <v>2023.39</v>
      </c>
      <c r="H1018">
        <v>683.08</v>
      </c>
      <c r="I1018">
        <v>1.17135E-2</v>
      </c>
      <c r="J1018">
        <v>0.98095600000000005</v>
      </c>
      <c r="K1018">
        <v>0</v>
      </c>
      <c r="L1018" t="s">
        <v>43</v>
      </c>
    </row>
    <row r="1019" spans="1:12" x14ac:dyDescent="0.25">
      <c r="A1019" t="s">
        <v>46</v>
      </c>
      <c r="B1019">
        <v>17957.900000000001</v>
      </c>
      <c r="C1019">
        <v>15483.3</v>
      </c>
      <c r="D1019">
        <v>15470.7</v>
      </c>
      <c r="E1019">
        <v>15458.6</v>
      </c>
      <c r="F1019">
        <v>754.74</v>
      </c>
      <c r="G1019">
        <v>2037.11</v>
      </c>
      <c r="H1019">
        <v>683.07299999999998</v>
      </c>
      <c r="I1019">
        <v>1.15873E-2</v>
      </c>
      <c r="J1019">
        <v>0.98101899999999997</v>
      </c>
      <c r="K1019">
        <v>0</v>
      </c>
      <c r="L1019" t="s">
        <v>43</v>
      </c>
    </row>
    <row r="1020" spans="1:12" x14ac:dyDescent="0.25">
      <c r="A1020" t="s">
        <v>46</v>
      </c>
      <c r="B1020">
        <v>18142.3</v>
      </c>
      <c r="C1020">
        <v>15621.4</v>
      </c>
      <c r="D1020">
        <v>15608.7</v>
      </c>
      <c r="E1020">
        <v>15596.7</v>
      </c>
      <c r="F1020">
        <v>764.59100000000001</v>
      </c>
      <c r="G1020">
        <v>2047.75</v>
      </c>
      <c r="H1020">
        <v>687.09900000000005</v>
      </c>
      <c r="I1020">
        <v>1.1996700000000001E-2</v>
      </c>
      <c r="J1020">
        <v>0.98100200000000004</v>
      </c>
      <c r="K1020">
        <v>0</v>
      </c>
      <c r="L1020" t="s">
        <v>43</v>
      </c>
    </row>
    <row r="1021" spans="1:12" x14ac:dyDescent="0.25">
      <c r="A1021" t="s">
        <v>46</v>
      </c>
      <c r="B1021">
        <v>17923.900000000001</v>
      </c>
      <c r="C1021">
        <v>15510.9</v>
      </c>
      <c r="D1021">
        <v>15498.3</v>
      </c>
      <c r="E1021">
        <v>15486.3</v>
      </c>
      <c r="F1021">
        <v>754.47500000000002</v>
      </c>
      <c r="G1021">
        <v>2028.96</v>
      </c>
      <c r="H1021">
        <v>683.52</v>
      </c>
      <c r="I1021">
        <v>1.29243E-2</v>
      </c>
      <c r="J1021">
        <v>0.98096399999999995</v>
      </c>
      <c r="K1021">
        <v>0</v>
      </c>
      <c r="L1021" t="s">
        <v>43</v>
      </c>
    </row>
    <row r="1022" spans="1:12" x14ac:dyDescent="0.25">
      <c r="A1022" t="s">
        <v>46</v>
      </c>
      <c r="B1022">
        <v>18089.900000000001</v>
      </c>
      <c r="C1022">
        <v>15601.9</v>
      </c>
      <c r="D1022">
        <v>15589</v>
      </c>
      <c r="E1022">
        <v>15576.7</v>
      </c>
      <c r="F1022">
        <v>759.72299999999996</v>
      </c>
      <c r="G1022">
        <v>2060.9899999999998</v>
      </c>
      <c r="H1022">
        <v>686.19399999999996</v>
      </c>
      <c r="I1022">
        <v>1.4455600000000001E-2</v>
      </c>
      <c r="J1022">
        <v>0.98101899999999997</v>
      </c>
      <c r="K1022">
        <v>0</v>
      </c>
      <c r="L1022" t="s">
        <v>43</v>
      </c>
    </row>
    <row r="1023" spans="1:12" x14ac:dyDescent="0.25">
      <c r="A1023" t="s">
        <v>46</v>
      </c>
      <c r="B1023">
        <v>17917.3</v>
      </c>
      <c r="C1023">
        <v>15500.6</v>
      </c>
      <c r="D1023">
        <v>15487.9</v>
      </c>
      <c r="E1023">
        <v>15475.7</v>
      </c>
      <c r="F1023">
        <v>755.43100000000004</v>
      </c>
      <c r="G1023">
        <v>2027.11</v>
      </c>
      <c r="H1023">
        <v>688.53200000000004</v>
      </c>
      <c r="I1023">
        <v>1.35239E-2</v>
      </c>
      <c r="J1023">
        <v>0.981016</v>
      </c>
      <c r="K1023">
        <v>0</v>
      </c>
      <c r="L1023" t="s">
        <v>43</v>
      </c>
    </row>
    <row r="1024" spans="1:12" x14ac:dyDescent="0.25">
      <c r="A1024" t="s">
        <v>46</v>
      </c>
      <c r="B1024">
        <v>18179.8</v>
      </c>
      <c r="C1024">
        <v>15696</v>
      </c>
      <c r="D1024">
        <v>15683</v>
      </c>
      <c r="E1024">
        <v>15670.6</v>
      </c>
      <c r="F1024">
        <v>765.43799999999999</v>
      </c>
      <c r="G1024">
        <v>2063.36</v>
      </c>
      <c r="H1024">
        <v>691.18</v>
      </c>
      <c r="I1024">
        <v>1.09833E-2</v>
      </c>
      <c r="J1024">
        <v>0.98101899999999997</v>
      </c>
      <c r="K1024">
        <v>0</v>
      </c>
      <c r="L1024" t="s">
        <v>43</v>
      </c>
    </row>
    <row r="1025" spans="1:12" x14ac:dyDescent="0.25">
      <c r="A1025" t="s">
        <v>46</v>
      </c>
      <c r="B1025">
        <v>18791.3</v>
      </c>
      <c r="C1025">
        <v>16172</v>
      </c>
      <c r="D1025">
        <v>16158.9</v>
      </c>
      <c r="E1025">
        <v>16146.2</v>
      </c>
      <c r="F1025">
        <v>784.91700000000003</v>
      </c>
      <c r="G1025">
        <v>2126.0700000000002</v>
      </c>
      <c r="H1025">
        <v>710.03899999999999</v>
      </c>
      <c r="I1025">
        <v>1.09043E-2</v>
      </c>
      <c r="J1025">
        <v>0.98100100000000001</v>
      </c>
      <c r="K1025">
        <v>0</v>
      </c>
      <c r="L1025" t="s">
        <v>43</v>
      </c>
    </row>
    <row r="1026" spans="1:12" x14ac:dyDescent="0.25">
      <c r="A1026" t="s">
        <v>46</v>
      </c>
      <c r="B1026">
        <v>18128.7</v>
      </c>
      <c r="C1026">
        <v>15645.9</v>
      </c>
      <c r="D1026">
        <v>15633.1</v>
      </c>
      <c r="E1026">
        <v>15620.8</v>
      </c>
      <c r="F1026">
        <v>763.14499999999998</v>
      </c>
      <c r="G1026">
        <v>2053.5500000000002</v>
      </c>
      <c r="H1026">
        <v>694.63900000000001</v>
      </c>
      <c r="I1026">
        <v>1.2023000000000001E-2</v>
      </c>
      <c r="J1026">
        <v>0.99493900000000002</v>
      </c>
      <c r="K1026">
        <v>0</v>
      </c>
      <c r="L1026" t="s">
        <v>43</v>
      </c>
    </row>
    <row r="1027" spans="1:12" x14ac:dyDescent="0.25">
      <c r="A1027" t="s">
        <v>46</v>
      </c>
      <c r="B1027">
        <v>18302.3</v>
      </c>
      <c r="C1027">
        <v>15826.7</v>
      </c>
      <c r="D1027">
        <v>15813.8</v>
      </c>
      <c r="E1027">
        <v>15801.7</v>
      </c>
      <c r="F1027">
        <v>769.04100000000005</v>
      </c>
      <c r="G1027">
        <v>2089.34</v>
      </c>
      <c r="H1027">
        <v>696.44799999999998</v>
      </c>
      <c r="I1027">
        <v>1.11752E-2</v>
      </c>
      <c r="J1027">
        <v>0.98099999999999998</v>
      </c>
      <c r="K1027">
        <v>0</v>
      </c>
      <c r="L1027" t="s">
        <v>43</v>
      </c>
    </row>
    <row r="1028" spans="1:12" x14ac:dyDescent="0.25">
      <c r="A1028" t="s">
        <v>46</v>
      </c>
      <c r="B1028">
        <v>18024.599999999999</v>
      </c>
      <c r="C1028">
        <v>15616</v>
      </c>
      <c r="D1028">
        <v>15603.3</v>
      </c>
      <c r="E1028">
        <v>15591.2</v>
      </c>
      <c r="F1028">
        <v>760.05600000000004</v>
      </c>
      <c r="G1028">
        <v>2034.23</v>
      </c>
      <c r="H1028">
        <v>687.74699999999996</v>
      </c>
      <c r="I1028">
        <v>1.08588E-2</v>
      </c>
      <c r="J1028">
        <v>0.98094300000000001</v>
      </c>
      <c r="K1028">
        <v>0</v>
      </c>
      <c r="L1028" t="s">
        <v>43</v>
      </c>
    </row>
    <row r="1029" spans="1:12" x14ac:dyDescent="0.25">
      <c r="A1029" t="s">
        <v>46</v>
      </c>
      <c r="B1029">
        <v>17948.8</v>
      </c>
      <c r="C1029">
        <v>15536.3</v>
      </c>
      <c r="D1029">
        <v>15523.6</v>
      </c>
      <c r="E1029">
        <v>15511.5</v>
      </c>
      <c r="F1029">
        <v>761.54100000000005</v>
      </c>
      <c r="G1029">
        <v>2036.76</v>
      </c>
      <c r="H1029">
        <v>684.14200000000005</v>
      </c>
      <c r="I1029">
        <v>1.09657E-2</v>
      </c>
      <c r="J1029">
        <v>0.98099499999999995</v>
      </c>
      <c r="K1029">
        <v>0</v>
      </c>
      <c r="L1029" t="s">
        <v>43</v>
      </c>
    </row>
    <row r="1030" spans="1:12" x14ac:dyDescent="0.25">
      <c r="A1030" t="s">
        <v>46</v>
      </c>
      <c r="B1030">
        <v>18182.3</v>
      </c>
      <c r="C1030">
        <v>15670.5</v>
      </c>
      <c r="D1030">
        <v>15657.7</v>
      </c>
      <c r="E1030">
        <v>15645.6</v>
      </c>
      <c r="F1030">
        <v>761.26199999999994</v>
      </c>
      <c r="G1030">
        <v>2064.4299999999998</v>
      </c>
      <c r="H1030">
        <v>688.08399999999995</v>
      </c>
      <c r="I1030">
        <v>1.18231E-2</v>
      </c>
      <c r="J1030">
        <v>0.98101799999999995</v>
      </c>
      <c r="K1030">
        <v>0</v>
      </c>
      <c r="L1030" t="s">
        <v>43</v>
      </c>
    </row>
    <row r="1031" spans="1:12" x14ac:dyDescent="0.25">
      <c r="A1031" t="s">
        <v>46</v>
      </c>
      <c r="B1031">
        <v>17915.8</v>
      </c>
      <c r="C1031">
        <v>15465.5</v>
      </c>
      <c r="D1031">
        <v>15452.8</v>
      </c>
      <c r="E1031">
        <v>15440.8</v>
      </c>
      <c r="F1031">
        <v>758.08900000000006</v>
      </c>
      <c r="G1031">
        <v>2016.03</v>
      </c>
      <c r="H1031">
        <v>680.85400000000004</v>
      </c>
      <c r="I1031">
        <v>1.64563E-2</v>
      </c>
      <c r="J1031">
        <v>0.98101899999999997</v>
      </c>
      <c r="K1031">
        <v>0</v>
      </c>
      <c r="L1031" t="s">
        <v>43</v>
      </c>
    </row>
    <row r="1032" spans="1:12" x14ac:dyDescent="0.25">
      <c r="A1032" t="s">
        <v>46</v>
      </c>
      <c r="B1032">
        <v>18262.3</v>
      </c>
      <c r="C1032">
        <v>15822.1</v>
      </c>
      <c r="D1032">
        <v>15809.2</v>
      </c>
      <c r="E1032">
        <v>15796.8</v>
      </c>
      <c r="F1032">
        <v>772.05200000000002</v>
      </c>
      <c r="G1032">
        <v>2078</v>
      </c>
      <c r="H1032">
        <v>696.82</v>
      </c>
      <c r="I1032">
        <v>1.1213799999999999E-2</v>
      </c>
      <c r="J1032">
        <v>0.98100799999999999</v>
      </c>
      <c r="K1032">
        <v>0</v>
      </c>
      <c r="L1032" t="s">
        <v>43</v>
      </c>
    </row>
    <row r="1033" spans="1:12" x14ac:dyDescent="0.25">
      <c r="A1033" t="s">
        <v>46</v>
      </c>
      <c r="B1033">
        <v>18048.400000000001</v>
      </c>
      <c r="C1033">
        <v>15572.5</v>
      </c>
      <c r="D1033">
        <v>15559.9</v>
      </c>
      <c r="E1033">
        <v>15547.7</v>
      </c>
      <c r="F1033">
        <v>758.88199999999995</v>
      </c>
      <c r="G1033">
        <v>2032.3</v>
      </c>
      <c r="H1033">
        <v>686.24900000000002</v>
      </c>
      <c r="I1033">
        <v>2.9039599999999999E-2</v>
      </c>
      <c r="J1033">
        <v>0.981012</v>
      </c>
      <c r="K1033">
        <v>0</v>
      </c>
      <c r="L1033" t="s">
        <v>43</v>
      </c>
    </row>
    <row r="1034" spans="1:12" x14ac:dyDescent="0.25">
      <c r="A1034" t="s">
        <v>46</v>
      </c>
      <c r="B1034">
        <v>17907.599999999999</v>
      </c>
      <c r="C1034">
        <v>15495.4</v>
      </c>
      <c r="D1034">
        <v>15482.7</v>
      </c>
      <c r="E1034">
        <v>15470.5</v>
      </c>
      <c r="F1034">
        <v>755.92899999999997</v>
      </c>
      <c r="G1034">
        <v>2037.68</v>
      </c>
      <c r="H1034">
        <v>682.63300000000004</v>
      </c>
      <c r="I1034">
        <v>1.32322E-2</v>
      </c>
      <c r="J1034">
        <v>0.98101300000000002</v>
      </c>
      <c r="K1034">
        <v>0</v>
      </c>
      <c r="L1034" t="s">
        <v>43</v>
      </c>
    </row>
    <row r="1035" spans="1:12" x14ac:dyDescent="0.25">
      <c r="A1035" t="s">
        <v>46</v>
      </c>
      <c r="B1035">
        <v>18052.7</v>
      </c>
      <c r="C1035">
        <v>15475</v>
      </c>
      <c r="D1035">
        <v>15462.3</v>
      </c>
      <c r="E1035">
        <v>15450</v>
      </c>
      <c r="F1035">
        <v>756.75199999999995</v>
      </c>
      <c r="G1035">
        <v>2052.33</v>
      </c>
      <c r="H1035">
        <v>679.75199999999995</v>
      </c>
      <c r="I1035">
        <v>1.60304E-2</v>
      </c>
      <c r="J1035">
        <v>0.98180400000000001</v>
      </c>
      <c r="K1035">
        <v>0</v>
      </c>
      <c r="L1035" t="s">
        <v>43</v>
      </c>
    </row>
    <row r="1036" spans="1:12" x14ac:dyDescent="0.25">
      <c r="A1036" t="s">
        <v>46</v>
      </c>
      <c r="B1036">
        <v>18124.3</v>
      </c>
      <c r="C1036">
        <v>15649.7</v>
      </c>
      <c r="D1036">
        <v>15636.9</v>
      </c>
      <c r="E1036">
        <v>15624.7</v>
      </c>
      <c r="F1036">
        <v>767.25699999999995</v>
      </c>
      <c r="G1036">
        <v>2037.98</v>
      </c>
      <c r="H1036">
        <v>690.80399999999997</v>
      </c>
      <c r="I1036">
        <v>1.3202200000000001E-2</v>
      </c>
      <c r="J1036">
        <v>0.98571600000000004</v>
      </c>
      <c r="K1036">
        <v>0</v>
      </c>
      <c r="L1036" t="s">
        <v>43</v>
      </c>
    </row>
    <row r="1037" spans="1:12" x14ac:dyDescent="0.25">
      <c r="A1037" t="s">
        <v>46</v>
      </c>
      <c r="B1037">
        <v>18289.2</v>
      </c>
      <c r="C1037">
        <v>15790.5</v>
      </c>
      <c r="D1037">
        <v>15777.7</v>
      </c>
      <c r="E1037">
        <v>15765.3</v>
      </c>
      <c r="F1037">
        <v>769.50099999999998</v>
      </c>
      <c r="G1037">
        <v>2077.4899999999998</v>
      </c>
      <c r="H1037">
        <v>701.10699999999997</v>
      </c>
      <c r="I1037">
        <v>1.15303E-2</v>
      </c>
      <c r="J1037">
        <v>0.98096099999999997</v>
      </c>
      <c r="K1037">
        <v>0</v>
      </c>
      <c r="L1037" t="s">
        <v>43</v>
      </c>
    </row>
    <row r="1038" spans="1:12" x14ac:dyDescent="0.25">
      <c r="A1038" t="s">
        <v>46</v>
      </c>
      <c r="B1038">
        <v>18201.7</v>
      </c>
      <c r="C1038">
        <v>15736.3</v>
      </c>
      <c r="D1038">
        <v>15723.5</v>
      </c>
      <c r="E1038">
        <v>15711.2</v>
      </c>
      <c r="F1038">
        <v>765.47299999999996</v>
      </c>
      <c r="G1038">
        <v>2073.2199999999998</v>
      </c>
      <c r="H1038">
        <v>691.87900000000002</v>
      </c>
      <c r="I1038">
        <v>1.2538799999999999E-2</v>
      </c>
      <c r="J1038">
        <v>0.98101300000000002</v>
      </c>
      <c r="K1038">
        <v>0</v>
      </c>
      <c r="L1038" t="s">
        <v>43</v>
      </c>
    </row>
    <row r="1039" spans="1:12" x14ac:dyDescent="0.25">
      <c r="A1039" t="s">
        <v>46</v>
      </c>
      <c r="B1039">
        <v>17895.900000000001</v>
      </c>
      <c r="C1039">
        <v>15487.7</v>
      </c>
      <c r="D1039">
        <v>15475</v>
      </c>
      <c r="E1039">
        <v>15462.9</v>
      </c>
      <c r="F1039">
        <v>754.23500000000001</v>
      </c>
      <c r="G1039">
        <v>2029.46</v>
      </c>
      <c r="H1039">
        <v>682.64300000000003</v>
      </c>
      <c r="I1039">
        <v>1.08784E-2</v>
      </c>
      <c r="J1039">
        <v>0.98097999999999996</v>
      </c>
      <c r="K1039">
        <v>0</v>
      </c>
      <c r="L1039" t="s">
        <v>43</v>
      </c>
    </row>
    <row r="1040" spans="1:12" x14ac:dyDescent="0.25">
      <c r="A1040" t="s">
        <v>46</v>
      </c>
      <c r="B1040">
        <v>18148.7</v>
      </c>
      <c r="C1040">
        <v>15620.9</v>
      </c>
      <c r="D1040">
        <v>15608.2</v>
      </c>
      <c r="E1040">
        <v>15596</v>
      </c>
      <c r="F1040">
        <v>759.721</v>
      </c>
      <c r="G1040">
        <v>2069.06</v>
      </c>
      <c r="H1040">
        <v>688.53300000000002</v>
      </c>
      <c r="I1040">
        <v>1.09097E-2</v>
      </c>
      <c r="J1040">
        <v>0.98101899999999997</v>
      </c>
      <c r="K1040">
        <v>0</v>
      </c>
      <c r="L1040" t="s">
        <v>43</v>
      </c>
    </row>
    <row r="1041" spans="1:12" x14ac:dyDescent="0.25">
      <c r="A1041" t="s">
        <v>46</v>
      </c>
      <c r="B1041">
        <v>17916.900000000001</v>
      </c>
      <c r="C1041">
        <v>15454.2</v>
      </c>
      <c r="D1041">
        <v>15441.5</v>
      </c>
      <c r="E1041">
        <v>15429.6</v>
      </c>
      <c r="F1041">
        <v>753.04700000000003</v>
      </c>
      <c r="G1041">
        <v>2012.63</v>
      </c>
      <c r="H1041">
        <v>679.67100000000005</v>
      </c>
      <c r="I1041">
        <v>1.12292E-2</v>
      </c>
      <c r="J1041">
        <v>0.98101899999999997</v>
      </c>
      <c r="K1041">
        <v>0</v>
      </c>
      <c r="L1041" t="s">
        <v>43</v>
      </c>
    </row>
    <row r="1042" spans="1:12" x14ac:dyDescent="0.25">
      <c r="A1042" t="s">
        <v>46</v>
      </c>
      <c r="B1042">
        <v>17878.099999999999</v>
      </c>
      <c r="C1042">
        <v>15463.6</v>
      </c>
      <c r="D1042">
        <v>15450.9</v>
      </c>
      <c r="E1042">
        <v>15439.2</v>
      </c>
      <c r="F1042">
        <v>758.91</v>
      </c>
      <c r="G1042">
        <v>2031.96</v>
      </c>
      <c r="H1042">
        <v>680.64599999999996</v>
      </c>
      <c r="I1042">
        <v>1.1585E-2</v>
      </c>
      <c r="J1042">
        <v>0.98101899999999997</v>
      </c>
      <c r="K1042">
        <v>0</v>
      </c>
      <c r="L1042" t="s">
        <v>43</v>
      </c>
    </row>
    <row r="1043" spans="1:12" x14ac:dyDescent="0.25">
      <c r="A1043" t="s">
        <v>46</v>
      </c>
      <c r="B1043">
        <v>18062.5</v>
      </c>
      <c r="C1043">
        <v>15603.5</v>
      </c>
      <c r="D1043">
        <v>15590.8</v>
      </c>
      <c r="E1043">
        <v>15578.6</v>
      </c>
      <c r="F1043">
        <v>762.47299999999996</v>
      </c>
      <c r="G1043">
        <v>2066.7399999999998</v>
      </c>
      <c r="H1043">
        <v>685.10799999999995</v>
      </c>
      <c r="I1043">
        <v>1.16574E-2</v>
      </c>
      <c r="J1043">
        <v>0.98098600000000002</v>
      </c>
      <c r="K1043">
        <v>0</v>
      </c>
      <c r="L1043" t="s">
        <v>43</v>
      </c>
    </row>
    <row r="1044" spans="1:12" x14ac:dyDescent="0.25">
      <c r="A1044" t="s">
        <v>46</v>
      </c>
      <c r="B1044">
        <v>17838.900000000001</v>
      </c>
      <c r="C1044">
        <v>15425.6</v>
      </c>
      <c r="D1044">
        <v>15413</v>
      </c>
      <c r="E1044">
        <v>15400.8</v>
      </c>
      <c r="F1044">
        <v>751.54700000000003</v>
      </c>
      <c r="G1044">
        <v>2011.52</v>
      </c>
      <c r="H1044">
        <v>679.61099999999999</v>
      </c>
      <c r="I1044">
        <v>1.3799499999999999E-2</v>
      </c>
      <c r="J1044">
        <v>0.98101700000000003</v>
      </c>
      <c r="K1044">
        <v>0</v>
      </c>
      <c r="L1044" t="s">
        <v>43</v>
      </c>
    </row>
    <row r="1045" spans="1:12" x14ac:dyDescent="0.25">
      <c r="A1045" t="s">
        <v>46</v>
      </c>
      <c r="B1045">
        <v>18030.900000000001</v>
      </c>
      <c r="C1045">
        <v>15431.4</v>
      </c>
      <c r="D1045">
        <v>15418.8</v>
      </c>
      <c r="E1045">
        <v>15406.7</v>
      </c>
      <c r="F1045">
        <v>752.90499999999997</v>
      </c>
      <c r="G1045">
        <v>2033.51</v>
      </c>
      <c r="H1045">
        <v>685.72799999999995</v>
      </c>
      <c r="I1045">
        <v>1.0857199999999999E-2</v>
      </c>
      <c r="J1045">
        <v>0.98101899999999997</v>
      </c>
      <c r="K1045">
        <v>0</v>
      </c>
      <c r="L1045" t="s">
        <v>43</v>
      </c>
    </row>
    <row r="1046" spans="1:12" x14ac:dyDescent="0.25">
      <c r="A1046" t="s">
        <v>46</v>
      </c>
      <c r="B1046">
        <v>18034.5</v>
      </c>
      <c r="C1046">
        <v>15505</v>
      </c>
      <c r="D1046">
        <v>15492.4</v>
      </c>
      <c r="E1046">
        <v>15480.3</v>
      </c>
      <c r="F1046">
        <v>754.91099999999994</v>
      </c>
      <c r="G1046">
        <v>2019.53</v>
      </c>
      <c r="H1046">
        <v>682.83600000000001</v>
      </c>
      <c r="I1046">
        <v>1.3429999999999999E-2</v>
      </c>
      <c r="J1046">
        <v>0.99187800000000004</v>
      </c>
      <c r="K1046">
        <v>0</v>
      </c>
      <c r="L1046" t="s">
        <v>43</v>
      </c>
    </row>
    <row r="1047" spans="1:12" x14ac:dyDescent="0.25">
      <c r="A1047" t="s">
        <v>46</v>
      </c>
      <c r="B1047">
        <v>17963.599999999999</v>
      </c>
      <c r="C1047">
        <v>15552.6</v>
      </c>
      <c r="D1047">
        <v>15539.9</v>
      </c>
      <c r="E1047">
        <v>15528</v>
      </c>
      <c r="F1047">
        <v>756.74400000000003</v>
      </c>
      <c r="G1047">
        <v>2039.87</v>
      </c>
      <c r="H1047">
        <v>686.11400000000003</v>
      </c>
      <c r="I1047">
        <v>1.09137E-2</v>
      </c>
      <c r="J1047">
        <v>0.98085900000000004</v>
      </c>
      <c r="K1047">
        <v>0</v>
      </c>
      <c r="L1047" t="s">
        <v>43</v>
      </c>
    </row>
    <row r="1048" spans="1:12" x14ac:dyDescent="0.25">
      <c r="A1048" t="s">
        <v>46</v>
      </c>
      <c r="B1048">
        <v>18057.400000000001</v>
      </c>
      <c r="C1048">
        <v>15587.5</v>
      </c>
      <c r="D1048">
        <v>15574.8</v>
      </c>
      <c r="E1048">
        <v>15562.8</v>
      </c>
      <c r="F1048">
        <v>758.26</v>
      </c>
      <c r="G1048">
        <v>2065.3000000000002</v>
      </c>
      <c r="H1048">
        <v>684.30700000000002</v>
      </c>
      <c r="I1048">
        <v>1.20085E-2</v>
      </c>
      <c r="J1048">
        <v>0.98094300000000001</v>
      </c>
      <c r="K1048">
        <v>0</v>
      </c>
      <c r="L1048" t="s">
        <v>43</v>
      </c>
    </row>
    <row r="1049" spans="1:12" x14ac:dyDescent="0.25">
      <c r="A1049" t="s">
        <v>46</v>
      </c>
      <c r="B1049">
        <v>17857.7</v>
      </c>
      <c r="C1049">
        <v>15447.9</v>
      </c>
      <c r="D1049">
        <v>15435.3</v>
      </c>
      <c r="E1049">
        <v>15423.4</v>
      </c>
      <c r="F1049">
        <v>752.54200000000003</v>
      </c>
      <c r="G1049">
        <v>2020.36</v>
      </c>
      <c r="H1049">
        <v>680.73199999999997</v>
      </c>
      <c r="I1049">
        <v>1.8742399999999999E-2</v>
      </c>
      <c r="J1049">
        <v>0.98101700000000003</v>
      </c>
      <c r="K1049">
        <v>0</v>
      </c>
      <c r="L1049" t="s">
        <v>43</v>
      </c>
    </row>
    <row r="1050" spans="1:12" x14ac:dyDescent="0.25">
      <c r="A1050" t="s">
        <v>46</v>
      </c>
      <c r="B1050">
        <v>17855.900000000001</v>
      </c>
      <c r="C1050">
        <v>15383.1</v>
      </c>
      <c r="D1050">
        <v>15370.5</v>
      </c>
      <c r="E1050">
        <v>15358.3</v>
      </c>
      <c r="F1050">
        <v>750.09400000000005</v>
      </c>
      <c r="G1050">
        <v>2017.57</v>
      </c>
      <c r="H1050">
        <v>678.42700000000002</v>
      </c>
      <c r="I1050">
        <v>1.08699E-2</v>
      </c>
      <c r="J1050">
        <v>0.98101000000000005</v>
      </c>
      <c r="K1050">
        <v>0</v>
      </c>
      <c r="L1050" t="s">
        <v>43</v>
      </c>
    </row>
    <row r="1051" spans="1:12" x14ac:dyDescent="0.25">
      <c r="A1051" t="s">
        <v>46</v>
      </c>
      <c r="B1051">
        <v>17976.900000000001</v>
      </c>
      <c r="C1051">
        <v>15489.2</v>
      </c>
      <c r="D1051">
        <v>15476.6</v>
      </c>
      <c r="E1051">
        <v>15464.6</v>
      </c>
      <c r="F1051">
        <v>751.077</v>
      </c>
      <c r="G1051">
        <v>2045.03</v>
      </c>
      <c r="H1051">
        <v>680.38400000000001</v>
      </c>
      <c r="I1051">
        <v>1.11226E-2</v>
      </c>
      <c r="J1051">
        <v>0.981012</v>
      </c>
      <c r="K1051">
        <v>0</v>
      </c>
      <c r="L1051" t="s">
        <v>43</v>
      </c>
    </row>
    <row r="1052" spans="1:12" x14ac:dyDescent="0.25">
      <c r="A1052" t="s">
        <v>46</v>
      </c>
      <c r="B1052">
        <v>17996.3</v>
      </c>
      <c r="C1052">
        <v>15591.2</v>
      </c>
      <c r="D1052">
        <v>15578.5</v>
      </c>
      <c r="E1052">
        <v>15566.4</v>
      </c>
      <c r="F1052">
        <v>759.09100000000001</v>
      </c>
      <c r="G1052">
        <v>2033.06</v>
      </c>
      <c r="H1052">
        <v>687.24099999999999</v>
      </c>
      <c r="I1052">
        <v>1.29809E-2</v>
      </c>
      <c r="J1052">
        <v>0.98101899999999997</v>
      </c>
      <c r="K1052">
        <v>0</v>
      </c>
      <c r="L1052" t="s">
        <v>43</v>
      </c>
    </row>
    <row r="1053" spans="1:12" x14ac:dyDescent="0.25">
      <c r="A1053" t="s">
        <v>46</v>
      </c>
      <c r="B1053">
        <v>18118.3</v>
      </c>
      <c r="C1053">
        <v>15624.8</v>
      </c>
      <c r="D1053">
        <v>15612</v>
      </c>
      <c r="E1053">
        <v>15599.8</v>
      </c>
      <c r="F1053">
        <v>766.54300000000001</v>
      </c>
      <c r="G1053">
        <v>2052.4499999999998</v>
      </c>
      <c r="H1053">
        <v>688.90899999999999</v>
      </c>
      <c r="I1053">
        <v>1.14865E-2</v>
      </c>
      <c r="J1053">
        <v>0.99456100000000003</v>
      </c>
      <c r="K1053">
        <v>0</v>
      </c>
      <c r="L1053" t="s">
        <v>43</v>
      </c>
    </row>
    <row r="1054" spans="1:12" x14ac:dyDescent="0.25">
      <c r="A1054" t="s">
        <v>46</v>
      </c>
      <c r="B1054">
        <v>17888.400000000001</v>
      </c>
      <c r="C1054">
        <v>15409.4</v>
      </c>
      <c r="D1054">
        <v>15396.8</v>
      </c>
      <c r="E1054">
        <v>15384.7</v>
      </c>
      <c r="F1054">
        <v>754.42399999999998</v>
      </c>
      <c r="G1054">
        <v>2000.22</v>
      </c>
      <c r="H1054">
        <v>678.38199999999995</v>
      </c>
      <c r="I1054">
        <v>1.0857199999999999E-2</v>
      </c>
      <c r="J1054">
        <v>0.98101899999999997</v>
      </c>
      <c r="K1054">
        <v>0</v>
      </c>
      <c r="L1054" t="s">
        <v>43</v>
      </c>
    </row>
    <row r="1055" spans="1:12" x14ac:dyDescent="0.25">
      <c r="A1055" t="s">
        <v>46</v>
      </c>
      <c r="B1055">
        <v>17821.400000000001</v>
      </c>
      <c r="C1055">
        <v>15388</v>
      </c>
      <c r="D1055">
        <v>15375.4</v>
      </c>
      <c r="E1055">
        <v>15363.4</v>
      </c>
      <c r="F1055">
        <v>750.13699999999994</v>
      </c>
      <c r="G1055">
        <v>2017.9</v>
      </c>
      <c r="H1055">
        <v>678.50699999999995</v>
      </c>
      <c r="I1055">
        <v>1.7913399999999999E-2</v>
      </c>
      <c r="J1055">
        <v>0.98100900000000002</v>
      </c>
      <c r="K1055">
        <v>0</v>
      </c>
      <c r="L1055" t="s">
        <v>43</v>
      </c>
    </row>
    <row r="1056" spans="1:12" x14ac:dyDescent="0.25">
      <c r="A1056" t="s">
        <v>46</v>
      </c>
      <c r="B1056">
        <v>18126.599999999999</v>
      </c>
      <c r="C1056">
        <v>15595.9</v>
      </c>
      <c r="D1056">
        <v>15583.2</v>
      </c>
      <c r="E1056">
        <v>15571.3</v>
      </c>
      <c r="F1056">
        <v>756.69299999999998</v>
      </c>
      <c r="G1056">
        <v>2061.65</v>
      </c>
      <c r="H1056">
        <v>686.43700000000001</v>
      </c>
      <c r="I1056">
        <v>2.5701499999999999E-2</v>
      </c>
      <c r="J1056">
        <v>0.98101700000000003</v>
      </c>
      <c r="K1056">
        <v>0</v>
      </c>
      <c r="L1056" t="s">
        <v>43</v>
      </c>
    </row>
    <row r="1057" spans="1:25" x14ac:dyDescent="0.25">
      <c r="A1057" t="s">
        <v>46</v>
      </c>
      <c r="B1057">
        <v>18140.3</v>
      </c>
      <c r="C1057">
        <v>15727.1</v>
      </c>
      <c r="D1057">
        <v>15714.3</v>
      </c>
      <c r="E1057">
        <v>15702</v>
      </c>
      <c r="F1057">
        <v>764.88800000000003</v>
      </c>
      <c r="G1057">
        <v>2045.74</v>
      </c>
      <c r="H1057">
        <v>693.14400000000001</v>
      </c>
      <c r="I1057">
        <v>1.08571E-2</v>
      </c>
      <c r="J1057">
        <v>0.99206099999999997</v>
      </c>
      <c r="K1057">
        <v>0</v>
      </c>
      <c r="L1057" t="s">
        <v>43</v>
      </c>
    </row>
    <row r="1058" spans="1:25" x14ac:dyDescent="0.25">
      <c r="A1058" t="s">
        <v>46</v>
      </c>
      <c r="B1058">
        <v>18027.2</v>
      </c>
      <c r="C1058">
        <v>15617.8</v>
      </c>
      <c r="D1058">
        <v>15605</v>
      </c>
      <c r="E1058">
        <v>15592.9</v>
      </c>
      <c r="F1058">
        <v>761.5</v>
      </c>
      <c r="G1058">
        <v>2060.4699999999998</v>
      </c>
      <c r="H1058">
        <v>693.66499999999996</v>
      </c>
      <c r="I1058">
        <v>1.09166E-2</v>
      </c>
      <c r="J1058">
        <v>0.981012</v>
      </c>
      <c r="K1058">
        <v>0</v>
      </c>
      <c r="L1058" t="s">
        <v>43</v>
      </c>
    </row>
    <row r="1059" spans="1:25" x14ac:dyDescent="0.25">
      <c r="A1059" t="s">
        <v>46</v>
      </c>
      <c r="B1059">
        <v>18102.099999999999</v>
      </c>
      <c r="C1059">
        <v>15622.9</v>
      </c>
      <c r="D1059">
        <v>15610.2</v>
      </c>
      <c r="E1059">
        <v>15597.8</v>
      </c>
      <c r="F1059">
        <v>764.17200000000003</v>
      </c>
      <c r="G1059">
        <v>2053.34</v>
      </c>
      <c r="H1059">
        <v>692.53800000000001</v>
      </c>
      <c r="I1059">
        <v>1.0900999999999999E-2</v>
      </c>
      <c r="J1059">
        <v>0.98089999999999999</v>
      </c>
      <c r="K1059">
        <v>0</v>
      </c>
      <c r="L1059" t="s">
        <v>43</v>
      </c>
    </row>
    <row r="1060" spans="1:25" x14ac:dyDescent="0.25">
      <c r="A1060" t="s">
        <v>46</v>
      </c>
      <c r="B1060">
        <v>17998.5</v>
      </c>
      <c r="C1060">
        <v>15416.9</v>
      </c>
      <c r="D1060">
        <v>15404.3</v>
      </c>
      <c r="E1060">
        <v>15392.4</v>
      </c>
      <c r="F1060">
        <v>750.61500000000001</v>
      </c>
      <c r="G1060">
        <v>2019.01</v>
      </c>
      <c r="H1060">
        <v>679.70299999999997</v>
      </c>
      <c r="I1060">
        <v>1.51109E-2</v>
      </c>
      <c r="J1060">
        <v>0.98090100000000002</v>
      </c>
      <c r="K1060">
        <v>0</v>
      </c>
      <c r="L1060" t="s">
        <v>43</v>
      </c>
    </row>
    <row r="1061" spans="1:25" x14ac:dyDescent="0.25">
      <c r="A1061" t="s">
        <v>46</v>
      </c>
      <c r="B1061">
        <v>17940.2</v>
      </c>
      <c r="C1061">
        <v>15482.9</v>
      </c>
      <c r="D1061">
        <v>15470.2</v>
      </c>
      <c r="E1061">
        <v>15458.2</v>
      </c>
      <c r="F1061">
        <v>759.58100000000002</v>
      </c>
      <c r="G1061">
        <v>2041.71</v>
      </c>
      <c r="H1061">
        <v>681.94299999999998</v>
      </c>
      <c r="I1061">
        <v>2.30776E-2</v>
      </c>
      <c r="J1061">
        <v>0.98080199999999995</v>
      </c>
      <c r="K1061">
        <v>0</v>
      </c>
      <c r="L1061" t="s">
        <v>43</v>
      </c>
    </row>
    <row r="1062" spans="1:25" x14ac:dyDescent="0.25">
      <c r="A1062" t="s">
        <v>46</v>
      </c>
      <c r="B1062">
        <v>17943</v>
      </c>
      <c r="C1062">
        <v>15473.6</v>
      </c>
      <c r="D1062">
        <v>15460.9</v>
      </c>
      <c r="E1062">
        <v>15448.9</v>
      </c>
      <c r="F1062">
        <v>764.42100000000005</v>
      </c>
      <c r="G1062">
        <v>2005.54</v>
      </c>
      <c r="H1062">
        <v>682.32799999999997</v>
      </c>
      <c r="I1062">
        <v>1.18884E-2</v>
      </c>
      <c r="J1062">
        <v>0.98101899999999997</v>
      </c>
      <c r="K1062">
        <v>0</v>
      </c>
      <c r="L1062" t="s">
        <v>43</v>
      </c>
    </row>
    <row r="1063" spans="1:25" x14ac:dyDescent="0.25">
      <c r="A1063" t="s">
        <v>46</v>
      </c>
      <c r="B1063">
        <v>17853.5</v>
      </c>
      <c r="C1063">
        <v>15448.1</v>
      </c>
      <c r="D1063">
        <v>15435.5</v>
      </c>
      <c r="E1063">
        <v>15423.7</v>
      </c>
      <c r="F1063">
        <v>753.94600000000003</v>
      </c>
      <c r="G1063">
        <v>2020.55</v>
      </c>
      <c r="H1063">
        <v>680.46199999999999</v>
      </c>
      <c r="I1063">
        <v>1.20486E-2</v>
      </c>
      <c r="J1063">
        <v>0.981016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17904.8</v>
      </c>
      <c r="C1064">
        <v>15423.6</v>
      </c>
      <c r="D1064">
        <v>15411.1</v>
      </c>
      <c r="E1064">
        <v>15399.2</v>
      </c>
      <c r="F1064">
        <v>748.51499999999999</v>
      </c>
      <c r="G1064">
        <v>2044.47</v>
      </c>
      <c r="H1064">
        <v>678.27300000000002</v>
      </c>
      <c r="I1064">
        <v>1.33448E-2</v>
      </c>
      <c r="J1064">
        <v>0.99507900000000005</v>
      </c>
      <c r="K1064">
        <v>0</v>
      </c>
      <c r="L1064" t="s">
        <v>43</v>
      </c>
      <c r="R1064">
        <f>AVERAGE(B1015:B1064)</f>
        <v>18044.092000000001</v>
      </c>
      <c r="S1064">
        <f>AVERAGE(C1015:C1064)</f>
        <v>15575.075999999999</v>
      </c>
      <c r="U1064">
        <f>_xlfn.VAR.P(B1015:B1064)</f>
        <v>28292.590335999899</v>
      </c>
      <c r="V1064">
        <f>_xlfn.VAR.P(C1015:C1064)</f>
        <v>21564.114223999997</v>
      </c>
      <c r="X1064">
        <f>1.96*SQRT(U1064)/50</f>
        <v>6.5935973499987757</v>
      </c>
      <c r="Y1064">
        <f>1.96*SQRT(V1064)/50</f>
        <v>5.7564121187739286</v>
      </c>
    </row>
    <row r="1065" spans="1:25" x14ac:dyDescent="0.25">
      <c r="A1065" t="s">
        <v>47</v>
      </c>
      <c r="B1065">
        <v>902210.84758900001</v>
      </c>
      <c r="C1065" t="s">
        <v>37</v>
      </c>
    </row>
    <row r="1066" spans="1:25" x14ac:dyDescent="0.25">
      <c r="A1066" t="s">
        <v>48</v>
      </c>
      <c r="B1066">
        <v>13921.1</v>
      </c>
      <c r="C1066">
        <v>13920.5</v>
      </c>
      <c r="D1066">
        <v>13908.6</v>
      </c>
      <c r="E1066">
        <v>13898.3</v>
      </c>
      <c r="F1066">
        <v>618.56700000000001</v>
      </c>
      <c r="G1066">
        <v>0</v>
      </c>
      <c r="H1066">
        <v>682.21299999999997</v>
      </c>
      <c r="I1066">
        <v>1.9196399999999999E-2</v>
      </c>
      <c r="J1066">
        <v>0.98097100000000004</v>
      </c>
      <c r="K1066">
        <v>0</v>
      </c>
      <c r="L1066" t="s">
        <v>43</v>
      </c>
    </row>
    <row r="1067" spans="1:25" x14ac:dyDescent="0.25">
      <c r="A1067" t="s">
        <v>48</v>
      </c>
      <c r="B1067">
        <v>13841.3</v>
      </c>
      <c r="C1067">
        <v>13840.8</v>
      </c>
      <c r="D1067">
        <v>13828.8</v>
      </c>
      <c r="E1067">
        <v>13818.5</v>
      </c>
      <c r="F1067">
        <v>620.553</v>
      </c>
      <c r="G1067">
        <v>0</v>
      </c>
      <c r="H1067">
        <v>678.05899999999997</v>
      </c>
      <c r="I1067">
        <v>1.4641700000000001E-2</v>
      </c>
      <c r="J1067">
        <v>0.98101899999999997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13973.8</v>
      </c>
      <c r="C1068">
        <v>13973.2</v>
      </c>
      <c r="D1068">
        <v>13961.2</v>
      </c>
      <c r="E1068">
        <v>13951</v>
      </c>
      <c r="F1068">
        <v>618.75800000000004</v>
      </c>
      <c r="G1068">
        <v>0</v>
      </c>
      <c r="H1068">
        <v>683.93700000000001</v>
      </c>
      <c r="I1068">
        <v>1.79566E-2</v>
      </c>
      <c r="J1068">
        <v>0.98099099999999995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13833.8</v>
      </c>
      <c r="C1069">
        <v>13833.2</v>
      </c>
      <c r="D1069">
        <v>13821.3</v>
      </c>
      <c r="E1069">
        <v>13811.1</v>
      </c>
      <c r="F1069">
        <v>613.17899999999997</v>
      </c>
      <c r="G1069">
        <v>0</v>
      </c>
      <c r="H1069">
        <v>683.59</v>
      </c>
      <c r="I1069">
        <v>1.32097E-2</v>
      </c>
      <c r="J1069">
        <v>0.98101899999999997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14054.8</v>
      </c>
      <c r="C1070">
        <v>14054.2</v>
      </c>
      <c r="D1070">
        <v>14042.1</v>
      </c>
      <c r="E1070">
        <v>14031.7</v>
      </c>
      <c r="F1070">
        <v>622.38800000000003</v>
      </c>
      <c r="G1070">
        <v>0</v>
      </c>
      <c r="H1070">
        <v>687.96699999999998</v>
      </c>
      <c r="I1070">
        <v>1.1491400000000001E-2</v>
      </c>
      <c r="J1070">
        <v>0.98682099999999995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13965</v>
      </c>
      <c r="C1071">
        <v>13964.4</v>
      </c>
      <c r="D1071">
        <v>13952.4</v>
      </c>
      <c r="E1071">
        <v>13942</v>
      </c>
      <c r="F1071">
        <v>626.673</v>
      </c>
      <c r="G1071">
        <v>0</v>
      </c>
      <c r="H1071">
        <v>684.69799999999998</v>
      </c>
      <c r="I1071">
        <v>1.08594E-2</v>
      </c>
      <c r="J1071">
        <v>0.98100100000000001</v>
      </c>
      <c r="K1071">
        <v>0</v>
      </c>
      <c r="L1071" t="s">
        <v>43</v>
      </c>
    </row>
    <row r="1072" spans="1:25" x14ac:dyDescent="0.25">
      <c r="A1072" t="s">
        <v>48</v>
      </c>
      <c r="B1072">
        <v>13769.8</v>
      </c>
      <c r="C1072">
        <v>13769.2</v>
      </c>
      <c r="D1072">
        <v>13757.4</v>
      </c>
      <c r="E1072">
        <v>13747</v>
      </c>
      <c r="F1072">
        <v>611.18600000000004</v>
      </c>
      <c r="G1072">
        <v>0</v>
      </c>
      <c r="H1072">
        <v>675.33699999999999</v>
      </c>
      <c r="I1072">
        <v>2.0458500000000001E-2</v>
      </c>
      <c r="J1072">
        <v>0.99089799999999995</v>
      </c>
      <c r="K1072">
        <v>0</v>
      </c>
      <c r="L1072" t="s">
        <v>43</v>
      </c>
    </row>
    <row r="1073" spans="1:12" x14ac:dyDescent="0.25">
      <c r="A1073" t="s">
        <v>48</v>
      </c>
      <c r="B1073">
        <v>13991.4</v>
      </c>
      <c r="C1073">
        <v>13990.9</v>
      </c>
      <c r="D1073">
        <v>13978.8</v>
      </c>
      <c r="E1073">
        <v>13968.6</v>
      </c>
      <c r="F1073">
        <v>625.26400000000001</v>
      </c>
      <c r="G1073">
        <v>0</v>
      </c>
      <c r="H1073">
        <v>685.23900000000003</v>
      </c>
      <c r="I1073">
        <v>1.10183E-2</v>
      </c>
      <c r="J1073">
        <v>0.99420900000000001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13805.9</v>
      </c>
      <c r="C1074">
        <v>13805.4</v>
      </c>
      <c r="D1074">
        <v>13793.5</v>
      </c>
      <c r="E1074">
        <v>13783.4</v>
      </c>
      <c r="F1074">
        <v>611.76499999999999</v>
      </c>
      <c r="G1074">
        <v>0</v>
      </c>
      <c r="H1074">
        <v>676.423</v>
      </c>
      <c r="I1074">
        <v>1.0857E-2</v>
      </c>
      <c r="J1074">
        <v>0.98101700000000003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13886.2</v>
      </c>
      <c r="C1075">
        <v>13885.7</v>
      </c>
      <c r="D1075">
        <v>13873.7</v>
      </c>
      <c r="E1075">
        <v>13863.4</v>
      </c>
      <c r="F1075">
        <v>615.84699999999998</v>
      </c>
      <c r="G1075">
        <v>0</v>
      </c>
      <c r="H1075">
        <v>680.22199999999998</v>
      </c>
      <c r="I1075">
        <v>1.13851E-2</v>
      </c>
      <c r="J1075">
        <v>0.98101499999999997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13866.7</v>
      </c>
      <c r="C1076">
        <v>13866.2</v>
      </c>
      <c r="D1076">
        <v>13854.2</v>
      </c>
      <c r="E1076">
        <v>13844</v>
      </c>
      <c r="F1076">
        <v>617.29499999999996</v>
      </c>
      <c r="G1076">
        <v>0</v>
      </c>
      <c r="H1076">
        <v>680.86699999999996</v>
      </c>
      <c r="I1076">
        <v>1.4763099999999999E-2</v>
      </c>
      <c r="J1076">
        <v>0.98101799999999995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13792.3</v>
      </c>
      <c r="C1077">
        <v>13791.8</v>
      </c>
      <c r="D1077">
        <v>13779.9</v>
      </c>
      <c r="E1077">
        <v>13769.7</v>
      </c>
      <c r="F1077">
        <v>612.45500000000004</v>
      </c>
      <c r="G1077">
        <v>0</v>
      </c>
      <c r="H1077">
        <v>681.21100000000001</v>
      </c>
      <c r="I1077">
        <v>1.4005099999999999E-2</v>
      </c>
      <c r="J1077">
        <v>0.98090299999999997</v>
      </c>
      <c r="K1077">
        <v>0</v>
      </c>
      <c r="L1077" t="s">
        <v>43</v>
      </c>
    </row>
    <row r="1078" spans="1:12" x14ac:dyDescent="0.25">
      <c r="A1078" t="s">
        <v>48</v>
      </c>
      <c r="B1078">
        <v>13836.3</v>
      </c>
      <c r="C1078">
        <v>13835.8</v>
      </c>
      <c r="D1078">
        <v>13823.9</v>
      </c>
      <c r="E1078">
        <v>13813.7</v>
      </c>
      <c r="F1078">
        <v>619.61199999999997</v>
      </c>
      <c r="G1078">
        <v>0</v>
      </c>
      <c r="H1078">
        <v>677.94</v>
      </c>
      <c r="I1078">
        <v>1.42784E-2</v>
      </c>
      <c r="J1078">
        <v>0.98101400000000005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13771.6</v>
      </c>
      <c r="C1079">
        <v>13771</v>
      </c>
      <c r="D1079">
        <v>13759.2</v>
      </c>
      <c r="E1079">
        <v>13749.1</v>
      </c>
      <c r="F1079">
        <v>610.30700000000002</v>
      </c>
      <c r="G1079">
        <v>0</v>
      </c>
      <c r="H1079">
        <v>679.95100000000002</v>
      </c>
      <c r="I1079">
        <v>1.10116E-2</v>
      </c>
      <c r="J1079">
        <v>0.98100399999999999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13828</v>
      </c>
      <c r="C1080">
        <v>13827.4</v>
      </c>
      <c r="D1080">
        <v>13815.5</v>
      </c>
      <c r="E1080">
        <v>13805.2</v>
      </c>
      <c r="F1080">
        <v>612.69600000000003</v>
      </c>
      <c r="G1080">
        <v>0</v>
      </c>
      <c r="H1080">
        <v>678.08900000000006</v>
      </c>
      <c r="I1080">
        <v>1.6422900000000001E-2</v>
      </c>
      <c r="J1080">
        <v>0.98094499999999996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13876</v>
      </c>
      <c r="C1081">
        <v>13875.5</v>
      </c>
      <c r="D1081">
        <v>13863.5</v>
      </c>
      <c r="E1081">
        <v>13853.3</v>
      </c>
      <c r="F1081">
        <v>616.80100000000004</v>
      </c>
      <c r="G1081">
        <v>0</v>
      </c>
      <c r="H1081">
        <v>679.78599999999994</v>
      </c>
      <c r="I1081">
        <v>1.0877700000000001E-2</v>
      </c>
      <c r="J1081">
        <v>0.98101899999999997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13758.9</v>
      </c>
      <c r="C1082">
        <v>13758.4</v>
      </c>
      <c r="D1082">
        <v>13746.5</v>
      </c>
      <c r="E1082">
        <v>13736.2</v>
      </c>
      <c r="F1082">
        <v>611.25199999999995</v>
      </c>
      <c r="G1082">
        <v>0</v>
      </c>
      <c r="H1082">
        <v>679.96199999999999</v>
      </c>
      <c r="I1082">
        <v>1.19928E-2</v>
      </c>
      <c r="J1082">
        <v>0.98101899999999997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13841.3</v>
      </c>
      <c r="C1083">
        <v>13840.8</v>
      </c>
      <c r="D1083">
        <v>13828.8</v>
      </c>
      <c r="E1083">
        <v>13818.6</v>
      </c>
      <c r="F1083">
        <v>614.19299999999998</v>
      </c>
      <c r="G1083">
        <v>0</v>
      </c>
      <c r="H1083">
        <v>683.88699999999994</v>
      </c>
      <c r="I1083">
        <v>1.2398899999999999E-2</v>
      </c>
      <c r="J1083">
        <v>0.98101000000000005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13883.6</v>
      </c>
      <c r="C1084">
        <v>13883.1</v>
      </c>
      <c r="D1084">
        <v>13871.1</v>
      </c>
      <c r="E1084">
        <v>13860.8</v>
      </c>
      <c r="F1084">
        <v>614.33500000000004</v>
      </c>
      <c r="G1084">
        <v>0</v>
      </c>
      <c r="H1084">
        <v>680.62900000000002</v>
      </c>
      <c r="I1084">
        <v>1.22906E-2</v>
      </c>
      <c r="J1084">
        <v>0.98087100000000005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13870.4</v>
      </c>
      <c r="C1085">
        <v>13869.9</v>
      </c>
      <c r="D1085">
        <v>13857.9</v>
      </c>
      <c r="E1085">
        <v>13847.6</v>
      </c>
      <c r="F1085">
        <v>615.45600000000002</v>
      </c>
      <c r="G1085">
        <v>0</v>
      </c>
      <c r="H1085">
        <v>679.65899999999999</v>
      </c>
      <c r="I1085">
        <v>1.0891400000000001E-2</v>
      </c>
      <c r="J1085">
        <v>0.98094899999999996</v>
      </c>
      <c r="K1085">
        <v>0</v>
      </c>
      <c r="L1085" t="s">
        <v>43</v>
      </c>
    </row>
    <row r="1086" spans="1:12" x14ac:dyDescent="0.25">
      <c r="A1086" t="s">
        <v>48</v>
      </c>
      <c r="B1086">
        <v>14011</v>
      </c>
      <c r="C1086">
        <v>14010.4</v>
      </c>
      <c r="D1086">
        <v>13998.4</v>
      </c>
      <c r="E1086">
        <v>13988</v>
      </c>
      <c r="F1086">
        <v>622.90099999999995</v>
      </c>
      <c r="G1086">
        <v>0</v>
      </c>
      <c r="H1086">
        <v>687.58900000000006</v>
      </c>
      <c r="I1086">
        <v>1.10881E-2</v>
      </c>
      <c r="J1086">
        <v>0.988896</v>
      </c>
      <c r="K1086">
        <v>0</v>
      </c>
      <c r="L1086" t="s">
        <v>43</v>
      </c>
    </row>
    <row r="1087" spans="1:12" x14ac:dyDescent="0.25">
      <c r="A1087" t="s">
        <v>48</v>
      </c>
      <c r="B1087">
        <v>13795.9</v>
      </c>
      <c r="C1087">
        <v>13795.4</v>
      </c>
      <c r="D1087">
        <v>13783.5</v>
      </c>
      <c r="E1087">
        <v>13773.3</v>
      </c>
      <c r="F1087">
        <v>612.91499999999996</v>
      </c>
      <c r="G1087">
        <v>0</v>
      </c>
      <c r="H1087">
        <v>677.03099999999995</v>
      </c>
      <c r="I1087">
        <v>1.2522500000000001E-2</v>
      </c>
      <c r="J1087">
        <v>0.98101300000000002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14123.8</v>
      </c>
      <c r="C1088">
        <v>14123.3</v>
      </c>
      <c r="D1088">
        <v>14111.1</v>
      </c>
      <c r="E1088">
        <v>14100.6</v>
      </c>
      <c r="F1088">
        <v>627.38099999999997</v>
      </c>
      <c r="G1088">
        <v>0</v>
      </c>
      <c r="H1088">
        <v>691.39200000000005</v>
      </c>
      <c r="I1088">
        <v>1.0866300000000001E-2</v>
      </c>
      <c r="J1088">
        <v>0.98087400000000002</v>
      </c>
      <c r="K1088">
        <v>0</v>
      </c>
      <c r="L1088" t="s">
        <v>43</v>
      </c>
    </row>
    <row r="1089" spans="1:12" x14ac:dyDescent="0.25">
      <c r="A1089" t="s">
        <v>48</v>
      </c>
      <c r="B1089">
        <v>13986.9</v>
      </c>
      <c r="C1089">
        <v>13986.4</v>
      </c>
      <c r="D1089">
        <v>13974.3</v>
      </c>
      <c r="E1089">
        <v>13964</v>
      </c>
      <c r="F1089">
        <v>620.92600000000004</v>
      </c>
      <c r="G1089">
        <v>0</v>
      </c>
      <c r="H1089">
        <v>686.13800000000003</v>
      </c>
      <c r="I1089">
        <v>1.30869E-2</v>
      </c>
      <c r="J1089">
        <v>0.98099899999999995</v>
      </c>
      <c r="K1089">
        <v>0</v>
      </c>
      <c r="L1089" t="s">
        <v>43</v>
      </c>
    </row>
    <row r="1090" spans="1:12" x14ac:dyDescent="0.25">
      <c r="A1090" t="s">
        <v>48</v>
      </c>
      <c r="B1090">
        <v>13858</v>
      </c>
      <c r="C1090">
        <v>13857.4</v>
      </c>
      <c r="D1090">
        <v>13845.5</v>
      </c>
      <c r="E1090">
        <v>13835</v>
      </c>
      <c r="F1090">
        <v>613.41399999999999</v>
      </c>
      <c r="G1090">
        <v>0</v>
      </c>
      <c r="H1090">
        <v>679.32500000000005</v>
      </c>
      <c r="I1090">
        <v>1.0877E-2</v>
      </c>
      <c r="J1090">
        <v>0.98101499999999997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13928</v>
      </c>
      <c r="C1091">
        <v>13927.4</v>
      </c>
      <c r="D1091">
        <v>13915.4</v>
      </c>
      <c r="E1091">
        <v>13905.1</v>
      </c>
      <c r="F1091">
        <v>624.74900000000002</v>
      </c>
      <c r="G1091">
        <v>0</v>
      </c>
      <c r="H1091">
        <v>683.76099999999997</v>
      </c>
      <c r="I1091">
        <v>1.8698800000000002E-2</v>
      </c>
      <c r="J1091">
        <v>0.98100900000000002</v>
      </c>
      <c r="K1091">
        <v>0</v>
      </c>
      <c r="L1091" t="s">
        <v>43</v>
      </c>
    </row>
    <row r="1092" spans="1:12" x14ac:dyDescent="0.25">
      <c r="A1092" t="s">
        <v>48</v>
      </c>
      <c r="B1092">
        <v>14006.6</v>
      </c>
      <c r="C1092">
        <v>14006</v>
      </c>
      <c r="D1092">
        <v>13993.9</v>
      </c>
      <c r="E1092">
        <v>13983.6</v>
      </c>
      <c r="F1092">
        <v>629.697</v>
      </c>
      <c r="G1092">
        <v>0</v>
      </c>
      <c r="H1092">
        <v>686.97699999999998</v>
      </c>
      <c r="I1092">
        <v>1.1231700000000001E-2</v>
      </c>
      <c r="J1092">
        <v>0.98101899999999997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13976.9</v>
      </c>
      <c r="C1093">
        <v>13976.4</v>
      </c>
      <c r="D1093">
        <v>13964.3</v>
      </c>
      <c r="E1093">
        <v>13953.8</v>
      </c>
      <c r="F1093">
        <v>620.76400000000001</v>
      </c>
      <c r="G1093">
        <v>0</v>
      </c>
      <c r="H1093">
        <v>685.49300000000005</v>
      </c>
      <c r="I1093">
        <v>1.1124500000000001E-2</v>
      </c>
      <c r="J1093">
        <v>0.98737600000000003</v>
      </c>
      <c r="K1093">
        <v>0</v>
      </c>
      <c r="L1093" t="s">
        <v>43</v>
      </c>
    </row>
    <row r="1094" spans="1:12" x14ac:dyDescent="0.25">
      <c r="A1094" t="s">
        <v>48</v>
      </c>
      <c r="B1094">
        <v>14023.8</v>
      </c>
      <c r="C1094">
        <v>14023.2</v>
      </c>
      <c r="D1094">
        <v>14011.2</v>
      </c>
      <c r="E1094">
        <v>14000.8</v>
      </c>
      <c r="F1094">
        <v>621.69299999999998</v>
      </c>
      <c r="G1094">
        <v>0</v>
      </c>
      <c r="H1094">
        <v>691.14700000000005</v>
      </c>
      <c r="I1094">
        <v>1.10017E-2</v>
      </c>
      <c r="J1094">
        <v>0.98101300000000002</v>
      </c>
      <c r="K1094">
        <v>0</v>
      </c>
      <c r="L1094" t="s">
        <v>43</v>
      </c>
    </row>
    <row r="1095" spans="1:12" x14ac:dyDescent="0.25">
      <c r="A1095" t="s">
        <v>48</v>
      </c>
      <c r="B1095">
        <v>13948.6</v>
      </c>
      <c r="C1095">
        <v>13948.1</v>
      </c>
      <c r="D1095">
        <v>13936</v>
      </c>
      <c r="E1095">
        <v>13925.8</v>
      </c>
      <c r="F1095">
        <v>618.447</v>
      </c>
      <c r="G1095">
        <v>0</v>
      </c>
      <c r="H1095">
        <v>682.26400000000001</v>
      </c>
      <c r="I1095">
        <v>1.0911499999999999E-2</v>
      </c>
      <c r="J1095">
        <v>0.98100799999999999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13901.9</v>
      </c>
      <c r="C1096">
        <v>13901.4</v>
      </c>
      <c r="D1096">
        <v>13889.4</v>
      </c>
      <c r="E1096">
        <v>13879</v>
      </c>
      <c r="F1096">
        <v>617.66399999999999</v>
      </c>
      <c r="G1096">
        <v>0</v>
      </c>
      <c r="H1096">
        <v>679.42700000000002</v>
      </c>
      <c r="I1096">
        <v>1.1681499999999999E-2</v>
      </c>
      <c r="J1096">
        <v>0.981016</v>
      </c>
      <c r="K1096">
        <v>0</v>
      </c>
      <c r="L1096" t="s">
        <v>43</v>
      </c>
    </row>
    <row r="1097" spans="1:12" x14ac:dyDescent="0.25">
      <c r="A1097" t="s">
        <v>48</v>
      </c>
      <c r="B1097">
        <v>13948.8</v>
      </c>
      <c r="C1097">
        <v>13948.2</v>
      </c>
      <c r="D1097">
        <v>13936.1</v>
      </c>
      <c r="E1097">
        <v>13925.9</v>
      </c>
      <c r="F1097">
        <v>626.45100000000002</v>
      </c>
      <c r="G1097">
        <v>0</v>
      </c>
      <c r="H1097">
        <v>687.16</v>
      </c>
      <c r="I1097">
        <v>2.89845E-2</v>
      </c>
      <c r="J1097">
        <v>0.98098399999999997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13821.3</v>
      </c>
      <c r="C1098">
        <v>13820.7</v>
      </c>
      <c r="D1098">
        <v>13808.8</v>
      </c>
      <c r="E1098">
        <v>13798.5</v>
      </c>
      <c r="F1098">
        <v>613.57399999999996</v>
      </c>
      <c r="G1098">
        <v>0</v>
      </c>
      <c r="H1098">
        <v>676.005</v>
      </c>
      <c r="I1098">
        <v>1.79577E-2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14174.9</v>
      </c>
      <c r="C1099">
        <v>14174.4</v>
      </c>
      <c r="D1099">
        <v>14162.2</v>
      </c>
      <c r="E1099">
        <v>14151.9</v>
      </c>
      <c r="F1099">
        <v>632.95899999999995</v>
      </c>
      <c r="G1099">
        <v>0</v>
      </c>
      <c r="H1099">
        <v>694.93899999999996</v>
      </c>
      <c r="I1099">
        <v>1.1366599999999999E-2</v>
      </c>
      <c r="J1099">
        <v>0.98093399999999997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14093.9</v>
      </c>
      <c r="C1100">
        <v>14093.3</v>
      </c>
      <c r="D1100">
        <v>14081.2</v>
      </c>
      <c r="E1100">
        <v>14070.9</v>
      </c>
      <c r="F1100">
        <v>624.51400000000001</v>
      </c>
      <c r="G1100">
        <v>0</v>
      </c>
      <c r="H1100">
        <v>696.96</v>
      </c>
      <c r="I1100">
        <v>1.1457999999999999E-2</v>
      </c>
      <c r="J1100">
        <v>0.981016</v>
      </c>
      <c r="K1100">
        <v>0</v>
      </c>
      <c r="L1100" t="s">
        <v>43</v>
      </c>
    </row>
    <row r="1101" spans="1:12" x14ac:dyDescent="0.25">
      <c r="A1101" t="s">
        <v>48</v>
      </c>
      <c r="B1101">
        <v>13887.4</v>
      </c>
      <c r="C1101">
        <v>13886.9</v>
      </c>
      <c r="D1101">
        <v>13874.9</v>
      </c>
      <c r="E1101">
        <v>13864.6</v>
      </c>
      <c r="F1101">
        <v>617.85599999999999</v>
      </c>
      <c r="G1101">
        <v>0</v>
      </c>
      <c r="H1101">
        <v>682.06500000000005</v>
      </c>
      <c r="I1101">
        <v>1.2268100000000001E-2</v>
      </c>
      <c r="J1101">
        <v>0.98101700000000003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14056.5</v>
      </c>
      <c r="C1102">
        <v>14055.9</v>
      </c>
      <c r="D1102">
        <v>14043.8</v>
      </c>
      <c r="E1102">
        <v>14033.4</v>
      </c>
      <c r="F1102">
        <v>624.33100000000002</v>
      </c>
      <c r="G1102">
        <v>0</v>
      </c>
      <c r="H1102">
        <v>690.52599999999995</v>
      </c>
      <c r="I1102">
        <v>1.08751E-2</v>
      </c>
      <c r="J1102">
        <v>0.98101700000000003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14007.4</v>
      </c>
      <c r="C1103">
        <v>14006.9</v>
      </c>
      <c r="D1103">
        <v>13994.8</v>
      </c>
      <c r="E1103">
        <v>13984.5</v>
      </c>
      <c r="F1103">
        <v>626.34299999999996</v>
      </c>
      <c r="G1103">
        <v>0</v>
      </c>
      <c r="H1103">
        <v>687.32100000000003</v>
      </c>
      <c r="I1103">
        <v>1.1478500000000001E-2</v>
      </c>
      <c r="J1103">
        <v>0.980993</v>
      </c>
      <c r="K1103">
        <v>0</v>
      </c>
      <c r="L1103" t="s">
        <v>43</v>
      </c>
    </row>
    <row r="1104" spans="1:12" x14ac:dyDescent="0.25">
      <c r="A1104" t="s">
        <v>48</v>
      </c>
      <c r="B1104">
        <v>14068.5</v>
      </c>
      <c r="C1104">
        <v>14068</v>
      </c>
      <c r="D1104">
        <v>14055.8</v>
      </c>
      <c r="E1104">
        <v>14045.4</v>
      </c>
      <c r="F1104">
        <v>623.40099999999995</v>
      </c>
      <c r="G1104">
        <v>0</v>
      </c>
      <c r="H1104">
        <v>695.827</v>
      </c>
      <c r="I1104">
        <v>1.08723E-2</v>
      </c>
      <c r="J1104">
        <v>0.98101899999999997</v>
      </c>
      <c r="K1104">
        <v>0</v>
      </c>
      <c r="L1104" t="s">
        <v>43</v>
      </c>
    </row>
    <row r="1105" spans="1:25" x14ac:dyDescent="0.25">
      <c r="A1105" t="s">
        <v>48</v>
      </c>
      <c r="B1105">
        <v>13823.1</v>
      </c>
      <c r="C1105">
        <v>13822.6</v>
      </c>
      <c r="D1105">
        <v>13810.6</v>
      </c>
      <c r="E1105">
        <v>13800.5</v>
      </c>
      <c r="F1105">
        <v>617.73299999999995</v>
      </c>
      <c r="G1105">
        <v>0</v>
      </c>
      <c r="H1105">
        <v>678.49</v>
      </c>
      <c r="I1105">
        <v>1.1226099999999999E-2</v>
      </c>
      <c r="J1105">
        <v>0.98081399999999996</v>
      </c>
      <c r="K1105">
        <v>0</v>
      </c>
      <c r="L1105" t="s">
        <v>43</v>
      </c>
    </row>
    <row r="1106" spans="1:25" x14ac:dyDescent="0.25">
      <c r="A1106" t="s">
        <v>48</v>
      </c>
      <c r="B1106">
        <v>13890.2</v>
      </c>
      <c r="C1106">
        <v>13889.7</v>
      </c>
      <c r="D1106">
        <v>13877.7</v>
      </c>
      <c r="E1106">
        <v>13867.4</v>
      </c>
      <c r="F1106">
        <v>617.33500000000004</v>
      </c>
      <c r="G1106">
        <v>0</v>
      </c>
      <c r="H1106">
        <v>682.65700000000004</v>
      </c>
      <c r="I1106">
        <v>1.09333E-2</v>
      </c>
      <c r="J1106">
        <v>0.980966</v>
      </c>
      <c r="K1106">
        <v>0</v>
      </c>
      <c r="L1106" t="s">
        <v>43</v>
      </c>
    </row>
    <row r="1107" spans="1:25" x14ac:dyDescent="0.25">
      <c r="A1107" t="s">
        <v>48</v>
      </c>
      <c r="B1107">
        <v>13937.4</v>
      </c>
      <c r="C1107">
        <v>13936.8</v>
      </c>
      <c r="D1107">
        <v>13924.8</v>
      </c>
      <c r="E1107">
        <v>13914.5</v>
      </c>
      <c r="F1107">
        <v>619.03700000000003</v>
      </c>
      <c r="G1107">
        <v>0</v>
      </c>
      <c r="H1107">
        <v>689.92100000000005</v>
      </c>
      <c r="I1107">
        <v>2.90377E-2</v>
      </c>
      <c r="J1107">
        <v>0.98100500000000002</v>
      </c>
      <c r="K1107">
        <v>0</v>
      </c>
      <c r="L1107" t="s">
        <v>43</v>
      </c>
    </row>
    <row r="1108" spans="1:25" x14ac:dyDescent="0.25">
      <c r="A1108" t="s">
        <v>48</v>
      </c>
      <c r="B1108">
        <v>13938.1</v>
      </c>
      <c r="C1108">
        <v>13937.5</v>
      </c>
      <c r="D1108">
        <v>13925.5</v>
      </c>
      <c r="E1108">
        <v>13915.2</v>
      </c>
      <c r="F1108">
        <v>623.56200000000001</v>
      </c>
      <c r="G1108">
        <v>0</v>
      </c>
      <c r="H1108">
        <v>684.899</v>
      </c>
      <c r="I1108">
        <v>1.6727499999999999E-2</v>
      </c>
      <c r="J1108">
        <v>0.98088699999999995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14021.2</v>
      </c>
      <c r="C1109">
        <v>14020.6</v>
      </c>
      <c r="D1109">
        <v>14008.5</v>
      </c>
      <c r="E1109">
        <v>13998.1</v>
      </c>
      <c r="F1109">
        <v>626.26400000000001</v>
      </c>
      <c r="G1109">
        <v>0</v>
      </c>
      <c r="H1109">
        <v>693.75699999999995</v>
      </c>
      <c r="I1109">
        <v>1.08615E-2</v>
      </c>
      <c r="J1109">
        <v>0.981016</v>
      </c>
      <c r="K1109">
        <v>0</v>
      </c>
      <c r="L1109" t="s">
        <v>43</v>
      </c>
    </row>
    <row r="1110" spans="1:25" x14ac:dyDescent="0.25">
      <c r="A1110" t="s">
        <v>48</v>
      </c>
      <c r="B1110">
        <v>13822.9</v>
      </c>
      <c r="C1110">
        <v>13822.3</v>
      </c>
      <c r="D1110">
        <v>13810.4</v>
      </c>
      <c r="E1110">
        <v>13800.3</v>
      </c>
      <c r="F1110">
        <v>612.726</v>
      </c>
      <c r="G1110">
        <v>0</v>
      </c>
      <c r="H1110">
        <v>679.28899999999999</v>
      </c>
      <c r="I1110">
        <v>1.24577E-2</v>
      </c>
      <c r="J1110">
        <v>0.98101000000000005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13774.3</v>
      </c>
      <c r="C1111">
        <v>13773.8</v>
      </c>
      <c r="D1111">
        <v>13761.9</v>
      </c>
      <c r="E1111">
        <v>13751.7</v>
      </c>
      <c r="F1111">
        <v>611.75599999999997</v>
      </c>
      <c r="G1111">
        <v>0</v>
      </c>
      <c r="H1111">
        <v>676.72400000000005</v>
      </c>
      <c r="I1111">
        <v>1.12087E-2</v>
      </c>
      <c r="J1111">
        <v>0.99268500000000004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14128.4</v>
      </c>
      <c r="C1112">
        <v>14127.9</v>
      </c>
      <c r="D1112">
        <v>14115.7</v>
      </c>
      <c r="E1112">
        <v>14105.3</v>
      </c>
      <c r="F1112">
        <v>634.20899999999995</v>
      </c>
      <c r="G1112">
        <v>0</v>
      </c>
      <c r="H1112">
        <v>693.71500000000003</v>
      </c>
      <c r="I1112">
        <v>1.1090600000000001E-2</v>
      </c>
      <c r="J1112">
        <v>0.99405100000000002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13841</v>
      </c>
      <c r="C1113">
        <v>13840.5</v>
      </c>
      <c r="D1113">
        <v>13828.6</v>
      </c>
      <c r="E1113">
        <v>13818.2</v>
      </c>
      <c r="F1113">
        <v>614.62400000000002</v>
      </c>
      <c r="G1113">
        <v>0</v>
      </c>
      <c r="H1113">
        <v>679.47199999999998</v>
      </c>
      <c r="I1113">
        <v>1.0886E-2</v>
      </c>
      <c r="J1113">
        <v>0.98101799999999995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13926.6</v>
      </c>
      <c r="C1114">
        <v>13926</v>
      </c>
      <c r="D1114">
        <v>13914</v>
      </c>
      <c r="E1114">
        <v>13903.5</v>
      </c>
      <c r="F1114">
        <v>616.89300000000003</v>
      </c>
      <c r="G1114">
        <v>0</v>
      </c>
      <c r="H1114">
        <v>694.92200000000003</v>
      </c>
      <c r="I1114">
        <v>1.0858100000000001E-2</v>
      </c>
      <c r="J1114">
        <v>0.981016</v>
      </c>
      <c r="K1114">
        <v>0</v>
      </c>
      <c r="L1114" t="s">
        <v>43</v>
      </c>
    </row>
    <row r="1115" spans="1:25" x14ac:dyDescent="0.25">
      <c r="A1115" t="s">
        <v>48</v>
      </c>
      <c r="B1115">
        <v>13900.8</v>
      </c>
      <c r="C1115">
        <v>13900.2</v>
      </c>
      <c r="D1115">
        <v>13888.3</v>
      </c>
      <c r="E1115">
        <v>13878</v>
      </c>
      <c r="F1115">
        <v>616.54399999999998</v>
      </c>
      <c r="G1115">
        <v>0</v>
      </c>
      <c r="H1115">
        <v>681.81600000000003</v>
      </c>
      <c r="I1115">
        <v>1.1808000000000001E-2</v>
      </c>
      <c r="J1115">
        <v>0.980827</v>
      </c>
      <c r="K1115">
        <v>0</v>
      </c>
      <c r="L1115" t="s">
        <v>43</v>
      </c>
    </row>
    <row r="1116" spans="1:25" x14ac:dyDescent="0.25">
      <c r="A1116" t="s">
        <v>48</v>
      </c>
      <c r="B1116">
        <v>14230.3</v>
      </c>
      <c r="C1116">
        <v>14229.8</v>
      </c>
      <c r="D1116">
        <v>14217.6</v>
      </c>
      <c r="E1116">
        <v>14206.8</v>
      </c>
      <c r="F1116">
        <v>630.96799999999996</v>
      </c>
      <c r="G1116">
        <v>0</v>
      </c>
      <c r="H1116">
        <v>704.06600000000003</v>
      </c>
      <c r="I1116">
        <v>2.9037899999999998E-2</v>
      </c>
      <c r="J1116">
        <v>0.98101400000000005</v>
      </c>
      <c r="K1116">
        <v>0</v>
      </c>
      <c r="L1116" t="s">
        <v>43</v>
      </c>
    </row>
    <row r="1117" spans="1:25" x14ac:dyDescent="0.25">
      <c r="A1117" t="s">
        <v>48</v>
      </c>
      <c r="B1117">
        <v>14239.8</v>
      </c>
      <c r="C1117">
        <v>14239.3</v>
      </c>
      <c r="D1117">
        <v>14227.1</v>
      </c>
      <c r="E1117">
        <v>14206.7</v>
      </c>
      <c r="F1117">
        <v>631.38099999999997</v>
      </c>
      <c r="G1117">
        <v>0</v>
      </c>
      <c r="H1117">
        <v>699.00099999999998</v>
      </c>
      <c r="I1117">
        <v>1.25662E-2</v>
      </c>
      <c r="J1117">
        <v>0.98096000000000005</v>
      </c>
      <c r="K1117">
        <v>0</v>
      </c>
      <c r="L1117" t="s">
        <v>43</v>
      </c>
    </row>
    <row r="1118" spans="1:25" x14ac:dyDescent="0.25">
      <c r="A1118" t="s">
        <v>48</v>
      </c>
      <c r="B1118">
        <v>13822.7</v>
      </c>
      <c r="C1118">
        <v>13822.2</v>
      </c>
      <c r="D1118">
        <v>13810.2</v>
      </c>
      <c r="E1118">
        <v>13800.1</v>
      </c>
      <c r="F1118">
        <v>613.78300000000002</v>
      </c>
      <c r="G1118">
        <v>0</v>
      </c>
      <c r="H1118">
        <v>678.28</v>
      </c>
      <c r="I1118">
        <v>1.4592300000000001E-2</v>
      </c>
      <c r="J1118">
        <v>0.99417199999999994</v>
      </c>
      <c r="K1118">
        <v>0</v>
      </c>
      <c r="L1118" t="s">
        <v>43</v>
      </c>
    </row>
    <row r="1119" spans="1:25" x14ac:dyDescent="0.25">
      <c r="A1119" t="s">
        <v>48</v>
      </c>
      <c r="B1119">
        <v>14103.2</v>
      </c>
      <c r="C1119">
        <v>14102.7</v>
      </c>
      <c r="D1119">
        <v>14090.5</v>
      </c>
      <c r="E1119">
        <v>14080.1</v>
      </c>
      <c r="F1119">
        <v>624.48199999999997</v>
      </c>
      <c r="G1119">
        <v>0</v>
      </c>
      <c r="H1119">
        <v>692.13199999999995</v>
      </c>
      <c r="I1119">
        <v>1.11021E-2</v>
      </c>
      <c r="J1119">
        <v>0.98101899999999997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13867.1</v>
      </c>
      <c r="C1120">
        <v>13866.5</v>
      </c>
      <c r="D1120">
        <v>13854.6</v>
      </c>
      <c r="E1120">
        <v>13843.9</v>
      </c>
      <c r="F1120">
        <v>614.96</v>
      </c>
      <c r="G1120">
        <v>0</v>
      </c>
      <c r="H1120">
        <v>680.40200000000004</v>
      </c>
      <c r="I1120">
        <v>1.09266E-2</v>
      </c>
      <c r="J1120">
        <v>0.98066399999999998</v>
      </c>
      <c r="K1120">
        <v>0</v>
      </c>
      <c r="L1120" t="s">
        <v>43</v>
      </c>
      <c r="R1120">
        <f>AVERAGE(B1071:B1120)</f>
        <v>13932.612000000001</v>
      </c>
      <c r="S1120">
        <f>AVERAGE(C1071:C1120)</f>
        <v>13932.072000000004</v>
      </c>
      <c r="U1120">
        <f>_xlfn.VAR.P(B1071:B1120)</f>
        <v>14562.103455999984</v>
      </c>
      <c r="V1120">
        <f>_xlfn.VAR.P(C1071:C1120)</f>
        <v>14562.729215999974</v>
      </c>
      <c r="X1120">
        <f>1.96*SQRT(U1120)/50</f>
        <v>4.7304028004629597</v>
      </c>
      <c r="Y1120">
        <f>1.96*SQRT(V1120)/50</f>
        <v>4.7305044363655551</v>
      </c>
    </row>
    <row r="1121" spans="1:12" x14ac:dyDescent="0.25">
      <c r="A1121" t="s">
        <v>49</v>
      </c>
      <c r="B1121">
        <v>696635.38763600006</v>
      </c>
      <c r="C1121" t="s">
        <v>37</v>
      </c>
    </row>
    <row r="1122" spans="1:12" x14ac:dyDescent="0.25">
      <c r="A1122" t="s">
        <v>50</v>
      </c>
      <c r="B1122">
        <v>8123.3</v>
      </c>
      <c r="C1122">
        <v>8009.11</v>
      </c>
      <c r="D1122">
        <v>8008.63</v>
      </c>
      <c r="E1122">
        <v>8001.97</v>
      </c>
      <c r="F1122">
        <v>325.33999999999997</v>
      </c>
      <c r="G1122">
        <v>1008.88</v>
      </c>
      <c r="H1122">
        <v>314.49200000000002</v>
      </c>
      <c r="I1122">
        <v>1.24058E-2</v>
      </c>
      <c r="J1122">
        <v>0.980877</v>
      </c>
      <c r="K1122">
        <v>0</v>
      </c>
      <c r="L1122" t="s">
        <v>43</v>
      </c>
    </row>
    <row r="1123" spans="1:12" x14ac:dyDescent="0.25">
      <c r="A1123" t="s">
        <v>50</v>
      </c>
      <c r="B1123">
        <v>7960</v>
      </c>
      <c r="C1123">
        <v>7840.25</v>
      </c>
      <c r="D1123">
        <v>7839.77</v>
      </c>
      <c r="E1123">
        <v>7833.23</v>
      </c>
      <c r="F1123">
        <v>318.37</v>
      </c>
      <c r="G1123">
        <v>966.02300000000002</v>
      </c>
      <c r="H1123">
        <v>308.52199999999999</v>
      </c>
      <c r="I1123">
        <v>1.0870400000000001E-2</v>
      </c>
      <c r="J1123">
        <v>0.98101099999999997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7887.82</v>
      </c>
      <c r="C1124">
        <v>7772.83</v>
      </c>
      <c r="D1124">
        <v>7772.35</v>
      </c>
      <c r="E1124">
        <v>7765.82</v>
      </c>
      <c r="F1124">
        <v>316.53800000000001</v>
      </c>
      <c r="G1124">
        <v>945.58500000000004</v>
      </c>
      <c r="H1124">
        <v>307.68</v>
      </c>
      <c r="I1124">
        <v>1.08583E-2</v>
      </c>
      <c r="J1124">
        <v>0.99141699999999999</v>
      </c>
      <c r="K1124">
        <v>0</v>
      </c>
      <c r="L1124" t="s">
        <v>43</v>
      </c>
    </row>
    <row r="1125" spans="1:12" x14ac:dyDescent="0.25">
      <c r="A1125" t="s">
        <v>50</v>
      </c>
      <c r="B1125">
        <v>7915.83</v>
      </c>
      <c r="C1125">
        <v>7800.57</v>
      </c>
      <c r="D1125">
        <v>7800.08</v>
      </c>
      <c r="E1125">
        <v>7793.6</v>
      </c>
      <c r="F1125">
        <v>316.25599999999997</v>
      </c>
      <c r="G1125">
        <v>989.07100000000003</v>
      </c>
      <c r="H1125">
        <v>311.24</v>
      </c>
      <c r="I1125">
        <v>1.23561E-2</v>
      </c>
      <c r="J1125">
        <v>0.99330799999999997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7945.61</v>
      </c>
      <c r="C1126">
        <v>7830.7</v>
      </c>
      <c r="D1126">
        <v>7830.22</v>
      </c>
      <c r="E1126">
        <v>7823.72</v>
      </c>
      <c r="F1126">
        <v>317.11799999999999</v>
      </c>
      <c r="G1126">
        <v>988.81500000000005</v>
      </c>
      <c r="H1126">
        <v>308.21699999999998</v>
      </c>
      <c r="I1126">
        <v>1.08802E-2</v>
      </c>
      <c r="J1126">
        <v>0.98101700000000003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7896.9</v>
      </c>
      <c r="C1127">
        <v>7782.45</v>
      </c>
      <c r="D1127">
        <v>7781.99</v>
      </c>
      <c r="E1127">
        <v>7775.49</v>
      </c>
      <c r="F1127">
        <v>316.12099999999998</v>
      </c>
      <c r="G1127">
        <v>946.24099999999999</v>
      </c>
      <c r="H1127">
        <v>307.12799999999999</v>
      </c>
      <c r="I1127">
        <v>1.08621E-2</v>
      </c>
      <c r="J1127">
        <v>0.99499499999999996</v>
      </c>
      <c r="K1127">
        <v>0</v>
      </c>
      <c r="L1127" t="s">
        <v>43</v>
      </c>
    </row>
    <row r="1128" spans="1:12" x14ac:dyDescent="0.25">
      <c r="A1128" t="s">
        <v>50</v>
      </c>
      <c r="B1128">
        <v>7971.62</v>
      </c>
      <c r="C1128">
        <v>7857.04</v>
      </c>
      <c r="D1128">
        <v>7856.57</v>
      </c>
      <c r="E1128">
        <v>7850.02</v>
      </c>
      <c r="F1128">
        <v>319.53199999999998</v>
      </c>
      <c r="G1128">
        <v>995.65499999999997</v>
      </c>
      <c r="H1128">
        <v>308.19200000000001</v>
      </c>
      <c r="I1128">
        <v>1.0858E-2</v>
      </c>
      <c r="J1128">
        <v>0.980931</v>
      </c>
      <c r="K1128">
        <v>0</v>
      </c>
      <c r="L1128" t="s">
        <v>43</v>
      </c>
    </row>
    <row r="1129" spans="1:12" x14ac:dyDescent="0.25">
      <c r="A1129" t="s">
        <v>50</v>
      </c>
      <c r="B1129">
        <v>7906.74</v>
      </c>
      <c r="C1129">
        <v>7792.21</v>
      </c>
      <c r="D1129">
        <v>7791.75</v>
      </c>
      <c r="E1129">
        <v>7785.28</v>
      </c>
      <c r="F1129">
        <v>321.16399999999999</v>
      </c>
      <c r="G1129">
        <v>982.71500000000003</v>
      </c>
      <c r="H1129">
        <v>305.78500000000003</v>
      </c>
      <c r="I1129">
        <v>1.0922400000000001E-2</v>
      </c>
      <c r="J1129">
        <v>0.98101899999999997</v>
      </c>
      <c r="K1129">
        <v>0</v>
      </c>
      <c r="L1129" t="s">
        <v>43</v>
      </c>
    </row>
    <row r="1130" spans="1:12" x14ac:dyDescent="0.25">
      <c r="A1130" t="s">
        <v>50</v>
      </c>
      <c r="B1130">
        <v>7928.05</v>
      </c>
      <c r="C1130">
        <v>7813.27</v>
      </c>
      <c r="D1130">
        <v>7812.79</v>
      </c>
      <c r="E1130">
        <v>7806.3</v>
      </c>
      <c r="F1130">
        <v>316.53699999999998</v>
      </c>
      <c r="G1130">
        <v>970.56899999999996</v>
      </c>
      <c r="H1130">
        <v>307.44900000000001</v>
      </c>
      <c r="I1130">
        <v>1.0988899999999999E-2</v>
      </c>
      <c r="J1130">
        <v>0.99405600000000005</v>
      </c>
      <c r="K1130">
        <v>0</v>
      </c>
      <c r="L1130" t="s">
        <v>43</v>
      </c>
    </row>
    <row r="1131" spans="1:12" x14ac:dyDescent="0.25">
      <c r="A1131" t="s">
        <v>50</v>
      </c>
      <c r="B1131">
        <v>7862.48</v>
      </c>
      <c r="C1131">
        <v>7747.6</v>
      </c>
      <c r="D1131">
        <v>7747.11</v>
      </c>
      <c r="E1131">
        <v>7740.62</v>
      </c>
      <c r="F1131">
        <v>314.32100000000003</v>
      </c>
      <c r="G1131">
        <v>952.29899999999998</v>
      </c>
      <c r="H1131">
        <v>310.42899999999997</v>
      </c>
      <c r="I1131">
        <v>1.6726700000000001E-2</v>
      </c>
      <c r="J1131">
        <v>0.98062899999999997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7935.75</v>
      </c>
      <c r="C1132">
        <v>7821.63</v>
      </c>
      <c r="D1132">
        <v>7821.16</v>
      </c>
      <c r="E1132">
        <v>7814.65</v>
      </c>
      <c r="F1132">
        <v>316.779</v>
      </c>
      <c r="G1132">
        <v>989.28099999999995</v>
      </c>
      <c r="H1132">
        <v>307.74200000000002</v>
      </c>
      <c r="I1132">
        <v>1.13101E-2</v>
      </c>
      <c r="J1132">
        <v>0.98101899999999997</v>
      </c>
      <c r="K1132">
        <v>0</v>
      </c>
      <c r="L1132" t="s">
        <v>43</v>
      </c>
    </row>
    <row r="1133" spans="1:12" x14ac:dyDescent="0.25">
      <c r="A1133" t="s">
        <v>50</v>
      </c>
      <c r="B1133">
        <v>7933.6</v>
      </c>
      <c r="C1133">
        <v>7818.92</v>
      </c>
      <c r="D1133">
        <v>7818.43</v>
      </c>
      <c r="E1133">
        <v>7811.95</v>
      </c>
      <c r="F1133">
        <v>322.517</v>
      </c>
      <c r="G1133">
        <v>988.98</v>
      </c>
      <c r="H1133">
        <v>306.81700000000001</v>
      </c>
      <c r="I1133">
        <v>1.17748E-2</v>
      </c>
      <c r="J1133">
        <v>0.99473500000000004</v>
      </c>
      <c r="K1133">
        <v>0</v>
      </c>
      <c r="L1133" t="s">
        <v>43</v>
      </c>
    </row>
    <row r="1134" spans="1:12" x14ac:dyDescent="0.25">
      <c r="A1134" t="s">
        <v>50</v>
      </c>
      <c r="B1134">
        <v>7821.45</v>
      </c>
      <c r="C1134">
        <v>7707.48</v>
      </c>
      <c r="D1134">
        <v>7707.02</v>
      </c>
      <c r="E1134">
        <v>7700.59</v>
      </c>
      <c r="F1134">
        <v>313.2</v>
      </c>
      <c r="G1134">
        <v>938.74800000000005</v>
      </c>
      <c r="H1134">
        <v>305.47399999999999</v>
      </c>
      <c r="I1134">
        <v>1.33429E-2</v>
      </c>
      <c r="J1134">
        <v>0.98101499999999997</v>
      </c>
      <c r="K1134">
        <v>0</v>
      </c>
      <c r="L1134" t="s">
        <v>43</v>
      </c>
    </row>
    <row r="1135" spans="1:12" x14ac:dyDescent="0.25">
      <c r="A1135" t="s">
        <v>50</v>
      </c>
      <c r="B1135">
        <v>7948.76</v>
      </c>
      <c r="C1135">
        <v>7834.17</v>
      </c>
      <c r="D1135">
        <v>7833.68</v>
      </c>
      <c r="E1135">
        <v>7827.16</v>
      </c>
      <c r="F1135">
        <v>317.10500000000002</v>
      </c>
      <c r="G1135">
        <v>988.53099999999995</v>
      </c>
      <c r="H1135">
        <v>307.00599999999997</v>
      </c>
      <c r="I1135">
        <v>2.07035E-2</v>
      </c>
      <c r="J1135">
        <v>0.98074700000000004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7990.99</v>
      </c>
      <c r="C1136">
        <v>7876.54</v>
      </c>
      <c r="D1136">
        <v>7876.06</v>
      </c>
      <c r="E1136">
        <v>7869.53</v>
      </c>
      <c r="F1136">
        <v>319.33499999999998</v>
      </c>
      <c r="G1136">
        <v>999.78300000000002</v>
      </c>
      <c r="H1136">
        <v>314.13099999999997</v>
      </c>
      <c r="I1136">
        <v>1.09508E-2</v>
      </c>
      <c r="J1136">
        <v>0.98101499999999997</v>
      </c>
      <c r="K1136">
        <v>143</v>
      </c>
      <c r="L1136" t="s">
        <v>43</v>
      </c>
    </row>
    <row r="1137" spans="1:12" x14ac:dyDescent="0.25">
      <c r="A1137" t="s">
        <v>50</v>
      </c>
      <c r="B1137">
        <v>7964.02</v>
      </c>
      <c r="C1137">
        <v>7849.53</v>
      </c>
      <c r="D1137">
        <v>7849.04</v>
      </c>
      <c r="E1137">
        <v>7842.49</v>
      </c>
      <c r="F1137">
        <v>318.733</v>
      </c>
      <c r="G1137">
        <v>979.44100000000003</v>
      </c>
      <c r="H1137">
        <v>308.3</v>
      </c>
      <c r="I1137">
        <v>1.20564E-2</v>
      </c>
      <c r="J1137">
        <v>0.98101700000000003</v>
      </c>
      <c r="K1137">
        <v>0</v>
      </c>
      <c r="L1137" t="s">
        <v>43</v>
      </c>
    </row>
    <row r="1138" spans="1:12" x14ac:dyDescent="0.25">
      <c r="A1138" t="s">
        <v>50</v>
      </c>
      <c r="B1138">
        <v>7871.68</v>
      </c>
      <c r="C1138">
        <v>7757.14</v>
      </c>
      <c r="D1138">
        <v>7756.67</v>
      </c>
      <c r="E1138">
        <v>7744.99</v>
      </c>
      <c r="F1138">
        <v>315.56599999999997</v>
      </c>
      <c r="G1138">
        <v>947.72</v>
      </c>
      <c r="H1138">
        <v>310.94600000000003</v>
      </c>
      <c r="I1138">
        <v>1.6988799999999998E-2</v>
      </c>
      <c r="J1138">
        <v>0.98101300000000002</v>
      </c>
      <c r="K1138">
        <v>0</v>
      </c>
      <c r="L1138" t="s">
        <v>43</v>
      </c>
    </row>
    <row r="1139" spans="1:12" x14ac:dyDescent="0.25">
      <c r="A1139" t="s">
        <v>50</v>
      </c>
      <c r="B1139">
        <v>7903.2</v>
      </c>
      <c r="C1139">
        <v>7786.45</v>
      </c>
      <c r="D1139">
        <v>7785.98</v>
      </c>
      <c r="E1139">
        <v>7779.49</v>
      </c>
      <c r="F1139">
        <v>315.30900000000003</v>
      </c>
      <c r="G1139">
        <v>982.58600000000001</v>
      </c>
      <c r="H1139">
        <v>305.279</v>
      </c>
      <c r="I1139">
        <v>1.1233099999999999E-2</v>
      </c>
      <c r="J1139">
        <v>0.98101899999999997</v>
      </c>
      <c r="K1139">
        <v>0</v>
      </c>
      <c r="L1139" t="s">
        <v>43</v>
      </c>
    </row>
    <row r="1140" spans="1:12" x14ac:dyDescent="0.25">
      <c r="A1140" t="s">
        <v>50</v>
      </c>
      <c r="B1140">
        <v>8008.45</v>
      </c>
      <c r="C1140">
        <v>7892.46</v>
      </c>
      <c r="D1140">
        <v>7891.96</v>
      </c>
      <c r="E1140">
        <v>7885.36</v>
      </c>
      <c r="F1140">
        <v>319.63400000000001</v>
      </c>
      <c r="G1140">
        <v>993.43200000000002</v>
      </c>
      <c r="H1140">
        <v>310.01799999999997</v>
      </c>
      <c r="I1140">
        <v>1.08638E-2</v>
      </c>
      <c r="J1140">
        <v>0.99443300000000001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7910.51</v>
      </c>
      <c r="C1141">
        <v>7796.25</v>
      </c>
      <c r="D1141">
        <v>7795.75</v>
      </c>
      <c r="E1141">
        <v>7789.24</v>
      </c>
      <c r="F1141">
        <v>316.28899999999999</v>
      </c>
      <c r="G1141">
        <v>959.48500000000001</v>
      </c>
      <c r="H1141">
        <v>307.59199999999998</v>
      </c>
      <c r="I1141">
        <v>1.1432700000000001E-2</v>
      </c>
      <c r="J1141">
        <v>0.981016</v>
      </c>
      <c r="K1141">
        <v>0</v>
      </c>
      <c r="L1141" t="s">
        <v>43</v>
      </c>
    </row>
    <row r="1142" spans="1:12" x14ac:dyDescent="0.25">
      <c r="A1142" t="s">
        <v>50</v>
      </c>
      <c r="B1142">
        <v>7979.64</v>
      </c>
      <c r="C1142">
        <v>7865.53</v>
      </c>
      <c r="D1142">
        <v>7865.06</v>
      </c>
      <c r="E1142">
        <v>7858.49</v>
      </c>
      <c r="F1142">
        <v>320.08699999999999</v>
      </c>
      <c r="G1142">
        <v>954.95500000000004</v>
      </c>
      <c r="H1142">
        <v>309.90600000000001</v>
      </c>
      <c r="I1142">
        <v>2.9045899999999999E-2</v>
      </c>
      <c r="J1142">
        <v>0.98100299999999996</v>
      </c>
      <c r="K1142">
        <v>0</v>
      </c>
      <c r="L1142" t="s">
        <v>43</v>
      </c>
    </row>
    <row r="1143" spans="1:12" x14ac:dyDescent="0.25">
      <c r="A1143" t="s">
        <v>50</v>
      </c>
      <c r="B1143">
        <v>7927.08</v>
      </c>
      <c r="C1143">
        <v>7811.55</v>
      </c>
      <c r="D1143">
        <v>7811.08</v>
      </c>
      <c r="E1143">
        <v>7804.61</v>
      </c>
      <c r="F1143">
        <v>317.85399999999998</v>
      </c>
      <c r="G1143">
        <v>986.38300000000004</v>
      </c>
      <c r="H1143">
        <v>306.76600000000002</v>
      </c>
      <c r="I1143">
        <v>1.1305300000000001E-2</v>
      </c>
      <c r="J1143">
        <v>0.98101899999999997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7973.48</v>
      </c>
      <c r="C1144">
        <v>7856.07</v>
      </c>
      <c r="D1144">
        <v>7855.59</v>
      </c>
      <c r="E1144">
        <v>7849.09</v>
      </c>
      <c r="F1144">
        <v>319.60300000000001</v>
      </c>
      <c r="G1144">
        <v>984.65899999999999</v>
      </c>
      <c r="H1144">
        <v>308.41899999999998</v>
      </c>
      <c r="I1144">
        <v>1.1185199999999999E-2</v>
      </c>
      <c r="J1144">
        <v>0.99508300000000005</v>
      </c>
      <c r="K1144">
        <v>0</v>
      </c>
      <c r="L1144" t="s">
        <v>43</v>
      </c>
    </row>
    <row r="1145" spans="1:12" x14ac:dyDescent="0.25">
      <c r="A1145" t="s">
        <v>50</v>
      </c>
      <c r="B1145">
        <v>7942.37</v>
      </c>
      <c r="C1145">
        <v>7827.54</v>
      </c>
      <c r="D1145">
        <v>7827.07</v>
      </c>
      <c r="E1145">
        <v>7820.57</v>
      </c>
      <c r="F1145">
        <v>318.19200000000001</v>
      </c>
      <c r="G1145">
        <v>952.35900000000004</v>
      </c>
      <c r="H1145">
        <v>308.74900000000002</v>
      </c>
      <c r="I1145">
        <v>1.0856899999999999E-2</v>
      </c>
      <c r="J1145">
        <v>0.98101799999999995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7961.53</v>
      </c>
      <c r="C1146">
        <v>7846.8</v>
      </c>
      <c r="D1146">
        <v>7846.33</v>
      </c>
      <c r="E1146">
        <v>7839.78</v>
      </c>
      <c r="F1146">
        <v>323.34199999999998</v>
      </c>
      <c r="G1146">
        <v>995.88</v>
      </c>
      <c r="H1146">
        <v>307.74099999999999</v>
      </c>
      <c r="I1146">
        <v>1.11784E-2</v>
      </c>
      <c r="J1146">
        <v>0.98101799999999995</v>
      </c>
      <c r="K1146">
        <v>0</v>
      </c>
      <c r="L1146" t="s">
        <v>43</v>
      </c>
    </row>
    <row r="1147" spans="1:12" x14ac:dyDescent="0.25">
      <c r="A1147" t="s">
        <v>50</v>
      </c>
      <c r="B1147">
        <v>7972.46</v>
      </c>
      <c r="C1147">
        <v>7857.38</v>
      </c>
      <c r="D1147">
        <v>7856.9</v>
      </c>
      <c r="E1147">
        <v>7850.4</v>
      </c>
      <c r="F1147">
        <v>318.71100000000001</v>
      </c>
      <c r="G1147">
        <v>989.87800000000004</v>
      </c>
      <c r="H1147">
        <v>308.02999999999997</v>
      </c>
      <c r="I1147">
        <v>1.0857800000000001E-2</v>
      </c>
      <c r="J1147">
        <v>0.98101899999999997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7898.99</v>
      </c>
      <c r="C1148">
        <v>7784.09</v>
      </c>
      <c r="D1148">
        <v>7783.62</v>
      </c>
      <c r="E1148">
        <v>7777.14</v>
      </c>
      <c r="F1148">
        <v>321.35700000000003</v>
      </c>
      <c r="G1148">
        <v>965.89599999999996</v>
      </c>
      <c r="H1148">
        <v>306.80700000000002</v>
      </c>
      <c r="I1148">
        <v>1.10565E-2</v>
      </c>
      <c r="J1148">
        <v>0.98101700000000003</v>
      </c>
      <c r="K1148">
        <v>0</v>
      </c>
      <c r="L1148" t="s">
        <v>43</v>
      </c>
    </row>
    <row r="1149" spans="1:12" x14ac:dyDescent="0.25">
      <c r="A1149" t="s">
        <v>50</v>
      </c>
      <c r="B1149">
        <v>7888.17</v>
      </c>
      <c r="C1149">
        <v>7772.57</v>
      </c>
      <c r="D1149">
        <v>7772.1</v>
      </c>
      <c r="E1149">
        <v>7765.62</v>
      </c>
      <c r="F1149">
        <v>315.83300000000003</v>
      </c>
      <c r="G1149">
        <v>944.27499999999998</v>
      </c>
      <c r="H1149">
        <v>306.24299999999999</v>
      </c>
      <c r="I1149">
        <v>1.4365299999999999E-2</v>
      </c>
      <c r="J1149">
        <v>0.99212500000000003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8067.9</v>
      </c>
      <c r="C1150">
        <v>7951.78</v>
      </c>
      <c r="D1150">
        <v>7951.3</v>
      </c>
      <c r="E1150">
        <v>7939.33</v>
      </c>
      <c r="F1150">
        <v>322.40499999999997</v>
      </c>
      <c r="G1150">
        <v>1003.94</v>
      </c>
      <c r="H1150">
        <v>311.55399999999997</v>
      </c>
      <c r="I1150">
        <v>1.6660500000000002E-2</v>
      </c>
      <c r="J1150">
        <v>0.98258599999999996</v>
      </c>
      <c r="K1150">
        <v>0</v>
      </c>
      <c r="L1150" t="s">
        <v>43</v>
      </c>
    </row>
    <row r="1151" spans="1:12" x14ac:dyDescent="0.25">
      <c r="A1151" t="s">
        <v>50</v>
      </c>
      <c r="B1151">
        <v>7949.46</v>
      </c>
      <c r="C1151">
        <v>7834.89</v>
      </c>
      <c r="D1151">
        <v>7834.41</v>
      </c>
      <c r="E1151">
        <v>7827.92</v>
      </c>
      <c r="F1151">
        <v>317.39999999999998</v>
      </c>
      <c r="G1151">
        <v>992.37599999999998</v>
      </c>
      <c r="H1151">
        <v>309.21199999999999</v>
      </c>
      <c r="I1151">
        <v>1.0914800000000001E-2</v>
      </c>
      <c r="J1151">
        <v>0.98101499999999997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7898.07</v>
      </c>
      <c r="C1152">
        <v>7783.06</v>
      </c>
      <c r="D1152">
        <v>7782.58</v>
      </c>
      <c r="E1152">
        <v>7776.08</v>
      </c>
      <c r="F1152">
        <v>316.67200000000003</v>
      </c>
      <c r="G1152">
        <v>946.93100000000004</v>
      </c>
      <c r="H1152">
        <v>307.97000000000003</v>
      </c>
      <c r="I1152">
        <v>1.8622099999999999E-2</v>
      </c>
      <c r="J1152">
        <v>0.98099700000000001</v>
      </c>
      <c r="K1152">
        <v>0</v>
      </c>
      <c r="L1152" t="s">
        <v>43</v>
      </c>
    </row>
    <row r="1153" spans="1:12" x14ac:dyDescent="0.25">
      <c r="A1153" t="s">
        <v>50</v>
      </c>
      <c r="B1153">
        <v>7916.42</v>
      </c>
      <c r="C1153">
        <v>7801.83</v>
      </c>
      <c r="D1153">
        <v>7801.35</v>
      </c>
      <c r="E1153">
        <v>7794.85</v>
      </c>
      <c r="F1153">
        <v>316.327</v>
      </c>
      <c r="G1153">
        <v>983.71699999999998</v>
      </c>
      <c r="H1153">
        <v>305.721</v>
      </c>
      <c r="I1153">
        <v>1.2060400000000001E-2</v>
      </c>
      <c r="J1153">
        <v>0.98081700000000005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8024.87</v>
      </c>
      <c r="C1154">
        <v>7909.58</v>
      </c>
      <c r="D1154">
        <v>7909.1</v>
      </c>
      <c r="E1154">
        <v>7902.53</v>
      </c>
      <c r="F1154">
        <v>320.49200000000002</v>
      </c>
      <c r="G1154">
        <v>1002.63</v>
      </c>
      <c r="H1154">
        <v>311.459</v>
      </c>
      <c r="I1154">
        <v>1.61215E-2</v>
      </c>
      <c r="J1154">
        <v>0.98859799999999998</v>
      </c>
      <c r="K1154">
        <v>0</v>
      </c>
      <c r="L1154" t="s">
        <v>43</v>
      </c>
    </row>
    <row r="1155" spans="1:12" x14ac:dyDescent="0.25">
      <c r="A1155" t="s">
        <v>50</v>
      </c>
      <c r="B1155">
        <v>7906.41</v>
      </c>
      <c r="C1155">
        <v>7790.43</v>
      </c>
      <c r="D1155">
        <v>7789.96</v>
      </c>
      <c r="E1155">
        <v>7783.49</v>
      </c>
      <c r="F1155">
        <v>316.01799999999997</v>
      </c>
      <c r="G1155">
        <v>973.78499999999997</v>
      </c>
      <c r="H1155">
        <v>306.20999999999998</v>
      </c>
      <c r="I1155">
        <v>1.08845E-2</v>
      </c>
      <c r="J1155">
        <v>0.98101899999999997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7921.75</v>
      </c>
      <c r="C1156">
        <v>7807.02</v>
      </c>
      <c r="D1156">
        <v>7806.54</v>
      </c>
      <c r="E1156">
        <v>7800.04</v>
      </c>
      <c r="F1156">
        <v>317.63799999999998</v>
      </c>
      <c r="G1156">
        <v>948.67499999999995</v>
      </c>
      <c r="H1156">
        <v>307.61900000000003</v>
      </c>
      <c r="I1156">
        <v>1.15429E-2</v>
      </c>
      <c r="J1156">
        <v>0.98101700000000003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7946.71</v>
      </c>
      <c r="C1157">
        <v>7832.53</v>
      </c>
      <c r="D1157">
        <v>7832.05</v>
      </c>
      <c r="E1157">
        <v>7825.56</v>
      </c>
      <c r="F1157">
        <v>316.98500000000001</v>
      </c>
      <c r="G1157">
        <v>988.17100000000005</v>
      </c>
      <c r="H1157">
        <v>307.185</v>
      </c>
      <c r="I1157">
        <v>1.0899300000000001E-2</v>
      </c>
      <c r="J1157">
        <v>0.98077899999999996</v>
      </c>
      <c r="K1157">
        <v>0</v>
      </c>
      <c r="L1157" t="s">
        <v>43</v>
      </c>
    </row>
    <row r="1158" spans="1:12" x14ac:dyDescent="0.25">
      <c r="A1158" t="s">
        <v>50</v>
      </c>
      <c r="B1158">
        <v>7905.33</v>
      </c>
      <c r="C1158">
        <v>7790.4</v>
      </c>
      <c r="D1158">
        <v>7789.93</v>
      </c>
      <c r="E1158">
        <v>7783.46</v>
      </c>
      <c r="F1158">
        <v>316.14299999999997</v>
      </c>
      <c r="G1158">
        <v>981.56399999999996</v>
      </c>
      <c r="H1158">
        <v>305.95400000000001</v>
      </c>
      <c r="I1158">
        <v>1.12706E-2</v>
      </c>
      <c r="J1158">
        <v>0.98094800000000004</v>
      </c>
      <c r="K1158">
        <v>0</v>
      </c>
      <c r="L1158" t="s">
        <v>43</v>
      </c>
    </row>
    <row r="1159" spans="1:12" x14ac:dyDescent="0.25">
      <c r="A1159" t="s">
        <v>50</v>
      </c>
      <c r="B1159">
        <v>8082.71</v>
      </c>
      <c r="C1159">
        <v>7967.77</v>
      </c>
      <c r="D1159">
        <v>7967.29</v>
      </c>
      <c r="E1159">
        <v>7960.64</v>
      </c>
      <c r="F1159">
        <v>322.88200000000001</v>
      </c>
      <c r="G1159">
        <v>978.56500000000005</v>
      </c>
      <c r="H1159">
        <v>313.67200000000003</v>
      </c>
      <c r="I1159">
        <v>1.11739E-2</v>
      </c>
      <c r="J1159">
        <v>0.98097599999999996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7908.7</v>
      </c>
      <c r="C1160">
        <v>7794.28</v>
      </c>
      <c r="D1160">
        <v>7793.81</v>
      </c>
      <c r="E1160">
        <v>7787.33</v>
      </c>
      <c r="F1160">
        <v>316.12900000000002</v>
      </c>
      <c r="G1160">
        <v>947.19899999999996</v>
      </c>
      <c r="H1160">
        <v>307.34100000000001</v>
      </c>
      <c r="I1160">
        <v>1.22668E-2</v>
      </c>
      <c r="J1160">
        <v>0.98097299999999998</v>
      </c>
      <c r="K1160">
        <v>0</v>
      </c>
      <c r="L1160" t="s">
        <v>43</v>
      </c>
    </row>
    <row r="1161" spans="1:12" x14ac:dyDescent="0.25">
      <c r="A1161" t="s">
        <v>50</v>
      </c>
      <c r="B1161">
        <v>7968.84</v>
      </c>
      <c r="C1161">
        <v>7853.73</v>
      </c>
      <c r="D1161">
        <v>7853.25</v>
      </c>
      <c r="E1161">
        <v>7846.71</v>
      </c>
      <c r="F1161">
        <v>318.14</v>
      </c>
      <c r="G1161">
        <v>991.49699999999996</v>
      </c>
      <c r="H1161">
        <v>308.077</v>
      </c>
      <c r="I1161">
        <v>1.47333E-2</v>
      </c>
      <c r="J1161">
        <v>0.98101799999999995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8072.28</v>
      </c>
      <c r="C1162">
        <v>7955.27</v>
      </c>
      <c r="D1162">
        <v>7954.8</v>
      </c>
      <c r="E1162">
        <v>7948.18</v>
      </c>
      <c r="F1162">
        <v>323.01</v>
      </c>
      <c r="G1162">
        <v>998.42</v>
      </c>
      <c r="H1162">
        <v>313.56900000000002</v>
      </c>
      <c r="I1162">
        <v>1.2092500000000001E-2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7845.45</v>
      </c>
      <c r="C1163">
        <v>7726.03</v>
      </c>
      <c r="D1163">
        <v>7725.56</v>
      </c>
      <c r="E1163">
        <v>7719.15</v>
      </c>
      <c r="F1163">
        <v>314.01100000000002</v>
      </c>
      <c r="G1163">
        <v>941.26300000000003</v>
      </c>
      <c r="H1163">
        <v>305.73899999999998</v>
      </c>
      <c r="I1163">
        <v>1.1185799999999999E-2</v>
      </c>
      <c r="J1163">
        <v>0.98099899999999995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7887.89</v>
      </c>
      <c r="C1164">
        <v>7773.05</v>
      </c>
      <c r="D1164">
        <v>7772.57</v>
      </c>
      <c r="E1164">
        <v>7766.1</v>
      </c>
      <c r="F1164">
        <v>315.83199999999999</v>
      </c>
      <c r="G1164">
        <v>980.70899999999995</v>
      </c>
      <c r="H1164">
        <v>304.82400000000001</v>
      </c>
      <c r="I1164">
        <v>1.08576E-2</v>
      </c>
      <c r="J1164">
        <v>0.98099999999999998</v>
      </c>
      <c r="K1164">
        <v>0</v>
      </c>
      <c r="L1164" t="s">
        <v>43</v>
      </c>
    </row>
    <row r="1165" spans="1:12" x14ac:dyDescent="0.25">
      <c r="A1165" t="s">
        <v>50</v>
      </c>
      <c r="B1165">
        <v>7968.91</v>
      </c>
      <c r="C1165">
        <v>7852.83</v>
      </c>
      <c r="D1165">
        <v>7852.36</v>
      </c>
      <c r="E1165">
        <v>7845.85</v>
      </c>
      <c r="F1165">
        <v>317.911</v>
      </c>
      <c r="G1165">
        <v>995.21100000000001</v>
      </c>
      <c r="H1165">
        <v>313.80900000000003</v>
      </c>
      <c r="I1165">
        <v>1.43468E-2</v>
      </c>
      <c r="J1165">
        <v>0.98098799999999997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7952.28</v>
      </c>
      <c r="C1166">
        <v>7837.11</v>
      </c>
      <c r="D1166">
        <v>7836.63</v>
      </c>
      <c r="E1166">
        <v>7830.11</v>
      </c>
      <c r="F1166">
        <v>317.40100000000001</v>
      </c>
      <c r="G1166">
        <v>973.38699999999994</v>
      </c>
      <c r="H1166">
        <v>308.19499999999999</v>
      </c>
      <c r="I1166">
        <v>1.1684E-2</v>
      </c>
      <c r="J1166">
        <v>0.98574300000000004</v>
      </c>
      <c r="K1166">
        <v>0</v>
      </c>
      <c r="L1166" t="s">
        <v>43</v>
      </c>
    </row>
    <row r="1167" spans="1:12" x14ac:dyDescent="0.25">
      <c r="A1167" t="s">
        <v>50</v>
      </c>
      <c r="B1167">
        <v>7915.85</v>
      </c>
      <c r="C1167">
        <v>7801.04</v>
      </c>
      <c r="D1167">
        <v>7800.55</v>
      </c>
      <c r="E1167">
        <v>7794.05</v>
      </c>
      <c r="F1167">
        <v>321.65100000000001</v>
      </c>
      <c r="G1167">
        <v>947.90200000000004</v>
      </c>
      <c r="H1167">
        <v>307.30900000000003</v>
      </c>
      <c r="I1167">
        <v>1.08609E-2</v>
      </c>
      <c r="J1167">
        <v>0.99486399999999997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7901.64</v>
      </c>
      <c r="C1168">
        <v>7786.05</v>
      </c>
      <c r="D1168">
        <v>7785.58</v>
      </c>
      <c r="E1168">
        <v>7779.13</v>
      </c>
      <c r="F1168">
        <v>315.47899999999998</v>
      </c>
      <c r="G1168">
        <v>988.93200000000002</v>
      </c>
      <c r="H1168">
        <v>306.06900000000002</v>
      </c>
      <c r="I1168">
        <v>1.7982999999999999E-2</v>
      </c>
      <c r="J1168">
        <v>0.98099899999999995</v>
      </c>
      <c r="K1168">
        <v>0</v>
      </c>
      <c r="L1168" t="s">
        <v>43</v>
      </c>
    </row>
    <row r="1169" spans="1:25" x14ac:dyDescent="0.25">
      <c r="A1169" t="s">
        <v>50</v>
      </c>
      <c r="B1169">
        <v>7903.83</v>
      </c>
      <c r="C1169">
        <v>7788.37</v>
      </c>
      <c r="D1169">
        <v>7787.89</v>
      </c>
      <c r="E1169">
        <v>7781.42</v>
      </c>
      <c r="F1169">
        <v>315.45800000000003</v>
      </c>
      <c r="G1169">
        <v>980.36300000000006</v>
      </c>
      <c r="H1169">
        <v>306.233</v>
      </c>
      <c r="I1169">
        <v>1.3182900000000001E-2</v>
      </c>
      <c r="J1169">
        <v>0.98431400000000002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8032.79</v>
      </c>
      <c r="C1170">
        <v>7918.29</v>
      </c>
      <c r="D1170">
        <v>7917.81</v>
      </c>
      <c r="E1170">
        <v>7911.24</v>
      </c>
      <c r="F1170">
        <v>322.82100000000003</v>
      </c>
      <c r="G1170">
        <v>967.59400000000005</v>
      </c>
      <c r="H1170">
        <v>318.15499999999997</v>
      </c>
      <c r="I1170">
        <v>1.2834E-2</v>
      </c>
      <c r="J1170">
        <v>0.98100100000000001</v>
      </c>
      <c r="K1170">
        <v>0</v>
      </c>
      <c r="L1170" t="s">
        <v>43</v>
      </c>
    </row>
    <row r="1171" spans="1:25" x14ac:dyDescent="0.25">
      <c r="A1171" t="s">
        <v>50</v>
      </c>
      <c r="B1171">
        <v>8134.67</v>
      </c>
      <c r="C1171">
        <v>8020.33</v>
      </c>
      <c r="D1171">
        <v>8019.85</v>
      </c>
      <c r="E1171">
        <v>8013.14</v>
      </c>
      <c r="F1171">
        <v>324.98200000000003</v>
      </c>
      <c r="G1171">
        <v>1009.42</v>
      </c>
      <c r="H1171">
        <v>314.11900000000003</v>
      </c>
      <c r="I1171">
        <v>1.09289E-2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7904.2</v>
      </c>
      <c r="C1172">
        <v>7789.81</v>
      </c>
      <c r="D1172">
        <v>7789.34</v>
      </c>
      <c r="E1172">
        <v>7782.88</v>
      </c>
      <c r="F1172">
        <v>315.74200000000002</v>
      </c>
      <c r="G1172">
        <v>983.62300000000005</v>
      </c>
      <c r="H1172">
        <v>306.51400000000001</v>
      </c>
      <c r="I1172">
        <v>1.08676E-2</v>
      </c>
      <c r="J1172">
        <v>0.99204199999999998</v>
      </c>
      <c r="K1172">
        <v>0</v>
      </c>
      <c r="L1172" t="s">
        <v>43</v>
      </c>
    </row>
    <row r="1173" spans="1:25" x14ac:dyDescent="0.25">
      <c r="A1173" t="s">
        <v>50</v>
      </c>
      <c r="B1173">
        <v>7844.87</v>
      </c>
      <c r="C1173">
        <v>7730.42</v>
      </c>
      <c r="D1173">
        <v>7729.95</v>
      </c>
      <c r="E1173">
        <v>7723.51</v>
      </c>
      <c r="F1173">
        <v>314.017</v>
      </c>
      <c r="G1173">
        <v>967.67200000000003</v>
      </c>
      <c r="H1173">
        <v>303.983</v>
      </c>
      <c r="I1173">
        <v>1.2196500000000001E-2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7841.85</v>
      </c>
      <c r="C1174">
        <v>7722.2</v>
      </c>
      <c r="D1174">
        <v>7721.73</v>
      </c>
      <c r="E1174">
        <v>7715.27</v>
      </c>
      <c r="F1174">
        <v>318.83999999999997</v>
      </c>
      <c r="G1174">
        <v>938.33900000000006</v>
      </c>
      <c r="H1174">
        <v>303.57499999999999</v>
      </c>
      <c r="I1174">
        <v>1.08767E-2</v>
      </c>
      <c r="J1174">
        <v>0.98092100000000004</v>
      </c>
      <c r="K1174">
        <v>0</v>
      </c>
      <c r="L1174" t="s">
        <v>43</v>
      </c>
    </row>
    <row r="1175" spans="1:25" x14ac:dyDescent="0.25">
      <c r="A1175" t="s">
        <v>50</v>
      </c>
      <c r="B1175">
        <v>7969.15</v>
      </c>
      <c r="C1175">
        <v>7854.35</v>
      </c>
      <c r="D1175">
        <v>7853.88</v>
      </c>
      <c r="E1175">
        <v>7847.35</v>
      </c>
      <c r="F1175">
        <v>318.14999999999998</v>
      </c>
      <c r="G1175">
        <v>997.02200000000005</v>
      </c>
      <c r="H1175">
        <v>307.399</v>
      </c>
      <c r="I1175">
        <v>2.90377E-2</v>
      </c>
      <c r="J1175">
        <v>0.98098600000000002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8111.07</v>
      </c>
      <c r="C1176">
        <v>7996.28</v>
      </c>
      <c r="D1176">
        <v>7995.79</v>
      </c>
      <c r="E1176">
        <v>7989.16</v>
      </c>
      <c r="F1176">
        <v>323.05700000000002</v>
      </c>
      <c r="G1176">
        <v>1007.07</v>
      </c>
      <c r="H1176">
        <v>313.53100000000001</v>
      </c>
      <c r="I1176">
        <v>1.19717E-2</v>
      </c>
      <c r="J1176">
        <v>0.980993</v>
      </c>
      <c r="K1176">
        <v>0</v>
      </c>
      <c r="L1176" t="s">
        <v>43</v>
      </c>
      <c r="R1176">
        <f>AVERAGE(B1127:B1176)</f>
        <v>7943.6364000000003</v>
      </c>
      <c r="S1176">
        <f>AVERAGE(C1127:C1176)</f>
        <v>7828.467999999998</v>
      </c>
      <c r="U1176">
        <f>_xlfn.VAR.P(B1127:B1176)</f>
        <v>4561.7600190399953</v>
      </c>
      <c r="V1176">
        <f>_xlfn.VAR.P(C1127:C1176)</f>
        <v>4580.41806</v>
      </c>
      <c r="X1176">
        <f>1.96*SQRT(U1176)/50</f>
        <v>2.6475994628450916</v>
      </c>
      <c r="Y1176">
        <f>1.96*SQRT(V1176)/50</f>
        <v>2.6530084070199247</v>
      </c>
    </row>
    <row r="1177" spans="1:25" x14ac:dyDescent="0.25">
      <c r="A1177" t="s">
        <v>50</v>
      </c>
      <c r="B1177">
        <v>397185.53880799998</v>
      </c>
      <c r="C1177" t="s">
        <v>37</v>
      </c>
    </row>
    <row r="1178" spans="1:25" x14ac:dyDescent="0.25">
      <c r="A1178" t="s">
        <v>74</v>
      </c>
      <c r="B1178">
        <v>7111.38</v>
      </c>
      <c r="C1178">
        <v>7111.14</v>
      </c>
      <c r="D1178">
        <v>7110.68</v>
      </c>
      <c r="E1178">
        <v>7104.22</v>
      </c>
      <c r="F1178">
        <v>313.31</v>
      </c>
      <c r="G1178">
        <v>0</v>
      </c>
      <c r="H1178">
        <v>304.87099999999998</v>
      </c>
      <c r="I1178">
        <v>1.10639E-2</v>
      </c>
      <c r="J1178">
        <v>0.981016</v>
      </c>
      <c r="K1178">
        <v>0</v>
      </c>
      <c r="L1178" t="s">
        <v>43</v>
      </c>
    </row>
    <row r="1179" spans="1:25" x14ac:dyDescent="0.25">
      <c r="A1179" t="s">
        <v>74</v>
      </c>
      <c r="B1179">
        <v>7274.75</v>
      </c>
      <c r="C1179">
        <v>7274.52</v>
      </c>
      <c r="D1179">
        <v>7274.04</v>
      </c>
      <c r="E1179">
        <v>7267.42</v>
      </c>
      <c r="F1179">
        <v>319.35000000000002</v>
      </c>
      <c r="G1179">
        <v>0</v>
      </c>
      <c r="H1179">
        <v>310.16800000000001</v>
      </c>
      <c r="I1179">
        <v>1.13004E-2</v>
      </c>
      <c r="J1179">
        <v>0.97961900000000002</v>
      </c>
      <c r="K1179">
        <v>0</v>
      </c>
      <c r="L1179" t="s">
        <v>43</v>
      </c>
    </row>
    <row r="1180" spans="1:25" x14ac:dyDescent="0.25">
      <c r="A1180" t="s">
        <v>74</v>
      </c>
      <c r="B1180">
        <v>7205.61</v>
      </c>
      <c r="C1180">
        <v>7205.36</v>
      </c>
      <c r="D1180">
        <v>7204.89</v>
      </c>
      <c r="E1180">
        <v>7198.3</v>
      </c>
      <c r="F1180">
        <v>316.66699999999997</v>
      </c>
      <c r="G1180">
        <v>0</v>
      </c>
      <c r="H1180">
        <v>307.399</v>
      </c>
      <c r="I1180">
        <v>1.08643E-2</v>
      </c>
      <c r="J1180">
        <v>0.98101700000000003</v>
      </c>
      <c r="K1180">
        <v>0</v>
      </c>
      <c r="L1180" t="s">
        <v>43</v>
      </c>
    </row>
    <row r="1181" spans="1:25" x14ac:dyDescent="0.25">
      <c r="A1181" t="s">
        <v>74</v>
      </c>
      <c r="B1181">
        <v>7300.56</v>
      </c>
      <c r="C1181">
        <v>7300.31</v>
      </c>
      <c r="D1181">
        <v>7299.82</v>
      </c>
      <c r="E1181">
        <v>7293.17</v>
      </c>
      <c r="F1181">
        <v>321.339</v>
      </c>
      <c r="G1181">
        <v>0</v>
      </c>
      <c r="H1181">
        <v>312.74200000000002</v>
      </c>
      <c r="I1181">
        <v>1.1009E-2</v>
      </c>
      <c r="J1181">
        <v>0.98101899999999997</v>
      </c>
      <c r="K1181">
        <v>0</v>
      </c>
      <c r="L1181" t="s">
        <v>43</v>
      </c>
    </row>
    <row r="1182" spans="1:25" x14ac:dyDescent="0.25">
      <c r="A1182" t="s">
        <v>74</v>
      </c>
      <c r="B1182">
        <v>7138.75</v>
      </c>
      <c r="C1182">
        <v>7138.49</v>
      </c>
      <c r="D1182">
        <v>7138.01</v>
      </c>
      <c r="E1182">
        <v>7131.5</v>
      </c>
      <c r="F1182">
        <v>313.74099999999999</v>
      </c>
      <c r="G1182">
        <v>0</v>
      </c>
      <c r="H1182">
        <v>305.96800000000002</v>
      </c>
      <c r="I1182">
        <v>1.09476E-2</v>
      </c>
      <c r="J1182">
        <v>0.98101899999999997</v>
      </c>
      <c r="K1182">
        <v>0</v>
      </c>
      <c r="L1182" t="s">
        <v>43</v>
      </c>
    </row>
    <row r="1183" spans="1:25" x14ac:dyDescent="0.25">
      <c r="A1183" t="s">
        <v>74</v>
      </c>
      <c r="B1183">
        <v>7243.84</v>
      </c>
      <c r="C1183">
        <v>7243.6</v>
      </c>
      <c r="D1183">
        <v>7243.12</v>
      </c>
      <c r="E1183">
        <v>7236.54</v>
      </c>
      <c r="F1183">
        <v>323.61700000000002</v>
      </c>
      <c r="G1183">
        <v>0</v>
      </c>
      <c r="H1183">
        <v>309.97800000000001</v>
      </c>
      <c r="I1183">
        <v>2.5933899999999999E-2</v>
      </c>
      <c r="J1183">
        <v>0.98101499999999997</v>
      </c>
      <c r="K1183">
        <v>0</v>
      </c>
      <c r="L1183" t="s">
        <v>43</v>
      </c>
    </row>
    <row r="1184" spans="1:25" x14ac:dyDescent="0.25">
      <c r="A1184" t="s">
        <v>74</v>
      </c>
      <c r="B1184">
        <v>7312.42</v>
      </c>
      <c r="C1184">
        <v>7312.18</v>
      </c>
      <c r="D1184">
        <v>7311.71</v>
      </c>
      <c r="E1184">
        <v>7305.07</v>
      </c>
      <c r="F1184">
        <v>320.99799999999999</v>
      </c>
      <c r="G1184">
        <v>0</v>
      </c>
      <c r="H1184">
        <v>313.01600000000002</v>
      </c>
      <c r="I1184">
        <v>1.6019499999999999E-2</v>
      </c>
      <c r="J1184">
        <v>0.98097000000000001</v>
      </c>
      <c r="K1184">
        <v>0</v>
      </c>
      <c r="L1184" t="s">
        <v>43</v>
      </c>
    </row>
    <row r="1185" spans="1:12" x14ac:dyDescent="0.25">
      <c r="A1185" t="s">
        <v>74</v>
      </c>
      <c r="B1185">
        <v>7125.48</v>
      </c>
      <c r="C1185">
        <v>7125.23</v>
      </c>
      <c r="D1185">
        <v>7124.76</v>
      </c>
      <c r="E1185">
        <v>7118.27</v>
      </c>
      <c r="F1185">
        <v>313.14100000000002</v>
      </c>
      <c r="G1185">
        <v>0</v>
      </c>
      <c r="H1185">
        <v>305.19099999999997</v>
      </c>
      <c r="I1185">
        <v>1.1193E-2</v>
      </c>
      <c r="J1185">
        <v>0.98097400000000001</v>
      </c>
      <c r="K1185">
        <v>0</v>
      </c>
      <c r="L1185" t="s">
        <v>43</v>
      </c>
    </row>
    <row r="1186" spans="1:12" x14ac:dyDescent="0.25">
      <c r="A1186" t="s">
        <v>74</v>
      </c>
      <c r="B1186">
        <v>7072.71</v>
      </c>
      <c r="C1186">
        <v>7072.47</v>
      </c>
      <c r="D1186">
        <v>7072</v>
      </c>
      <c r="E1186">
        <v>7065.57</v>
      </c>
      <c r="F1186">
        <v>311.08199999999999</v>
      </c>
      <c r="G1186">
        <v>0</v>
      </c>
      <c r="H1186">
        <v>307.99299999999999</v>
      </c>
      <c r="I1186">
        <v>1.9877200000000001E-2</v>
      </c>
      <c r="J1186">
        <v>0.98092500000000005</v>
      </c>
      <c r="K1186">
        <v>0</v>
      </c>
      <c r="L1186" t="s">
        <v>43</v>
      </c>
    </row>
    <row r="1187" spans="1:12" x14ac:dyDescent="0.25">
      <c r="A1187" t="s">
        <v>74</v>
      </c>
      <c r="B1187">
        <v>7147.84</v>
      </c>
      <c r="C1187">
        <v>7147.61</v>
      </c>
      <c r="D1187">
        <v>7147.13</v>
      </c>
      <c r="E1187">
        <v>7140.61</v>
      </c>
      <c r="F1187">
        <v>314.25799999999998</v>
      </c>
      <c r="G1187">
        <v>0</v>
      </c>
      <c r="H1187">
        <v>306.048</v>
      </c>
      <c r="I1187">
        <v>1.0923199999999999E-2</v>
      </c>
      <c r="J1187">
        <v>0.98101899999999997</v>
      </c>
      <c r="K1187">
        <v>0</v>
      </c>
      <c r="L1187" t="s">
        <v>43</v>
      </c>
    </row>
    <row r="1188" spans="1:12" x14ac:dyDescent="0.25">
      <c r="A1188" t="s">
        <v>74</v>
      </c>
      <c r="B1188">
        <v>7167.82</v>
      </c>
      <c r="C1188">
        <v>7167.57</v>
      </c>
      <c r="D1188">
        <v>7167.1</v>
      </c>
      <c r="E1188">
        <v>7160.6</v>
      </c>
      <c r="F1188">
        <v>315.16699999999997</v>
      </c>
      <c r="G1188">
        <v>0</v>
      </c>
      <c r="H1188">
        <v>307.22000000000003</v>
      </c>
      <c r="I1188">
        <v>1.10151E-2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74</v>
      </c>
      <c r="B1189">
        <v>7106.23</v>
      </c>
      <c r="C1189">
        <v>7105.96</v>
      </c>
      <c r="D1189">
        <v>7105.5</v>
      </c>
      <c r="E1189">
        <v>7099</v>
      </c>
      <c r="F1189">
        <v>312.98</v>
      </c>
      <c r="G1189">
        <v>0</v>
      </c>
      <c r="H1189">
        <v>303.26900000000001</v>
      </c>
      <c r="I1189">
        <v>1.0905700000000001E-2</v>
      </c>
      <c r="J1189">
        <v>0.98101700000000003</v>
      </c>
      <c r="K1189">
        <v>0</v>
      </c>
      <c r="L1189" t="s">
        <v>43</v>
      </c>
    </row>
    <row r="1190" spans="1:12" x14ac:dyDescent="0.25">
      <c r="A1190" t="s">
        <v>74</v>
      </c>
      <c r="B1190">
        <v>7315.69</v>
      </c>
      <c r="C1190">
        <v>7315.44</v>
      </c>
      <c r="D1190">
        <v>7314.95</v>
      </c>
      <c r="E1190">
        <v>7308.28</v>
      </c>
      <c r="F1190">
        <v>321.84100000000001</v>
      </c>
      <c r="G1190">
        <v>0</v>
      </c>
      <c r="H1190">
        <v>310.19600000000003</v>
      </c>
      <c r="I1190">
        <v>1.9813299999999999E-2</v>
      </c>
      <c r="J1190">
        <v>0.98101400000000005</v>
      </c>
      <c r="K1190">
        <v>0</v>
      </c>
      <c r="L1190" t="s">
        <v>43</v>
      </c>
    </row>
    <row r="1191" spans="1:12" x14ac:dyDescent="0.25">
      <c r="A1191" t="s">
        <v>74</v>
      </c>
      <c r="B1191">
        <v>7160.6</v>
      </c>
      <c r="C1191">
        <v>7160.37</v>
      </c>
      <c r="D1191">
        <v>7159.9</v>
      </c>
      <c r="E1191">
        <v>7153.37</v>
      </c>
      <c r="F1191">
        <v>314.66899999999998</v>
      </c>
      <c r="G1191">
        <v>0</v>
      </c>
      <c r="H1191">
        <v>306.78100000000001</v>
      </c>
      <c r="I1191">
        <v>1.09371E-2</v>
      </c>
      <c r="J1191">
        <v>0.99092400000000003</v>
      </c>
      <c r="K1191">
        <v>0</v>
      </c>
      <c r="L1191" t="s">
        <v>43</v>
      </c>
    </row>
    <row r="1192" spans="1:12" x14ac:dyDescent="0.25">
      <c r="A1192" t="s">
        <v>74</v>
      </c>
      <c r="B1192">
        <v>7138.22</v>
      </c>
      <c r="C1192">
        <v>7137.99</v>
      </c>
      <c r="D1192">
        <v>7137.51</v>
      </c>
      <c r="E1192">
        <v>7131.02</v>
      </c>
      <c r="F1192">
        <v>313.35899999999998</v>
      </c>
      <c r="G1192">
        <v>0</v>
      </c>
      <c r="H1192">
        <v>305.89499999999998</v>
      </c>
      <c r="I1192">
        <v>1.08807E-2</v>
      </c>
      <c r="J1192">
        <v>0.98097299999999998</v>
      </c>
      <c r="K1192">
        <v>0</v>
      </c>
      <c r="L1192" t="s">
        <v>43</v>
      </c>
    </row>
    <row r="1193" spans="1:12" x14ac:dyDescent="0.25">
      <c r="A1193" t="s">
        <v>74</v>
      </c>
      <c r="B1193">
        <v>7260.51</v>
      </c>
      <c r="C1193">
        <v>7260.21</v>
      </c>
      <c r="D1193">
        <v>7259.74</v>
      </c>
      <c r="E1193">
        <v>7253.14</v>
      </c>
      <c r="F1193">
        <v>319.01600000000002</v>
      </c>
      <c r="G1193">
        <v>0</v>
      </c>
      <c r="H1193">
        <v>310.65499999999997</v>
      </c>
      <c r="I1193">
        <v>1.24866E-2</v>
      </c>
      <c r="J1193">
        <v>0.98101899999999997</v>
      </c>
      <c r="K1193">
        <v>0</v>
      </c>
      <c r="L1193" t="s">
        <v>43</v>
      </c>
    </row>
    <row r="1194" spans="1:12" x14ac:dyDescent="0.25">
      <c r="A1194" t="s">
        <v>74</v>
      </c>
      <c r="B1194">
        <v>7104.65</v>
      </c>
      <c r="C1194">
        <v>7104.39</v>
      </c>
      <c r="D1194">
        <v>7103.92</v>
      </c>
      <c r="E1194">
        <v>7097.48</v>
      </c>
      <c r="F1194">
        <v>312.84100000000001</v>
      </c>
      <c r="G1194">
        <v>0</v>
      </c>
      <c r="H1194">
        <v>304.29199999999997</v>
      </c>
      <c r="I1194">
        <v>1.0865700000000001E-2</v>
      </c>
      <c r="J1194">
        <v>0.98100900000000002</v>
      </c>
      <c r="K1194">
        <v>0</v>
      </c>
      <c r="L1194" t="s">
        <v>43</v>
      </c>
    </row>
    <row r="1195" spans="1:12" x14ac:dyDescent="0.25">
      <c r="A1195" t="s">
        <v>74</v>
      </c>
      <c r="B1195">
        <v>7134.48</v>
      </c>
      <c r="C1195">
        <v>7134.25</v>
      </c>
      <c r="D1195">
        <v>7133.78</v>
      </c>
      <c r="E1195">
        <v>7127.23</v>
      </c>
      <c r="F1195">
        <v>313.28300000000002</v>
      </c>
      <c r="G1195">
        <v>0</v>
      </c>
      <c r="H1195">
        <v>305.46600000000001</v>
      </c>
      <c r="I1195">
        <v>1.2877899999999999E-2</v>
      </c>
      <c r="J1195">
        <v>0.981016</v>
      </c>
      <c r="K1195">
        <v>0</v>
      </c>
      <c r="L1195" t="s">
        <v>43</v>
      </c>
    </row>
    <row r="1196" spans="1:12" x14ac:dyDescent="0.25">
      <c r="A1196" t="s">
        <v>74</v>
      </c>
      <c r="B1196">
        <v>7083.91</v>
      </c>
      <c r="C1196">
        <v>7083.66</v>
      </c>
      <c r="D1196">
        <v>7083.18</v>
      </c>
      <c r="E1196">
        <v>7076.74</v>
      </c>
      <c r="F1196">
        <v>311.16500000000002</v>
      </c>
      <c r="G1196">
        <v>0</v>
      </c>
      <c r="H1196">
        <v>303.46300000000002</v>
      </c>
      <c r="I1196">
        <v>1.10039E-2</v>
      </c>
      <c r="J1196">
        <v>0.98101899999999997</v>
      </c>
      <c r="K1196">
        <v>0</v>
      </c>
      <c r="L1196" t="s">
        <v>43</v>
      </c>
    </row>
    <row r="1197" spans="1:12" x14ac:dyDescent="0.25">
      <c r="A1197" t="s">
        <v>74</v>
      </c>
      <c r="B1197">
        <v>7108.92</v>
      </c>
      <c r="C1197">
        <v>7108.67</v>
      </c>
      <c r="D1197">
        <v>7108.19</v>
      </c>
      <c r="E1197">
        <v>7101.72</v>
      </c>
      <c r="F1197">
        <v>317.78500000000003</v>
      </c>
      <c r="G1197">
        <v>0</v>
      </c>
      <c r="H1197">
        <v>304.52499999999998</v>
      </c>
      <c r="I1197">
        <v>1.0897199999999999E-2</v>
      </c>
      <c r="J1197">
        <v>0.98101899999999997</v>
      </c>
      <c r="K1197">
        <v>0</v>
      </c>
      <c r="L1197" t="s">
        <v>43</v>
      </c>
    </row>
    <row r="1198" spans="1:12" x14ac:dyDescent="0.25">
      <c r="A1198" t="s">
        <v>74</v>
      </c>
      <c r="B1198">
        <v>7130.95</v>
      </c>
      <c r="C1198">
        <v>7130.71</v>
      </c>
      <c r="D1198">
        <v>7130.23</v>
      </c>
      <c r="E1198">
        <v>7123.76</v>
      </c>
      <c r="F1198">
        <v>313.14600000000002</v>
      </c>
      <c r="G1198">
        <v>0</v>
      </c>
      <c r="H1198">
        <v>305.30099999999999</v>
      </c>
      <c r="I1198">
        <v>1.09193E-2</v>
      </c>
      <c r="J1198">
        <v>0.98101899999999997</v>
      </c>
      <c r="K1198">
        <v>0</v>
      </c>
      <c r="L1198" t="s">
        <v>43</v>
      </c>
    </row>
    <row r="1199" spans="1:12" x14ac:dyDescent="0.25">
      <c r="A1199" t="s">
        <v>74</v>
      </c>
      <c r="B1199">
        <v>7167.83</v>
      </c>
      <c r="C1199">
        <v>7167.6</v>
      </c>
      <c r="D1199">
        <v>7167.13</v>
      </c>
      <c r="E1199">
        <v>7160.64</v>
      </c>
      <c r="F1199">
        <v>314.36700000000002</v>
      </c>
      <c r="G1199">
        <v>0</v>
      </c>
      <c r="H1199">
        <v>307.15100000000001</v>
      </c>
      <c r="I1199">
        <v>1.1244000000000001E-2</v>
      </c>
      <c r="J1199">
        <v>0.98427399999999998</v>
      </c>
      <c r="K1199">
        <v>0</v>
      </c>
      <c r="L1199" t="s">
        <v>43</v>
      </c>
    </row>
    <row r="1200" spans="1:12" x14ac:dyDescent="0.25">
      <c r="A1200" t="s">
        <v>74</v>
      </c>
      <c r="B1200">
        <v>7073.75</v>
      </c>
      <c r="C1200">
        <v>7073.49</v>
      </c>
      <c r="D1200">
        <v>7073.01</v>
      </c>
      <c r="E1200">
        <v>7066.56</v>
      </c>
      <c r="F1200">
        <v>310.44600000000003</v>
      </c>
      <c r="G1200">
        <v>0</v>
      </c>
      <c r="H1200">
        <v>303.00900000000001</v>
      </c>
      <c r="I1200">
        <v>1.11459E-2</v>
      </c>
      <c r="J1200">
        <v>0.98101899999999997</v>
      </c>
      <c r="K1200">
        <v>0</v>
      </c>
      <c r="L1200" t="s">
        <v>43</v>
      </c>
    </row>
    <row r="1201" spans="1:12" x14ac:dyDescent="0.25">
      <c r="A1201" t="s">
        <v>74</v>
      </c>
      <c r="B1201">
        <v>7148.72</v>
      </c>
      <c r="C1201">
        <v>7148.48</v>
      </c>
      <c r="D1201">
        <v>7148.01</v>
      </c>
      <c r="E1201">
        <v>7141.48</v>
      </c>
      <c r="F1201">
        <v>314.315</v>
      </c>
      <c r="G1201">
        <v>0</v>
      </c>
      <c r="H1201">
        <v>305.99099999999999</v>
      </c>
      <c r="I1201">
        <v>2.18392E-2</v>
      </c>
      <c r="J1201">
        <v>0.98101400000000005</v>
      </c>
      <c r="K1201">
        <v>0</v>
      </c>
      <c r="L1201" t="s">
        <v>43</v>
      </c>
    </row>
    <row r="1202" spans="1:12" x14ac:dyDescent="0.25">
      <c r="A1202" t="s">
        <v>74</v>
      </c>
      <c r="B1202">
        <v>7146.98</v>
      </c>
      <c r="C1202">
        <v>7146.73</v>
      </c>
      <c r="D1202">
        <v>7146.26</v>
      </c>
      <c r="E1202">
        <v>7139.74</v>
      </c>
      <c r="F1202">
        <v>313.755</v>
      </c>
      <c r="G1202">
        <v>0</v>
      </c>
      <c r="H1202">
        <v>305.97399999999999</v>
      </c>
      <c r="I1202">
        <v>1.93703E-2</v>
      </c>
      <c r="J1202">
        <v>0.98101899999999997</v>
      </c>
      <c r="K1202">
        <v>0</v>
      </c>
      <c r="L1202" t="s">
        <v>43</v>
      </c>
    </row>
    <row r="1203" spans="1:12" x14ac:dyDescent="0.25">
      <c r="A1203" t="s">
        <v>74</v>
      </c>
      <c r="B1203">
        <v>7111.71</v>
      </c>
      <c r="C1203">
        <v>7111.48</v>
      </c>
      <c r="D1203">
        <v>7111.02</v>
      </c>
      <c r="E1203">
        <v>7104.52</v>
      </c>
      <c r="F1203">
        <v>312.24099999999999</v>
      </c>
      <c r="G1203">
        <v>0</v>
      </c>
      <c r="H1203">
        <v>309.78899999999999</v>
      </c>
      <c r="I1203">
        <v>1.14333E-2</v>
      </c>
      <c r="J1203">
        <v>0.98101799999999995</v>
      </c>
      <c r="K1203">
        <v>0</v>
      </c>
      <c r="L1203" t="s">
        <v>43</v>
      </c>
    </row>
    <row r="1204" spans="1:12" x14ac:dyDescent="0.25">
      <c r="A1204" t="s">
        <v>74</v>
      </c>
      <c r="B1204">
        <v>7120.63</v>
      </c>
      <c r="C1204">
        <v>7120.39</v>
      </c>
      <c r="D1204">
        <v>7119.93</v>
      </c>
      <c r="E1204">
        <v>7113.4</v>
      </c>
      <c r="F1204">
        <v>323.43200000000002</v>
      </c>
      <c r="G1204">
        <v>0</v>
      </c>
      <c r="H1204">
        <v>304.79300000000001</v>
      </c>
      <c r="I1204">
        <v>1.09021E-2</v>
      </c>
      <c r="J1204">
        <v>0.98101899999999997</v>
      </c>
      <c r="K1204">
        <v>0</v>
      </c>
      <c r="L1204" t="s">
        <v>43</v>
      </c>
    </row>
    <row r="1205" spans="1:12" x14ac:dyDescent="0.25">
      <c r="A1205" t="s">
        <v>74</v>
      </c>
      <c r="B1205">
        <v>7178.09</v>
      </c>
      <c r="C1205">
        <v>7177.82</v>
      </c>
      <c r="D1205">
        <v>7177.33</v>
      </c>
      <c r="E1205">
        <v>7170.77</v>
      </c>
      <c r="F1205">
        <v>315.589</v>
      </c>
      <c r="G1205">
        <v>0</v>
      </c>
      <c r="H1205">
        <v>307.22699999999998</v>
      </c>
      <c r="I1205">
        <v>1.12202E-2</v>
      </c>
      <c r="J1205">
        <v>0.98092999999999997</v>
      </c>
      <c r="K1205">
        <v>0</v>
      </c>
      <c r="L1205" t="s">
        <v>43</v>
      </c>
    </row>
    <row r="1206" spans="1:12" x14ac:dyDescent="0.25">
      <c r="A1206" t="s">
        <v>74</v>
      </c>
      <c r="B1206">
        <v>7152.63</v>
      </c>
      <c r="C1206">
        <v>7152.39</v>
      </c>
      <c r="D1206">
        <v>7151.91</v>
      </c>
      <c r="E1206">
        <v>7145.37</v>
      </c>
      <c r="F1206">
        <v>314.65800000000002</v>
      </c>
      <c r="G1206">
        <v>0</v>
      </c>
      <c r="H1206">
        <v>306.20499999999998</v>
      </c>
      <c r="I1206">
        <v>1.0859600000000001E-2</v>
      </c>
      <c r="J1206">
        <v>0.98100100000000001</v>
      </c>
      <c r="K1206">
        <v>0</v>
      </c>
      <c r="L1206" t="s">
        <v>43</v>
      </c>
    </row>
    <row r="1207" spans="1:12" x14ac:dyDescent="0.25">
      <c r="A1207" t="s">
        <v>74</v>
      </c>
      <c r="B1207">
        <v>7060.88</v>
      </c>
      <c r="C1207">
        <v>7060.63</v>
      </c>
      <c r="D1207">
        <v>7060.16</v>
      </c>
      <c r="E1207">
        <v>7053.71</v>
      </c>
      <c r="F1207">
        <v>310.06599999999997</v>
      </c>
      <c r="G1207">
        <v>0</v>
      </c>
      <c r="H1207">
        <v>302.38400000000001</v>
      </c>
      <c r="I1207">
        <v>2.20944E-2</v>
      </c>
      <c r="J1207">
        <v>0.98100600000000004</v>
      </c>
      <c r="K1207">
        <v>0</v>
      </c>
      <c r="L1207" t="s">
        <v>43</v>
      </c>
    </row>
    <row r="1208" spans="1:12" x14ac:dyDescent="0.25">
      <c r="A1208" t="s">
        <v>74</v>
      </c>
      <c r="B1208">
        <v>7214.3</v>
      </c>
      <c r="C1208">
        <v>7214.06</v>
      </c>
      <c r="D1208">
        <v>7213.58</v>
      </c>
      <c r="E1208">
        <v>7207.04</v>
      </c>
      <c r="F1208">
        <v>317.09100000000001</v>
      </c>
      <c r="G1208">
        <v>0</v>
      </c>
      <c r="H1208">
        <v>308.55399999999997</v>
      </c>
      <c r="I1208">
        <v>1.20436E-2</v>
      </c>
      <c r="J1208">
        <v>0.99409800000000004</v>
      </c>
      <c r="K1208">
        <v>0</v>
      </c>
      <c r="L1208" t="s">
        <v>43</v>
      </c>
    </row>
    <row r="1209" spans="1:12" x14ac:dyDescent="0.25">
      <c r="A1209" t="s">
        <v>74</v>
      </c>
      <c r="B1209">
        <v>7349.31</v>
      </c>
      <c r="C1209">
        <v>7349.05</v>
      </c>
      <c r="D1209">
        <v>7348.56</v>
      </c>
      <c r="E1209">
        <v>7341.86</v>
      </c>
      <c r="F1209">
        <v>327.94600000000003</v>
      </c>
      <c r="G1209">
        <v>0</v>
      </c>
      <c r="H1209">
        <v>310.74099999999999</v>
      </c>
      <c r="I1209">
        <v>1.0858400000000001E-2</v>
      </c>
      <c r="J1209">
        <v>0.99507500000000004</v>
      </c>
      <c r="K1209">
        <v>0</v>
      </c>
      <c r="L1209" t="s">
        <v>43</v>
      </c>
    </row>
    <row r="1210" spans="1:12" x14ac:dyDescent="0.25">
      <c r="A1210" t="s">
        <v>74</v>
      </c>
      <c r="B1210">
        <v>7138.79</v>
      </c>
      <c r="C1210">
        <v>7138.54</v>
      </c>
      <c r="D1210">
        <v>7138.06</v>
      </c>
      <c r="E1210">
        <v>7131.62</v>
      </c>
      <c r="F1210">
        <v>312.94900000000001</v>
      </c>
      <c r="G1210">
        <v>0</v>
      </c>
      <c r="H1210">
        <v>300.48</v>
      </c>
      <c r="I1210">
        <v>1.0918799999999999E-2</v>
      </c>
      <c r="J1210">
        <v>0.98101899999999997</v>
      </c>
      <c r="K1210">
        <v>0</v>
      </c>
      <c r="L1210" t="s">
        <v>43</v>
      </c>
    </row>
    <row r="1211" spans="1:12" x14ac:dyDescent="0.25">
      <c r="A1211" t="s">
        <v>74</v>
      </c>
      <c r="B1211">
        <v>7099.61</v>
      </c>
      <c r="C1211">
        <v>7099.36</v>
      </c>
      <c r="D1211">
        <v>7098.9</v>
      </c>
      <c r="E1211">
        <v>7092.45</v>
      </c>
      <c r="F1211">
        <v>311.73099999999999</v>
      </c>
      <c r="G1211">
        <v>0</v>
      </c>
      <c r="H1211">
        <v>301.68200000000002</v>
      </c>
      <c r="I1211">
        <v>1.39334E-2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74</v>
      </c>
      <c r="B1212">
        <v>7275.62</v>
      </c>
      <c r="C1212">
        <v>7275.36</v>
      </c>
      <c r="D1212">
        <v>7274.88</v>
      </c>
      <c r="E1212">
        <v>7268.26</v>
      </c>
      <c r="F1212">
        <v>320.11900000000003</v>
      </c>
      <c r="G1212">
        <v>0</v>
      </c>
      <c r="H1212">
        <v>309.81900000000002</v>
      </c>
      <c r="I1212">
        <v>1.0857500000000001E-2</v>
      </c>
      <c r="J1212">
        <v>0.99509800000000004</v>
      </c>
      <c r="K1212">
        <v>0</v>
      </c>
      <c r="L1212" t="s">
        <v>43</v>
      </c>
    </row>
    <row r="1213" spans="1:12" x14ac:dyDescent="0.25">
      <c r="A1213" t="s">
        <v>74</v>
      </c>
      <c r="B1213">
        <v>7184.71</v>
      </c>
      <c r="C1213">
        <v>7184.48</v>
      </c>
      <c r="D1213">
        <v>7183.99</v>
      </c>
      <c r="E1213">
        <v>7177.23</v>
      </c>
      <c r="F1213">
        <v>316.48399999999998</v>
      </c>
      <c r="G1213">
        <v>0</v>
      </c>
      <c r="H1213">
        <v>307.00400000000002</v>
      </c>
      <c r="I1213">
        <v>1.0917700000000001E-2</v>
      </c>
      <c r="J1213">
        <v>0.98455099999999995</v>
      </c>
      <c r="K1213">
        <v>0</v>
      </c>
      <c r="L1213" t="s">
        <v>43</v>
      </c>
    </row>
    <row r="1214" spans="1:12" x14ac:dyDescent="0.25">
      <c r="A1214" t="s">
        <v>74</v>
      </c>
      <c r="B1214">
        <v>7080.32</v>
      </c>
      <c r="C1214">
        <v>7080.06</v>
      </c>
      <c r="D1214">
        <v>7079.6</v>
      </c>
      <c r="E1214">
        <v>7073.12</v>
      </c>
      <c r="F1214">
        <v>311.03899999999999</v>
      </c>
      <c r="G1214">
        <v>0</v>
      </c>
      <c r="H1214">
        <v>302.387</v>
      </c>
      <c r="I1214">
        <v>1.089E-2</v>
      </c>
      <c r="J1214">
        <v>0.98101899999999997</v>
      </c>
      <c r="K1214">
        <v>0</v>
      </c>
      <c r="L1214" t="s">
        <v>43</v>
      </c>
    </row>
    <row r="1215" spans="1:12" x14ac:dyDescent="0.25">
      <c r="A1215" t="s">
        <v>74</v>
      </c>
      <c r="B1215">
        <v>7180.69</v>
      </c>
      <c r="C1215">
        <v>7180.44</v>
      </c>
      <c r="D1215">
        <v>7179.97</v>
      </c>
      <c r="E1215">
        <v>7173.43</v>
      </c>
      <c r="F1215">
        <v>315.47699999999998</v>
      </c>
      <c r="G1215">
        <v>0</v>
      </c>
      <c r="H1215">
        <v>312.31799999999998</v>
      </c>
      <c r="I1215">
        <v>1.08626E-2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74</v>
      </c>
      <c r="B1216">
        <v>7169.17</v>
      </c>
      <c r="C1216">
        <v>7168.92</v>
      </c>
      <c r="D1216">
        <v>7168.44</v>
      </c>
      <c r="E1216">
        <v>7161.92</v>
      </c>
      <c r="F1216">
        <v>315.06900000000002</v>
      </c>
      <c r="G1216">
        <v>0</v>
      </c>
      <c r="H1216">
        <v>306.53699999999998</v>
      </c>
      <c r="I1216">
        <v>1.3697900000000001E-2</v>
      </c>
      <c r="J1216">
        <v>0.98101899999999997</v>
      </c>
      <c r="K1216">
        <v>0</v>
      </c>
      <c r="L1216" t="s">
        <v>43</v>
      </c>
    </row>
    <row r="1217" spans="1:25" x14ac:dyDescent="0.25">
      <c r="A1217" t="s">
        <v>74</v>
      </c>
      <c r="B1217">
        <v>7102.11</v>
      </c>
      <c r="C1217">
        <v>7101.86</v>
      </c>
      <c r="D1217">
        <v>7101.4</v>
      </c>
      <c r="E1217">
        <v>7094.94</v>
      </c>
      <c r="F1217">
        <v>318.48200000000003</v>
      </c>
      <c r="G1217">
        <v>0</v>
      </c>
      <c r="H1217">
        <v>304.05799999999999</v>
      </c>
      <c r="I1217">
        <v>1.13128E-2</v>
      </c>
      <c r="J1217">
        <v>0.98100500000000002</v>
      </c>
      <c r="K1217">
        <v>0</v>
      </c>
      <c r="L1217" t="s">
        <v>43</v>
      </c>
    </row>
    <row r="1218" spans="1:25" x14ac:dyDescent="0.25">
      <c r="A1218" t="s">
        <v>74</v>
      </c>
      <c r="B1218">
        <v>7207.07</v>
      </c>
      <c r="C1218">
        <v>7206.84</v>
      </c>
      <c r="D1218">
        <v>7206.37</v>
      </c>
      <c r="E1218">
        <v>7199.8</v>
      </c>
      <c r="F1218">
        <v>316.27300000000002</v>
      </c>
      <c r="G1218">
        <v>0</v>
      </c>
      <c r="H1218">
        <v>308.82100000000003</v>
      </c>
      <c r="I1218">
        <v>1.0875599999999999E-2</v>
      </c>
      <c r="J1218">
        <v>0.98098700000000005</v>
      </c>
      <c r="K1218">
        <v>0</v>
      </c>
      <c r="L1218" t="s">
        <v>43</v>
      </c>
    </row>
    <row r="1219" spans="1:25" x14ac:dyDescent="0.25">
      <c r="A1219" t="s">
        <v>74</v>
      </c>
      <c r="B1219">
        <v>7184.49</v>
      </c>
      <c r="C1219">
        <v>7184.27</v>
      </c>
      <c r="D1219">
        <v>7183.79</v>
      </c>
      <c r="E1219">
        <v>7177.26</v>
      </c>
      <c r="F1219">
        <v>315.91300000000001</v>
      </c>
      <c r="G1219">
        <v>0</v>
      </c>
      <c r="H1219">
        <v>307.483</v>
      </c>
      <c r="I1219">
        <v>1.14649E-2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74</v>
      </c>
      <c r="B1220">
        <v>7166.05</v>
      </c>
      <c r="C1220">
        <v>7165.79</v>
      </c>
      <c r="D1220">
        <v>7165.31</v>
      </c>
      <c r="E1220">
        <v>7158.78</v>
      </c>
      <c r="F1220">
        <v>320.07799999999997</v>
      </c>
      <c r="G1220">
        <v>0</v>
      </c>
      <c r="H1220">
        <v>306.89</v>
      </c>
      <c r="I1220">
        <v>1.1391E-2</v>
      </c>
      <c r="J1220">
        <v>0.98101400000000005</v>
      </c>
      <c r="K1220">
        <v>0</v>
      </c>
      <c r="L1220" t="s">
        <v>43</v>
      </c>
    </row>
    <row r="1221" spans="1:25" x14ac:dyDescent="0.25">
      <c r="A1221" t="s">
        <v>74</v>
      </c>
      <c r="B1221">
        <v>7081.48</v>
      </c>
      <c r="C1221">
        <v>7081.21</v>
      </c>
      <c r="D1221">
        <v>7080.74</v>
      </c>
      <c r="E1221">
        <v>7074.3</v>
      </c>
      <c r="F1221">
        <v>310.89499999999998</v>
      </c>
      <c r="G1221">
        <v>0</v>
      </c>
      <c r="H1221">
        <v>303.21100000000001</v>
      </c>
      <c r="I1221">
        <v>1.6377699999999999E-2</v>
      </c>
      <c r="J1221">
        <v>0.98100600000000004</v>
      </c>
      <c r="K1221">
        <v>0</v>
      </c>
      <c r="L1221" t="s">
        <v>43</v>
      </c>
    </row>
    <row r="1222" spans="1:25" x14ac:dyDescent="0.25">
      <c r="A1222" t="s">
        <v>74</v>
      </c>
      <c r="B1222">
        <v>7107.29</v>
      </c>
      <c r="C1222">
        <v>7107.06</v>
      </c>
      <c r="D1222">
        <v>7106.6</v>
      </c>
      <c r="E1222">
        <v>7100.14</v>
      </c>
      <c r="F1222">
        <v>312.23500000000001</v>
      </c>
      <c r="G1222">
        <v>0</v>
      </c>
      <c r="H1222">
        <v>304.40199999999999</v>
      </c>
      <c r="I1222">
        <v>1.1226E-2</v>
      </c>
      <c r="J1222">
        <v>0.98101899999999997</v>
      </c>
      <c r="K1222">
        <v>0</v>
      </c>
      <c r="L1222" t="s">
        <v>43</v>
      </c>
    </row>
    <row r="1223" spans="1:25" x14ac:dyDescent="0.25">
      <c r="A1223" t="s">
        <v>74</v>
      </c>
      <c r="B1223">
        <v>7116.12</v>
      </c>
      <c r="C1223">
        <v>7115.89</v>
      </c>
      <c r="D1223">
        <v>7115.41</v>
      </c>
      <c r="E1223">
        <v>7108.93</v>
      </c>
      <c r="F1223">
        <v>313.17099999999999</v>
      </c>
      <c r="G1223">
        <v>0</v>
      </c>
      <c r="H1223">
        <v>304.69499999999999</v>
      </c>
      <c r="I1223">
        <v>1.2483899999999999E-2</v>
      </c>
      <c r="J1223">
        <v>0.98101300000000002</v>
      </c>
      <c r="K1223">
        <v>0</v>
      </c>
      <c r="L1223" t="s">
        <v>43</v>
      </c>
    </row>
    <row r="1224" spans="1:25" x14ac:dyDescent="0.25">
      <c r="A1224" t="s">
        <v>74</v>
      </c>
      <c r="B1224">
        <v>7071.82</v>
      </c>
      <c r="C1224">
        <v>7071.58</v>
      </c>
      <c r="D1224">
        <v>7071.11</v>
      </c>
      <c r="E1224">
        <v>7064.66</v>
      </c>
      <c r="F1224">
        <v>310.74200000000002</v>
      </c>
      <c r="G1224">
        <v>0</v>
      </c>
      <c r="H1224">
        <v>302.97899999999998</v>
      </c>
      <c r="I1224">
        <v>1.08929E-2</v>
      </c>
      <c r="J1224">
        <v>0.99248599999999998</v>
      </c>
      <c r="K1224">
        <v>0</v>
      </c>
      <c r="L1224" t="s">
        <v>43</v>
      </c>
    </row>
    <row r="1225" spans="1:25" x14ac:dyDescent="0.25">
      <c r="A1225" t="s">
        <v>74</v>
      </c>
      <c r="B1225">
        <v>7398.24</v>
      </c>
      <c r="C1225">
        <v>7397.98</v>
      </c>
      <c r="D1225">
        <v>7397.48</v>
      </c>
      <c r="E1225">
        <v>7390.71</v>
      </c>
      <c r="F1225">
        <v>328.041</v>
      </c>
      <c r="G1225">
        <v>0</v>
      </c>
      <c r="H1225">
        <v>315.952</v>
      </c>
      <c r="I1225">
        <v>1.1434700000000001E-2</v>
      </c>
      <c r="J1225">
        <v>0.98101000000000005</v>
      </c>
      <c r="K1225">
        <v>0</v>
      </c>
      <c r="L1225" t="s">
        <v>43</v>
      </c>
    </row>
    <row r="1226" spans="1:25" x14ac:dyDescent="0.25">
      <c r="A1226" t="s">
        <v>74</v>
      </c>
      <c r="B1226">
        <v>7155.11</v>
      </c>
      <c r="C1226">
        <v>7154.87</v>
      </c>
      <c r="D1226">
        <v>7154.4</v>
      </c>
      <c r="E1226">
        <v>7147.93</v>
      </c>
      <c r="F1226">
        <v>314.90499999999997</v>
      </c>
      <c r="G1226">
        <v>0</v>
      </c>
      <c r="H1226">
        <v>306.40600000000001</v>
      </c>
      <c r="I1226">
        <v>1.1534600000000001E-2</v>
      </c>
      <c r="J1226">
        <v>0.99362600000000001</v>
      </c>
      <c r="K1226">
        <v>0</v>
      </c>
      <c r="L1226" t="s">
        <v>43</v>
      </c>
    </row>
    <row r="1227" spans="1:25" x14ac:dyDescent="0.25">
      <c r="A1227" t="s">
        <v>74</v>
      </c>
      <c r="B1227">
        <v>7175.13</v>
      </c>
      <c r="C1227">
        <v>7174.88</v>
      </c>
      <c r="D1227">
        <v>7174.39</v>
      </c>
      <c r="E1227">
        <v>7167.9</v>
      </c>
      <c r="F1227">
        <v>320.28500000000003</v>
      </c>
      <c r="G1227">
        <v>0</v>
      </c>
      <c r="H1227">
        <v>312.71699999999998</v>
      </c>
      <c r="I1227">
        <v>1.0863599999999999E-2</v>
      </c>
      <c r="J1227">
        <v>0.98099800000000004</v>
      </c>
      <c r="K1227">
        <v>0</v>
      </c>
      <c r="L1227" t="s">
        <v>43</v>
      </c>
    </row>
    <row r="1228" spans="1:25" x14ac:dyDescent="0.25">
      <c r="A1228" t="s">
        <v>74</v>
      </c>
      <c r="B1228">
        <v>7106.89</v>
      </c>
      <c r="C1228">
        <v>7106.6</v>
      </c>
      <c r="D1228">
        <v>7106.12</v>
      </c>
      <c r="E1228">
        <v>7099.67</v>
      </c>
      <c r="F1228">
        <v>312.15100000000001</v>
      </c>
      <c r="G1228">
        <v>0</v>
      </c>
      <c r="H1228">
        <v>309.59699999999998</v>
      </c>
      <c r="I1228">
        <v>1.10586E-2</v>
      </c>
      <c r="J1228">
        <v>0.981016</v>
      </c>
      <c r="K1228">
        <v>0</v>
      </c>
      <c r="L1228" t="s">
        <v>43</v>
      </c>
    </row>
    <row r="1229" spans="1:25" x14ac:dyDescent="0.25">
      <c r="A1229" t="s">
        <v>74</v>
      </c>
      <c r="B1229">
        <v>7255.25</v>
      </c>
      <c r="C1229">
        <v>7255.01</v>
      </c>
      <c r="D1229">
        <v>7254.53</v>
      </c>
      <c r="E1229">
        <v>7247.95</v>
      </c>
      <c r="F1229">
        <v>318.88299999999998</v>
      </c>
      <c r="G1229">
        <v>0</v>
      </c>
      <c r="H1229">
        <v>310.50599999999997</v>
      </c>
      <c r="I1229">
        <v>1.1276E-2</v>
      </c>
      <c r="J1229">
        <v>0.99501700000000004</v>
      </c>
      <c r="K1229">
        <v>0</v>
      </c>
      <c r="L1229" t="s">
        <v>43</v>
      </c>
    </row>
    <row r="1230" spans="1:25" x14ac:dyDescent="0.25">
      <c r="A1230" t="s">
        <v>74</v>
      </c>
      <c r="B1230">
        <v>7268.62</v>
      </c>
      <c r="C1230">
        <v>7268.37</v>
      </c>
      <c r="D1230">
        <v>7267.89</v>
      </c>
      <c r="E1230">
        <v>7261.3</v>
      </c>
      <c r="F1230">
        <v>319.173</v>
      </c>
      <c r="G1230">
        <v>0</v>
      </c>
      <c r="H1230">
        <v>311.13</v>
      </c>
      <c r="I1230">
        <v>1.5948899999999998E-2</v>
      </c>
      <c r="J1230">
        <v>0.98090699999999997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7112.94</v>
      </c>
      <c r="C1231">
        <v>7112.69</v>
      </c>
      <c r="D1231">
        <v>7112.22</v>
      </c>
      <c r="E1231">
        <v>7105.75</v>
      </c>
      <c r="F1231">
        <v>312.80799999999999</v>
      </c>
      <c r="G1231">
        <v>0</v>
      </c>
      <c r="H1231">
        <v>304.63</v>
      </c>
      <c r="I1231">
        <v>1.23321E-2</v>
      </c>
      <c r="J1231">
        <v>0.98101899999999997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7082.32</v>
      </c>
      <c r="C1232">
        <v>7082.08</v>
      </c>
      <c r="D1232">
        <v>7081.61</v>
      </c>
      <c r="E1232">
        <v>7075.13</v>
      </c>
      <c r="F1232">
        <v>311.20999999999998</v>
      </c>
      <c r="G1232">
        <v>0</v>
      </c>
      <c r="H1232">
        <v>303.69799999999998</v>
      </c>
      <c r="I1232">
        <v>1.11012E-2</v>
      </c>
      <c r="J1232">
        <v>0.98100500000000002</v>
      </c>
      <c r="K1232">
        <v>0</v>
      </c>
      <c r="L1232" t="s">
        <v>43</v>
      </c>
      <c r="R1232">
        <f>AVERAGE(B1183:B1232)</f>
        <v>7161.1787999999988</v>
      </c>
      <c r="S1232">
        <f>AVERAGE(C1183:C1232)</f>
        <v>7160.9314000000013</v>
      </c>
      <c r="U1232">
        <f>_xlfn.VAR.P(B1183:B1232)</f>
        <v>5785.7028945600077</v>
      </c>
      <c r="V1232">
        <f>_xlfn.VAR.P(C1183:C1232)</f>
        <v>5785.4875040399984</v>
      </c>
      <c r="X1232">
        <f>1.96*SQRT(U1232)/50</f>
        <v>2.981701275429296</v>
      </c>
      <c r="Y1232">
        <f>1.96*SQRT(V1232)/50</f>
        <v>2.9816457734291686</v>
      </c>
    </row>
    <row r="1233" spans="1:15" x14ac:dyDescent="0.25">
      <c r="A1233" t="s">
        <v>74</v>
      </c>
      <c r="B1233">
        <v>358062.57345999999</v>
      </c>
      <c r="C1233" t="s">
        <v>37</v>
      </c>
    </row>
    <row r="1234" spans="1:15" x14ac:dyDescent="0.25">
      <c r="A1234" t="s">
        <v>146</v>
      </c>
      <c r="B1234">
        <v>8775.81</v>
      </c>
      <c r="C1234">
        <v>8661.31</v>
      </c>
      <c r="D1234">
        <v>8660.82</v>
      </c>
      <c r="E1234">
        <v>8653.6</v>
      </c>
      <c r="F1234">
        <v>292.13900000000001</v>
      </c>
      <c r="G1234">
        <v>1484.44</v>
      </c>
      <c r="H1234">
        <v>302.74299999999999</v>
      </c>
      <c r="I1234">
        <v>295.05700000000002</v>
      </c>
      <c r="J1234">
        <v>338.22399999999999</v>
      </c>
      <c r="K1234">
        <v>6505.12</v>
      </c>
      <c r="L1234">
        <v>1.3404599999999999E-2</v>
      </c>
      <c r="M1234">
        <v>0.98101899999999997</v>
      </c>
      <c r="N1234">
        <v>0</v>
      </c>
      <c r="O1234" t="s">
        <v>43</v>
      </c>
    </row>
    <row r="1235" spans="1:15" x14ac:dyDescent="0.25">
      <c r="A1235" t="s">
        <v>146</v>
      </c>
      <c r="B1235">
        <v>8828.67</v>
      </c>
      <c r="C1235">
        <v>8714.33</v>
      </c>
      <c r="D1235">
        <v>8713.85</v>
      </c>
      <c r="E1235">
        <v>8706.6299999999992</v>
      </c>
      <c r="F1235">
        <v>294.12900000000002</v>
      </c>
      <c r="G1235">
        <v>1485.57</v>
      </c>
      <c r="H1235">
        <v>304.43099999999998</v>
      </c>
      <c r="I1235">
        <v>296.74</v>
      </c>
      <c r="J1235">
        <v>333.74900000000002</v>
      </c>
      <c r="K1235">
        <v>6552.59</v>
      </c>
      <c r="L1235">
        <v>1.42192E-2</v>
      </c>
      <c r="M1235">
        <v>0.98089400000000004</v>
      </c>
      <c r="N1235">
        <v>115</v>
      </c>
      <c r="O1235" t="s">
        <v>43</v>
      </c>
    </row>
    <row r="1236" spans="1:15" x14ac:dyDescent="0.25">
      <c r="A1236" t="s">
        <v>146</v>
      </c>
      <c r="B1236">
        <v>8927.0499999999993</v>
      </c>
      <c r="C1236">
        <v>8812.25</v>
      </c>
      <c r="D1236">
        <v>8811.77</v>
      </c>
      <c r="E1236">
        <v>8804.48</v>
      </c>
      <c r="F1236">
        <v>295.589</v>
      </c>
      <c r="G1236">
        <v>1532.47</v>
      </c>
      <c r="H1236">
        <v>307.11</v>
      </c>
      <c r="I1236">
        <v>298.89800000000002</v>
      </c>
      <c r="J1236">
        <v>372.77</v>
      </c>
      <c r="K1236">
        <v>6599.85</v>
      </c>
      <c r="L1236">
        <v>1.08583E-2</v>
      </c>
      <c r="M1236">
        <v>0.98099700000000001</v>
      </c>
      <c r="N1236">
        <v>0</v>
      </c>
      <c r="O1236" t="s">
        <v>43</v>
      </c>
    </row>
    <row r="1237" spans="1:15" x14ac:dyDescent="0.25">
      <c r="A1237" t="s">
        <v>146</v>
      </c>
      <c r="B1237">
        <v>8769.2900000000009</v>
      </c>
      <c r="C1237">
        <v>8654.9500000000007</v>
      </c>
      <c r="D1237">
        <v>8654.4699999999993</v>
      </c>
      <c r="E1237">
        <v>8647.2800000000007</v>
      </c>
      <c r="F1237">
        <v>290.39299999999997</v>
      </c>
      <c r="G1237">
        <v>1506.95</v>
      </c>
      <c r="H1237">
        <v>301.685</v>
      </c>
      <c r="I1237">
        <v>293.61099999999999</v>
      </c>
      <c r="J1237">
        <v>367.68900000000002</v>
      </c>
      <c r="K1237">
        <v>6479</v>
      </c>
      <c r="L1237">
        <v>1.22401E-2</v>
      </c>
      <c r="M1237">
        <v>0.98058800000000002</v>
      </c>
      <c r="N1237">
        <v>0</v>
      </c>
      <c r="O1237" t="s">
        <v>43</v>
      </c>
    </row>
    <row r="1238" spans="1:15" x14ac:dyDescent="0.25">
      <c r="A1238" t="s">
        <v>146</v>
      </c>
      <c r="B1238">
        <v>8753.66</v>
      </c>
      <c r="C1238">
        <v>8639.06</v>
      </c>
      <c r="D1238">
        <v>8638.57</v>
      </c>
      <c r="E1238">
        <v>8631.3799999999992</v>
      </c>
      <c r="F1238">
        <v>292.64</v>
      </c>
      <c r="G1238">
        <v>1500.59</v>
      </c>
      <c r="H1238">
        <v>301.08600000000001</v>
      </c>
      <c r="I1238">
        <v>293.17500000000001</v>
      </c>
      <c r="J1238">
        <v>362.5</v>
      </c>
      <c r="K1238">
        <v>6467.35</v>
      </c>
      <c r="L1238">
        <v>1.2082000000000001E-2</v>
      </c>
      <c r="M1238">
        <v>0.98096000000000005</v>
      </c>
      <c r="N1238">
        <v>0</v>
      </c>
      <c r="O1238" t="s">
        <v>43</v>
      </c>
    </row>
    <row r="1239" spans="1:15" x14ac:dyDescent="0.25">
      <c r="A1239" t="s">
        <v>146</v>
      </c>
      <c r="B1239">
        <v>8707.34</v>
      </c>
      <c r="C1239">
        <v>8592.2000000000007</v>
      </c>
      <c r="D1239">
        <v>8591.73</v>
      </c>
      <c r="E1239">
        <v>8584.57</v>
      </c>
      <c r="F1239">
        <v>289.40199999999999</v>
      </c>
      <c r="G1239">
        <v>1471.99</v>
      </c>
      <c r="H1239">
        <v>300.46600000000001</v>
      </c>
      <c r="I1239">
        <v>292.50299999999999</v>
      </c>
      <c r="J1239">
        <v>336.94900000000001</v>
      </c>
      <c r="K1239">
        <v>6453.26</v>
      </c>
      <c r="L1239">
        <v>1.09227E-2</v>
      </c>
      <c r="M1239">
        <v>0.99194599999999999</v>
      </c>
      <c r="N1239">
        <v>0</v>
      </c>
      <c r="O1239" t="s">
        <v>43</v>
      </c>
    </row>
    <row r="1240" spans="1:15" x14ac:dyDescent="0.25">
      <c r="A1240" t="s">
        <v>146</v>
      </c>
      <c r="B1240">
        <v>8688.32</v>
      </c>
      <c r="C1240">
        <v>8573.41</v>
      </c>
      <c r="D1240">
        <v>8572.9500000000007</v>
      </c>
      <c r="E1240">
        <v>8565.82</v>
      </c>
      <c r="F1240">
        <v>289.07</v>
      </c>
      <c r="G1240">
        <v>1458.03</v>
      </c>
      <c r="H1240">
        <v>300.09800000000001</v>
      </c>
      <c r="I1240">
        <v>292.02100000000002</v>
      </c>
      <c r="J1240">
        <v>324.30900000000003</v>
      </c>
      <c r="K1240">
        <v>6449.67</v>
      </c>
      <c r="L1240">
        <v>1.09672E-2</v>
      </c>
      <c r="M1240">
        <v>0.98100900000000002</v>
      </c>
      <c r="N1240">
        <v>0</v>
      </c>
      <c r="O1240" t="s">
        <v>43</v>
      </c>
    </row>
    <row r="1241" spans="1:15" x14ac:dyDescent="0.25">
      <c r="A1241" t="s">
        <v>146</v>
      </c>
      <c r="B1241">
        <v>8825.65</v>
      </c>
      <c r="C1241">
        <v>8709.84</v>
      </c>
      <c r="D1241">
        <v>8709.36</v>
      </c>
      <c r="E1241">
        <v>8702.1</v>
      </c>
      <c r="F1241">
        <v>292.23</v>
      </c>
      <c r="G1241">
        <v>1522.46</v>
      </c>
      <c r="H1241">
        <v>303.50099999999998</v>
      </c>
      <c r="I1241">
        <v>295.56099999999998</v>
      </c>
      <c r="J1241">
        <v>370.88400000000001</v>
      </c>
      <c r="K1241">
        <v>6515.02</v>
      </c>
      <c r="L1241">
        <v>1.1696700000000001E-2</v>
      </c>
      <c r="M1241">
        <v>0.98101700000000003</v>
      </c>
      <c r="N1241">
        <v>0</v>
      </c>
      <c r="O1241" t="s">
        <v>43</v>
      </c>
    </row>
    <row r="1242" spans="1:15" x14ac:dyDescent="0.25">
      <c r="A1242" t="s">
        <v>146</v>
      </c>
      <c r="B1242">
        <v>8777.14</v>
      </c>
      <c r="C1242">
        <v>8662.39</v>
      </c>
      <c r="D1242">
        <v>8661.91</v>
      </c>
      <c r="E1242">
        <v>8654.7000000000007</v>
      </c>
      <c r="F1242">
        <v>291.03300000000002</v>
      </c>
      <c r="G1242">
        <v>1510.37</v>
      </c>
      <c r="H1242">
        <v>302.10599999999999</v>
      </c>
      <c r="I1242">
        <v>294.52800000000002</v>
      </c>
      <c r="J1242">
        <v>362.81200000000001</v>
      </c>
      <c r="K1242">
        <v>6482.4</v>
      </c>
      <c r="L1242">
        <v>1.20562E-2</v>
      </c>
      <c r="M1242">
        <v>0.98095200000000005</v>
      </c>
      <c r="N1242">
        <v>0</v>
      </c>
      <c r="O1242" t="s">
        <v>43</v>
      </c>
    </row>
    <row r="1243" spans="1:15" x14ac:dyDescent="0.25">
      <c r="A1243" t="s">
        <v>146</v>
      </c>
      <c r="B1243">
        <v>8949.43</v>
      </c>
      <c r="C1243">
        <v>8835.25</v>
      </c>
      <c r="D1243">
        <v>8834.76</v>
      </c>
      <c r="E1243">
        <v>8827.4</v>
      </c>
      <c r="F1243">
        <v>297.81299999999999</v>
      </c>
      <c r="G1243">
        <v>1515.65</v>
      </c>
      <c r="H1243">
        <v>308.49099999999999</v>
      </c>
      <c r="I1243">
        <v>300.77600000000001</v>
      </c>
      <c r="J1243">
        <v>349.47500000000002</v>
      </c>
      <c r="K1243">
        <v>6635.62</v>
      </c>
      <c r="L1243">
        <v>1.1203899999999999E-2</v>
      </c>
      <c r="M1243">
        <v>0.98593299999999995</v>
      </c>
      <c r="N1243">
        <v>0</v>
      </c>
      <c r="O1243" t="s">
        <v>43</v>
      </c>
    </row>
    <row r="1244" spans="1:15" x14ac:dyDescent="0.25">
      <c r="A1244" t="s">
        <v>146</v>
      </c>
      <c r="B1244">
        <v>8861.17</v>
      </c>
      <c r="C1244">
        <v>8747.11</v>
      </c>
      <c r="D1244">
        <v>8746.64</v>
      </c>
      <c r="E1244">
        <v>8739.3700000000008</v>
      </c>
      <c r="F1244">
        <v>295.47800000000001</v>
      </c>
      <c r="G1244">
        <v>1486.92</v>
      </c>
      <c r="H1244">
        <v>305.95999999999998</v>
      </c>
      <c r="I1244">
        <v>298.06299999999999</v>
      </c>
      <c r="J1244">
        <v>330.04700000000003</v>
      </c>
      <c r="K1244">
        <v>6581.8</v>
      </c>
      <c r="L1244">
        <v>1.08585E-2</v>
      </c>
      <c r="M1244">
        <v>0.981016</v>
      </c>
      <c r="N1244">
        <v>0</v>
      </c>
      <c r="O1244" t="s">
        <v>43</v>
      </c>
    </row>
    <row r="1245" spans="1:15" x14ac:dyDescent="0.25">
      <c r="A1245" t="s">
        <v>146</v>
      </c>
      <c r="B1245">
        <v>8766.7800000000007</v>
      </c>
      <c r="C1245">
        <v>8652.01</v>
      </c>
      <c r="D1245">
        <v>8651.5300000000007</v>
      </c>
      <c r="E1245">
        <v>8644.2900000000009</v>
      </c>
      <c r="F1245">
        <v>291.31700000000001</v>
      </c>
      <c r="G1245">
        <v>1506.09</v>
      </c>
      <c r="H1245">
        <v>301.07100000000003</v>
      </c>
      <c r="I1245">
        <v>294.60599999999999</v>
      </c>
      <c r="J1245">
        <v>366.79500000000002</v>
      </c>
      <c r="K1245">
        <v>6475.15</v>
      </c>
      <c r="L1245">
        <v>1.60912E-2</v>
      </c>
      <c r="M1245">
        <v>0.98101899999999997</v>
      </c>
      <c r="N1245">
        <v>113</v>
      </c>
      <c r="O1245" t="s">
        <v>43</v>
      </c>
    </row>
    <row r="1246" spans="1:15" x14ac:dyDescent="0.25">
      <c r="A1246" t="s">
        <v>146</v>
      </c>
      <c r="B1246">
        <v>8762.86</v>
      </c>
      <c r="C1246">
        <v>8642.82</v>
      </c>
      <c r="D1246">
        <v>8642.34</v>
      </c>
      <c r="E1246">
        <v>8635.16</v>
      </c>
      <c r="F1246">
        <v>291.52699999999999</v>
      </c>
      <c r="G1246">
        <v>1503.23</v>
      </c>
      <c r="H1246">
        <v>301.12700000000001</v>
      </c>
      <c r="I1246">
        <v>293.27</v>
      </c>
      <c r="J1246">
        <v>365.37099999999998</v>
      </c>
      <c r="K1246">
        <v>6469.37</v>
      </c>
      <c r="L1246">
        <v>1.10125E-2</v>
      </c>
      <c r="M1246">
        <v>0.98080199999999995</v>
      </c>
      <c r="N1246">
        <v>0</v>
      </c>
      <c r="O1246" t="s">
        <v>43</v>
      </c>
    </row>
    <row r="1247" spans="1:15" x14ac:dyDescent="0.25">
      <c r="A1247" t="s">
        <v>146</v>
      </c>
      <c r="B1247">
        <v>8740.64</v>
      </c>
      <c r="C1247">
        <v>8625.26</v>
      </c>
      <c r="D1247">
        <v>8624.7900000000009</v>
      </c>
      <c r="E1247">
        <v>8617.65</v>
      </c>
      <c r="F1247">
        <v>290.48899999999998</v>
      </c>
      <c r="G1247">
        <v>1497.7</v>
      </c>
      <c r="H1247">
        <v>300.62900000000002</v>
      </c>
      <c r="I1247">
        <v>292.74799999999999</v>
      </c>
      <c r="J1247">
        <v>361.73200000000003</v>
      </c>
      <c r="K1247">
        <v>6459.28</v>
      </c>
      <c r="L1247">
        <v>1.09257E-2</v>
      </c>
      <c r="M1247">
        <v>0.98977400000000004</v>
      </c>
      <c r="N1247">
        <v>0</v>
      </c>
      <c r="O1247" t="s">
        <v>43</v>
      </c>
    </row>
    <row r="1248" spans="1:15" x14ac:dyDescent="0.25">
      <c r="A1248" t="s">
        <v>146</v>
      </c>
      <c r="B1248">
        <v>8815.69</v>
      </c>
      <c r="C1248">
        <v>8700.3700000000008</v>
      </c>
      <c r="D1248">
        <v>8699.89</v>
      </c>
      <c r="E1248">
        <v>8692.64</v>
      </c>
      <c r="F1248">
        <v>292.488</v>
      </c>
      <c r="G1248">
        <v>1495.86</v>
      </c>
      <c r="H1248">
        <v>304</v>
      </c>
      <c r="I1248">
        <v>296.065</v>
      </c>
      <c r="J1248">
        <v>346.58</v>
      </c>
      <c r="K1248">
        <v>6530.55</v>
      </c>
      <c r="L1248">
        <v>1.3180600000000001E-2</v>
      </c>
      <c r="M1248">
        <v>0.98101899999999997</v>
      </c>
      <c r="N1248">
        <v>0</v>
      </c>
      <c r="O1248" t="s">
        <v>43</v>
      </c>
    </row>
    <row r="1249" spans="1:15" x14ac:dyDescent="0.25">
      <c r="A1249" t="s">
        <v>146</v>
      </c>
      <c r="B1249">
        <v>8712.2800000000007</v>
      </c>
      <c r="C1249">
        <v>8597.24</v>
      </c>
      <c r="D1249">
        <v>8596.77</v>
      </c>
      <c r="E1249">
        <v>8589.6299999999992</v>
      </c>
      <c r="F1249">
        <v>289.92200000000003</v>
      </c>
      <c r="G1249">
        <v>1462.13</v>
      </c>
      <c r="H1249">
        <v>300.85399999999998</v>
      </c>
      <c r="I1249">
        <v>293.55</v>
      </c>
      <c r="J1249">
        <v>324.92399999999998</v>
      </c>
      <c r="K1249">
        <v>6467.95</v>
      </c>
      <c r="L1249">
        <v>1.1634800000000001E-2</v>
      </c>
      <c r="M1249">
        <v>0.98090299999999997</v>
      </c>
      <c r="N1249">
        <v>0</v>
      </c>
      <c r="O1249" t="s">
        <v>43</v>
      </c>
    </row>
    <row r="1250" spans="1:15" x14ac:dyDescent="0.25">
      <c r="A1250" t="s">
        <v>146</v>
      </c>
      <c r="B1250">
        <v>8783.6200000000008</v>
      </c>
      <c r="C1250">
        <v>8668.85</v>
      </c>
      <c r="D1250">
        <v>8668.3799999999992</v>
      </c>
      <c r="E1250">
        <v>8661.19</v>
      </c>
      <c r="F1250">
        <v>291.83999999999997</v>
      </c>
      <c r="G1250">
        <v>1519.24</v>
      </c>
      <c r="H1250">
        <v>307.15800000000002</v>
      </c>
      <c r="I1250">
        <v>294.06099999999998</v>
      </c>
      <c r="J1250">
        <v>373.06900000000002</v>
      </c>
      <c r="K1250">
        <v>6479.62</v>
      </c>
      <c r="L1250">
        <v>1.11174E-2</v>
      </c>
      <c r="M1250">
        <v>0.98101799999999995</v>
      </c>
      <c r="N1250">
        <v>0</v>
      </c>
      <c r="O1250" t="s">
        <v>43</v>
      </c>
    </row>
    <row r="1251" spans="1:15" x14ac:dyDescent="0.25">
      <c r="A1251" t="s">
        <v>146</v>
      </c>
      <c r="B1251">
        <v>8970.83</v>
      </c>
      <c r="C1251">
        <v>8856.65</v>
      </c>
      <c r="D1251">
        <v>8856.14</v>
      </c>
      <c r="E1251">
        <v>8848.7900000000009</v>
      </c>
      <c r="F1251">
        <v>298.24700000000001</v>
      </c>
      <c r="G1251">
        <v>1542.95</v>
      </c>
      <c r="H1251">
        <v>308.51299999999998</v>
      </c>
      <c r="I1251">
        <v>300.46199999999999</v>
      </c>
      <c r="J1251">
        <v>377.916</v>
      </c>
      <c r="K1251">
        <v>6629.49</v>
      </c>
      <c r="L1251">
        <v>1.44108E-2</v>
      </c>
      <c r="M1251">
        <v>0.980827</v>
      </c>
      <c r="N1251">
        <v>0</v>
      </c>
      <c r="O1251" t="s">
        <v>43</v>
      </c>
    </row>
    <row r="1252" spans="1:15" x14ac:dyDescent="0.25">
      <c r="A1252" t="s">
        <v>146</v>
      </c>
      <c r="B1252">
        <v>8788.11</v>
      </c>
      <c r="C1252">
        <v>8673.82</v>
      </c>
      <c r="D1252">
        <v>8673.34</v>
      </c>
      <c r="E1252">
        <v>8666.15</v>
      </c>
      <c r="F1252">
        <v>290.83499999999998</v>
      </c>
      <c r="G1252">
        <v>1506.48</v>
      </c>
      <c r="H1252">
        <v>302.53699999999998</v>
      </c>
      <c r="I1252">
        <v>294.40199999999999</v>
      </c>
      <c r="J1252">
        <v>363.49599999999998</v>
      </c>
      <c r="K1252">
        <v>6497.56</v>
      </c>
      <c r="L1252">
        <v>1.1902100000000001E-2</v>
      </c>
      <c r="M1252">
        <v>0.98101899999999997</v>
      </c>
      <c r="N1252">
        <v>0</v>
      </c>
      <c r="O1252" t="s">
        <v>43</v>
      </c>
    </row>
    <row r="1253" spans="1:15" x14ac:dyDescent="0.25">
      <c r="A1253" t="s">
        <v>146</v>
      </c>
      <c r="B1253">
        <v>8893.51</v>
      </c>
      <c r="C1253">
        <v>8779.3799999999992</v>
      </c>
      <c r="D1253">
        <v>8778.9</v>
      </c>
      <c r="E1253">
        <v>8771.6</v>
      </c>
      <c r="F1253">
        <v>297.16399999999999</v>
      </c>
      <c r="G1253">
        <v>1514.82</v>
      </c>
      <c r="H1253">
        <v>306.589</v>
      </c>
      <c r="I1253">
        <v>298.52699999999999</v>
      </c>
      <c r="J1253">
        <v>350.67399999999998</v>
      </c>
      <c r="K1253">
        <v>6584.31</v>
      </c>
      <c r="L1253">
        <v>1.17369E-2</v>
      </c>
      <c r="M1253">
        <v>0.98087800000000003</v>
      </c>
      <c r="N1253">
        <v>0</v>
      </c>
      <c r="O1253" t="s">
        <v>43</v>
      </c>
    </row>
    <row r="1254" spans="1:15" x14ac:dyDescent="0.25">
      <c r="A1254" t="s">
        <v>146</v>
      </c>
      <c r="B1254">
        <v>8926.3700000000008</v>
      </c>
      <c r="C1254">
        <v>8810.9</v>
      </c>
      <c r="D1254">
        <v>8810.42</v>
      </c>
      <c r="E1254">
        <v>8803.07</v>
      </c>
      <c r="F1254">
        <v>298.33300000000003</v>
      </c>
      <c r="G1254">
        <v>1496.87</v>
      </c>
      <c r="H1254">
        <v>308.69200000000001</v>
      </c>
      <c r="I1254">
        <v>299.84500000000003</v>
      </c>
      <c r="J1254">
        <v>331.988</v>
      </c>
      <c r="K1254">
        <v>6629.2</v>
      </c>
      <c r="L1254">
        <v>1.1152E-2</v>
      </c>
      <c r="M1254">
        <v>0.98097999999999996</v>
      </c>
      <c r="N1254">
        <v>0</v>
      </c>
      <c r="O1254" t="s">
        <v>43</v>
      </c>
    </row>
    <row r="1255" spans="1:15" x14ac:dyDescent="0.25">
      <c r="A1255" t="s">
        <v>146</v>
      </c>
      <c r="B1255">
        <v>8752.18</v>
      </c>
      <c r="C1255">
        <v>8630.25</v>
      </c>
      <c r="D1255">
        <v>8629.7800000000007</v>
      </c>
      <c r="E1255">
        <v>8622.58</v>
      </c>
      <c r="F1255">
        <v>289.61500000000001</v>
      </c>
      <c r="G1255">
        <v>1503.48</v>
      </c>
      <c r="H1255">
        <v>301.72300000000001</v>
      </c>
      <c r="I1255">
        <v>292.74299999999999</v>
      </c>
      <c r="J1255">
        <v>366.733</v>
      </c>
      <c r="K1255">
        <v>6459.43</v>
      </c>
      <c r="L1255">
        <v>2.4248200000000001E-2</v>
      </c>
      <c r="M1255">
        <v>0.98101899999999997</v>
      </c>
      <c r="N1255">
        <v>0</v>
      </c>
      <c r="O1255" t="s">
        <v>43</v>
      </c>
    </row>
    <row r="1256" spans="1:15" x14ac:dyDescent="0.25">
      <c r="A1256" t="s">
        <v>146</v>
      </c>
      <c r="B1256">
        <v>8730.5</v>
      </c>
      <c r="C1256">
        <v>8615.64</v>
      </c>
      <c r="D1256">
        <v>8615.17</v>
      </c>
      <c r="E1256">
        <v>8608.0400000000009</v>
      </c>
      <c r="F1256">
        <v>290.00099999999998</v>
      </c>
      <c r="G1256">
        <v>1499.35</v>
      </c>
      <c r="H1256">
        <v>300.43400000000003</v>
      </c>
      <c r="I1256">
        <v>292.68299999999999</v>
      </c>
      <c r="J1256">
        <v>364.21899999999999</v>
      </c>
      <c r="K1256">
        <v>6448.63</v>
      </c>
      <c r="L1256">
        <v>1.1730300000000001E-2</v>
      </c>
      <c r="M1256">
        <v>0.98101400000000005</v>
      </c>
      <c r="N1256">
        <v>0</v>
      </c>
      <c r="O1256" t="s">
        <v>43</v>
      </c>
    </row>
    <row r="1257" spans="1:15" x14ac:dyDescent="0.25">
      <c r="A1257" t="s">
        <v>146</v>
      </c>
      <c r="B1257">
        <v>8972.2900000000009</v>
      </c>
      <c r="C1257">
        <v>8856.76</v>
      </c>
      <c r="D1257">
        <v>8856.27</v>
      </c>
      <c r="E1257">
        <v>8848.92</v>
      </c>
      <c r="F1257">
        <v>296.68599999999998</v>
      </c>
      <c r="G1257">
        <v>1536.74</v>
      </c>
      <c r="H1257">
        <v>308.745</v>
      </c>
      <c r="I1257">
        <v>300.471</v>
      </c>
      <c r="J1257">
        <v>371.23599999999999</v>
      </c>
      <c r="K1257">
        <v>6635.34</v>
      </c>
      <c r="L1257">
        <v>1.1347100000000001E-2</v>
      </c>
      <c r="M1257">
        <v>0.98096300000000003</v>
      </c>
      <c r="N1257">
        <v>0</v>
      </c>
      <c r="O1257" t="s">
        <v>43</v>
      </c>
    </row>
    <row r="1258" spans="1:15" x14ac:dyDescent="0.25">
      <c r="A1258" t="s">
        <v>146</v>
      </c>
      <c r="B1258">
        <v>8765.33</v>
      </c>
      <c r="C1258">
        <v>8649.64</v>
      </c>
      <c r="D1258">
        <v>8649.16</v>
      </c>
      <c r="E1258">
        <v>8642</v>
      </c>
      <c r="F1258">
        <v>291.70600000000002</v>
      </c>
      <c r="G1258">
        <v>1495.58</v>
      </c>
      <c r="H1258">
        <v>307.61099999999999</v>
      </c>
      <c r="I1258">
        <v>293.89</v>
      </c>
      <c r="J1258">
        <v>348.82499999999999</v>
      </c>
      <c r="K1258">
        <v>6478.49</v>
      </c>
      <c r="L1258">
        <v>1.9525000000000001E-2</v>
      </c>
      <c r="M1258">
        <v>0.98097900000000005</v>
      </c>
      <c r="N1258">
        <v>108</v>
      </c>
      <c r="O1258" t="s">
        <v>43</v>
      </c>
    </row>
    <row r="1259" spans="1:15" x14ac:dyDescent="0.25">
      <c r="A1259" t="s">
        <v>146</v>
      </c>
      <c r="B1259">
        <v>8924.7199999999993</v>
      </c>
      <c r="C1259">
        <v>8809.9500000000007</v>
      </c>
      <c r="D1259">
        <v>8809.4699999999993</v>
      </c>
      <c r="E1259">
        <v>8801.69</v>
      </c>
      <c r="F1259">
        <v>295.51600000000002</v>
      </c>
      <c r="G1259">
        <v>1502.11</v>
      </c>
      <c r="H1259">
        <v>308.20600000000002</v>
      </c>
      <c r="I1259">
        <v>300.01799999999997</v>
      </c>
      <c r="J1259">
        <v>332.60199999999998</v>
      </c>
      <c r="K1259">
        <v>6625.95</v>
      </c>
      <c r="L1259">
        <v>2.2124399999999999E-2</v>
      </c>
      <c r="M1259">
        <v>0.98720799999999997</v>
      </c>
      <c r="N1259">
        <v>0</v>
      </c>
      <c r="O1259" t="s">
        <v>43</v>
      </c>
    </row>
    <row r="1260" spans="1:15" x14ac:dyDescent="0.25">
      <c r="A1260" t="s">
        <v>146</v>
      </c>
      <c r="B1260">
        <v>9009</v>
      </c>
      <c r="C1260">
        <v>8894.76</v>
      </c>
      <c r="D1260">
        <v>8894.26</v>
      </c>
      <c r="E1260">
        <v>8886.91</v>
      </c>
      <c r="F1260">
        <v>299.178</v>
      </c>
      <c r="G1260">
        <v>1556.11</v>
      </c>
      <c r="H1260">
        <v>309.577</v>
      </c>
      <c r="I1260">
        <v>301.65100000000001</v>
      </c>
      <c r="J1260">
        <v>376.00799999999998</v>
      </c>
      <c r="K1260">
        <v>6651.75</v>
      </c>
      <c r="L1260">
        <v>1.0996799999999999E-2</v>
      </c>
      <c r="M1260">
        <v>0.981012</v>
      </c>
      <c r="N1260">
        <v>0</v>
      </c>
      <c r="O1260" t="s">
        <v>43</v>
      </c>
    </row>
    <row r="1261" spans="1:15" x14ac:dyDescent="0.25">
      <c r="A1261" t="s">
        <v>146</v>
      </c>
      <c r="B1261">
        <v>8792.4500000000007</v>
      </c>
      <c r="C1261">
        <v>8677.5499999999993</v>
      </c>
      <c r="D1261">
        <v>8677.06</v>
      </c>
      <c r="E1261">
        <v>8669.83</v>
      </c>
      <c r="F1261">
        <v>290.26600000000002</v>
      </c>
      <c r="G1261">
        <v>1517.09</v>
      </c>
      <c r="H1261">
        <v>302.17700000000002</v>
      </c>
      <c r="I1261">
        <v>294.51400000000001</v>
      </c>
      <c r="J1261">
        <v>375.11399999999998</v>
      </c>
      <c r="K1261">
        <v>6490.18</v>
      </c>
      <c r="L1261">
        <v>1.10963E-2</v>
      </c>
      <c r="M1261">
        <v>0.99223700000000004</v>
      </c>
      <c r="N1261">
        <v>0</v>
      </c>
      <c r="O1261" t="s">
        <v>43</v>
      </c>
    </row>
    <row r="1262" spans="1:15" x14ac:dyDescent="0.25">
      <c r="A1262" t="s">
        <v>146</v>
      </c>
      <c r="B1262">
        <v>8851.1299999999992</v>
      </c>
      <c r="C1262">
        <v>8736.58</v>
      </c>
      <c r="D1262">
        <v>8736.1</v>
      </c>
      <c r="E1262">
        <v>8728.86</v>
      </c>
      <c r="F1262">
        <v>293.32400000000001</v>
      </c>
      <c r="G1262">
        <v>1517.95</v>
      </c>
      <c r="H1262">
        <v>303.95299999999997</v>
      </c>
      <c r="I1262">
        <v>296.32400000000001</v>
      </c>
      <c r="J1262">
        <v>368.41300000000001</v>
      </c>
      <c r="K1262">
        <v>6543.27</v>
      </c>
      <c r="L1262">
        <v>1.1430900000000001E-2</v>
      </c>
      <c r="M1262">
        <v>0.98101899999999997</v>
      </c>
      <c r="N1262">
        <v>0</v>
      </c>
      <c r="O1262" t="s">
        <v>43</v>
      </c>
    </row>
    <row r="1263" spans="1:15" x14ac:dyDescent="0.25">
      <c r="A1263" t="s">
        <v>146</v>
      </c>
      <c r="B1263">
        <v>8865.6</v>
      </c>
      <c r="C1263">
        <v>8750.25</v>
      </c>
      <c r="D1263">
        <v>8749.77</v>
      </c>
      <c r="E1263">
        <v>8742.48</v>
      </c>
      <c r="F1263">
        <v>295.11900000000003</v>
      </c>
      <c r="G1263">
        <v>1512.92</v>
      </c>
      <c r="H1263">
        <v>305.35599999999999</v>
      </c>
      <c r="I1263">
        <v>297.34399999999999</v>
      </c>
      <c r="J1263">
        <v>358.60500000000002</v>
      </c>
      <c r="K1263">
        <v>6558.92</v>
      </c>
      <c r="L1263">
        <v>1.0866499999999999E-2</v>
      </c>
      <c r="M1263">
        <v>0.98101899999999997</v>
      </c>
      <c r="N1263">
        <v>0</v>
      </c>
      <c r="O1263" t="s">
        <v>43</v>
      </c>
    </row>
    <row r="1264" spans="1:15" x14ac:dyDescent="0.25">
      <c r="A1264" t="s">
        <v>146</v>
      </c>
      <c r="B1264">
        <v>8765.2800000000007</v>
      </c>
      <c r="C1264">
        <v>8642.64</v>
      </c>
      <c r="D1264">
        <v>8642.16</v>
      </c>
      <c r="E1264">
        <v>8634.93</v>
      </c>
      <c r="F1264">
        <v>290.08300000000003</v>
      </c>
      <c r="G1264">
        <v>1474.45</v>
      </c>
      <c r="H1264">
        <v>302.24799999999999</v>
      </c>
      <c r="I1264">
        <v>294.43900000000002</v>
      </c>
      <c r="J1264">
        <v>332.00599999999997</v>
      </c>
      <c r="K1264">
        <v>6498.14</v>
      </c>
      <c r="L1264">
        <v>1.14831E-2</v>
      </c>
      <c r="M1264">
        <v>0.98548100000000005</v>
      </c>
      <c r="N1264">
        <v>0</v>
      </c>
      <c r="O1264" t="s">
        <v>43</v>
      </c>
    </row>
    <row r="1265" spans="1:15" x14ac:dyDescent="0.25">
      <c r="A1265" t="s">
        <v>146</v>
      </c>
      <c r="B1265">
        <v>8766.14</v>
      </c>
      <c r="C1265">
        <v>8649.9699999999993</v>
      </c>
      <c r="D1265">
        <v>8649.48</v>
      </c>
      <c r="E1265">
        <v>8642.32</v>
      </c>
      <c r="F1265">
        <v>289.50599999999997</v>
      </c>
      <c r="G1265">
        <v>1505.87</v>
      </c>
      <c r="H1265">
        <v>302.73700000000002</v>
      </c>
      <c r="I1265">
        <v>293.22000000000003</v>
      </c>
      <c r="J1265">
        <v>366.512</v>
      </c>
      <c r="K1265">
        <v>6475.98</v>
      </c>
      <c r="L1265">
        <v>2.59145E-2</v>
      </c>
      <c r="M1265">
        <v>0.99182599999999999</v>
      </c>
      <c r="N1265">
        <v>0</v>
      </c>
      <c r="O1265" t="s">
        <v>43</v>
      </c>
    </row>
    <row r="1266" spans="1:15" x14ac:dyDescent="0.25">
      <c r="A1266" t="s">
        <v>146</v>
      </c>
      <c r="B1266">
        <v>8753.7099999999991</v>
      </c>
      <c r="C1266">
        <v>8638.27</v>
      </c>
      <c r="D1266">
        <v>8637.7999999999993</v>
      </c>
      <c r="E1266">
        <v>8630.64</v>
      </c>
      <c r="F1266">
        <v>290.28399999999999</v>
      </c>
      <c r="G1266">
        <v>1513.11</v>
      </c>
      <c r="H1266">
        <v>306.42200000000003</v>
      </c>
      <c r="I1266">
        <v>293.07499999999999</v>
      </c>
      <c r="J1266">
        <v>365.49200000000002</v>
      </c>
      <c r="K1266">
        <v>6456.35</v>
      </c>
      <c r="L1266">
        <v>1.14945E-2</v>
      </c>
      <c r="M1266">
        <v>0.98101899999999997</v>
      </c>
      <c r="N1266">
        <v>0</v>
      </c>
      <c r="O1266" t="s">
        <v>43</v>
      </c>
    </row>
    <row r="1267" spans="1:15" x14ac:dyDescent="0.25">
      <c r="A1267" t="s">
        <v>146</v>
      </c>
      <c r="B1267">
        <v>8745.94</v>
      </c>
      <c r="C1267">
        <v>8629.9</v>
      </c>
      <c r="D1267">
        <v>8629.41</v>
      </c>
      <c r="E1267">
        <v>8622.23</v>
      </c>
      <c r="F1267">
        <v>291.06</v>
      </c>
      <c r="G1267">
        <v>1500.44</v>
      </c>
      <c r="H1267">
        <v>301.27600000000001</v>
      </c>
      <c r="I1267">
        <v>293.36099999999999</v>
      </c>
      <c r="J1267">
        <v>362.91199999999998</v>
      </c>
      <c r="K1267">
        <v>6460.6</v>
      </c>
      <c r="L1267">
        <v>1.0898E-2</v>
      </c>
      <c r="M1267">
        <v>0.99290299999999998</v>
      </c>
      <c r="N1267">
        <v>0</v>
      </c>
      <c r="O1267" t="s">
        <v>43</v>
      </c>
    </row>
    <row r="1268" spans="1:15" x14ac:dyDescent="0.25">
      <c r="A1268" t="s">
        <v>146</v>
      </c>
      <c r="B1268">
        <v>8772.43</v>
      </c>
      <c r="C1268">
        <v>8652.59</v>
      </c>
      <c r="D1268">
        <v>8652.1200000000008</v>
      </c>
      <c r="E1268">
        <v>8644.9500000000007</v>
      </c>
      <c r="F1268">
        <v>291.06700000000001</v>
      </c>
      <c r="G1268">
        <v>1494.1</v>
      </c>
      <c r="H1268">
        <v>301.86900000000003</v>
      </c>
      <c r="I1268">
        <v>294.22899999999998</v>
      </c>
      <c r="J1268">
        <v>352.30200000000002</v>
      </c>
      <c r="K1268">
        <v>6489.26</v>
      </c>
      <c r="L1268">
        <v>1.39547E-2</v>
      </c>
      <c r="M1268">
        <v>0.981016</v>
      </c>
      <c r="N1268">
        <v>0</v>
      </c>
      <c r="O1268" t="s">
        <v>43</v>
      </c>
    </row>
    <row r="1269" spans="1:15" x14ac:dyDescent="0.25">
      <c r="A1269" t="s">
        <v>146</v>
      </c>
      <c r="B1269">
        <v>8783.56</v>
      </c>
      <c r="C1269">
        <v>8668.73</v>
      </c>
      <c r="D1269">
        <v>8668.25</v>
      </c>
      <c r="E1269">
        <v>8661.0400000000009</v>
      </c>
      <c r="F1269">
        <v>291.18599999999998</v>
      </c>
      <c r="G1269">
        <v>1479.7</v>
      </c>
      <c r="H1269">
        <v>303.358</v>
      </c>
      <c r="I1269">
        <v>300.87799999999999</v>
      </c>
      <c r="J1269">
        <v>328.27199999999999</v>
      </c>
      <c r="K1269">
        <v>6515.95</v>
      </c>
      <c r="L1269">
        <v>1.08729E-2</v>
      </c>
      <c r="M1269">
        <v>0.98097699999999999</v>
      </c>
      <c r="N1269">
        <v>0</v>
      </c>
      <c r="O1269" t="s">
        <v>43</v>
      </c>
    </row>
    <row r="1270" spans="1:15" x14ac:dyDescent="0.25">
      <c r="A1270" t="s">
        <v>146</v>
      </c>
      <c r="B1270">
        <v>8778.23</v>
      </c>
      <c r="C1270">
        <v>8662.7000000000007</v>
      </c>
      <c r="D1270">
        <v>8662.24</v>
      </c>
      <c r="E1270">
        <v>8655.02</v>
      </c>
      <c r="F1270">
        <v>290.52300000000002</v>
      </c>
      <c r="G1270">
        <v>1512.81</v>
      </c>
      <c r="H1270">
        <v>301.74799999999999</v>
      </c>
      <c r="I1270">
        <v>293.74</v>
      </c>
      <c r="J1270">
        <v>373.39499999999998</v>
      </c>
      <c r="K1270">
        <v>6480.82</v>
      </c>
      <c r="L1270">
        <v>1.5085400000000001E-2</v>
      </c>
      <c r="M1270">
        <v>0.98101400000000005</v>
      </c>
      <c r="N1270">
        <v>0</v>
      </c>
      <c r="O1270" t="s">
        <v>43</v>
      </c>
    </row>
    <row r="1271" spans="1:15" x14ac:dyDescent="0.25">
      <c r="A1271" t="s">
        <v>146</v>
      </c>
      <c r="B1271">
        <v>8811.07</v>
      </c>
      <c r="C1271">
        <v>8696.01</v>
      </c>
      <c r="D1271">
        <v>8695.5400000000009</v>
      </c>
      <c r="E1271">
        <v>8688.32</v>
      </c>
      <c r="F1271">
        <v>291.78899999999999</v>
      </c>
      <c r="G1271">
        <v>1513.32</v>
      </c>
      <c r="H1271">
        <v>302.80900000000003</v>
      </c>
      <c r="I1271">
        <v>296.14100000000002</v>
      </c>
      <c r="J1271">
        <v>367.65199999999999</v>
      </c>
      <c r="K1271">
        <v>6509.44</v>
      </c>
      <c r="L1271">
        <v>1.4411800000000001E-2</v>
      </c>
      <c r="M1271">
        <v>0.98099199999999998</v>
      </c>
      <c r="N1271">
        <v>0</v>
      </c>
      <c r="O1271" t="s">
        <v>43</v>
      </c>
    </row>
    <row r="1272" spans="1:15" x14ac:dyDescent="0.25">
      <c r="A1272" t="s">
        <v>146</v>
      </c>
      <c r="B1272">
        <v>8816.48</v>
      </c>
      <c r="C1272">
        <v>8699.75</v>
      </c>
      <c r="D1272">
        <v>8699.27</v>
      </c>
      <c r="E1272">
        <v>8692</v>
      </c>
      <c r="F1272">
        <v>292.92</v>
      </c>
      <c r="G1272">
        <v>1518.82</v>
      </c>
      <c r="H1272">
        <v>303.26400000000001</v>
      </c>
      <c r="I1272">
        <v>301.041</v>
      </c>
      <c r="J1272">
        <v>367.02800000000002</v>
      </c>
      <c r="K1272">
        <v>6507.24</v>
      </c>
      <c r="L1272">
        <v>1.1778200000000001E-2</v>
      </c>
      <c r="M1272">
        <v>0.980846</v>
      </c>
      <c r="N1272">
        <v>0</v>
      </c>
      <c r="O1272" t="s">
        <v>43</v>
      </c>
    </row>
    <row r="1273" spans="1:15" x14ac:dyDescent="0.25">
      <c r="A1273" t="s">
        <v>146</v>
      </c>
      <c r="B1273">
        <v>8719.18</v>
      </c>
      <c r="C1273">
        <v>8596.9500000000007</v>
      </c>
      <c r="D1273">
        <v>8596.49</v>
      </c>
      <c r="E1273">
        <v>8589.33</v>
      </c>
      <c r="F1273">
        <v>289.05399999999997</v>
      </c>
      <c r="G1273">
        <v>1486.39</v>
      </c>
      <c r="H1273">
        <v>300.25</v>
      </c>
      <c r="I1273">
        <v>293.52499999999998</v>
      </c>
      <c r="J1273">
        <v>350.48700000000002</v>
      </c>
      <c r="K1273">
        <v>6444.6</v>
      </c>
      <c r="L1273">
        <v>1.0922599999999999E-2</v>
      </c>
      <c r="M1273">
        <v>0.98101400000000005</v>
      </c>
      <c r="N1273">
        <v>0</v>
      </c>
      <c r="O1273" t="s">
        <v>43</v>
      </c>
    </row>
    <row r="1274" spans="1:15" x14ac:dyDescent="0.25">
      <c r="A1274" t="s">
        <v>146</v>
      </c>
      <c r="B1274">
        <v>8706.6</v>
      </c>
      <c r="C1274">
        <v>8591.26</v>
      </c>
      <c r="D1274">
        <v>8590.7900000000009</v>
      </c>
      <c r="E1274">
        <v>8583.64</v>
      </c>
      <c r="F1274">
        <v>289.89</v>
      </c>
      <c r="G1274">
        <v>1465.76</v>
      </c>
      <c r="H1274">
        <v>300.45100000000002</v>
      </c>
      <c r="I1274">
        <v>292.55700000000002</v>
      </c>
      <c r="J1274">
        <v>324.84899999999999</v>
      </c>
      <c r="K1274">
        <v>6458.41</v>
      </c>
      <c r="L1274">
        <v>1.2433100000000001E-2</v>
      </c>
      <c r="M1274">
        <v>0.99488399999999999</v>
      </c>
      <c r="N1274">
        <v>0</v>
      </c>
      <c r="O1274" t="s">
        <v>43</v>
      </c>
    </row>
    <row r="1275" spans="1:15" x14ac:dyDescent="0.25">
      <c r="A1275" t="s">
        <v>146</v>
      </c>
      <c r="B1275">
        <v>9027.31</v>
      </c>
      <c r="C1275">
        <v>8911.43</v>
      </c>
      <c r="D1275">
        <v>8910.93</v>
      </c>
      <c r="E1275">
        <v>8903.59</v>
      </c>
      <c r="F1275">
        <v>305.17500000000001</v>
      </c>
      <c r="G1275">
        <v>1548.47</v>
      </c>
      <c r="H1275">
        <v>310.20499999999998</v>
      </c>
      <c r="I1275">
        <v>301.71100000000001</v>
      </c>
      <c r="J1275">
        <v>377.53899999999999</v>
      </c>
      <c r="K1275">
        <v>6668.37</v>
      </c>
      <c r="L1275">
        <v>1.0857E-2</v>
      </c>
      <c r="M1275">
        <v>0.98091399999999995</v>
      </c>
      <c r="N1275">
        <v>0</v>
      </c>
      <c r="O1275" t="s">
        <v>43</v>
      </c>
    </row>
    <row r="1276" spans="1:15" x14ac:dyDescent="0.25">
      <c r="A1276" t="s">
        <v>146</v>
      </c>
      <c r="B1276">
        <v>8784.99</v>
      </c>
      <c r="C1276">
        <v>8669.69</v>
      </c>
      <c r="D1276">
        <v>8669.2099999999991</v>
      </c>
      <c r="E1276">
        <v>8662.0300000000007</v>
      </c>
      <c r="F1276">
        <v>296.52199999999999</v>
      </c>
      <c r="G1276">
        <v>1509.93</v>
      </c>
      <c r="H1276">
        <v>302.18299999999999</v>
      </c>
      <c r="I1276">
        <v>294.03800000000001</v>
      </c>
      <c r="J1276">
        <v>368.57499999999999</v>
      </c>
      <c r="K1276">
        <v>6484.49</v>
      </c>
      <c r="L1276">
        <v>1.19732E-2</v>
      </c>
      <c r="M1276">
        <v>0.98096700000000003</v>
      </c>
      <c r="N1276">
        <v>0</v>
      </c>
      <c r="O1276" t="s">
        <v>43</v>
      </c>
    </row>
    <row r="1277" spans="1:15" x14ac:dyDescent="0.25">
      <c r="A1277" t="s">
        <v>146</v>
      </c>
      <c r="B1277">
        <v>9090.73</v>
      </c>
      <c r="C1277">
        <v>8975.9</v>
      </c>
      <c r="D1277">
        <v>8975.41</v>
      </c>
      <c r="E1277">
        <v>8967.9699999999993</v>
      </c>
      <c r="F1277">
        <v>301.59800000000001</v>
      </c>
      <c r="G1277">
        <v>1560.48</v>
      </c>
      <c r="H1277">
        <v>312.46499999999997</v>
      </c>
      <c r="I1277">
        <v>304.24900000000002</v>
      </c>
      <c r="J1277">
        <v>380.459</v>
      </c>
      <c r="K1277">
        <v>6722.09</v>
      </c>
      <c r="L1277">
        <v>1.0858700000000001E-2</v>
      </c>
      <c r="M1277">
        <v>0.98101899999999997</v>
      </c>
      <c r="N1277">
        <v>0</v>
      </c>
      <c r="O1277" t="s">
        <v>43</v>
      </c>
    </row>
    <row r="1278" spans="1:15" x14ac:dyDescent="0.25">
      <c r="A1278" t="s">
        <v>146</v>
      </c>
      <c r="B1278">
        <v>8717.5</v>
      </c>
      <c r="C1278">
        <v>8602.6299999999992</v>
      </c>
      <c r="D1278">
        <v>8602.16</v>
      </c>
      <c r="E1278">
        <v>8594.99</v>
      </c>
      <c r="F1278">
        <v>287.90199999999999</v>
      </c>
      <c r="G1278">
        <v>1490.8</v>
      </c>
      <c r="H1278">
        <v>300.47500000000002</v>
      </c>
      <c r="I1278">
        <v>293.66399999999999</v>
      </c>
      <c r="J1278">
        <v>354.404</v>
      </c>
      <c r="K1278">
        <v>6447.15</v>
      </c>
      <c r="L1278">
        <v>1.13548E-2</v>
      </c>
      <c r="M1278">
        <v>0.98081799999999997</v>
      </c>
      <c r="N1278">
        <v>0</v>
      </c>
      <c r="O1278" t="s">
        <v>43</v>
      </c>
    </row>
    <row r="1279" spans="1:15" x14ac:dyDescent="0.25">
      <c r="A1279" t="s">
        <v>146</v>
      </c>
      <c r="B1279">
        <v>8831.4699999999993</v>
      </c>
      <c r="C1279">
        <v>8711.5400000000009</v>
      </c>
      <c r="D1279">
        <v>8711.06</v>
      </c>
      <c r="E1279">
        <v>8703.7900000000009</v>
      </c>
      <c r="F1279">
        <v>295.16500000000002</v>
      </c>
      <c r="G1279">
        <v>1482.35</v>
      </c>
      <c r="H1279">
        <v>304.67899999999997</v>
      </c>
      <c r="I1279">
        <v>296.95800000000003</v>
      </c>
      <c r="J1279">
        <v>330.77100000000002</v>
      </c>
      <c r="K1279">
        <v>6550.8</v>
      </c>
      <c r="L1279">
        <v>1.08653E-2</v>
      </c>
      <c r="M1279">
        <v>0.98097400000000001</v>
      </c>
      <c r="N1279">
        <v>0</v>
      </c>
      <c r="O1279" t="s">
        <v>43</v>
      </c>
    </row>
    <row r="1280" spans="1:15" x14ac:dyDescent="0.25">
      <c r="A1280" t="s">
        <v>146</v>
      </c>
      <c r="B1280">
        <v>8840.59</v>
      </c>
      <c r="C1280">
        <v>8725.2199999999993</v>
      </c>
      <c r="D1280">
        <v>8724.74</v>
      </c>
      <c r="E1280">
        <v>8717.49</v>
      </c>
      <c r="F1280">
        <v>292.99799999999999</v>
      </c>
      <c r="G1280">
        <v>1528.65</v>
      </c>
      <c r="H1280">
        <v>303.82799999999997</v>
      </c>
      <c r="I1280">
        <v>301.67599999999999</v>
      </c>
      <c r="J1280">
        <v>368.55200000000002</v>
      </c>
      <c r="K1280">
        <v>6522.17</v>
      </c>
      <c r="L1280">
        <v>1.12272E-2</v>
      </c>
      <c r="M1280">
        <v>0.98099400000000003</v>
      </c>
      <c r="N1280">
        <v>56</v>
      </c>
      <c r="O1280" t="s">
        <v>43</v>
      </c>
    </row>
    <row r="1281" spans="1:25" x14ac:dyDescent="0.25">
      <c r="A1281" t="s">
        <v>146</v>
      </c>
      <c r="B1281">
        <v>8716.66</v>
      </c>
      <c r="C1281">
        <v>8601.57</v>
      </c>
      <c r="D1281">
        <v>8601.09</v>
      </c>
      <c r="E1281">
        <v>8593.98</v>
      </c>
      <c r="F1281">
        <v>288.65199999999999</v>
      </c>
      <c r="G1281">
        <v>1508.12</v>
      </c>
      <c r="H1281">
        <v>299.82600000000002</v>
      </c>
      <c r="I1281">
        <v>297.92899999999997</v>
      </c>
      <c r="J1281">
        <v>364.38099999999997</v>
      </c>
      <c r="K1281">
        <v>6427.93</v>
      </c>
      <c r="L1281">
        <v>1.1043300000000001E-2</v>
      </c>
      <c r="M1281">
        <v>0.98101899999999997</v>
      </c>
      <c r="N1281">
        <v>0</v>
      </c>
      <c r="O1281" t="s">
        <v>43</v>
      </c>
    </row>
    <row r="1282" spans="1:25" x14ac:dyDescent="0.25">
      <c r="A1282" t="s">
        <v>146</v>
      </c>
      <c r="B1282">
        <v>8760.3799999999992</v>
      </c>
      <c r="C1282">
        <v>8644.2900000000009</v>
      </c>
      <c r="D1282">
        <v>8643.81</v>
      </c>
      <c r="E1282">
        <v>8636.61</v>
      </c>
      <c r="F1282">
        <v>290.93299999999999</v>
      </c>
      <c r="G1282">
        <v>1507.02</v>
      </c>
      <c r="H1282">
        <v>301.44200000000001</v>
      </c>
      <c r="I1282">
        <v>298.83</v>
      </c>
      <c r="J1282">
        <v>363.20100000000002</v>
      </c>
      <c r="K1282">
        <v>6467.68</v>
      </c>
      <c r="L1282">
        <v>1.1124200000000001E-2</v>
      </c>
      <c r="M1282">
        <v>0.98100100000000001</v>
      </c>
      <c r="N1282">
        <v>0</v>
      </c>
      <c r="O1282" t="s">
        <v>43</v>
      </c>
    </row>
    <row r="1283" spans="1:25" x14ac:dyDescent="0.25">
      <c r="A1283" t="s">
        <v>146</v>
      </c>
      <c r="B1283">
        <v>8800.2800000000007</v>
      </c>
      <c r="C1283">
        <v>8683.43</v>
      </c>
      <c r="D1283">
        <v>8682.9500000000007</v>
      </c>
      <c r="E1283">
        <v>8675.7000000000007</v>
      </c>
      <c r="F1283">
        <v>292.38</v>
      </c>
      <c r="G1283">
        <v>1501.79</v>
      </c>
      <c r="H1283">
        <v>303.06</v>
      </c>
      <c r="I1283">
        <v>294.98099999999999</v>
      </c>
      <c r="J1283">
        <v>355.471</v>
      </c>
      <c r="K1283">
        <v>6509.23</v>
      </c>
      <c r="L1283">
        <v>1.08664E-2</v>
      </c>
      <c r="M1283">
        <v>0.98101899999999997</v>
      </c>
      <c r="N1283">
        <v>0</v>
      </c>
      <c r="O1283" t="s">
        <v>43</v>
      </c>
    </row>
    <row r="1284" spans="1:25" x14ac:dyDescent="0.25">
      <c r="A1284" t="s">
        <v>146</v>
      </c>
      <c r="B1284">
        <v>8768.25</v>
      </c>
      <c r="C1284">
        <v>8646.59</v>
      </c>
      <c r="D1284">
        <v>8646.11</v>
      </c>
      <c r="E1284">
        <v>8638.93</v>
      </c>
      <c r="F1284">
        <v>291.89600000000002</v>
      </c>
      <c r="G1284">
        <v>1476.39</v>
      </c>
      <c r="H1284">
        <v>302.62</v>
      </c>
      <c r="I1284">
        <v>294.714</v>
      </c>
      <c r="J1284">
        <v>332.84300000000002</v>
      </c>
      <c r="K1284">
        <v>6498.92</v>
      </c>
      <c r="L1284">
        <v>1.1195099999999999E-2</v>
      </c>
      <c r="M1284">
        <v>0.98098300000000005</v>
      </c>
      <c r="N1284">
        <v>0</v>
      </c>
      <c r="O1284" t="s">
        <v>43</v>
      </c>
    </row>
    <row r="1285" spans="1:25" x14ac:dyDescent="0.25">
      <c r="A1285" t="s">
        <v>146</v>
      </c>
      <c r="B1285">
        <v>8778.1</v>
      </c>
      <c r="C1285">
        <v>8663.27</v>
      </c>
      <c r="D1285">
        <v>8662.7999999999993</v>
      </c>
      <c r="E1285">
        <v>8655.59</v>
      </c>
      <c r="F1285">
        <v>292.04300000000001</v>
      </c>
      <c r="G1285">
        <v>1512.54</v>
      </c>
      <c r="H1285">
        <v>301.67899999999997</v>
      </c>
      <c r="I1285">
        <v>293.44600000000003</v>
      </c>
      <c r="J1285">
        <v>373.41800000000001</v>
      </c>
      <c r="K1285">
        <v>6480.25</v>
      </c>
      <c r="L1285">
        <v>1.17184E-2</v>
      </c>
      <c r="M1285">
        <v>0.981016</v>
      </c>
      <c r="N1285">
        <v>0</v>
      </c>
      <c r="O1285" t="s">
        <v>43</v>
      </c>
    </row>
    <row r="1286" spans="1:25" x14ac:dyDescent="0.25">
      <c r="A1286" t="s">
        <v>146</v>
      </c>
      <c r="B1286">
        <v>8760.16</v>
      </c>
      <c r="C1286">
        <v>8644.66</v>
      </c>
      <c r="D1286">
        <v>8644.19</v>
      </c>
      <c r="E1286">
        <v>8636.99</v>
      </c>
      <c r="F1286">
        <v>289.80700000000002</v>
      </c>
      <c r="G1286">
        <v>1505.77</v>
      </c>
      <c r="H1286">
        <v>301.30500000000001</v>
      </c>
      <c r="I1286">
        <v>293.43400000000003</v>
      </c>
      <c r="J1286">
        <v>367.57299999999998</v>
      </c>
      <c r="K1286">
        <v>6470.59</v>
      </c>
      <c r="L1286">
        <v>1.1321299999999999E-2</v>
      </c>
      <c r="M1286">
        <v>0.980823</v>
      </c>
      <c r="N1286">
        <v>0</v>
      </c>
      <c r="O1286" t="s">
        <v>43</v>
      </c>
    </row>
    <row r="1287" spans="1:25" x14ac:dyDescent="0.25">
      <c r="A1287" t="s">
        <v>146</v>
      </c>
      <c r="B1287">
        <v>8756.5400000000009</v>
      </c>
      <c r="C1287">
        <v>8641.11</v>
      </c>
      <c r="D1287">
        <v>8640.6299999999992</v>
      </c>
      <c r="E1287">
        <v>8633.4699999999993</v>
      </c>
      <c r="F1287">
        <v>291.42700000000002</v>
      </c>
      <c r="G1287">
        <v>1507.6</v>
      </c>
      <c r="H1287">
        <v>301.00700000000001</v>
      </c>
      <c r="I1287">
        <v>298.411</v>
      </c>
      <c r="J1287">
        <v>364.892</v>
      </c>
      <c r="K1287">
        <v>6463.78</v>
      </c>
      <c r="L1287">
        <v>2.8118500000000001E-2</v>
      </c>
      <c r="M1287">
        <v>0.99426999999999999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9038.7000000000007</v>
      </c>
      <c r="C1288">
        <v>8923.41</v>
      </c>
      <c r="D1288">
        <v>8922.93</v>
      </c>
      <c r="E1288">
        <v>8915.5300000000007</v>
      </c>
      <c r="F1288">
        <v>305.16699999999997</v>
      </c>
      <c r="G1288">
        <v>1542.88</v>
      </c>
      <c r="H1288">
        <v>311.02199999999999</v>
      </c>
      <c r="I1288">
        <v>302.66500000000002</v>
      </c>
      <c r="J1288">
        <v>367.45499999999998</v>
      </c>
      <c r="K1288">
        <v>6685</v>
      </c>
      <c r="L1288">
        <v>1.5812900000000001E-2</v>
      </c>
      <c r="M1288">
        <v>0.99108499999999999</v>
      </c>
      <c r="N1288">
        <v>0</v>
      </c>
      <c r="O1288" t="s">
        <v>43</v>
      </c>
      <c r="R1288">
        <f>AVERAGE(B1239:B1288)</f>
        <v>8814.4643999999971</v>
      </c>
      <c r="S1288">
        <f>AVERAGE(C1239:C1288)</f>
        <v>8698.4477999999999</v>
      </c>
      <c r="U1288">
        <f>_xlfn.VAR.P(B1239:B1288)</f>
        <v>9024.1437846400004</v>
      </c>
      <c r="V1288">
        <f>_xlfn.VAR.P(C1239:C1288)</f>
        <v>9136.7719411599992</v>
      </c>
      <c r="X1288">
        <f>1.96*SQRT(U1288)/50</f>
        <v>3.7238233450620624</v>
      </c>
      <c r="Y1288">
        <f>1.96*SQRT(V1288)/50</f>
        <v>3.7469893562250882</v>
      </c>
    </row>
    <row r="1289" spans="1:25" x14ac:dyDescent="0.25">
      <c r="A1289" t="s">
        <v>147</v>
      </c>
      <c r="B1289">
        <v>440727.07995300001</v>
      </c>
      <c r="C1289" t="s">
        <v>37</v>
      </c>
    </row>
    <row r="1290" spans="1:25" x14ac:dyDescent="0.25">
      <c r="A1290" t="s">
        <v>148</v>
      </c>
      <c r="B1290">
        <v>7237.31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1.25474E-2</v>
      </c>
      <c r="L1290">
        <v>0.98099899999999995</v>
      </c>
      <c r="M1290">
        <v>0</v>
      </c>
      <c r="N1290" t="s">
        <v>43</v>
      </c>
    </row>
    <row r="1291" spans="1:25" x14ac:dyDescent="0.25">
      <c r="A1291" t="s">
        <v>148</v>
      </c>
      <c r="B1291">
        <v>7247.54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2.14909E-2</v>
      </c>
      <c r="L1291">
        <v>0.98101899999999997</v>
      </c>
      <c r="M1291">
        <v>0</v>
      </c>
      <c r="N1291" t="s">
        <v>43</v>
      </c>
    </row>
    <row r="1292" spans="1:25" x14ac:dyDescent="0.25">
      <c r="A1292" t="s">
        <v>148</v>
      </c>
      <c r="B1292">
        <v>7301.69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1.0893099999999999E-2</v>
      </c>
      <c r="L1292">
        <v>0.98101899999999997</v>
      </c>
      <c r="M1292">
        <v>0</v>
      </c>
      <c r="N1292" t="s">
        <v>43</v>
      </c>
    </row>
    <row r="1293" spans="1:25" x14ac:dyDescent="0.25">
      <c r="A1293" t="s">
        <v>148</v>
      </c>
      <c r="B1293">
        <v>7217.85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1.13057E-2</v>
      </c>
      <c r="L1293">
        <v>0.98388399999999998</v>
      </c>
      <c r="M1293">
        <v>0</v>
      </c>
      <c r="N1293" t="s">
        <v>43</v>
      </c>
    </row>
    <row r="1294" spans="1:25" x14ac:dyDescent="0.25">
      <c r="A1294" t="s">
        <v>148</v>
      </c>
      <c r="B1294">
        <v>7162.41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1.1367E-2</v>
      </c>
      <c r="L1294">
        <v>0.98101300000000002</v>
      </c>
      <c r="M1294">
        <v>0</v>
      </c>
      <c r="N1294" t="s">
        <v>43</v>
      </c>
    </row>
    <row r="1295" spans="1:25" x14ac:dyDescent="0.25">
      <c r="A1295" t="s">
        <v>148</v>
      </c>
      <c r="B1295">
        <v>7136.77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2.6711499999999999E-2</v>
      </c>
      <c r="L1295">
        <v>0.98101899999999997</v>
      </c>
      <c r="M1295">
        <v>0</v>
      </c>
      <c r="N1295" t="s">
        <v>43</v>
      </c>
    </row>
    <row r="1296" spans="1:25" x14ac:dyDescent="0.25">
      <c r="A1296" t="s">
        <v>148</v>
      </c>
      <c r="B1296">
        <v>7121.14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1.1058399999999999E-2</v>
      </c>
      <c r="L1296">
        <v>0.98091499999999998</v>
      </c>
      <c r="M1296">
        <v>0</v>
      </c>
      <c r="N1296" t="s">
        <v>43</v>
      </c>
    </row>
    <row r="1297" spans="1:14" x14ac:dyDescent="0.25">
      <c r="A1297" t="s">
        <v>148</v>
      </c>
      <c r="B1297">
        <v>7134.02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1.09731E-2</v>
      </c>
      <c r="L1297">
        <v>0.98101899999999997</v>
      </c>
      <c r="M1297">
        <v>0</v>
      </c>
      <c r="N1297" t="s">
        <v>43</v>
      </c>
    </row>
    <row r="1298" spans="1:14" x14ac:dyDescent="0.25">
      <c r="A1298" t="s">
        <v>148</v>
      </c>
      <c r="B1298">
        <v>7101.93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1.1114199999999999E-2</v>
      </c>
      <c r="L1298">
        <v>0.98100600000000004</v>
      </c>
      <c r="M1298">
        <v>0</v>
      </c>
      <c r="N1298" t="s">
        <v>43</v>
      </c>
    </row>
    <row r="1299" spans="1:14" x14ac:dyDescent="0.25">
      <c r="A1299" t="s">
        <v>148</v>
      </c>
      <c r="B1299">
        <v>7288.81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1.09835E-2</v>
      </c>
      <c r="L1299">
        <v>0.98101799999999995</v>
      </c>
      <c r="M1299">
        <v>0</v>
      </c>
      <c r="N1299" t="s">
        <v>43</v>
      </c>
    </row>
    <row r="1300" spans="1:14" x14ac:dyDescent="0.25">
      <c r="A1300" t="s">
        <v>148</v>
      </c>
      <c r="B1300">
        <v>7169.1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1.10902E-2</v>
      </c>
      <c r="L1300">
        <v>0.99390299999999998</v>
      </c>
      <c r="M1300">
        <v>0</v>
      </c>
      <c r="N1300" t="s">
        <v>43</v>
      </c>
    </row>
    <row r="1301" spans="1:14" x14ac:dyDescent="0.25">
      <c r="A1301" t="s">
        <v>148</v>
      </c>
      <c r="B1301">
        <v>7046.87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1.1306699999999999E-2</v>
      </c>
      <c r="L1301">
        <v>0.98101300000000002</v>
      </c>
      <c r="M1301">
        <v>0</v>
      </c>
      <c r="N1301" t="s">
        <v>43</v>
      </c>
    </row>
    <row r="1302" spans="1:14" x14ac:dyDescent="0.25">
      <c r="A1302" t="s">
        <v>148</v>
      </c>
      <c r="B1302">
        <v>7140.96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1.08658E-2</v>
      </c>
      <c r="L1302">
        <v>0.98101899999999997</v>
      </c>
      <c r="M1302">
        <v>0</v>
      </c>
      <c r="N1302" t="s">
        <v>43</v>
      </c>
    </row>
    <row r="1303" spans="1:14" x14ac:dyDescent="0.25">
      <c r="A1303" t="s">
        <v>148</v>
      </c>
      <c r="B1303">
        <v>7367.15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1.0964399999999999E-2</v>
      </c>
      <c r="L1303">
        <v>0.98101899999999997</v>
      </c>
      <c r="M1303">
        <v>0</v>
      </c>
      <c r="N1303" t="s">
        <v>43</v>
      </c>
    </row>
    <row r="1304" spans="1:14" x14ac:dyDescent="0.25">
      <c r="A1304" t="s">
        <v>148</v>
      </c>
      <c r="B1304">
        <v>7088.98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1.7343500000000001E-2</v>
      </c>
      <c r="L1304">
        <v>0.98101700000000003</v>
      </c>
      <c r="M1304">
        <v>0</v>
      </c>
      <c r="N1304" t="s">
        <v>43</v>
      </c>
    </row>
    <row r="1305" spans="1:14" x14ac:dyDescent="0.25">
      <c r="A1305" t="s">
        <v>148</v>
      </c>
      <c r="B1305">
        <v>7145.75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1.4788900000000001E-2</v>
      </c>
      <c r="L1305">
        <v>0.98101499999999997</v>
      </c>
      <c r="M1305">
        <v>0</v>
      </c>
      <c r="N1305" t="s">
        <v>43</v>
      </c>
    </row>
    <row r="1306" spans="1:14" x14ac:dyDescent="0.25">
      <c r="A1306" t="s">
        <v>148</v>
      </c>
      <c r="B1306">
        <v>7233.6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1.19626E-2</v>
      </c>
      <c r="L1306">
        <v>0.98052799999999996</v>
      </c>
      <c r="M1306">
        <v>0</v>
      </c>
      <c r="N1306" t="s">
        <v>43</v>
      </c>
    </row>
    <row r="1307" spans="1:14" x14ac:dyDescent="0.25">
      <c r="A1307" t="s">
        <v>148</v>
      </c>
      <c r="B1307">
        <v>7184.43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1.49999E-2</v>
      </c>
      <c r="L1307">
        <v>0.99468100000000004</v>
      </c>
      <c r="M1307">
        <v>0</v>
      </c>
      <c r="N1307" t="s">
        <v>43</v>
      </c>
    </row>
    <row r="1308" spans="1:14" x14ac:dyDescent="0.25">
      <c r="A1308" t="s">
        <v>148</v>
      </c>
      <c r="B1308">
        <v>7154.88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1.1432700000000001E-2</v>
      </c>
      <c r="L1308">
        <v>0.98101499999999997</v>
      </c>
      <c r="M1308">
        <v>0</v>
      </c>
      <c r="N1308" t="s">
        <v>43</v>
      </c>
    </row>
    <row r="1309" spans="1:14" x14ac:dyDescent="0.25">
      <c r="A1309" t="s">
        <v>148</v>
      </c>
      <c r="B1309">
        <v>7249.04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2.4499799999999999E-2</v>
      </c>
      <c r="L1309">
        <v>0.98097400000000001</v>
      </c>
      <c r="M1309">
        <v>0</v>
      </c>
      <c r="N1309" t="s">
        <v>43</v>
      </c>
    </row>
    <row r="1310" spans="1:14" x14ac:dyDescent="0.25">
      <c r="A1310" t="s">
        <v>148</v>
      </c>
      <c r="B1310">
        <v>7132.34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1.10483E-2</v>
      </c>
      <c r="L1310">
        <v>0.98101799999999995</v>
      </c>
      <c r="M1310">
        <v>0</v>
      </c>
      <c r="N1310" t="s">
        <v>43</v>
      </c>
    </row>
    <row r="1311" spans="1:14" x14ac:dyDescent="0.25">
      <c r="A1311" t="s">
        <v>148</v>
      </c>
      <c r="B1311">
        <v>7144.22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1.5542200000000001E-2</v>
      </c>
      <c r="L1311">
        <v>0.98101499999999997</v>
      </c>
      <c r="M1311">
        <v>0</v>
      </c>
      <c r="N1311" t="s">
        <v>43</v>
      </c>
    </row>
    <row r="1312" spans="1:14" x14ac:dyDescent="0.25">
      <c r="A1312" t="s">
        <v>148</v>
      </c>
      <c r="B1312">
        <v>7238.1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1.13896E-2</v>
      </c>
      <c r="L1312">
        <v>0.98092199999999996</v>
      </c>
      <c r="M1312">
        <v>0</v>
      </c>
      <c r="N1312" t="s">
        <v>43</v>
      </c>
    </row>
    <row r="1313" spans="1:14" x14ac:dyDescent="0.25">
      <c r="A1313" t="s">
        <v>148</v>
      </c>
      <c r="B1313">
        <v>7155.89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1.11418E-2</v>
      </c>
      <c r="L1313">
        <v>0.98101799999999995</v>
      </c>
      <c r="M1313">
        <v>0</v>
      </c>
      <c r="N1313" t="s">
        <v>43</v>
      </c>
    </row>
    <row r="1314" spans="1:14" x14ac:dyDescent="0.25">
      <c r="A1314" t="s">
        <v>148</v>
      </c>
      <c r="B1314">
        <v>7207.37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1.0864800000000001E-2</v>
      </c>
      <c r="L1314">
        <v>0.98933099999999996</v>
      </c>
      <c r="M1314">
        <v>21</v>
      </c>
      <c r="N1314" t="s">
        <v>43</v>
      </c>
    </row>
    <row r="1315" spans="1:14" x14ac:dyDescent="0.25">
      <c r="A1315" t="s">
        <v>148</v>
      </c>
      <c r="B1315">
        <v>7126.87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1.99271E-2</v>
      </c>
      <c r="L1315">
        <v>0.98101400000000005</v>
      </c>
      <c r="M1315">
        <v>0</v>
      </c>
      <c r="N1315" t="s">
        <v>43</v>
      </c>
    </row>
    <row r="1316" spans="1:14" x14ac:dyDescent="0.25">
      <c r="A1316" t="s">
        <v>148</v>
      </c>
      <c r="B1316">
        <v>7280.06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2.9038399999999999E-2</v>
      </c>
      <c r="L1316">
        <v>0.98330600000000001</v>
      </c>
      <c r="M1316">
        <v>0</v>
      </c>
      <c r="N1316" t="s">
        <v>43</v>
      </c>
    </row>
    <row r="1317" spans="1:14" x14ac:dyDescent="0.25">
      <c r="A1317" t="s">
        <v>148</v>
      </c>
      <c r="B1317">
        <v>7329.62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1.0933999999999999E-2</v>
      </c>
      <c r="L1317">
        <v>0.98101899999999997</v>
      </c>
      <c r="M1317">
        <v>0</v>
      </c>
      <c r="N1317" t="s">
        <v>43</v>
      </c>
    </row>
    <row r="1318" spans="1:14" x14ac:dyDescent="0.25">
      <c r="A1318" t="s">
        <v>148</v>
      </c>
      <c r="B1318">
        <v>7144.15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1.21025E-2</v>
      </c>
      <c r="L1318">
        <v>0.98097000000000001</v>
      </c>
      <c r="M1318">
        <v>0</v>
      </c>
      <c r="N1318" t="s">
        <v>43</v>
      </c>
    </row>
    <row r="1319" spans="1:14" x14ac:dyDescent="0.25">
      <c r="A1319" t="s">
        <v>148</v>
      </c>
      <c r="B1319">
        <v>7113.17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1.0864E-2</v>
      </c>
      <c r="L1319">
        <v>0.98101899999999997</v>
      </c>
      <c r="M1319">
        <v>0</v>
      </c>
      <c r="N1319" t="s">
        <v>43</v>
      </c>
    </row>
    <row r="1320" spans="1:14" x14ac:dyDescent="0.25">
      <c r="A1320" t="s">
        <v>148</v>
      </c>
      <c r="B1320">
        <v>7402.85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1.09432E-2</v>
      </c>
      <c r="L1320">
        <v>0.98399000000000003</v>
      </c>
      <c r="M1320">
        <v>0</v>
      </c>
      <c r="N1320" t="s">
        <v>43</v>
      </c>
    </row>
    <row r="1321" spans="1:14" x14ac:dyDescent="0.25">
      <c r="A1321" t="s">
        <v>148</v>
      </c>
      <c r="B1321">
        <v>7140.03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1.8452E-2</v>
      </c>
      <c r="L1321">
        <v>0.98099599999999998</v>
      </c>
      <c r="M1321">
        <v>0</v>
      </c>
      <c r="N1321" t="s">
        <v>43</v>
      </c>
    </row>
    <row r="1322" spans="1:14" x14ac:dyDescent="0.25">
      <c r="A1322" t="s">
        <v>148</v>
      </c>
      <c r="B1322">
        <v>7090.77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1.0867699999999999E-2</v>
      </c>
      <c r="L1322">
        <v>0.98101899999999997</v>
      </c>
      <c r="M1322">
        <v>0</v>
      </c>
      <c r="N1322" t="s">
        <v>43</v>
      </c>
    </row>
    <row r="1323" spans="1:14" x14ac:dyDescent="0.25">
      <c r="A1323" t="s">
        <v>148</v>
      </c>
      <c r="B1323">
        <v>7347.07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1.0856899999999999E-2</v>
      </c>
      <c r="L1323">
        <v>0.98101700000000003</v>
      </c>
      <c r="M1323">
        <v>61</v>
      </c>
      <c r="N1323" t="s">
        <v>43</v>
      </c>
    </row>
    <row r="1324" spans="1:14" x14ac:dyDescent="0.25">
      <c r="A1324" t="s">
        <v>148</v>
      </c>
      <c r="B1324">
        <v>7191.9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1.37439E-2</v>
      </c>
      <c r="L1324">
        <v>0.98097299999999998</v>
      </c>
      <c r="M1324">
        <v>0</v>
      </c>
      <c r="N1324" t="s">
        <v>43</v>
      </c>
    </row>
    <row r="1325" spans="1:14" x14ac:dyDescent="0.25">
      <c r="A1325" t="s">
        <v>148</v>
      </c>
      <c r="B1325">
        <v>7122.96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1.10849E-2</v>
      </c>
      <c r="L1325">
        <v>0.98101799999999995</v>
      </c>
      <c r="M1325">
        <v>0</v>
      </c>
      <c r="N1325" t="s">
        <v>43</v>
      </c>
    </row>
    <row r="1326" spans="1:14" x14ac:dyDescent="0.25">
      <c r="A1326" t="s">
        <v>148</v>
      </c>
      <c r="B1326">
        <v>7100.41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1.0928500000000001E-2</v>
      </c>
      <c r="L1326">
        <v>0.98101499999999997</v>
      </c>
      <c r="M1326">
        <v>0</v>
      </c>
      <c r="N1326" t="s">
        <v>43</v>
      </c>
    </row>
    <row r="1327" spans="1:14" x14ac:dyDescent="0.25">
      <c r="A1327" t="s">
        <v>148</v>
      </c>
      <c r="B1327">
        <v>7150.65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1.25887E-2</v>
      </c>
      <c r="L1327">
        <v>0.98907500000000004</v>
      </c>
      <c r="M1327">
        <v>0</v>
      </c>
      <c r="N1327" t="s">
        <v>43</v>
      </c>
    </row>
    <row r="1328" spans="1:14" x14ac:dyDescent="0.25">
      <c r="A1328" t="s">
        <v>148</v>
      </c>
      <c r="B1328">
        <v>7185.69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1.09937E-2</v>
      </c>
      <c r="L1328">
        <v>0.98101099999999997</v>
      </c>
      <c r="M1328">
        <v>0</v>
      </c>
      <c r="N1328" t="s">
        <v>43</v>
      </c>
    </row>
    <row r="1329" spans="1:25" x14ac:dyDescent="0.25">
      <c r="A1329" t="s">
        <v>148</v>
      </c>
      <c r="B1329">
        <v>7135.68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1.0891100000000001E-2</v>
      </c>
      <c r="L1329">
        <v>0.98101899999999997</v>
      </c>
      <c r="M1329">
        <v>0</v>
      </c>
      <c r="N1329" t="s">
        <v>43</v>
      </c>
    </row>
    <row r="1330" spans="1:25" x14ac:dyDescent="0.25">
      <c r="A1330" t="s">
        <v>148</v>
      </c>
      <c r="B1330">
        <v>7123.71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1.32911E-2</v>
      </c>
      <c r="L1330">
        <v>0.98100100000000001</v>
      </c>
      <c r="M1330">
        <v>0</v>
      </c>
      <c r="N1330" t="s">
        <v>43</v>
      </c>
    </row>
    <row r="1331" spans="1:25" x14ac:dyDescent="0.25">
      <c r="A1331" t="s">
        <v>148</v>
      </c>
      <c r="B1331">
        <v>7269.76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1.44592E-2</v>
      </c>
      <c r="L1331">
        <v>0.994695</v>
      </c>
      <c r="M1331">
        <v>0</v>
      </c>
      <c r="N1331" t="s">
        <v>43</v>
      </c>
    </row>
    <row r="1332" spans="1:25" x14ac:dyDescent="0.25">
      <c r="A1332" t="s">
        <v>148</v>
      </c>
      <c r="B1332">
        <v>7145.96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1.09812E-2</v>
      </c>
      <c r="L1332">
        <v>0.98101400000000005</v>
      </c>
      <c r="M1332">
        <v>0</v>
      </c>
      <c r="N1332" t="s">
        <v>43</v>
      </c>
    </row>
    <row r="1333" spans="1:25" x14ac:dyDescent="0.25">
      <c r="A1333" t="s">
        <v>148</v>
      </c>
      <c r="B1333">
        <v>7093.44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1.1325699999999999E-2</v>
      </c>
      <c r="L1333">
        <v>0.99418799999999996</v>
      </c>
      <c r="M1333">
        <v>0</v>
      </c>
      <c r="N1333" t="s">
        <v>43</v>
      </c>
    </row>
    <row r="1334" spans="1:25" x14ac:dyDescent="0.25">
      <c r="A1334" t="s">
        <v>148</v>
      </c>
      <c r="B1334">
        <v>7161.99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1.11336E-2</v>
      </c>
      <c r="L1334">
        <v>0.981016</v>
      </c>
      <c r="M1334">
        <v>16</v>
      </c>
      <c r="N1334" t="s">
        <v>43</v>
      </c>
    </row>
    <row r="1335" spans="1:25" x14ac:dyDescent="0.25">
      <c r="A1335" t="s">
        <v>148</v>
      </c>
      <c r="B1335">
        <v>7156.07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1.09763E-2</v>
      </c>
      <c r="L1335">
        <v>0.98097900000000005</v>
      </c>
      <c r="M1335">
        <v>0</v>
      </c>
      <c r="N1335" t="s">
        <v>43</v>
      </c>
    </row>
    <row r="1336" spans="1:25" x14ac:dyDescent="0.25">
      <c r="A1336" t="s">
        <v>148</v>
      </c>
      <c r="B1336">
        <v>7108.9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1.14863E-2</v>
      </c>
      <c r="L1336">
        <v>0.98099700000000001</v>
      </c>
      <c r="M1336">
        <v>0</v>
      </c>
      <c r="N1336" t="s">
        <v>43</v>
      </c>
    </row>
    <row r="1337" spans="1:25" x14ac:dyDescent="0.25">
      <c r="A1337" t="s">
        <v>148</v>
      </c>
      <c r="B1337">
        <v>7312.76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1.1701400000000001E-2</v>
      </c>
      <c r="L1337">
        <v>0.99509199999999998</v>
      </c>
      <c r="M1337">
        <v>0</v>
      </c>
      <c r="N1337" t="s">
        <v>43</v>
      </c>
    </row>
    <row r="1338" spans="1:25" x14ac:dyDescent="0.25">
      <c r="A1338" t="s">
        <v>148</v>
      </c>
      <c r="B1338">
        <v>7363.49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2.9039499999999999E-2</v>
      </c>
      <c r="L1338">
        <v>0.99200600000000005</v>
      </c>
      <c r="M1338">
        <v>0</v>
      </c>
      <c r="N1338" t="s">
        <v>43</v>
      </c>
    </row>
    <row r="1339" spans="1:25" x14ac:dyDescent="0.25">
      <c r="A1339" t="s">
        <v>148</v>
      </c>
      <c r="B1339">
        <v>7160.13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2.6805900000000001E-2</v>
      </c>
      <c r="L1339">
        <v>0.97967300000000002</v>
      </c>
      <c r="M1339">
        <v>0</v>
      </c>
      <c r="N1339" t="s">
        <v>43</v>
      </c>
    </row>
    <row r="1340" spans="1:25" x14ac:dyDescent="0.25">
      <c r="A1340" t="s">
        <v>148</v>
      </c>
      <c r="B1340">
        <v>7195.02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1.1133499999999999E-2</v>
      </c>
      <c r="L1340">
        <v>0.99112699999999998</v>
      </c>
      <c r="M1340">
        <v>0</v>
      </c>
      <c r="N1340" t="s">
        <v>43</v>
      </c>
    </row>
    <row r="1341" spans="1:25" x14ac:dyDescent="0.25">
      <c r="A1341" t="s">
        <v>148</v>
      </c>
      <c r="B1341">
        <v>7160.08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1.08656E-2</v>
      </c>
      <c r="L1341">
        <v>0.98099999999999998</v>
      </c>
      <c r="M1341">
        <v>0</v>
      </c>
      <c r="N1341" t="s">
        <v>43</v>
      </c>
    </row>
    <row r="1342" spans="1:25" x14ac:dyDescent="0.25">
      <c r="A1342" t="s">
        <v>148</v>
      </c>
      <c r="B1342">
        <v>7367.62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1.68034E-2</v>
      </c>
      <c r="L1342">
        <v>0.98060999999999998</v>
      </c>
      <c r="M1342">
        <v>0</v>
      </c>
      <c r="N1342" t="s">
        <v>43</v>
      </c>
    </row>
    <row r="1343" spans="1:25" x14ac:dyDescent="0.25">
      <c r="A1343" t="s">
        <v>148</v>
      </c>
      <c r="B1343">
        <v>7138.69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1.1084200000000001E-2</v>
      </c>
      <c r="L1343">
        <v>0.98101799999999995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7116.52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1.59066E-2</v>
      </c>
      <c r="L1344">
        <v>0.98905200000000004</v>
      </c>
      <c r="M1344">
        <v>0</v>
      </c>
      <c r="N1344" t="s">
        <v>43</v>
      </c>
      <c r="R1344">
        <f>AVERAGE(B1295:B1344)</f>
        <v>7183.5474000000013</v>
      </c>
      <c r="S1344">
        <f>AVERAGE(C1295:C1344)</f>
        <v>0</v>
      </c>
      <c r="U1344">
        <f>_xlfn.VAR.P(B1295:B1344)</f>
        <v>7298.4366352400011</v>
      </c>
      <c r="V1344">
        <f>_xlfn.VAR.P(C1295:C1344)</f>
        <v>0</v>
      </c>
      <c r="X1344">
        <f>1.96*SQRT(U1344)/50</f>
        <v>3.3488908120712439</v>
      </c>
      <c r="Y1344">
        <f>1.96*SQRT(V1344)/50</f>
        <v>0</v>
      </c>
    </row>
    <row r="1345" spans="1:13" x14ac:dyDescent="0.25">
      <c r="A1345" t="s">
        <v>149</v>
      </c>
      <c r="B1345">
        <v>359180.88715099997</v>
      </c>
      <c r="C1345" t="s">
        <v>37</v>
      </c>
    </row>
    <row r="1346" spans="1:13" x14ac:dyDescent="0.25">
      <c r="A1346" t="s">
        <v>150</v>
      </c>
      <c r="B1346">
        <v>7243.26</v>
      </c>
      <c r="C1346">
        <v>7243.02</v>
      </c>
      <c r="D1346">
        <v>7242.53</v>
      </c>
      <c r="E1346">
        <v>7235.25</v>
      </c>
      <c r="F1346">
        <v>295.97500000000002</v>
      </c>
      <c r="G1346">
        <v>0</v>
      </c>
      <c r="H1346">
        <v>312.60399999999998</v>
      </c>
      <c r="I1346">
        <v>0</v>
      </c>
      <c r="J1346">
        <v>1.1132E-2</v>
      </c>
      <c r="K1346">
        <v>0.98101899999999997</v>
      </c>
      <c r="L1346">
        <v>0</v>
      </c>
      <c r="M1346" t="s">
        <v>43</v>
      </c>
    </row>
    <row r="1347" spans="1:13" x14ac:dyDescent="0.25">
      <c r="A1347" t="s">
        <v>150</v>
      </c>
      <c r="B1347">
        <v>7231.45</v>
      </c>
      <c r="C1347">
        <v>7231.22</v>
      </c>
      <c r="D1347">
        <v>7230.74</v>
      </c>
      <c r="E1347">
        <v>7223.46</v>
      </c>
      <c r="F1347">
        <v>296.20100000000002</v>
      </c>
      <c r="G1347">
        <v>0</v>
      </c>
      <c r="H1347">
        <v>312.78100000000001</v>
      </c>
      <c r="I1347">
        <v>0</v>
      </c>
      <c r="J1347">
        <v>1.1943199999999999E-2</v>
      </c>
      <c r="K1347">
        <v>0.98101499999999997</v>
      </c>
      <c r="L1347">
        <v>0</v>
      </c>
      <c r="M1347" t="s">
        <v>43</v>
      </c>
    </row>
    <row r="1348" spans="1:13" x14ac:dyDescent="0.25">
      <c r="A1348" t="s">
        <v>150</v>
      </c>
      <c r="B1348">
        <v>7085.38</v>
      </c>
      <c r="C1348">
        <v>7085.14</v>
      </c>
      <c r="D1348">
        <v>7084.66</v>
      </c>
      <c r="E1348">
        <v>7077.5</v>
      </c>
      <c r="F1348">
        <v>289.83199999999999</v>
      </c>
      <c r="G1348">
        <v>0</v>
      </c>
      <c r="H1348">
        <v>305.93</v>
      </c>
      <c r="I1348">
        <v>0</v>
      </c>
      <c r="J1348">
        <v>1.0869999999999999E-2</v>
      </c>
      <c r="K1348">
        <v>0.98101700000000003</v>
      </c>
      <c r="L1348">
        <v>0</v>
      </c>
      <c r="M1348" t="s">
        <v>43</v>
      </c>
    </row>
    <row r="1349" spans="1:13" x14ac:dyDescent="0.25">
      <c r="A1349" t="s">
        <v>150</v>
      </c>
      <c r="B1349">
        <v>7318.12</v>
      </c>
      <c r="C1349">
        <v>7317.88</v>
      </c>
      <c r="D1349">
        <v>7317.39</v>
      </c>
      <c r="E1349">
        <v>7310.02</v>
      </c>
      <c r="F1349">
        <v>299.45400000000001</v>
      </c>
      <c r="G1349">
        <v>0</v>
      </c>
      <c r="H1349">
        <v>316.38299999999998</v>
      </c>
      <c r="I1349">
        <v>0</v>
      </c>
      <c r="J1349">
        <v>1.8172299999999999E-2</v>
      </c>
      <c r="K1349">
        <v>0.98087299999999999</v>
      </c>
      <c r="L1349">
        <v>0</v>
      </c>
      <c r="M1349" t="s">
        <v>43</v>
      </c>
    </row>
    <row r="1350" spans="1:13" x14ac:dyDescent="0.25">
      <c r="A1350" t="s">
        <v>150</v>
      </c>
      <c r="B1350">
        <v>7112.33</v>
      </c>
      <c r="C1350">
        <v>7112.1</v>
      </c>
      <c r="D1350">
        <v>7111.62</v>
      </c>
      <c r="E1350">
        <v>7104.45</v>
      </c>
      <c r="F1350">
        <v>290.642</v>
      </c>
      <c r="G1350">
        <v>0</v>
      </c>
      <c r="H1350">
        <v>307.488</v>
      </c>
      <c r="I1350">
        <v>0</v>
      </c>
      <c r="J1350">
        <v>1.08597E-2</v>
      </c>
      <c r="K1350">
        <v>0.98101899999999997</v>
      </c>
      <c r="L1350">
        <v>0</v>
      </c>
      <c r="M1350" t="s">
        <v>43</v>
      </c>
    </row>
    <row r="1351" spans="1:13" x14ac:dyDescent="0.25">
      <c r="A1351" t="s">
        <v>150</v>
      </c>
      <c r="B1351">
        <v>7075.02</v>
      </c>
      <c r="C1351">
        <v>7074.79</v>
      </c>
      <c r="D1351">
        <v>7074.32</v>
      </c>
      <c r="E1351">
        <v>7067.19</v>
      </c>
      <c r="F1351">
        <v>289.18400000000003</v>
      </c>
      <c r="G1351">
        <v>0</v>
      </c>
      <c r="H1351">
        <v>305.70600000000002</v>
      </c>
      <c r="I1351">
        <v>0</v>
      </c>
      <c r="J1351">
        <v>1.08719E-2</v>
      </c>
      <c r="K1351">
        <v>0.98419400000000001</v>
      </c>
      <c r="L1351">
        <v>0</v>
      </c>
      <c r="M1351" t="s">
        <v>43</v>
      </c>
    </row>
    <row r="1352" spans="1:13" x14ac:dyDescent="0.25">
      <c r="A1352" t="s">
        <v>150</v>
      </c>
      <c r="B1352">
        <v>7078.87</v>
      </c>
      <c r="C1352">
        <v>7078.63</v>
      </c>
      <c r="D1352">
        <v>7078.15</v>
      </c>
      <c r="E1352">
        <v>7071.02</v>
      </c>
      <c r="F1352">
        <v>294.71800000000002</v>
      </c>
      <c r="G1352">
        <v>0</v>
      </c>
      <c r="H1352">
        <v>305.94200000000001</v>
      </c>
      <c r="I1352">
        <v>0</v>
      </c>
      <c r="J1352">
        <v>1.4695700000000001E-2</v>
      </c>
      <c r="K1352">
        <v>0.98099700000000001</v>
      </c>
      <c r="L1352">
        <v>0</v>
      </c>
      <c r="M1352" t="s">
        <v>43</v>
      </c>
    </row>
    <row r="1353" spans="1:13" x14ac:dyDescent="0.25">
      <c r="A1353" t="s">
        <v>150</v>
      </c>
      <c r="B1353">
        <v>7078.78</v>
      </c>
      <c r="C1353">
        <v>7078.54</v>
      </c>
      <c r="D1353">
        <v>7078.07</v>
      </c>
      <c r="E1353">
        <v>7070.94</v>
      </c>
      <c r="F1353">
        <v>288.69</v>
      </c>
      <c r="G1353">
        <v>0</v>
      </c>
      <c r="H1353">
        <v>305.93400000000003</v>
      </c>
      <c r="I1353">
        <v>0</v>
      </c>
      <c r="J1353">
        <v>1.1753E-2</v>
      </c>
      <c r="K1353">
        <v>0.98096799999999995</v>
      </c>
      <c r="L1353">
        <v>0</v>
      </c>
      <c r="M1353" t="s">
        <v>43</v>
      </c>
    </row>
    <row r="1354" spans="1:13" x14ac:dyDescent="0.25">
      <c r="A1354" t="s">
        <v>150</v>
      </c>
      <c r="B1354">
        <v>7120.36</v>
      </c>
      <c r="C1354">
        <v>7120.14</v>
      </c>
      <c r="D1354">
        <v>7119.67</v>
      </c>
      <c r="E1354">
        <v>7112.51</v>
      </c>
      <c r="F1354">
        <v>289.88</v>
      </c>
      <c r="G1354">
        <v>0</v>
      </c>
      <c r="H1354">
        <v>307.75599999999997</v>
      </c>
      <c r="I1354">
        <v>0</v>
      </c>
      <c r="J1354">
        <v>1.12646E-2</v>
      </c>
      <c r="K1354">
        <v>0.98100900000000002</v>
      </c>
      <c r="L1354">
        <v>0</v>
      </c>
      <c r="M1354" t="s">
        <v>43</v>
      </c>
    </row>
    <row r="1355" spans="1:13" x14ac:dyDescent="0.25">
      <c r="A1355" t="s">
        <v>150</v>
      </c>
      <c r="B1355">
        <v>7071.24</v>
      </c>
      <c r="C1355">
        <v>7071.02</v>
      </c>
      <c r="D1355">
        <v>7070.55</v>
      </c>
      <c r="E1355">
        <v>7063.43</v>
      </c>
      <c r="F1355">
        <v>289.77999999999997</v>
      </c>
      <c r="G1355">
        <v>0</v>
      </c>
      <c r="H1355">
        <v>311.27</v>
      </c>
      <c r="I1355">
        <v>0</v>
      </c>
      <c r="J1355">
        <v>1.09052E-2</v>
      </c>
      <c r="K1355">
        <v>0.981012</v>
      </c>
      <c r="L1355">
        <v>0</v>
      </c>
      <c r="M1355" t="s">
        <v>43</v>
      </c>
    </row>
    <row r="1356" spans="1:13" x14ac:dyDescent="0.25">
      <c r="A1356" t="s">
        <v>150</v>
      </c>
      <c r="B1356">
        <v>7124.65</v>
      </c>
      <c r="C1356">
        <v>7124.42</v>
      </c>
      <c r="D1356">
        <v>7123.94</v>
      </c>
      <c r="E1356">
        <v>7116.78</v>
      </c>
      <c r="F1356">
        <v>291.53500000000003</v>
      </c>
      <c r="G1356">
        <v>0</v>
      </c>
      <c r="H1356">
        <v>307.92700000000002</v>
      </c>
      <c r="I1356">
        <v>0</v>
      </c>
      <c r="J1356">
        <v>1.0881800000000001E-2</v>
      </c>
      <c r="K1356">
        <v>0.98101799999999995</v>
      </c>
      <c r="L1356">
        <v>0</v>
      </c>
      <c r="M1356" t="s">
        <v>43</v>
      </c>
    </row>
    <row r="1357" spans="1:13" x14ac:dyDescent="0.25">
      <c r="A1357" t="s">
        <v>150</v>
      </c>
      <c r="B1357">
        <v>7147.72</v>
      </c>
      <c r="C1357">
        <v>7147.48</v>
      </c>
      <c r="D1357">
        <v>7147</v>
      </c>
      <c r="E1357">
        <v>7139.77</v>
      </c>
      <c r="F1357">
        <v>292.13900000000001</v>
      </c>
      <c r="G1357">
        <v>0</v>
      </c>
      <c r="H1357">
        <v>308.85700000000003</v>
      </c>
      <c r="I1357">
        <v>0</v>
      </c>
      <c r="J1357">
        <v>1.08614E-2</v>
      </c>
      <c r="K1357">
        <v>0.98101899999999997</v>
      </c>
      <c r="L1357">
        <v>0</v>
      </c>
      <c r="M1357" t="s">
        <v>43</v>
      </c>
    </row>
    <row r="1358" spans="1:13" x14ac:dyDescent="0.25">
      <c r="A1358" t="s">
        <v>150</v>
      </c>
      <c r="B1358">
        <v>7062.75</v>
      </c>
      <c r="C1358">
        <v>7062.51</v>
      </c>
      <c r="D1358">
        <v>7062.04</v>
      </c>
      <c r="E1358">
        <v>7054.96</v>
      </c>
      <c r="F1358">
        <v>289.01499999999999</v>
      </c>
      <c r="G1358">
        <v>0</v>
      </c>
      <c r="H1358">
        <v>305.40699999999998</v>
      </c>
      <c r="I1358">
        <v>0</v>
      </c>
      <c r="J1358">
        <v>1.2001E-2</v>
      </c>
      <c r="K1358">
        <v>0.98100900000000002</v>
      </c>
      <c r="L1358">
        <v>0</v>
      </c>
      <c r="M1358" t="s">
        <v>43</v>
      </c>
    </row>
    <row r="1359" spans="1:13" x14ac:dyDescent="0.25">
      <c r="A1359" t="s">
        <v>150</v>
      </c>
      <c r="B1359">
        <v>7021.67</v>
      </c>
      <c r="C1359">
        <v>7021.43</v>
      </c>
      <c r="D1359">
        <v>7020.97</v>
      </c>
      <c r="E1359">
        <v>7013.9</v>
      </c>
      <c r="F1359">
        <v>292.904</v>
      </c>
      <c r="G1359">
        <v>0</v>
      </c>
      <c r="H1359">
        <v>303.387</v>
      </c>
      <c r="I1359">
        <v>0</v>
      </c>
      <c r="J1359">
        <v>1.08681E-2</v>
      </c>
      <c r="K1359">
        <v>0.98086300000000004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7110.78</v>
      </c>
      <c r="C1360">
        <v>7110.53</v>
      </c>
      <c r="D1360">
        <v>7110.05</v>
      </c>
      <c r="E1360">
        <v>7102.82</v>
      </c>
      <c r="F1360">
        <v>291.99700000000001</v>
      </c>
      <c r="G1360">
        <v>0</v>
      </c>
      <c r="H1360">
        <v>307.10300000000001</v>
      </c>
      <c r="I1360">
        <v>0</v>
      </c>
      <c r="J1360">
        <v>1.4909E-2</v>
      </c>
      <c r="K1360">
        <v>0.98095100000000002</v>
      </c>
      <c r="L1360">
        <v>0</v>
      </c>
      <c r="M1360" t="s">
        <v>43</v>
      </c>
    </row>
    <row r="1361" spans="1:13" x14ac:dyDescent="0.25">
      <c r="A1361" t="s">
        <v>150</v>
      </c>
      <c r="B1361">
        <v>7116.37</v>
      </c>
      <c r="C1361">
        <v>7116.14</v>
      </c>
      <c r="D1361">
        <v>7115.66</v>
      </c>
      <c r="E1361">
        <v>7108.48</v>
      </c>
      <c r="F1361">
        <v>291.08</v>
      </c>
      <c r="G1361">
        <v>0</v>
      </c>
      <c r="H1361">
        <v>307.88</v>
      </c>
      <c r="I1361">
        <v>0</v>
      </c>
      <c r="J1361">
        <v>1.0857199999999999E-2</v>
      </c>
      <c r="K1361">
        <v>0.98100600000000004</v>
      </c>
      <c r="L1361">
        <v>0</v>
      </c>
      <c r="M1361" t="s">
        <v>43</v>
      </c>
    </row>
    <row r="1362" spans="1:13" x14ac:dyDescent="0.25">
      <c r="A1362" t="s">
        <v>150</v>
      </c>
      <c r="B1362">
        <v>7016.57</v>
      </c>
      <c r="C1362">
        <v>7016.33</v>
      </c>
      <c r="D1362">
        <v>7015.86</v>
      </c>
      <c r="E1362">
        <v>7008.81</v>
      </c>
      <c r="F1362">
        <v>286.33999999999997</v>
      </c>
      <c r="G1362">
        <v>0</v>
      </c>
      <c r="H1362">
        <v>303.34500000000003</v>
      </c>
      <c r="I1362">
        <v>0</v>
      </c>
      <c r="J1362">
        <v>2.09068E-2</v>
      </c>
      <c r="K1362">
        <v>0.98101899999999997</v>
      </c>
      <c r="L1362">
        <v>0</v>
      </c>
      <c r="M1362" t="s">
        <v>43</v>
      </c>
    </row>
    <row r="1363" spans="1:13" x14ac:dyDescent="0.25">
      <c r="A1363" t="s">
        <v>150</v>
      </c>
      <c r="B1363">
        <v>7277.42</v>
      </c>
      <c r="C1363">
        <v>7277.18</v>
      </c>
      <c r="D1363">
        <v>7276.68</v>
      </c>
      <c r="E1363">
        <v>7269.34</v>
      </c>
      <c r="F1363">
        <v>297.37099999999998</v>
      </c>
      <c r="G1363">
        <v>0</v>
      </c>
      <c r="H1363">
        <v>313.98399999999998</v>
      </c>
      <c r="I1363">
        <v>0</v>
      </c>
      <c r="J1363">
        <v>1.1167699999999999E-2</v>
      </c>
      <c r="K1363">
        <v>0.98101400000000005</v>
      </c>
      <c r="L1363">
        <v>0</v>
      </c>
      <c r="M1363" t="s">
        <v>43</v>
      </c>
    </row>
    <row r="1364" spans="1:13" x14ac:dyDescent="0.25">
      <c r="A1364" t="s">
        <v>150</v>
      </c>
      <c r="B1364">
        <v>7121.16</v>
      </c>
      <c r="C1364">
        <v>7120.91</v>
      </c>
      <c r="D1364">
        <v>7120.44</v>
      </c>
      <c r="E1364">
        <v>7113.27</v>
      </c>
      <c r="F1364">
        <v>291.57499999999999</v>
      </c>
      <c r="G1364">
        <v>0</v>
      </c>
      <c r="H1364">
        <v>307.65199999999999</v>
      </c>
      <c r="I1364">
        <v>0</v>
      </c>
      <c r="J1364">
        <v>1.1280200000000001E-2</v>
      </c>
      <c r="K1364">
        <v>0.99407299999999998</v>
      </c>
      <c r="L1364">
        <v>0</v>
      </c>
      <c r="M1364" t="s">
        <v>43</v>
      </c>
    </row>
    <row r="1365" spans="1:13" x14ac:dyDescent="0.25">
      <c r="A1365" t="s">
        <v>150</v>
      </c>
      <c r="B1365">
        <v>7033.54</v>
      </c>
      <c r="C1365">
        <v>7033.3</v>
      </c>
      <c r="D1365">
        <v>7032.83</v>
      </c>
      <c r="E1365">
        <v>7025.74</v>
      </c>
      <c r="F1365">
        <v>287.15699999999998</v>
      </c>
      <c r="G1365">
        <v>0</v>
      </c>
      <c r="H1365">
        <v>304.21499999999997</v>
      </c>
      <c r="I1365">
        <v>0</v>
      </c>
      <c r="J1365">
        <v>1.2112E-2</v>
      </c>
      <c r="K1365">
        <v>0.98100399999999999</v>
      </c>
      <c r="L1365">
        <v>0</v>
      </c>
      <c r="M1365" t="s">
        <v>43</v>
      </c>
    </row>
    <row r="1366" spans="1:13" x14ac:dyDescent="0.25">
      <c r="A1366" t="s">
        <v>150</v>
      </c>
      <c r="B1366">
        <v>7327.8</v>
      </c>
      <c r="C1366">
        <v>7327.56</v>
      </c>
      <c r="D1366">
        <v>7327.07</v>
      </c>
      <c r="E1366">
        <v>7319.73</v>
      </c>
      <c r="F1366">
        <v>298.98700000000002</v>
      </c>
      <c r="G1366">
        <v>0</v>
      </c>
      <c r="H1366">
        <v>316.06700000000001</v>
      </c>
      <c r="I1366">
        <v>0</v>
      </c>
      <c r="J1366">
        <v>1.08916E-2</v>
      </c>
      <c r="K1366">
        <v>0.98101899999999997</v>
      </c>
      <c r="L1366">
        <v>0</v>
      </c>
      <c r="M1366" t="s">
        <v>43</v>
      </c>
    </row>
    <row r="1367" spans="1:13" x14ac:dyDescent="0.25">
      <c r="A1367" t="s">
        <v>150</v>
      </c>
      <c r="B1367">
        <v>7063.81</v>
      </c>
      <c r="C1367">
        <v>7063.57</v>
      </c>
      <c r="D1367">
        <v>7063.09</v>
      </c>
      <c r="E1367">
        <v>7055.96</v>
      </c>
      <c r="F1367">
        <v>288.81099999999998</v>
      </c>
      <c r="G1367">
        <v>0</v>
      </c>
      <c r="H1367">
        <v>310.89100000000002</v>
      </c>
      <c r="I1367">
        <v>0</v>
      </c>
      <c r="J1367">
        <v>1.3882500000000001E-2</v>
      </c>
      <c r="K1367">
        <v>0.98095699999999997</v>
      </c>
      <c r="L1367">
        <v>0</v>
      </c>
      <c r="M1367" t="s">
        <v>43</v>
      </c>
    </row>
    <row r="1368" spans="1:13" x14ac:dyDescent="0.25">
      <c r="A1368" t="s">
        <v>150</v>
      </c>
      <c r="B1368">
        <v>7082.97</v>
      </c>
      <c r="C1368">
        <v>7082.74</v>
      </c>
      <c r="D1368">
        <v>7082.25</v>
      </c>
      <c r="E1368">
        <v>7075.13</v>
      </c>
      <c r="F1368">
        <v>289.09500000000003</v>
      </c>
      <c r="G1368">
        <v>0</v>
      </c>
      <c r="H1368">
        <v>306.11200000000002</v>
      </c>
      <c r="I1368">
        <v>0</v>
      </c>
      <c r="J1368">
        <v>1.16049E-2</v>
      </c>
      <c r="K1368">
        <v>0.99464300000000005</v>
      </c>
      <c r="L1368">
        <v>0</v>
      </c>
      <c r="M1368" t="s">
        <v>43</v>
      </c>
    </row>
    <row r="1369" spans="1:13" x14ac:dyDescent="0.25">
      <c r="A1369" t="s">
        <v>150</v>
      </c>
      <c r="B1369">
        <v>7015.46</v>
      </c>
      <c r="C1369">
        <v>7015.23</v>
      </c>
      <c r="D1369">
        <v>7014.77</v>
      </c>
      <c r="E1369">
        <v>7007.72</v>
      </c>
      <c r="F1369">
        <v>292.02999999999997</v>
      </c>
      <c r="G1369">
        <v>0</v>
      </c>
      <c r="H1369">
        <v>303.51499999999999</v>
      </c>
      <c r="I1369">
        <v>0</v>
      </c>
      <c r="J1369">
        <v>1.1003300000000001E-2</v>
      </c>
      <c r="K1369">
        <v>0.980993</v>
      </c>
      <c r="L1369">
        <v>0</v>
      </c>
      <c r="M1369" t="s">
        <v>43</v>
      </c>
    </row>
    <row r="1370" spans="1:13" x14ac:dyDescent="0.25">
      <c r="A1370" t="s">
        <v>150</v>
      </c>
      <c r="B1370">
        <v>7063.25</v>
      </c>
      <c r="C1370">
        <v>7063.01</v>
      </c>
      <c r="D1370">
        <v>7062.53</v>
      </c>
      <c r="E1370">
        <v>7055.43</v>
      </c>
      <c r="F1370">
        <v>288.77</v>
      </c>
      <c r="G1370">
        <v>0</v>
      </c>
      <c r="H1370">
        <v>304.815</v>
      </c>
      <c r="I1370">
        <v>0</v>
      </c>
      <c r="J1370">
        <v>1.1169999999999999E-2</v>
      </c>
      <c r="K1370">
        <v>0.981016</v>
      </c>
      <c r="L1370">
        <v>0</v>
      </c>
      <c r="M1370" t="s">
        <v>43</v>
      </c>
    </row>
    <row r="1371" spans="1:13" x14ac:dyDescent="0.25">
      <c r="A1371" t="s">
        <v>150</v>
      </c>
      <c r="B1371">
        <v>7128.65</v>
      </c>
      <c r="C1371">
        <v>7128.39</v>
      </c>
      <c r="D1371">
        <v>7127.91</v>
      </c>
      <c r="E1371">
        <v>7120.75</v>
      </c>
      <c r="F1371">
        <v>292.29899999999998</v>
      </c>
      <c r="G1371">
        <v>0</v>
      </c>
      <c r="H1371">
        <v>307.839</v>
      </c>
      <c r="I1371">
        <v>0</v>
      </c>
      <c r="J1371">
        <v>1.10619E-2</v>
      </c>
      <c r="K1371">
        <v>0.990506</v>
      </c>
      <c r="L1371">
        <v>0</v>
      </c>
      <c r="M1371" t="s">
        <v>43</v>
      </c>
    </row>
    <row r="1372" spans="1:13" x14ac:dyDescent="0.25">
      <c r="A1372" t="s">
        <v>150</v>
      </c>
      <c r="B1372">
        <v>7081.07</v>
      </c>
      <c r="C1372">
        <v>7080.83</v>
      </c>
      <c r="D1372">
        <v>7080.36</v>
      </c>
      <c r="E1372">
        <v>7073.21</v>
      </c>
      <c r="F1372">
        <v>290.00200000000001</v>
      </c>
      <c r="G1372">
        <v>0</v>
      </c>
      <c r="H1372">
        <v>311.27600000000001</v>
      </c>
      <c r="I1372">
        <v>0</v>
      </c>
      <c r="J1372">
        <v>1.5037099999999999E-2</v>
      </c>
      <c r="K1372">
        <v>0.98127399999999998</v>
      </c>
      <c r="L1372">
        <v>0</v>
      </c>
      <c r="M1372" t="s">
        <v>43</v>
      </c>
    </row>
    <row r="1373" spans="1:13" x14ac:dyDescent="0.25">
      <c r="A1373" t="s">
        <v>150</v>
      </c>
      <c r="B1373">
        <v>7055.3</v>
      </c>
      <c r="C1373">
        <v>7055.08</v>
      </c>
      <c r="D1373">
        <v>7054.61</v>
      </c>
      <c r="E1373">
        <v>7047.5</v>
      </c>
      <c r="F1373">
        <v>289.64100000000002</v>
      </c>
      <c r="G1373">
        <v>0</v>
      </c>
      <c r="H1373">
        <v>305.04199999999997</v>
      </c>
      <c r="I1373">
        <v>0</v>
      </c>
      <c r="J1373">
        <v>1.09804E-2</v>
      </c>
      <c r="K1373">
        <v>0.99143899999999996</v>
      </c>
      <c r="L1373">
        <v>0</v>
      </c>
      <c r="M1373" t="s">
        <v>43</v>
      </c>
    </row>
    <row r="1374" spans="1:13" x14ac:dyDescent="0.25">
      <c r="A1374" t="s">
        <v>150</v>
      </c>
      <c r="B1374">
        <v>7144.14</v>
      </c>
      <c r="C1374">
        <v>7143.9</v>
      </c>
      <c r="D1374">
        <v>7143.42</v>
      </c>
      <c r="E1374">
        <v>7136.25</v>
      </c>
      <c r="F1374">
        <v>291.935</v>
      </c>
      <c r="G1374">
        <v>0</v>
      </c>
      <c r="H1374">
        <v>313.64699999999999</v>
      </c>
      <c r="I1374">
        <v>0</v>
      </c>
      <c r="J1374">
        <v>1.3723600000000001E-2</v>
      </c>
      <c r="K1374">
        <v>0.98101899999999997</v>
      </c>
      <c r="L1374">
        <v>0</v>
      </c>
      <c r="M1374" t="s">
        <v>43</v>
      </c>
    </row>
    <row r="1375" spans="1:13" x14ac:dyDescent="0.25">
      <c r="A1375" t="s">
        <v>150</v>
      </c>
      <c r="B1375">
        <v>7112.47</v>
      </c>
      <c r="C1375">
        <v>7112.23</v>
      </c>
      <c r="D1375">
        <v>7111.75</v>
      </c>
      <c r="E1375">
        <v>7104.54</v>
      </c>
      <c r="F1375">
        <v>296.10000000000002</v>
      </c>
      <c r="G1375">
        <v>0</v>
      </c>
      <c r="H1375">
        <v>307.286</v>
      </c>
      <c r="I1375">
        <v>0</v>
      </c>
      <c r="J1375">
        <v>1.09067E-2</v>
      </c>
      <c r="K1375">
        <v>0.98101799999999995</v>
      </c>
      <c r="L1375">
        <v>0</v>
      </c>
      <c r="M1375" t="s">
        <v>43</v>
      </c>
    </row>
    <row r="1376" spans="1:13" x14ac:dyDescent="0.25">
      <c r="A1376" t="s">
        <v>150</v>
      </c>
      <c r="B1376">
        <v>7065.65</v>
      </c>
      <c r="C1376">
        <v>7065.39</v>
      </c>
      <c r="D1376">
        <v>7064.91</v>
      </c>
      <c r="E1376">
        <v>7057.82</v>
      </c>
      <c r="F1376">
        <v>287.84899999999999</v>
      </c>
      <c r="G1376">
        <v>0</v>
      </c>
      <c r="H1376">
        <v>305.38499999999999</v>
      </c>
      <c r="I1376">
        <v>0</v>
      </c>
      <c r="J1376">
        <v>1.24978E-2</v>
      </c>
      <c r="K1376">
        <v>0.98101799999999995</v>
      </c>
      <c r="L1376">
        <v>0</v>
      </c>
      <c r="M1376" t="s">
        <v>43</v>
      </c>
    </row>
    <row r="1377" spans="1:13" x14ac:dyDescent="0.25">
      <c r="A1377" t="s">
        <v>150</v>
      </c>
      <c r="B1377">
        <v>7210.59</v>
      </c>
      <c r="C1377">
        <v>7210.35</v>
      </c>
      <c r="D1377">
        <v>7209.87</v>
      </c>
      <c r="E1377">
        <v>7202.62</v>
      </c>
      <c r="F1377">
        <v>294.93</v>
      </c>
      <c r="G1377">
        <v>0</v>
      </c>
      <c r="H1377">
        <v>311.61700000000002</v>
      </c>
      <c r="I1377">
        <v>0</v>
      </c>
      <c r="J1377">
        <v>1.1178199999999999E-2</v>
      </c>
      <c r="K1377">
        <v>0.98357000000000006</v>
      </c>
      <c r="L1377">
        <v>0</v>
      </c>
      <c r="M1377" t="s">
        <v>43</v>
      </c>
    </row>
    <row r="1378" spans="1:13" x14ac:dyDescent="0.25">
      <c r="A1378" t="s">
        <v>150</v>
      </c>
      <c r="B1378">
        <v>7114.25</v>
      </c>
      <c r="C1378">
        <v>7114.01</v>
      </c>
      <c r="D1378">
        <v>7113.53</v>
      </c>
      <c r="E1378">
        <v>7106.38</v>
      </c>
      <c r="F1378">
        <v>289.73500000000001</v>
      </c>
      <c r="G1378">
        <v>0</v>
      </c>
      <c r="H1378">
        <v>307.23</v>
      </c>
      <c r="I1378">
        <v>0</v>
      </c>
      <c r="J1378">
        <v>1.09149E-2</v>
      </c>
      <c r="K1378">
        <v>0.98101899999999997</v>
      </c>
      <c r="L1378">
        <v>0</v>
      </c>
      <c r="M1378" t="s">
        <v>43</v>
      </c>
    </row>
    <row r="1379" spans="1:13" x14ac:dyDescent="0.25">
      <c r="A1379" t="s">
        <v>150</v>
      </c>
      <c r="B1379">
        <v>7072.41</v>
      </c>
      <c r="C1379">
        <v>7072.17</v>
      </c>
      <c r="D1379">
        <v>7071.7</v>
      </c>
      <c r="E1379">
        <v>7064.59</v>
      </c>
      <c r="F1379">
        <v>294.91000000000003</v>
      </c>
      <c r="G1379">
        <v>0</v>
      </c>
      <c r="H1379">
        <v>305.40800000000002</v>
      </c>
      <c r="I1379">
        <v>0</v>
      </c>
      <c r="J1379">
        <v>1.1033299999999999E-2</v>
      </c>
      <c r="K1379">
        <v>0.98101300000000002</v>
      </c>
      <c r="L1379">
        <v>0</v>
      </c>
      <c r="M1379" t="s">
        <v>43</v>
      </c>
    </row>
    <row r="1380" spans="1:13" x14ac:dyDescent="0.25">
      <c r="A1380" t="s">
        <v>150</v>
      </c>
      <c r="B1380">
        <v>7129.89</v>
      </c>
      <c r="C1380">
        <v>7129.64</v>
      </c>
      <c r="D1380">
        <v>7129.16</v>
      </c>
      <c r="E1380">
        <v>7122.02</v>
      </c>
      <c r="F1380">
        <v>291.66899999999998</v>
      </c>
      <c r="G1380">
        <v>0</v>
      </c>
      <c r="H1380">
        <v>308.19900000000001</v>
      </c>
      <c r="I1380">
        <v>0</v>
      </c>
      <c r="J1380">
        <v>1.08909E-2</v>
      </c>
      <c r="K1380">
        <v>0.98099899999999995</v>
      </c>
      <c r="L1380">
        <v>0</v>
      </c>
      <c r="M1380" t="s">
        <v>43</v>
      </c>
    </row>
    <row r="1381" spans="1:13" x14ac:dyDescent="0.25">
      <c r="A1381" t="s">
        <v>150</v>
      </c>
      <c r="B1381">
        <v>7184.16</v>
      </c>
      <c r="C1381">
        <v>7183.92</v>
      </c>
      <c r="D1381">
        <v>7183.44</v>
      </c>
      <c r="E1381">
        <v>7176.22</v>
      </c>
      <c r="F1381">
        <v>292.745</v>
      </c>
      <c r="G1381">
        <v>0</v>
      </c>
      <c r="H1381">
        <v>310.67</v>
      </c>
      <c r="I1381">
        <v>0</v>
      </c>
      <c r="J1381">
        <v>1.10656E-2</v>
      </c>
      <c r="K1381">
        <v>0.982985</v>
      </c>
      <c r="L1381">
        <v>0</v>
      </c>
      <c r="M1381" t="s">
        <v>43</v>
      </c>
    </row>
    <row r="1382" spans="1:13" x14ac:dyDescent="0.25">
      <c r="A1382" t="s">
        <v>150</v>
      </c>
      <c r="B1382">
        <v>7124.03</v>
      </c>
      <c r="C1382">
        <v>7123.8</v>
      </c>
      <c r="D1382">
        <v>7123.31</v>
      </c>
      <c r="E1382">
        <v>7116.15</v>
      </c>
      <c r="F1382">
        <v>290.84699999999998</v>
      </c>
      <c r="G1382">
        <v>0</v>
      </c>
      <c r="H1382">
        <v>307.62900000000002</v>
      </c>
      <c r="I1382">
        <v>0</v>
      </c>
      <c r="J1382">
        <v>1.7913200000000001E-2</v>
      </c>
      <c r="K1382">
        <v>0.98417500000000002</v>
      </c>
      <c r="L1382">
        <v>0</v>
      </c>
      <c r="M1382" t="s">
        <v>43</v>
      </c>
    </row>
    <row r="1383" spans="1:13" x14ac:dyDescent="0.25">
      <c r="A1383" t="s">
        <v>150</v>
      </c>
      <c r="B1383">
        <v>7109.78</v>
      </c>
      <c r="C1383">
        <v>7109.5</v>
      </c>
      <c r="D1383">
        <v>7109.02</v>
      </c>
      <c r="E1383">
        <v>7101.89</v>
      </c>
      <c r="F1383">
        <v>288.91199999999998</v>
      </c>
      <c r="G1383">
        <v>0</v>
      </c>
      <c r="H1383">
        <v>307.27600000000001</v>
      </c>
      <c r="I1383">
        <v>0</v>
      </c>
      <c r="J1383">
        <v>1.53063E-2</v>
      </c>
      <c r="K1383">
        <v>0.98101899999999997</v>
      </c>
      <c r="L1383">
        <v>0</v>
      </c>
      <c r="M1383" t="s">
        <v>43</v>
      </c>
    </row>
    <row r="1384" spans="1:13" x14ac:dyDescent="0.25">
      <c r="A1384" t="s">
        <v>150</v>
      </c>
      <c r="B1384">
        <v>7110.54</v>
      </c>
      <c r="C1384">
        <v>7110.3</v>
      </c>
      <c r="D1384">
        <v>7109.83</v>
      </c>
      <c r="E1384">
        <v>7102.69</v>
      </c>
      <c r="F1384">
        <v>291.27999999999997</v>
      </c>
      <c r="G1384">
        <v>0</v>
      </c>
      <c r="H1384">
        <v>307.22800000000001</v>
      </c>
      <c r="I1384">
        <v>0</v>
      </c>
      <c r="J1384">
        <v>1.0857800000000001E-2</v>
      </c>
      <c r="K1384">
        <v>0.98101799999999995</v>
      </c>
      <c r="L1384">
        <v>0</v>
      </c>
      <c r="M1384" t="s">
        <v>43</v>
      </c>
    </row>
    <row r="1385" spans="1:13" x14ac:dyDescent="0.25">
      <c r="A1385" t="s">
        <v>150</v>
      </c>
      <c r="B1385">
        <v>7112.25</v>
      </c>
      <c r="C1385">
        <v>7112.01</v>
      </c>
      <c r="D1385">
        <v>7111.54</v>
      </c>
      <c r="E1385">
        <v>7104.37</v>
      </c>
      <c r="F1385">
        <v>290.45999999999998</v>
      </c>
      <c r="G1385">
        <v>0</v>
      </c>
      <c r="H1385">
        <v>307.392</v>
      </c>
      <c r="I1385">
        <v>0</v>
      </c>
      <c r="J1385">
        <v>1.09896E-2</v>
      </c>
      <c r="K1385">
        <v>0.98101899999999997</v>
      </c>
      <c r="L1385">
        <v>0</v>
      </c>
      <c r="M1385" t="s">
        <v>43</v>
      </c>
    </row>
    <row r="1386" spans="1:13" x14ac:dyDescent="0.25">
      <c r="A1386" t="s">
        <v>150</v>
      </c>
      <c r="B1386">
        <v>7060.45</v>
      </c>
      <c r="C1386">
        <v>7060.21</v>
      </c>
      <c r="D1386">
        <v>7059.74</v>
      </c>
      <c r="E1386">
        <v>7052.66</v>
      </c>
      <c r="F1386">
        <v>289.19400000000002</v>
      </c>
      <c r="G1386">
        <v>0</v>
      </c>
      <c r="H1386">
        <v>304.928</v>
      </c>
      <c r="I1386">
        <v>0</v>
      </c>
      <c r="J1386">
        <v>1.27998E-2</v>
      </c>
      <c r="K1386">
        <v>0.98088399999999998</v>
      </c>
      <c r="L1386">
        <v>0</v>
      </c>
      <c r="M1386" t="s">
        <v>43</v>
      </c>
    </row>
    <row r="1387" spans="1:13" x14ac:dyDescent="0.25">
      <c r="A1387" t="s">
        <v>150</v>
      </c>
      <c r="B1387">
        <v>7147.13</v>
      </c>
      <c r="C1387">
        <v>7146.88</v>
      </c>
      <c r="D1387">
        <v>7146.41</v>
      </c>
      <c r="E1387">
        <v>7139.19</v>
      </c>
      <c r="F1387">
        <v>292.48200000000003</v>
      </c>
      <c r="G1387">
        <v>0</v>
      </c>
      <c r="H1387">
        <v>308.76600000000002</v>
      </c>
      <c r="I1387">
        <v>0</v>
      </c>
      <c r="J1387">
        <v>1.25167E-2</v>
      </c>
      <c r="K1387">
        <v>0.98099599999999998</v>
      </c>
      <c r="L1387">
        <v>0</v>
      </c>
      <c r="M1387" t="s">
        <v>43</v>
      </c>
    </row>
    <row r="1388" spans="1:13" x14ac:dyDescent="0.25">
      <c r="A1388" t="s">
        <v>150</v>
      </c>
      <c r="B1388">
        <v>7266.54</v>
      </c>
      <c r="C1388">
        <v>7266.29</v>
      </c>
      <c r="D1388">
        <v>7265.8</v>
      </c>
      <c r="E1388">
        <v>7258.48</v>
      </c>
      <c r="F1388">
        <v>297.46699999999998</v>
      </c>
      <c r="G1388">
        <v>0</v>
      </c>
      <c r="H1388">
        <v>313.54300000000001</v>
      </c>
      <c r="I1388">
        <v>0</v>
      </c>
      <c r="J1388">
        <v>1.09593E-2</v>
      </c>
      <c r="K1388">
        <v>0.98100399999999999</v>
      </c>
      <c r="L1388">
        <v>0</v>
      </c>
      <c r="M1388" t="s">
        <v>43</v>
      </c>
    </row>
    <row r="1389" spans="1:13" x14ac:dyDescent="0.25">
      <c r="A1389" t="s">
        <v>150</v>
      </c>
      <c r="B1389">
        <v>7096.12</v>
      </c>
      <c r="C1389">
        <v>7095.88</v>
      </c>
      <c r="D1389">
        <v>7095.41</v>
      </c>
      <c r="E1389">
        <v>7088.27</v>
      </c>
      <c r="F1389">
        <v>290.66399999999999</v>
      </c>
      <c r="G1389">
        <v>0</v>
      </c>
      <c r="H1389">
        <v>311.995</v>
      </c>
      <c r="I1389">
        <v>0</v>
      </c>
      <c r="J1389">
        <v>1.08728E-2</v>
      </c>
      <c r="K1389">
        <v>0.98100600000000004</v>
      </c>
      <c r="L1389">
        <v>0</v>
      </c>
      <c r="M1389" t="s">
        <v>43</v>
      </c>
    </row>
    <row r="1390" spans="1:13" x14ac:dyDescent="0.25">
      <c r="A1390" t="s">
        <v>150</v>
      </c>
      <c r="B1390">
        <v>7146.47</v>
      </c>
      <c r="C1390">
        <v>7146.23</v>
      </c>
      <c r="D1390">
        <v>7145.76</v>
      </c>
      <c r="E1390">
        <v>7138.57</v>
      </c>
      <c r="F1390">
        <v>292.04700000000003</v>
      </c>
      <c r="G1390">
        <v>0</v>
      </c>
      <c r="H1390">
        <v>313.59899999999999</v>
      </c>
      <c r="I1390">
        <v>0</v>
      </c>
      <c r="J1390">
        <v>1.37001E-2</v>
      </c>
      <c r="K1390">
        <v>0.98101400000000005</v>
      </c>
      <c r="L1390">
        <v>0</v>
      </c>
      <c r="M1390" t="s">
        <v>43</v>
      </c>
    </row>
    <row r="1391" spans="1:13" x14ac:dyDescent="0.25">
      <c r="A1391" t="s">
        <v>150</v>
      </c>
      <c r="B1391">
        <v>7188.74</v>
      </c>
      <c r="C1391">
        <v>7188.5</v>
      </c>
      <c r="D1391">
        <v>7188.02</v>
      </c>
      <c r="E1391">
        <v>7180.76</v>
      </c>
      <c r="F1391">
        <v>299.5</v>
      </c>
      <c r="G1391">
        <v>0</v>
      </c>
      <c r="H1391">
        <v>310.709</v>
      </c>
      <c r="I1391">
        <v>0</v>
      </c>
      <c r="J1391">
        <v>1.1355199999999999E-2</v>
      </c>
      <c r="K1391">
        <v>0.98101899999999997</v>
      </c>
      <c r="L1391">
        <v>0</v>
      </c>
      <c r="M1391" t="s">
        <v>43</v>
      </c>
    </row>
    <row r="1392" spans="1:13" x14ac:dyDescent="0.25">
      <c r="A1392" t="s">
        <v>150</v>
      </c>
      <c r="B1392">
        <v>7128.98</v>
      </c>
      <c r="C1392">
        <v>7128.73</v>
      </c>
      <c r="D1392">
        <v>7128.25</v>
      </c>
      <c r="E1392">
        <v>7121.06</v>
      </c>
      <c r="F1392">
        <v>290.471</v>
      </c>
      <c r="G1392">
        <v>0</v>
      </c>
      <c r="H1392">
        <v>308.005</v>
      </c>
      <c r="I1392">
        <v>0</v>
      </c>
      <c r="J1392">
        <v>1.30773E-2</v>
      </c>
      <c r="K1392">
        <v>0.99219000000000002</v>
      </c>
      <c r="L1392">
        <v>0</v>
      </c>
      <c r="M1392" t="s">
        <v>43</v>
      </c>
    </row>
    <row r="1393" spans="1:25" x14ac:dyDescent="0.25">
      <c r="A1393" t="s">
        <v>150</v>
      </c>
      <c r="B1393">
        <v>7038.69</v>
      </c>
      <c r="C1393">
        <v>7038.45</v>
      </c>
      <c r="D1393">
        <v>7037.98</v>
      </c>
      <c r="E1393">
        <v>7030.86</v>
      </c>
      <c r="F1393">
        <v>288.28899999999999</v>
      </c>
      <c r="G1393">
        <v>0</v>
      </c>
      <c r="H1393">
        <v>304.64400000000001</v>
      </c>
      <c r="I1393">
        <v>0</v>
      </c>
      <c r="J1393">
        <v>1.09944E-2</v>
      </c>
      <c r="K1393">
        <v>0.98097599999999996</v>
      </c>
      <c r="L1393">
        <v>0</v>
      </c>
      <c r="M1393" t="s">
        <v>43</v>
      </c>
    </row>
    <row r="1394" spans="1:25" x14ac:dyDescent="0.25">
      <c r="A1394" t="s">
        <v>150</v>
      </c>
      <c r="B1394">
        <v>7141.19</v>
      </c>
      <c r="C1394">
        <v>7140.96</v>
      </c>
      <c r="D1394">
        <v>7140.48</v>
      </c>
      <c r="E1394">
        <v>7133.3</v>
      </c>
      <c r="F1394">
        <v>292.12299999999999</v>
      </c>
      <c r="G1394">
        <v>0</v>
      </c>
      <c r="H1394">
        <v>313.87299999999999</v>
      </c>
      <c r="I1394">
        <v>0</v>
      </c>
      <c r="J1394">
        <v>1.0946300000000001E-2</v>
      </c>
      <c r="K1394">
        <v>0.98101300000000002</v>
      </c>
      <c r="L1394">
        <v>0</v>
      </c>
      <c r="M1394" t="s">
        <v>43</v>
      </c>
    </row>
    <row r="1395" spans="1:25" x14ac:dyDescent="0.25">
      <c r="A1395" t="s">
        <v>150</v>
      </c>
      <c r="B1395">
        <v>7323.57</v>
      </c>
      <c r="C1395">
        <v>7323.32</v>
      </c>
      <c r="D1395">
        <v>7322.83</v>
      </c>
      <c r="E1395">
        <v>7315.46</v>
      </c>
      <c r="F1395">
        <v>305.70499999999998</v>
      </c>
      <c r="G1395">
        <v>0</v>
      </c>
      <c r="H1395">
        <v>316.12599999999998</v>
      </c>
      <c r="I1395">
        <v>0</v>
      </c>
      <c r="J1395">
        <v>1.08588E-2</v>
      </c>
      <c r="K1395">
        <v>0.98100299999999996</v>
      </c>
      <c r="L1395">
        <v>0</v>
      </c>
      <c r="M1395" t="s">
        <v>43</v>
      </c>
    </row>
    <row r="1396" spans="1:25" x14ac:dyDescent="0.25">
      <c r="A1396" t="s">
        <v>150</v>
      </c>
      <c r="B1396">
        <v>7084.35</v>
      </c>
      <c r="C1396">
        <v>7084.1</v>
      </c>
      <c r="D1396">
        <v>7083.63</v>
      </c>
      <c r="E1396">
        <v>7076.48</v>
      </c>
      <c r="F1396">
        <v>289.72300000000001</v>
      </c>
      <c r="G1396">
        <v>0</v>
      </c>
      <c r="H1396">
        <v>305.935</v>
      </c>
      <c r="I1396">
        <v>0</v>
      </c>
      <c r="J1396">
        <v>1.16147E-2</v>
      </c>
      <c r="K1396">
        <v>0.98167899999999997</v>
      </c>
      <c r="L1396">
        <v>0</v>
      </c>
      <c r="M1396" t="s">
        <v>43</v>
      </c>
    </row>
    <row r="1397" spans="1:25" x14ac:dyDescent="0.25">
      <c r="A1397" t="s">
        <v>150</v>
      </c>
      <c r="B1397">
        <v>7232.39</v>
      </c>
      <c r="C1397">
        <v>7232.11</v>
      </c>
      <c r="D1397">
        <v>7231.63</v>
      </c>
      <c r="E1397">
        <v>7224.38</v>
      </c>
      <c r="F1397">
        <v>296.30900000000003</v>
      </c>
      <c r="G1397">
        <v>0</v>
      </c>
      <c r="H1397">
        <v>312.34399999999999</v>
      </c>
      <c r="I1397">
        <v>0</v>
      </c>
      <c r="J1397">
        <v>1.0863599999999999E-2</v>
      </c>
      <c r="K1397">
        <v>0.98101899999999997</v>
      </c>
      <c r="L1397">
        <v>0</v>
      </c>
      <c r="M1397" t="s">
        <v>43</v>
      </c>
    </row>
    <row r="1398" spans="1:25" x14ac:dyDescent="0.25">
      <c r="A1398" t="s">
        <v>150</v>
      </c>
      <c r="B1398">
        <v>7112.58</v>
      </c>
      <c r="C1398">
        <v>7112.35</v>
      </c>
      <c r="D1398">
        <v>7111.86</v>
      </c>
      <c r="E1398">
        <v>7104.7</v>
      </c>
      <c r="F1398">
        <v>290.959</v>
      </c>
      <c r="G1398">
        <v>0</v>
      </c>
      <c r="H1398">
        <v>307.45600000000002</v>
      </c>
      <c r="I1398">
        <v>0</v>
      </c>
      <c r="J1398">
        <v>1.23448E-2</v>
      </c>
      <c r="K1398">
        <v>0.98086099999999998</v>
      </c>
      <c r="L1398">
        <v>0</v>
      </c>
      <c r="M1398" t="s">
        <v>43</v>
      </c>
    </row>
    <row r="1399" spans="1:25" x14ac:dyDescent="0.25">
      <c r="A1399" t="s">
        <v>150</v>
      </c>
      <c r="B1399">
        <v>7309.39</v>
      </c>
      <c r="C1399">
        <v>7309.16</v>
      </c>
      <c r="D1399">
        <v>7308.67</v>
      </c>
      <c r="E1399">
        <v>7301.28</v>
      </c>
      <c r="F1399">
        <v>299.11900000000003</v>
      </c>
      <c r="G1399">
        <v>0</v>
      </c>
      <c r="H1399">
        <v>315.44200000000001</v>
      </c>
      <c r="I1399">
        <v>0</v>
      </c>
      <c r="J1399">
        <v>1.08717E-2</v>
      </c>
      <c r="K1399">
        <v>0.98101400000000005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7046.42</v>
      </c>
      <c r="C1400">
        <v>7046.17</v>
      </c>
      <c r="D1400">
        <v>7045.69</v>
      </c>
      <c r="E1400">
        <v>7038.63</v>
      </c>
      <c r="F1400">
        <v>288.56200000000001</v>
      </c>
      <c r="G1400">
        <v>0</v>
      </c>
      <c r="H1400">
        <v>310.101</v>
      </c>
      <c r="I1400">
        <v>0</v>
      </c>
      <c r="J1400">
        <v>1.09099E-2</v>
      </c>
      <c r="K1400">
        <v>0.98101499999999997</v>
      </c>
      <c r="L1400">
        <v>0</v>
      </c>
      <c r="M1400" t="s">
        <v>43</v>
      </c>
      <c r="R1400">
        <f>AVERAGE(B1351:B1400)</f>
        <v>7121.7675999999992</v>
      </c>
      <c r="S1400">
        <f>AVERAGE(C1351:C1400)</f>
        <v>7121.5263999999979</v>
      </c>
      <c r="U1400">
        <f>_xlfn.VAR.P(B1351:B1400)</f>
        <v>5724.338614240005</v>
      </c>
      <c r="V1400">
        <f>_xlfn.VAR.P(C1351:C1400)</f>
        <v>5724.0227390399968</v>
      </c>
      <c r="X1400">
        <f>1.96*SQRT(U1400)/50</f>
        <v>2.9658468753773786</v>
      </c>
      <c r="Y1400">
        <f>1.96*SQRT(V1400)/50</f>
        <v>2.965765044928276</v>
      </c>
    </row>
    <row r="1401" spans="1:25" x14ac:dyDescent="0.25">
      <c r="A1401" t="s">
        <v>151</v>
      </c>
      <c r="B1401">
        <v>356091.71000700002</v>
      </c>
      <c r="C1401" t="s">
        <v>37</v>
      </c>
    </row>
    <row r="1402" spans="1:25" x14ac:dyDescent="0.25">
      <c r="A1402" t="s">
        <v>174</v>
      </c>
      <c r="B1402">
        <v>3523.27</v>
      </c>
      <c r="C1402">
        <v>276.86700000000002</v>
      </c>
      <c r="D1402">
        <v>250.52600000000001</v>
      </c>
      <c r="E1402">
        <v>246.053</v>
      </c>
      <c r="F1402">
        <v>137.154</v>
      </c>
      <c r="G1402">
        <v>0</v>
      </c>
      <c r="H1402">
        <v>137.154</v>
      </c>
      <c r="I1402">
        <v>1</v>
      </c>
      <c r="J1402">
        <v>1</v>
      </c>
      <c r="K1402">
        <v>0</v>
      </c>
    </row>
    <row r="1403" spans="1:25" x14ac:dyDescent="0.25">
      <c r="A1403" t="s">
        <v>174</v>
      </c>
      <c r="B1403">
        <v>259.41000000000003</v>
      </c>
      <c r="C1403">
        <v>257.57900000000001</v>
      </c>
      <c r="D1403">
        <v>236.31299999999999</v>
      </c>
      <c r="E1403">
        <v>232.54400000000001</v>
      </c>
      <c r="F1403">
        <v>126.886</v>
      </c>
      <c r="G1403">
        <v>0</v>
      </c>
      <c r="H1403">
        <v>126.886</v>
      </c>
      <c r="I1403">
        <v>1</v>
      </c>
      <c r="J1403">
        <v>1</v>
      </c>
      <c r="K1403">
        <v>2</v>
      </c>
    </row>
    <row r="1404" spans="1:25" x14ac:dyDescent="0.25">
      <c r="A1404" t="s">
        <v>174</v>
      </c>
      <c r="B1404">
        <v>287.28199999999998</v>
      </c>
      <c r="C1404">
        <v>258.505</v>
      </c>
      <c r="D1404">
        <v>237.19</v>
      </c>
      <c r="E1404">
        <v>233.411</v>
      </c>
      <c r="F1404">
        <v>126.792</v>
      </c>
      <c r="G1404">
        <v>0</v>
      </c>
      <c r="H1404">
        <v>126.792</v>
      </c>
      <c r="I1404">
        <v>1</v>
      </c>
      <c r="J1404">
        <v>1</v>
      </c>
      <c r="K1404">
        <v>2</v>
      </c>
    </row>
    <row r="1405" spans="1:25" x14ac:dyDescent="0.25">
      <c r="A1405" t="s">
        <v>174</v>
      </c>
      <c r="B1405">
        <v>263.851</v>
      </c>
      <c r="C1405">
        <v>261.88900000000001</v>
      </c>
      <c r="D1405">
        <v>236.20500000000001</v>
      </c>
      <c r="E1405">
        <v>232.01900000000001</v>
      </c>
      <c r="F1405">
        <v>126.819</v>
      </c>
      <c r="G1405">
        <v>0</v>
      </c>
      <c r="H1405">
        <v>126.819</v>
      </c>
      <c r="I1405">
        <v>1</v>
      </c>
      <c r="J1405">
        <v>1</v>
      </c>
      <c r="K1405">
        <v>2</v>
      </c>
    </row>
    <row r="1406" spans="1:25" x14ac:dyDescent="0.25">
      <c r="A1406" t="s">
        <v>174</v>
      </c>
      <c r="B1406">
        <v>264.21699999999998</v>
      </c>
      <c r="C1406">
        <v>262.06400000000002</v>
      </c>
      <c r="D1406">
        <v>237.249</v>
      </c>
      <c r="E1406">
        <v>233.18799999999999</v>
      </c>
      <c r="F1406">
        <v>127.015</v>
      </c>
      <c r="G1406">
        <v>0</v>
      </c>
      <c r="H1406">
        <v>127.015</v>
      </c>
      <c r="I1406">
        <v>1</v>
      </c>
      <c r="J1406">
        <v>1</v>
      </c>
      <c r="K1406">
        <v>2</v>
      </c>
    </row>
    <row r="1407" spans="1:25" x14ac:dyDescent="0.25">
      <c r="A1407" t="s">
        <v>174</v>
      </c>
      <c r="B1407">
        <v>262.38099999999997</v>
      </c>
      <c r="C1407">
        <v>260.79000000000002</v>
      </c>
      <c r="D1407">
        <v>237.55799999999999</v>
      </c>
      <c r="E1407">
        <v>233.67500000000001</v>
      </c>
      <c r="F1407">
        <v>126.699</v>
      </c>
      <c r="G1407">
        <v>0</v>
      </c>
      <c r="H1407">
        <v>126.699</v>
      </c>
      <c r="I1407">
        <v>1</v>
      </c>
      <c r="J1407">
        <v>1</v>
      </c>
      <c r="K1407">
        <v>1</v>
      </c>
    </row>
    <row r="1408" spans="1:25" x14ac:dyDescent="0.25">
      <c r="A1408" t="s">
        <v>174</v>
      </c>
      <c r="B1408">
        <v>262.07900000000001</v>
      </c>
      <c r="C1408">
        <v>260.5</v>
      </c>
      <c r="D1408">
        <v>237.28</v>
      </c>
      <c r="E1408">
        <v>233.399</v>
      </c>
      <c r="F1408">
        <v>126.93</v>
      </c>
      <c r="G1408">
        <v>0</v>
      </c>
      <c r="H1408">
        <v>126.93</v>
      </c>
      <c r="I1408">
        <v>1</v>
      </c>
      <c r="J1408">
        <v>1</v>
      </c>
      <c r="K1408">
        <v>3</v>
      </c>
    </row>
    <row r="1409" spans="1:11" x14ac:dyDescent="0.25">
      <c r="A1409" t="s">
        <v>174</v>
      </c>
      <c r="B1409">
        <v>260.65499999999997</v>
      </c>
      <c r="C1409">
        <v>259.07499999999999</v>
      </c>
      <c r="D1409">
        <v>235.828</v>
      </c>
      <c r="E1409">
        <v>231.93600000000001</v>
      </c>
      <c r="F1409">
        <v>126.833</v>
      </c>
      <c r="G1409">
        <v>0</v>
      </c>
      <c r="H1409">
        <v>126.833</v>
      </c>
      <c r="I1409">
        <v>1</v>
      </c>
      <c r="J1409">
        <v>1</v>
      </c>
      <c r="K1409">
        <v>1</v>
      </c>
    </row>
    <row r="1410" spans="1:11" x14ac:dyDescent="0.25">
      <c r="A1410" t="s">
        <v>174</v>
      </c>
      <c r="B1410">
        <v>262.87400000000002</v>
      </c>
      <c r="C1410">
        <v>261.30099999999999</v>
      </c>
      <c r="D1410">
        <v>238.07</v>
      </c>
      <c r="E1410">
        <v>234.18199999999999</v>
      </c>
      <c r="F1410">
        <v>127.056</v>
      </c>
      <c r="G1410">
        <v>0</v>
      </c>
      <c r="H1410">
        <v>127.056</v>
      </c>
      <c r="I1410">
        <v>1</v>
      </c>
      <c r="J1410">
        <v>1</v>
      </c>
      <c r="K1410">
        <v>3</v>
      </c>
    </row>
    <row r="1411" spans="1:11" x14ac:dyDescent="0.25">
      <c r="A1411" t="s">
        <v>174</v>
      </c>
      <c r="B1411">
        <v>262.11900000000003</v>
      </c>
      <c r="C1411">
        <v>260.42200000000003</v>
      </c>
      <c r="D1411">
        <v>236.441</v>
      </c>
      <c r="E1411">
        <v>232.55799999999999</v>
      </c>
      <c r="F1411">
        <v>126.753</v>
      </c>
      <c r="G1411">
        <v>0</v>
      </c>
      <c r="H1411">
        <v>126.753</v>
      </c>
      <c r="I1411">
        <v>1</v>
      </c>
      <c r="J1411">
        <v>1</v>
      </c>
      <c r="K1411">
        <v>4</v>
      </c>
    </row>
    <row r="1412" spans="1:11" x14ac:dyDescent="0.25">
      <c r="A1412" t="s">
        <v>174</v>
      </c>
      <c r="B1412">
        <v>260.49700000000001</v>
      </c>
      <c r="C1412">
        <v>258.90899999999999</v>
      </c>
      <c r="D1412">
        <v>235.67400000000001</v>
      </c>
      <c r="E1412">
        <v>231.78800000000001</v>
      </c>
      <c r="F1412">
        <v>127.01300000000001</v>
      </c>
      <c r="G1412">
        <v>0</v>
      </c>
      <c r="H1412">
        <v>127.01300000000001</v>
      </c>
      <c r="I1412">
        <v>1</v>
      </c>
      <c r="J1412">
        <v>1</v>
      </c>
      <c r="K1412">
        <v>0</v>
      </c>
    </row>
    <row r="1413" spans="1:11" x14ac:dyDescent="0.25">
      <c r="A1413" t="s">
        <v>174</v>
      </c>
      <c r="B1413">
        <v>260.38600000000002</v>
      </c>
      <c r="C1413">
        <v>258.80399999999997</v>
      </c>
      <c r="D1413">
        <v>235.57</v>
      </c>
      <c r="E1413">
        <v>231.64599999999999</v>
      </c>
      <c r="F1413">
        <v>126.746</v>
      </c>
      <c r="G1413">
        <v>0</v>
      </c>
      <c r="H1413">
        <v>126.746</v>
      </c>
      <c r="I1413">
        <v>1</v>
      </c>
      <c r="J1413">
        <v>1</v>
      </c>
      <c r="K1413">
        <v>1</v>
      </c>
    </row>
    <row r="1414" spans="1:11" x14ac:dyDescent="0.25">
      <c r="A1414" t="s">
        <v>174</v>
      </c>
      <c r="B1414">
        <v>262</v>
      </c>
      <c r="C1414">
        <v>260.41800000000001</v>
      </c>
      <c r="D1414">
        <v>237.17400000000001</v>
      </c>
      <c r="E1414">
        <v>233.261</v>
      </c>
      <c r="F1414">
        <v>127.081</v>
      </c>
      <c r="G1414">
        <v>0</v>
      </c>
      <c r="H1414">
        <v>127.081</v>
      </c>
      <c r="I1414">
        <v>1</v>
      </c>
      <c r="J1414">
        <v>1</v>
      </c>
      <c r="K1414">
        <v>1</v>
      </c>
    </row>
    <row r="1415" spans="1:11" x14ac:dyDescent="0.25">
      <c r="A1415" t="s">
        <v>174</v>
      </c>
      <c r="B1415">
        <v>259.97399999999999</v>
      </c>
      <c r="C1415">
        <v>258.40300000000002</v>
      </c>
      <c r="D1415">
        <v>235.15</v>
      </c>
      <c r="E1415">
        <v>231.251</v>
      </c>
      <c r="F1415">
        <v>126.711</v>
      </c>
      <c r="G1415">
        <v>0</v>
      </c>
      <c r="H1415">
        <v>126.711</v>
      </c>
      <c r="I1415">
        <v>1</v>
      </c>
      <c r="J1415">
        <v>1</v>
      </c>
      <c r="K1415">
        <v>1</v>
      </c>
    </row>
    <row r="1416" spans="1:11" x14ac:dyDescent="0.25">
      <c r="A1416" t="s">
        <v>174</v>
      </c>
      <c r="B1416">
        <v>260.488</v>
      </c>
      <c r="C1416">
        <v>258.91699999999997</v>
      </c>
      <c r="D1416">
        <v>235.64099999999999</v>
      </c>
      <c r="E1416">
        <v>231.74600000000001</v>
      </c>
      <c r="F1416">
        <v>126.947</v>
      </c>
      <c r="G1416">
        <v>0</v>
      </c>
      <c r="H1416">
        <v>126.947</v>
      </c>
      <c r="I1416">
        <v>1</v>
      </c>
      <c r="J1416">
        <v>1</v>
      </c>
      <c r="K1416">
        <v>2</v>
      </c>
    </row>
    <row r="1417" spans="1:11" x14ac:dyDescent="0.25">
      <c r="A1417" t="s">
        <v>174</v>
      </c>
      <c r="B1417">
        <v>260.18299999999999</v>
      </c>
      <c r="C1417">
        <v>258.536</v>
      </c>
      <c r="D1417">
        <v>236.93799999999999</v>
      </c>
      <c r="E1417">
        <v>233.13</v>
      </c>
      <c r="F1417">
        <v>126.831</v>
      </c>
      <c r="G1417">
        <v>0</v>
      </c>
      <c r="H1417">
        <v>126.831</v>
      </c>
      <c r="I1417">
        <v>1</v>
      </c>
      <c r="J1417">
        <v>1</v>
      </c>
      <c r="K1417">
        <v>2</v>
      </c>
    </row>
    <row r="1418" spans="1:11" x14ac:dyDescent="0.25">
      <c r="A1418" t="s">
        <v>174</v>
      </c>
      <c r="B1418">
        <v>259.10300000000001</v>
      </c>
      <c r="C1418">
        <v>257.53399999999999</v>
      </c>
      <c r="D1418">
        <v>236.51300000000001</v>
      </c>
      <c r="E1418">
        <v>232.703</v>
      </c>
      <c r="F1418">
        <v>127.012</v>
      </c>
      <c r="G1418">
        <v>0</v>
      </c>
      <c r="H1418">
        <v>127.012</v>
      </c>
      <c r="I1418">
        <v>1</v>
      </c>
      <c r="J1418">
        <v>1</v>
      </c>
      <c r="K1418">
        <v>2</v>
      </c>
    </row>
    <row r="1419" spans="1:11" x14ac:dyDescent="0.25">
      <c r="A1419" t="s">
        <v>174</v>
      </c>
      <c r="B1419">
        <v>258.03100000000001</v>
      </c>
      <c r="C1419">
        <v>256.541</v>
      </c>
      <c r="D1419">
        <v>235.511</v>
      </c>
      <c r="E1419">
        <v>231.684</v>
      </c>
      <c r="F1419">
        <v>126.73699999999999</v>
      </c>
      <c r="G1419">
        <v>0</v>
      </c>
      <c r="H1419">
        <v>126.73699999999999</v>
      </c>
      <c r="I1419">
        <v>1</v>
      </c>
      <c r="J1419">
        <v>1</v>
      </c>
      <c r="K1419">
        <v>2</v>
      </c>
    </row>
    <row r="1420" spans="1:11" x14ac:dyDescent="0.25">
      <c r="A1420" t="s">
        <v>174</v>
      </c>
      <c r="B1420">
        <v>258.37099999999998</v>
      </c>
      <c r="C1420">
        <v>256.89</v>
      </c>
      <c r="D1420">
        <v>235.85900000000001</v>
      </c>
      <c r="E1420">
        <v>232.05099999999999</v>
      </c>
      <c r="F1420">
        <v>126.967</v>
      </c>
      <c r="G1420">
        <v>0</v>
      </c>
      <c r="H1420">
        <v>126.967</v>
      </c>
      <c r="I1420">
        <v>1</v>
      </c>
      <c r="J1420">
        <v>1</v>
      </c>
      <c r="K1420">
        <v>1</v>
      </c>
    </row>
    <row r="1421" spans="1:11" x14ac:dyDescent="0.25">
      <c r="A1421" t="s">
        <v>174</v>
      </c>
      <c r="B1421">
        <v>258.78500000000003</v>
      </c>
      <c r="C1421">
        <v>257.26299999999998</v>
      </c>
      <c r="D1421">
        <v>236.21100000000001</v>
      </c>
      <c r="E1421">
        <v>232.41200000000001</v>
      </c>
      <c r="F1421">
        <v>126.88800000000001</v>
      </c>
      <c r="G1421">
        <v>0</v>
      </c>
      <c r="H1421">
        <v>126.88800000000001</v>
      </c>
      <c r="I1421">
        <v>1</v>
      </c>
      <c r="J1421">
        <v>1</v>
      </c>
      <c r="K1421">
        <v>4</v>
      </c>
    </row>
    <row r="1422" spans="1:11" x14ac:dyDescent="0.25">
      <c r="A1422" t="s">
        <v>174</v>
      </c>
      <c r="B1422">
        <v>258.88099999999997</v>
      </c>
      <c r="C1422">
        <v>257.40100000000001</v>
      </c>
      <c r="D1422">
        <v>236.43</v>
      </c>
      <c r="E1422">
        <v>232.619</v>
      </c>
      <c r="F1422">
        <v>127.13500000000001</v>
      </c>
      <c r="G1422">
        <v>0</v>
      </c>
      <c r="H1422">
        <v>127.13500000000001</v>
      </c>
      <c r="I1422">
        <v>1</v>
      </c>
      <c r="J1422">
        <v>1</v>
      </c>
      <c r="K1422">
        <v>2</v>
      </c>
    </row>
    <row r="1423" spans="1:11" x14ac:dyDescent="0.25">
      <c r="A1423" t="s">
        <v>174</v>
      </c>
      <c r="B1423">
        <v>257.95100000000002</v>
      </c>
      <c r="C1423">
        <v>256.47000000000003</v>
      </c>
      <c r="D1423">
        <v>235.56299999999999</v>
      </c>
      <c r="E1423">
        <v>231.78100000000001</v>
      </c>
      <c r="F1423">
        <v>126.846</v>
      </c>
      <c r="G1423">
        <v>0</v>
      </c>
      <c r="H1423">
        <v>126.846</v>
      </c>
      <c r="I1423">
        <v>1</v>
      </c>
      <c r="J1423">
        <v>1</v>
      </c>
      <c r="K1423">
        <v>1</v>
      </c>
    </row>
    <row r="1424" spans="1:11" x14ac:dyDescent="0.25">
      <c r="A1424" t="s">
        <v>174</v>
      </c>
      <c r="B1424">
        <v>260.67099999999999</v>
      </c>
      <c r="C1424">
        <v>259.06700000000001</v>
      </c>
      <c r="D1424">
        <v>237.09</v>
      </c>
      <c r="E1424">
        <v>233.27600000000001</v>
      </c>
      <c r="F1424">
        <v>127.136</v>
      </c>
      <c r="G1424">
        <v>0</v>
      </c>
      <c r="H1424">
        <v>127.136</v>
      </c>
      <c r="I1424">
        <v>1</v>
      </c>
      <c r="J1424">
        <v>1</v>
      </c>
      <c r="K1424">
        <v>3</v>
      </c>
    </row>
    <row r="1425" spans="1:11" x14ac:dyDescent="0.25">
      <c r="A1425" t="s">
        <v>174</v>
      </c>
      <c r="B1425">
        <v>258.63</v>
      </c>
      <c r="C1425">
        <v>257.108</v>
      </c>
      <c r="D1425">
        <v>236.029</v>
      </c>
      <c r="E1425">
        <v>232.26499999999999</v>
      </c>
      <c r="F1425">
        <v>126.858</v>
      </c>
      <c r="G1425">
        <v>0</v>
      </c>
      <c r="H1425">
        <v>126.858</v>
      </c>
      <c r="I1425">
        <v>1</v>
      </c>
      <c r="J1425">
        <v>1</v>
      </c>
      <c r="K1425">
        <v>3</v>
      </c>
    </row>
    <row r="1426" spans="1:11" x14ac:dyDescent="0.25">
      <c r="A1426" t="s">
        <v>174</v>
      </c>
      <c r="B1426">
        <v>267.553</v>
      </c>
      <c r="C1426">
        <v>265.78399999999999</v>
      </c>
      <c r="D1426">
        <v>238.16399999999999</v>
      </c>
      <c r="E1426">
        <v>233.44</v>
      </c>
      <c r="F1426">
        <v>126.93600000000001</v>
      </c>
      <c r="G1426">
        <v>0</v>
      </c>
      <c r="H1426">
        <v>126.93600000000001</v>
      </c>
      <c r="I1426">
        <v>1</v>
      </c>
      <c r="J1426">
        <v>1</v>
      </c>
      <c r="K1426">
        <v>2</v>
      </c>
    </row>
    <row r="1427" spans="1:11" x14ac:dyDescent="0.25">
      <c r="A1427" t="s">
        <v>174</v>
      </c>
      <c r="B1427">
        <v>262.47399999999999</v>
      </c>
      <c r="C1427">
        <v>260.67599999999999</v>
      </c>
      <c r="D1427">
        <v>236.8</v>
      </c>
      <c r="E1427">
        <v>232.66200000000001</v>
      </c>
      <c r="F1427">
        <v>126.761</v>
      </c>
      <c r="G1427">
        <v>0</v>
      </c>
      <c r="H1427">
        <v>126.761</v>
      </c>
      <c r="I1427">
        <v>1</v>
      </c>
      <c r="J1427">
        <v>1</v>
      </c>
      <c r="K1427">
        <v>1</v>
      </c>
    </row>
    <row r="1428" spans="1:11" x14ac:dyDescent="0.25">
      <c r="A1428" t="s">
        <v>174</v>
      </c>
      <c r="B1428">
        <v>262.43099999999998</v>
      </c>
      <c r="C1428">
        <v>260.84800000000001</v>
      </c>
      <c r="D1428">
        <v>237.45400000000001</v>
      </c>
      <c r="E1428">
        <v>233.36699999999999</v>
      </c>
      <c r="F1428">
        <v>127.145</v>
      </c>
      <c r="G1428">
        <v>0</v>
      </c>
      <c r="H1428">
        <v>127.145</v>
      </c>
      <c r="I1428">
        <v>1</v>
      </c>
      <c r="J1428">
        <v>1</v>
      </c>
      <c r="K1428">
        <v>4</v>
      </c>
    </row>
    <row r="1429" spans="1:11" x14ac:dyDescent="0.25">
      <c r="A1429" t="s">
        <v>174</v>
      </c>
      <c r="B1429">
        <v>264.03800000000001</v>
      </c>
      <c r="C1429">
        <v>262.42099999999999</v>
      </c>
      <c r="D1429">
        <v>238.95699999999999</v>
      </c>
      <c r="E1429">
        <v>234.87700000000001</v>
      </c>
      <c r="F1429">
        <v>126.78400000000001</v>
      </c>
      <c r="G1429">
        <v>0</v>
      </c>
      <c r="H1429">
        <v>126.78400000000001</v>
      </c>
      <c r="I1429">
        <v>1</v>
      </c>
      <c r="J1429">
        <v>1</v>
      </c>
      <c r="K1429">
        <v>2</v>
      </c>
    </row>
    <row r="1430" spans="1:11" x14ac:dyDescent="0.25">
      <c r="A1430" t="s">
        <v>174</v>
      </c>
      <c r="B1430">
        <v>261.911</v>
      </c>
      <c r="C1430">
        <v>260.32299999999998</v>
      </c>
      <c r="D1430">
        <v>236.95099999999999</v>
      </c>
      <c r="E1430">
        <v>232.86600000000001</v>
      </c>
      <c r="F1430">
        <v>126.971</v>
      </c>
      <c r="G1430">
        <v>0</v>
      </c>
      <c r="H1430">
        <v>126.971</v>
      </c>
      <c r="I1430">
        <v>1</v>
      </c>
      <c r="J1430">
        <v>1</v>
      </c>
      <c r="K1430">
        <v>5</v>
      </c>
    </row>
    <row r="1431" spans="1:11" x14ac:dyDescent="0.25">
      <c r="A1431" t="s">
        <v>174</v>
      </c>
      <c r="B1431">
        <v>261.13600000000002</v>
      </c>
      <c r="C1431">
        <v>259.55500000000001</v>
      </c>
      <c r="D1431">
        <v>236.12700000000001</v>
      </c>
      <c r="E1431">
        <v>232.05699999999999</v>
      </c>
      <c r="F1431">
        <v>126.90300000000001</v>
      </c>
      <c r="G1431">
        <v>0</v>
      </c>
      <c r="H1431">
        <v>126.90300000000001</v>
      </c>
      <c r="I1431">
        <v>1</v>
      </c>
      <c r="J1431">
        <v>1</v>
      </c>
      <c r="K1431">
        <v>1</v>
      </c>
    </row>
    <row r="1432" spans="1:11" x14ac:dyDescent="0.25">
      <c r="A1432" t="s">
        <v>174</v>
      </c>
      <c r="B1432">
        <v>261.96300000000002</v>
      </c>
      <c r="C1432">
        <v>260.36799999999999</v>
      </c>
      <c r="D1432">
        <v>236.96700000000001</v>
      </c>
      <c r="E1432">
        <v>232.89500000000001</v>
      </c>
      <c r="F1432">
        <v>126.90900000000001</v>
      </c>
      <c r="G1432">
        <v>0</v>
      </c>
      <c r="H1432">
        <v>126.90900000000001</v>
      </c>
      <c r="I1432">
        <v>1</v>
      </c>
      <c r="J1432">
        <v>1</v>
      </c>
      <c r="K1432">
        <v>1</v>
      </c>
    </row>
    <row r="1433" spans="1:11" x14ac:dyDescent="0.25">
      <c r="A1433" t="s">
        <v>174</v>
      </c>
      <c r="B1433">
        <v>261.91800000000001</v>
      </c>
      <c r="C1433">
        <v>260.32</v>
      </c>
      <c r="D1433">
        <v>236.83</v>
      </c>
      <c r="E1433">
        <v>232.744</v>
      </c>
      <c r="F1433">
        <v>126.705</v>
      </c>
      <c r="G1433">
        <v>0</v>
      </c>
      <c r="H1433">
        <v>126.705</v>
      </c>
      <c r="I1433">
        <v>1</v>
      </c>
      <c r="J1433">
        <v>1</v>
      </c>
      <c r="K1433">
        <v>1</v>
      </c>
    </row>
    <row r="1434" spans="1:11" x14ac:dyDescent="0.25">
      <c r="A1434" t="s">
        <v>174</v>
      </c>
      <c r="B1434">
        <v>261.14499999999998</v>
      </c>
      <c r="C1434">
        <v>259.548</v>
      </c>
      <c r="D1434">
        <v>236.10900000000001</v>
      </c>
      <c r="E1434">
        <v>232.029</v>
      </c>
      <c r="F1434">
        <v>127.03700000000001</v>
      </c>
      <c r="G1434">
        <v>0</v>
      </c>
      <c r="H1434">
        <v>127.03700000000001</v>
      </c>
      <c r="I1434">
        <v>1</v>
      </c>
      <c r="J1434">
        <v>1</v>
      </c>
      <c r="K1434">
        <v>1</v>
      </c>
    </row>
    <row r="1435" spans="1:11" x14ac:dyDescent="0.25">
      <c r="A1435" t="s">
        <v>174</v>
      </c>
      <c r="B1435">
        <v>1270.23</v>
      </c>
      <c r="C1435">
        <v>259.14</v>
      </c>
      <c r="D1435">
        <v>235.56399999999999</v>
      </c>
      <c r="E1435">
        <v>231.46299999999999</v>
      </c>
      <c r="F1435">
        <v>126.828</v>
      </c>
      <c r="G1435">
        <v>0</v>
      </c>
      <c r="H1435">
        <v>126.828</v>
      </c>
      <c r="I1435">
        <v>1</v>
      </c>
      <c r="J1435">
        <v>1</v>
      </c>
      <c r="K1435">
        <v>1</v>
      </c>
    </row>
    <row r="1436" spans="1:11" x14ac:dyDescent="0.25">
      <c r="A1436" t="s">
        <v>174</v>
      </c>
      <c r="B1436">
        <v>268.34500000000003</v>
      </c>
      <c r="C1436">
        <v>265.32400000000001</v>
      </c>
      <c r="D1436">
        <v>237.238</v>
      </c>
      <c r="E1436">
        <v>232.459</v>
      </c>
      <c r="F1436">
        <v>127.271</v>
      </c>
      <c r="G1436">
        <v>0</v>
      </c>
      <c r="H1436">
        <v>127.271</v>
      </c>
      <c r="I1436">
        <v>1</v>
      </c>
      <c r="J1436">
        <v>1</v>
      </c>
      <c r="K1436">
        <v>0</v>
      </c>
    </row>
    <row r="1437" spans="1:11" x14ac:dyDescent="0.25">
      <c r="A1437" t="s">
        <v>174</v>
      </c>
      <c r="B1437">
        <v>513.53099999999995</v>
      </c>
      <c r="C1437">
        <v>259.262</v>
      </c>
      <c r="D1437">
        <v>235.85499999999999</v>
      </c>
      <c r="E1437">
        <v>231.75399999999999</v>
      </c>
      <c r="F1437">
        <v>126.839</v>
      </c>
      <c r="G1437">
        <v>0</v>
      </c>
      <c r="H1437">
        <v>126.839</v>
      </c>
      <c r="I1437">
        <v>1</v>
      </c>
      <c r="J1437">
        <v>1</v>
      </c>
      <c r="K1437">
        <v>2</v>
      </c>
    </row>
    <row r="1438" spans="1:11" x14ac:dyDescent="0.25">
      <c r="A1438" t="s">
        <v>174</v>
      </c>
      <c r="B1438">
        <v>261.983</v>
      </c>
      <c r="C1438">
        <v>260.39600000000002</v>
      </c>
      <c r="D1438">
        <v>236.75700000000001</v>
      </c>
      <c r="E1438">
        <v>232.643</v>
      </c>
      <c r="F1438">
        <v>126.568</v>
      </c>
      <c r="G1438">
        <v>0</v>
      </c>
      <c r="H1438">
        <v>126.568</v>
      </c>
      <c r="I1438">
        <v>1</v>
      </c>
      <c r="J1438">
        <v>1</v>
      </c>
      <c r="K1438">
        <v>1</v>
      </c>
    </row>
    <row r="1439" spans="1:11" x14ac:dyDescent="0.25">
      <c r="A1439" t="s">
        <v>174</v>
      </c>
      <c r="B1439">
        <v>263.47399999999999</v>
      </c>
      <c r="C1439">
        <v>261.84500000000003</v>
      </c>
      <c r="D1439">
        <v>238.11600000000001</v>
      </c>
      <c r="E1439">
        <v>234</v>
      </c>
      <c r="F1439">
        <v>127.101</v>
      </c>
      <c r="G1439">
        <v>0</v>
      </c>
      <c r="H1439">
        <v>127.101</v>
      </c>
      <c r="I1439">
        <v>1</v>
      </c>
      <c r="J1439">
        <v>1</v>
      </c>
      <c r="K1439">
        <v>3</v>
      </c>
    </row>
    <row r="1440" spans="1:11" x14ac:dyDescent="0.25">
      <c r="A1440" t="s">
        <v>174</v>
      </c>
      <c r="B1440">
        <v>265.495</v>
      </c>
      <c r="C1440">
        <v>263.62799999999999</v>
      </c>
      <c r="D1440">
        <v>237.06700000000001</v>
      </c>
      <c r="E1440">
        <v>232.73500000000001</v>
      </c>
      <c r="F1440">
        <v>126.752</v>
      </c>
      <c r="G1440">
        <v>0</v>
      </c>
      <c r="H1440">
        <v>126.752</v>
      </c>
      <c r="I1440">
        <v>1</v>
      </c>
      <c r="J1440">
        <v>1</v>
      </c>
      <c r="K1440">
        <v>4</v>
      </c>
    </row>
    <row r="1441" spans="1:25" x14ac:dyDescent="0.25">
      <c r="A1441" t="s">
        <v>174</v>
      </c>
      <c r="B1441">
        <v>261.29899999999998</v>
      </c>
      <c r="C1441">
        <v>259.25</v>
      </c>
      <c r="D1441">
        <v>236.04400000000001</v>
      </c>
      <c r="E1441">
        <v>232.22900000000001</v>
      </c>
      <c r="F1441">
        <v>127.19799999999999</v>
      </c>
      <c r="G1441">
        <v>0</v>
      </c>
      <c r="H1441">
        <v>127.19799999999999</v>
      </c>
      <c r="I1441">
        <v>1</v>
      </c>
      <c r="J1441">
        <v>1</v>
      </c>
      <c r="K1441">
        <v>1</v>
      </c>
    </row>
    <row r="1442" spans="1:25" x14ac:dyDescent="0.25">
      <c r="A1442" t="s">
        <v>174</v>
      </c>
      <c r="B1442">
        <v>260.245</v>
      </c>
      <c r="C1442">
        <v>258.57900000000001</v>
      </c>
      <c r="D1442">
        <v>236.33600000000001</v>
      </c>
      <c r="E1442">
        <v>232.52500000000001</v>
      </c>
      <c r="F1442">
        <v>126.73399999999999</v>
      </c>
      <c r="G1442">
        <v>0</v>
      </c>
      <c r="H1442">
        <v>126.73399999999999</v>
      </c>
      <c r="I1442">
        <v>1</v>
      </c>
      <c r="J1442">
        <v>1</v>
      </c>
      <c r="K1442">
        <v>2</v>
      </c>
    </row>
    <row r="1443" spans="1:25" x14ac:dyDescent="0.25">
      <c r="A1443" t="s">
        <v>174</v>
      </c>
      <c r="B1443">
        <v>260.33300000000003</v>
      </c>
      <c r="C1443">
        <v>258.68</v>
      </c>
      <c r="D1443">
        <v>236.37200000000001</v>
      </c>
      <c r="E1443">
        <v>232.57900000000001</v>
      </c>
      <c r="F1443">
        <v>126.901</v>
      </c>
      <c r="G1443">
        <v>0</v>
      </c>
      <c r="H1443">
        <v>126.901</v>
      </c>
      <c r="I1443">
        <v>1</v>
      </c>
      <c r="J1443">
        <v>1</v>
      </c>
      <c r="K1443">
        <v>2</v>
      </c>
    </row>
    <row r="1444" spans="1:25" x14ac:dyDescent="0.25">
      <c r="A1444" t="s">
        <v>174</v>
      </c>
      <c r="B1444">
        <v>259.916</v>
      </c>
      <c r="C1444">
        <v>258.28899999999999</v>
      </c>
      <c r="D1444">
        <v>236.035</v>
      </c>
      <c r="E1444">
        <v>232.24600000000001</v>
      </c>
      <c r="F1444">
        <v>126.765</v>
      </c>
      <c r="G1444">
        <v>0</v>
      </c>
      <c r="H1444">
        <v>126.765</v>
      </c>
      <c r="I1444">
        <v>1</v>
      </c>
      <c r="J1444">
        <v>1</v>
      </c>
      <c r="K1444">
        <v>1</v>
      </c>
    </row>
    <row r="1445" spans="1:25" x14ac:dyDescent="0.25">
      <c r="A1445" t="s">
        <v>174</v>
      </c>
      <c r="B1445">
        <v>260.95800000000003</v>
      </c>
      <c r="C1445">
        <v>259.37700000000001</v>
      </c>
      <c r="D1445">
        <v>238.065</v>
      </c>
      <c r="E1445">
        <v>234.262</v>
      </c>
      <c r="F1445">
        <v>127.07899999999999</v>
      </c>
      <c r="G1445">
        <v>0</v>
      </c>
      <c r="H1445">
        <v>127.07899999999999</v>
      </c>
      <c r="I1445">
        <v>1</v>
      </c>
      <c r="J1445">
        <v>1</v>
      </c>
      <c r="K1445">
        <v>3</v>
      </c>
    </row>
    <row r="1446" spans="1:25" x14ac:dyDescent="0.25">
      <c r="A1446" t="s">
        <v>174</v>
      </c>
      <c r="B1446">
        <v>258.80099999999999</v>
      </c>
      <c r="C1446">
        <v>257.303</v>
      </c>
      <c r="D1446">
        <v>236.209</v>
      </c>
      <c r="E1446">
        <v>232.45699999999999</v>
      </c>
      <c r="F1446">
        <v>126.824</v>
      </c>
      <c r="G1446">
        <v>0</v>
      </c>
      <c r="H1446">
        <v>126.824</v>
      </c>
      <c r="I1446">
        <v>1</v>
      </c>
      <c r="J1446">
        <v>1</v>
      </c>
      <c r="K1446">
        <v>2</v>
      </c>
    </row>
    <row r="1447" spans="1:25" x14ac:dyDescent="0.25">
      <c r="A1447" t="s">
        <v>174</v>
      </c>
      <c r="B1447">
        <v>258.351</v>
      </c>
      <c r="C1447">
        <v>256.83499999999998</v>
      </c>
      <c r="D1447">
        <v>235.76</v>
      </c>
      <c r="E1447">
        <v>231.96</v>
      </c>
      <c r="F1447">
        <v>126.96299999999999</v>
      </c>
      <c r="G1447">
        <v>0</v>
      </c>
      <c r="H1447">
        <v>126.96299999999999</v>
      </c>
      <c r="I1447">
        <v>1</v>
      </c>
      <c r="J1447">
        <v>1</v>
      </c>
      <c r="K1447">
        <v>0</v>
      </c>
    </row>
    <row r="1448" spans="1:25" x14ac:dyDescent="0.25">
      <c r="A1448" t="s">
        <v>174</v>
      </c>
      <c r="B1448">
        <v>260.49700000000001</v>
      </c>
      <c r="C1448">
        <v>258.99900000000002</v>
      </c>
      <c r="D1448">
        <v>238.00399999999999</v>
      </c>
      <c r="E1448">
        <v>234.239</v>
      </c>
      <c r="F1448">
        <v>126.497</v>
      </c>
      <c r="G1448">
        <v>0</v>
      </c>
      <c r="H1448">
        <v>126.497</v>
      </c>
      <c r="I1448">
        <v>1</v>
      </c>
      <c r="J1448">
        <v>1</v>
      </c>
      <c r="K1448">
        <v>4</v>
      </c>
    </row>
    <row r="1449" spans="1:25" x14ac:dyDescent="0.25">
      <c r="A1449" t="s">
        <v>174</v>
      </c>
      <c r="B1449">
        <v>258.73500000000001</v>
      </c>
      <c r="C1449">
        <v>257.26</v>
      </c>
      <c r="D1449">
        <v>236.249</v>
      </c>
      <c r="E1449">
        <v>232.43700000000001</v>
      </c>
      <c r="F1449">
        <v>127.026</v>
      </c>
      <c r="G1449">
        <v>0</v>
      </c>
      <c r="H1449">
        <v>127.026</v>
      </c>
      <c r="I1449">
        <v>1</v>
      </c>
      <c r="J1449">
        <v>1</v>
      </c>
      <c r="K1449">
        <v>2</v>
      </c>
    </row>
    <row r="1450" spans="1:25" x14ac:dyDescent="0.25">
      <c r="A1450" t="s">
        <v>174</v>
      </c>
      <c r="B1450">
        <v>259.827</v>
      </c>
      <c r="C1450">
        <v>258.31900000000002</v>
      </c>
      <c r="D1450">
        <v>237.22800000000001</v>
      </c>
      <c r="E1450">
        <v>233.422</v>
      </c>
      <c r="F1450">
        <v>126.74</v>
      </c>
      <c r="G1450">
        <v>0</v>
      </c>
      <c r="H1450">
        <v>126.74</v>
      </c>
      <c r="I1450">
        <v>1</v>
      </c>
      <c r="J1450">
        <v>1</v>
      </c>
      <c r="K1450">
        <v>2</v>
      </c>
    </row>
    <row r="1451" spans="1:25" x14ac:dyDescent="0.25">
      <c r="A1451" t="s">
        <v>174</v>
      </c>
      <c r="B1451">
        <v>258.51100000000002</v>
      </c>
      <c r="C1451">
        <v>256.94799999999998</v>
      </c>
      <c r="D1451">
        <v>235.95</v>
      </c>
      <c r="E1451">
        <v>232.16</v>
      </c>
      <c r="F1451">
        <v>126.80500000000001</v>
      </c>
      <c r="G1451">
        <v>0</v>
      </c>
      <c r="H1451">
        <v>126.80500000000001</v>
      </c>
      <c r="I1451">
        <v>1</v>
      </c>
      <c r="J1451">
        <v>1</v>
      </c>
      <c r="K1451">
        <v>3</v>
      </c>
    </row>
    <row r="1452" spans="1:25" x14ac:dyDescent="0.25">
      <c r="A1452" t="s">
        <v>174</v>
      </c>
      <c r="B1452">
        <v>257.48899999999998</v>
      </c>
      <c r="C1452">
        <v>256.012</v>
      </c>
      <c r="D1452">
        <v>235.084</v>
      </c>
      <c r="E1452">
        <v>231.297</v>
      </c>
      <c r="F1452">
        <v>126.714</v>
      </c>
      <c r="G1452">
        <v>0</v>
      </c>
      <c r="H1452">
        <v>126.714</v>
      </c>
      <c r="I1452">
        <v>1</v>
      </c>
      <c r="J1452">
        <v>1</v>
      </c>
      <c r="K1452">
        <v>1</v>
      </c>
    </row>
    <row r="1453" spans="1:25" x14ac:dyDescent="0.25">
      <c r="A1453" t="s">
        <v>174</v>
      </c>
      <c r="B1453">
        <v>258.78899999999999</v>
      </c>
      <c r="C1453">
        <v>257.31700000000001</v>
      </c>
      <c r="D1453">
        <v>236.34899999999999</v>
      </c>
      <c r="E1453">
        <v>232.55</v>
      </c>
      <c r="F1453">
        <v>126.923</v>
      </c>
      <c r="G1453">
        <v>0</v>
      </c>
      <c r="H1453">
        <v>126.923</v>
      </c>
      <c r="I1453">
        <v>1</v>
      </c>
      <c r="J1453">
        <v>1</v>
      </c>
      <c r="K1453">
        <v>2</v>
      </c>
    </row>
    <row r="1454" spans="1:25" x14ac:dyDescent="0.25">
      <c r="A1454" t="s">
        <v>174</v>
      </c>
      <c r="B1454">
        <v>257.82900000000001</v>
      </c>
      <c r="C1454">
        <v>256.35700000000003</v>
      </c>
      <c r="D1454">
        <v>235.46600000000001</v>
      </c>
      <c r="E1454">
        <v>231.684</v>
      </c>
      <c r="F1454">
        <v>126.827</v>
      </c>
      <c r="G1454">
        <v>0</v>
      </c>
      <c r="H1454">
        <v>126.827</v>
      </c>
      <c r="I1454">
        <v>1</v>
      </c>
      <c r="J1454">
        <v>1</v>
      </c>
      <c r="K1454">
        <v>1</v>
      </c>
    </row>
    <row r="1455" spans="1:25" x14ac:dyDescent="0.25">
      <c r="A1455" t="s">
        <v>174</v>
      </c>
      <c r="B1455">
        <v>262.685</v>
      </c>
      <c r="C1455">
        <v>261.029</v>
      </c>
      <c r="D1455">
        <v>238.208</v>
      </c>
      <c r="E1455">
        <v>234.154</v>
      </c>
      <c r="F1455">
        <v>127.07599999999999</v>
      </c>
      <c r="G1455">
        <v>0</v>
      </c>
      <c r="H1455">
        <v>127.07599999999999</v>
      </c>
      <c r="I1455">
        <v>1</v>
      </c>
      <c r="J1455">
        <v>1</v>
      </c>
      <c r="K1455">
        <v>3</v>
      </c>
      <c r="R1455" t="s">
        <v>66</v>
      </c>
      <c r="U1455" t="s">
        <v>65</v>
      </c>
      <c r="X1455" t="s">
        <v>63</v>
      </c>
    </row>
    <row r="1456" spans="1:25" x14ac:dyDescent="0.25">
      <c r="A1456" t="s">
        <v>174</v>
      </c>
      <c r="B1456">
        <v>265.899</v>
      </c>
      <c r="C1456">
        <v>263.94</v>
      </c>
      <c r="D1456">
        <v>236.40899999999999</v>
      </c>
      <c r="E1456">
        <v>232.066</v>
      </c>
      <c r="F1456">
        <v>126.777</v>
      </c>
      <c r="G1456">
        <v>0</v>
      </c>
      <c r="H1456">
        <v>126.777</v>
      </c>
      <c r="I1456">
        <v>1</v>
      </c>
      <c r="J1456">
        <v>1</v>
      </c>
      <c r="K1456">
        <v>3</v>
      </c>
      <c r="R1456">
        <f>AVERAGE(B1407:B1456)</f>
        <v>286.23700000000002</v>
      </c>
      <c r="S1456">
        <f>AVERAGE(C1407:C1456)</f>
        <v>259.36562000000004</v>
      </c>
      <c r="U1456">
        <f>_xlfn.VAR.P(B1407:B1456)</f>
        <v>21014.971421959985</v>
      </c>
      <c r="V1456">
        <f>_xlfn.VAR.P(C1407:C1456)</f>
        <v>4.8385160755999994</v>
      </c>
      <c r="X1456">
        <f>1.96*SQRT(U1456)/50</f>
        <v>5.6826442512126869</v>
      </c>
      <c r="Y1456">
        <f>1.96*SQRT(V1456)/50</f>
        <v>8.6226778569131191E-2</v>
      </c>
    </row>
    <row r="1457" spans="1:9" x14ac:dyDescent="0.25">
      <c r="A1457" t="s">
        <v>174</v>
      </c>
      <c r="B1457">
        <v>14314.310476000001</v>
      </c>
      <c r="C1457" t="s">
        <v>37</v>
      </c>
    </row>
    <row r="1458" spans="1:9" x14ac:dyDescent="0.25">
      <c r="A1458" t="s">
        <v>175</v>
      </c>
      <c r="B1458">
        <v>243.40100000000001</v>
      </c>
      <c r="C1458">
        <v>241.613</v>
      </c>
      <c r="D1458">
        <v>220.363</v>
      </c>
      <c r="E1458">
        <v>216.82499999999999</v>
      </c>
      <c r="F1458">
        <v>82.640799999999999</v>
      </c>
      <c r="G1458">
        <v>1.2067400000000001E-2</v>
      </c>
      <c r="H1458">
        <v>0.98096399999999995</v>
      </c>
      <c r="I1458">
        <v>0</v>
      </c>
    </row>
    <row r="1459" spans="1:9" x14ac:dyDescent="0.25">
      <c r="A1459" t="s">
        <v>175</v>
      </c>
      <c r="B1459">
        <v>242.345</v>
      </c>
      <c r="C1459">
        <v>240.76599999999999</v>
      </c>
      <c r="D1459">
        <v>220.14500000000001</v>
      </c>
      <c r="E1459">
        <v>216.738</v>
      </c>
      <c r="F1459">
        <v>82.710400000000007</v>
      </c>
      <c r="G1459">
        <v>1.7583100000000001E-2</v>
      </c>
      <c r="H1459">
        <v>0.99412100000000003</v>
      </c>
      <c r="I1459">
        <v>0</v>
      </c>
    </row>
    <row r="1460" spans="1:9" x14ac:dyDescent="0.25">
      <c r="A1460" t="s">
        <v>175</v>
      </c>
      <c r="B1460">
        <v>242.26599999999999</v>
      </c>
      <c r="C1460">
        <v>240.733</v>
      </c>
      <c r="D1460">
        <v>220.066</v>
      </c>
      <c r="E1460">
        <v>216.68100000000001</v>
      </c>
      <c r="F1460">
        <v>82.691999999999993</v>
      </c>
      <c r="G1460">
        <v>1.1091999999999999E-2</v>
      </c>
      <c r="H1460">
        <v>0.98084000000000005</v>
      </c>
      <c r="I1460">
        <v>0</v>
      </c>
    </row>
    <row r="1461" spans="1:9" x14ac:dyDescent="0.25">
      <c r="A1461" t="s">
        <v>175</v>
      </c>
      <c r="B1461">
        <v>242.13300000000001</v>
      </c>
      <c r="C1461">
        <v>240.61699999999999</v>
      </c>
      <c r="D1461">
        <v>220.035</v>
      </c>
      <c r="E1461">
        <v>216.61199999999999</v>
      </c>
      <c r="F1461">
        <v>82.712400000000002</v>
      </c>
      <c r="G1461">
        <v>1.08866E-2</v>
      </c>
      <c r="H1461">
        <v>0.98100299999999996</v>
      </c>
      <c r="I1461">
        <v>0</v>
      </c>
    </row>
    <row r="1462" spans="1:9" x14ac:dyDescent="0.25">
      <c r="A1462" t="s">
        <v>175</v>
      </c>
      <c r="B1462">
        <v>242.22200000000001</v>
      </c>
      <c r="C1462">
        <v>240.73599999999999</v>
      </c>
      <c r="D1462">
        <v>220.131</v>
      </c>
      <c r="E1462">
        <v>216.73</v>
      </c>
      <c r="F1462">
        <v>82.708299999999994</v>
      </c>
      <c r="G1462">
        <v>1.5733500000000001E-2</v>
      </c>
      <c r="H1462">
        <v>0.98855899999999997</v>
      </c>
      <c r="I1462">
        <v>0</v>
      </c>
    </row>
    <row r="1463" spans="1:9" x14ac:dyDescent="0.25">
      <c r="A1463" t="s">
        <v>175</v>
      </c>
      <c r="B1463">
        <v>242.1</v>
      </c>
      <c r="C1463">
        <v>240.60900000000001</v>
      </c>
      <c r="D1463">
        <v>220.054</v>
      </c>
      <c r="E1463">
        <v>216.63499999999999</v>
      </c>
      <c r="F1463">
        <v>82.742199999999997</v>
      </c>
      <c r="G1463">
        <v>2.2399100000000002E-2</v>
      </c>
      <c r="H1463">
        <v>0.981012</v>
      </c>
      <c r="I1463">
        <v>0</v>
      </c>
    </row>
    <row r="1464" spans="1:9" x14ac:dyDescent="0.25">
      <c r="A1464" t="s">
        <v>175</v>
      </c>
      <c r="B1464">
        <v>242.29499999999999</v>
      </c>
      <c r="C1464">
        <v>240.78899999999999</v>
      </c>
      <c r="D1464">
        <v>220.10599999999999</v>
      </c>
      <c r="E1464">
        <v>216.69800000000001</v>
      </c>
      <c r="F1464">
        <v>82.702200000000005</v>
      </c>
      <c r="G1464">
        <v>1.1051E-2</v>
      </c>
      <c r="H1464">
        <v>0.98099700000000001</v>
      </c>
      <c r="I1464">
        <v>0</v>
      </c>
    </row>
    <row r="1465" spans="1:9" x14ac:dyDescent="0.25">
      <c r="A1465" t="s">
        <v>175</v>
      </c>
      <c r="B1465">
        <v>242.114</v>
      </c>
      <c r="C1465">
        <v>240.60300000000001</v>
      </c>
      <c r="D1465">
        <v>220.018</v>
      </c>
      <c r="E1465">
        <v>216.59399999999999</v>
      </c>
      <c r="F1465">
        <v>82.713499999999996</v>
      </c>
      <c r="G1465">
        <v>1.32871E-2</v>
      </c>
      <c r="H1465">
        <v>0.99480400000000002</v>
      </c>
      <c r="I1465">
        <v>0</v>
      </c>
    </row>
    <row r="1466" spans="1:9" x14ac:dyDescent="0.25">
      <c r="A1466" t="s">
        <v>175</v>
      </c>
      <c r="B1466">
        <v>242.3</v>
      </c>
      <c r="C1466">
        <v>240.815</v>
      </c>
      <c r="D1466">
        <v>220.20500000000001</v>
      </c>
      <c r="E1466">
        <v>216.79300000000001</v>
      </c>
      <c r="F1466">
        <v>82.714500000000001</v>
      </c>
      <c r="G1466">
        <v>2.79673E-2</v>
      </c>
      <c r="H1466">
        <v>0.99445499999999998</v>
      </c>
      <c r="I1466">
        <v>0</v>
      </c>
    </row>
    <row r="1467" spans="1:9" x14ac:dyDescent="0.25">
      <c r="A1467" t="s">
        <v>175</v>
      </c>
      <c r="B1467">
        <v>242.273</v>
      </c>
      <c r="C1467">
        <v>240.78700000000001</v>
      </c>
      <c r="D1467">
        <v>220.08199999999999</v>
      </c>
      <c r="E1467">
        <v>216.64500000000001</v>
      </c>
      <c r="F1467">
        <v>82.728800000000007</v>
      </c>
      <c r="G1467">
        <v>1.1380599999999999E-2</v>
      </c>
      <c r="H1467">
        <v>0.98101700000000003</v>
      </c>
      <c r="I1467">
        <v>0</v>
      </c>
    </row>
    <row r="1468" spans="1:9" x14ac:dyDescent="0.25">
      <c r="A1468" t="s">
        <v>175</v>
      </c>
      <c r="B1468">
        <v>249.78700000000001</v>
      </c>
      <c r="C1468">
        <v>247.93600000000001</v>
      </c>
      <c r="D1468">
        <v>221.34</v>
      </c>
      <c r="E1468">
        <v>217.09299999999999</v>
      </c>
      <c r="F1468">
        <v>82.704300000000003</v>
      </c>
      <c r="G1468">
        <v>1.09006E-2</v>
      </c>
      <c r="H1468">
        <v>0.98101700000000003</v>
      </c>
      <c r="I1468">
        <v>0</v>
      </c>
    </row>
    <row r="1469" spans="1:9" x14ac:dyDescent="0.25">
      <c r="A1469" t="s">
        <v>175</v>
      </c>
      <c r="B1469">
        <v>246.81399999999999</v>
      </c>
      <c r="C1469">
        <v>244.87799999999999</v>
      </c>
      <c r="D1469">
        <v>220.52500000000001</v>
      </c>
      <c r="E1469">
        <v>216.64699999999999</v>
      </c>
      <c r="F1469">
        <v>82.675600000000003</v>
      </c>
      <c r="G1469">
        <v>1.37702E-2</v>
      </c>
      <c r="H1469">
        <v>0.98080400000000001</v>
      </c>
      <c r="I1469">
        <v>0</v>
      </c>
    </row>
    <row r="1470" spans="1:9" x14ac:dyDescent="0.25">
      <c r="A1470" t="s">
        <v>175</v>
      </c>
      <c r="B1470">
        <v>248.471</v>
      </c>
      <c r="C1470">
        <v>246.76300000000001</v>
      </c>
      <c r="D1470">
        <v>220.572</v>
      </c>
      <c r="E1470">
        <v>216.71199999999999</v>
      </c>
      <c r="F1470">
        <v>82.691999999999993</v>
      </c>
      <c r="G1470">
        <v>1.16046E-2</v>
      </c>
      <c r="H1470">
        <v>0.98095600000000005</v>
      </c>
      <c r="I1470">
        <v>0</v>
      </c>
    </row>
    <row r="1471" spans="1:9" x14ac:dyDescent="0.25">
      <c r="A1471" t="s">
        <v>175</v>
      </c>
      <c r="B1471">
        <v>1109.81</v>
      </c>
      <c r="C1471">
        <v>241.26</v>
      </c>
      <c r="D1471">
        <v>220.10599999999999</v>
      </c>
      <c r="E1471">
        <v>216.691</v>
      </c>
      <c r="F1471">
        <v>82.740099999999998</v>
      </c>
      <c r="G1471">
        <v>1.19974E-2</v>
      </c>
      <c r="H1471">
        <v>0.98100799999999999</v>
      </c>
      <c r="I1471">
        <v>0</v>
      </c>
    </row>
    <row r="1472" spans="1:9" x14ac:dyDescent="0.25">
      <c r="A1472" t="s">
        <v>175</v>
      </c>
      <c r="B1472">
        <v>248.179</v>
      </c>
      <c r="C1472">
        <v>245.095</v>
      </c>
      <c r="D1472">
        <v>220.297</v>
      </c>
      <c r="E1472">
        <v>216.59700000000001</v>
      </c>
      <c r="F1472">
        <v>82.588499999999996</v>
      </c>
      <c r="G1472">
        <v>1.11888E-2</v>
      </c>
      <c r="H1472">
        <v>0.99423799999999996</v>
      </c>
      <c r="I1472">
        <v>0</v>
      </c>
    </row>
    <row r="1473" spans="1:9" x14ac:dyDescent="0.25">
      <c r="A1473" t="s">
        <v>175</v>
      </c>
      <c r="B1473">
        <v>245.52699999999999</v>
      </c>
      <c r="C1473">
        <v>243.43299999999999</v>
      </c>
      <c r="D1473">
        <v>220.41499999999999</v>
      </c>
      <c r="E1473">
        <v>216.72300000000001</v>
      </c>
      <c r="F1473">
        <v>82.727800000000002</v>
      </c>
      <c r="G1473">
        <v>1.10189E-2</v>
      </c>
      <c r="H1473">
        <v>0.98101899999999997</v>
      </c>
      <c r="I1473">
        <v>0</v>
      </c>
    </row>
    <row r="1474" spans="1:9" x14ac:dyDescent="0.25">
      <c r="A1474" t="s">
        <v>175</v>
      </c>
      <c r="B1474">
        <v>320.11599999999999</v>
      </c>
      <c r="C1474">
        <v>244.655</v>
      </c>
      <c r="D1474">
        <v>220.429</v>
      </c>
      <c r="E1474">
        <v>216.57499999999999</v>
      </c>
      <c r="F1474">
        <v>82.646900000000002</v>
      </c>
      <c r="G1474">
        <v>1.09449E-2</v>
      </c>
      <c r="H1474">
        <v>0.98101700000000003</v>
      </c>
      <c r="I1474">
        <v>0</v>
      </c>
    </row>
    <row r="1475" spans="1:9" x14ac:dyDescent="0.25">
      <c r="A1475" t="s">
        <v>175</v>
      </c>
      <c r="B1475">
        <v>245.72399999999999</v>
      </c>
      <c r="C1475">
        <v>244.12899999999999</v>
      </c>
      <c r="D1475">
        <v>220.31899999999999</v>
      </c>
      <c r="E1475">
        <v>216.48099999999999</v>
      </c>
      <c r="F1475">
        <v>82.5732</v>
      </c>
      <c r="G1475">
        <v>1.14442E-2</v>
      </c>
      <c r="H1475">
        <v>0.99287000000000003</v>
      </c>
      <c r="I1475">
        <v>0</v>
      </c>
    </row>
    <row r="1476" spans="1:9" x14ac:dyDescent="0.25">
      <c r="A1476" t="s">
        <v>175</v>
      </c>
      <c r="B1476">
        <v>246.13900000000001</v>
      </c>
      <c r="C1476">
        <v>244.46799999999999</v>
      </c>
      <c r="D1476">
        <v>220.61699999999999</v>
      </c>
      <c r="E1476">
        <v>216.74299999999999</v>
      </c>
      <c r="F1476">
        <v>82.689899999999994</v>
      </c>
      <c r="G1476">
        <v>1.08644E-2</v>
      </c>
      <c r="H1476">
        <v>0.98101899999999997</v>
      </c>
      <c r="I1476">
        <v>0</v>
      </c>
    </row>
    <row r="1477" spans="1:9" x14ac:dyDescent="0.25">
      <c r="A1477" t="s">
        <v>175</v>
      </c>
      <c r="B1477">
        <v>246.09200000000001</v>
      </c>
      <c r="C1477">
        <v>244.42400000000001</v>
      </c>
      <c r="D1477">
        <v>220.505</v>
      </c>
      <c r="E1477">
        <v>216.69300000000001</v>
      </c>
      <c r="F1477">
        <v>82.7196</v>
      </c>
      <c r="G1477">
        <v>1.46047E-2</v>
      </c>
      <c r="H1477">
        <v>0.981012</v>
      </c>
      <c r="I1477">
        <v>0</v>
      </c>
    </row>
    <row r="1478" spans="1:9" x14ac:dyDescent="0.25">
      <c r="A1478" t="s">
        <v>175</v>
      </c>
      <c r="B1478">
        <v>246.02600000000001</v>
      </c>
      <c r="C1478">
        <v>244.36</v>
      </c>
      <c r="D1478">
        <v>220.572</v>
      </c>
      <c r="E1478">
        <v>216.68700000000001</v>
      </c>
      <c r="F1478">
        <v>82.694999999999993</v>
      </c>
      <c r="G1478">
        <v>1.0862800000000001E-2</v>
      </c>
      <c r="H1478">
        <v>0.98099700000000001</v>
      </c>
      <c r="I1478">
        <v>0</v>
      </c>
    </row>
    <row r="1479" spans="1:9" x14ac:dyDescent="0.25">
      <c r="A1479" t="s">
        <v>175</v>
      </c>
      <c r="B1479">
        <v>248.09899999999999</v>
      </c>
      <c r="C1479">
        <v>246.322</v>
      </c>
      <c r="D1479">
        <v>220.471</v>
      </c>
      <c r="E1479">
        <v>216.61500000000001</v>
      </c>
      <c r="F1479">
        <v>82.7166</v>
      </c>
      <c r="G1479">
        <v>1.1734700000000001E-2</v>
      </c>
      <c r="H1479">
        <v>0.98097900000000005</v>
      </c>
      <c r="I1479">
        <v>0</v>
      </c>
    </row>
    <row r="1480" spans="1:9" x14ac:dyDescent="0.25">
      <c r="A1480" t="s">
        <v>175</v>
      </c>
      <c r="B1480">
        <v>242.958</v>
      </c>
      <c r="C1480">
        <v>241.24700000000001</v>
      </c>
      <c r="D1480">
        <v>220.20699999999999</v>
      </c>
      <c r="E1480">
        <v>216.798</v>
      </c>
      <c r="F1480">
        <v>82.704300000000003</v>
      </c>
      <c r="G1480">
        <v>1.1464500000000001E-2</v>
      </c>
      <c r="H1480">
        <v>0.99140499999999998</v>
      </c>
      <c r="I1480">
        <v>0</v>
      </c>
    </row>
    <row r="1481" spans="1:9" x14ac:dyDescent="0.25">
      <c r="A1481" t="s">
        <v>175</v>
      </c>
      <c r="B1481">
        <v>242.29</v>
      </c>
      <c r="C1481">
        <v>240.75</v>
      </c>
      <c r="D1481">
        <v>220.078</v>
      </c>
      <c r="E1481">
        <v>216.67</v>
      </c>
      <c r="F1481">
        <v>82.699200000000005</v>
      </c>
      <c r="G1481">
        <v>1.7505300000000001E-2</v>
      </c>
      <c r="H1481">
        <v>0.98100600000000004</v>
      </c>
      <c r="I1481">
        <v>0</v>
      </c>
    </row>
    <row r="1482" spans="1:9" x14ac:dyDescent="0.25">
      <c r="A1482" t="s">
        <v>175</v>
      </c>
      <c r="B1482">
        <v>243.339</v>
      </c>
      <c r="C1482">
        <v>241.71199999999999</v>
      </c>
      <c r="D1482">
        <v>220.12299999999999</v>
      </c>
      <c r="E1482">
        <v>216.68</v>
      </c>
      <c r="F1482">
        <v>82.712500000000006</v>
      </c>
      <c r="G1482">
        <v>1.16668E-2</v>
      </c>
      <c r="H1482">
        <v>0.98101899999999997</v>
      </c>
      <c r="I1482">
        <v>0</v>
      </c>
    </row>
    <row r="1483" spans="1:9" x14ac:dyDescent="0.25">
      <c r="A1483" t="s">
        <v>175</v>
      </c>
      <c r="B1483">
        <v>242.24</v>
      </c>
      <c r="C1483">
        <v>240.73400000000001</v>
      </c>
      <c r="D1483">
        <v>220.143</v>
      </c>
      <c r="E1483">
        <v>216.72399999999999</v>
      </c>
      <c r="F1483">
        <v>82.736999999999995</v>
      </c>
      <c r="G1483">
        <v>1.0918799999999999E-2</v>
      </c>
      <c r="H1483">
        <v>0.98101899999999997</v>
      </c>
      <c r="I1483">
        <v>0</v>
      </c>
    </row>
    <row r="1484" spans="1:9" x14ac:dyDescent="0.25">
      <c r="A1484" t="s">
        <v>175</v>
      </c>
      <c r="B1484">
        <v>242.34800000000001</v>
      </c>
      <c r="C1484">
        <v>240.81899999999999</v>
      </c>
      <c r="D1484">
        <v>220.227</v>
      </c>
      <c r="E1484">
        <v>216.80199999999999</v>
      </c>
      <c r="F1484">
        <v>82.700100000000006</v>
      </c>
      <c r="G1484">
        <v>1.23021E-2</v>
      </c>
      <c r="H1484">
        <v>0.98101899999999997</v>
      </c>
      <c r="I1484">
        <v>0</v>
      </c>
    </row>
    <row r="1485" spans="1:9" x14ac:dyDescent="0.25">
      <c r="A1485" t="s">
        <v>175</v>
      </c>
      <c r="B1485">
        <v>242.077</v>
      </c>
      <c r="C1485">
        <v>240.529</v>
      </c>
      <c r="D1485">
        <v>219.94200000000001</v>
      </c>
      <c r="E1485">
        <v>216.53899999999999</v>
      </c>
      <c r="F1485">
        <v>82.745199999999997</v>
      </c>
      <c r="G1485">
        <v>1.0881099999999999E-2</v>
      </c>
      <c r="H1485">
        <v>0.980935</v>
      </c>
      <c r="I1485">
        <v>0</v>
      </c>
    </row>
    <row r="1486" spans="1:9" x14ac:dyDescent="0.25">
      <c r="A1486" t="s">
        <v>175</v>
      </c>
      <c r="B1486">
        <v>242.14500000000001</v>
      </c>
      <c r="C1486">
        <v>240.667</v>
      </c>
      <c r="D1486">
        <v>220.05799999999999</v>
      </c>
      <c r="E1486">
        <v>216.65</v>
      </c>
      <c r="F1486">
        <v>82.7012</v>
      </c>
      <c r="G1486">
        <v>1.47057E-2</v>
      </c>
      <c r="H1486">
        <v>0.99486200000000002</v>
      </c>
      <c r="I1486">
        <v>0</v>
      </c>
    </row>
    <row r="1487" spans="1:9" x14ac:dyDescent="0.25">
      <c r="A1487" t="s">
        <v>175</v>
      </c>
      <c r="B1487">
        <v>242.15100000000001</v>
      </c>
      <c r="C1487">
        <v>240.65600000000001</v>
      </c>
      <c r="D1487">
        <v>220.05199999999999</v>
      </c>
      <c r="E1487">
        <v>216.636</v>
      </c>
      <c r="F1487">
        <v>82.718599999999995</v>
      </c>
      <c r="G1487">
        <v>1.15678E-2</v>
      </c>
      <c r="H1487">
        <v>0.98675199999999996</v>
      </c>
      <c r="I1487">
        <v>0</v>
      </c>
    </row>
    <row r="1488" spans="1:9" x14ac:dyDescent="0.25">
      <c r="A1488" t="s">
        <v>175</v>
      </c>
      <c r="B1488">
        <v>242.08099999999999</v>
      </c>
      <c r="C1488">
        <v>240.59299999999999</v>
      </c>
      <c r="D1488">
        <v>220.03800000000001</v>
      </c>
      <c r="E1488">
        <v>216.61600000000001</v>
      </c>
      <c r="F1488">
        <v>82.684799999999996</v>
      </c>
      <c r="G1488">
        <v>1.28209E-2</v>
      </c>
      <c r="H1488">
        <v>0.98100900000000002</v>
      </c>
      <c r="I1488">
        <v>0</v>
      </c>
    </row>
    <row r="1489" spans="1:9" x14ac:dyDescent="0.25">
      <c r="A1489" t="s">
        <v>175</v>
      </c>
      <c r="B1489">
        <v>242.29499999999999</v>
      </c>
      <c r="C1489">
        <v>240.80199999999999</v>
      </c>
      <c r="D1489">
        <v>220.21799999999999</v>
      </c>
      <c r="E1489">
        <v>216.80199999999999</v>
      </c>
      <c r="F1489">
        <v>82.756500000000003</v>
      </c>
      <c r="G1489">
        <v>1.35984E-2</v>
      </c>
      <c r="H1489">
        <v>0.98101899999999997</v>
      </c>
      <c r="I1489">
        <v>0</v>
      </c>
    </row>
    <row r="1490" spans="1:9" x14ac:dyDescent="0.25">
      <c r="A1490" t="s">
        <v>175</v>
      </c>
      <c r="B1490">
        <v>242.137</v>
      </c>
      <c r="C1490">
        <v>240.66499999999999</v>
      </c>
      <c r="D1490">
        <v>220.11199999999999</v>
      </c>
      <c r="E1490">
        <v>216.68199999999999</v>
      </c>
      <c r="F1490">
        <v>82.684799999999996</v>
      </c>
      <c r="G1490">
        <v>1.24108E-2</v>
      </c>
      <c r="H1490">
        <v>0.98099999999999998</v>
      </c>
      <c r="I1490">
        <v>0</v>
      </c>
    </row>
    <row r="1491" spans="1:9" x14ac:dyDescent="0.25">
      <c r="A1491" t="s">
        <v>175</v>
      </c>
      <c r="B1491">
        <v>242.095</v>
      </c>
      <c r="C1491">
        <v>240.626</v>
      </c>
      <c r="D1491">
        <v>220.017</v>
      </c>
      <c r="E1491">
        <v>216.58799999999999</v>
      </c>
      <c r="F1491">
        <v>82.712500000000006</v>
      </c>
      <c r="G1491">
        <v>2.0133700000000001E-2</v>
      </c>
      <c r="H1491">
        <v>0.98098300000000005</v>
      </c>
      <c r="I1491">
        <v>0</v>
      </c>
    </row>
    <row r="1492" spans="1:9" x14ac:dyDescent="0.25">
      <c r="A1492" t="s">
        <v>175</v>
      </c>
      <c r="B1492">
        <v>242.24100000000001</v>
      </c>
      <c r="C1492">
        <v>240.708</v>
      </c>
      <c r="D1492">
        <v>220.11500000000001</v>
      </c>
      <c r="E1492">
        <v>216.685</v>
      </c>
      <c r="F1492">
        <v>82.699100000000001</v>
      </c>
      <c r="G1492">
        <v>1.19772E-2</v>
      </c>
      <c r="H1492">
        <v>0.98096000000000005</v>
      </c>
      <c r="I1492">
        <v>0</v>
      </c>
    </row>
    <row r="1493" spans="1:9" x14ac:dyDescent="0.25">
      <c r="A1493" t="s">
        <v>175</v>
      </c>
      <c r="B1493">
        <v>242.38</v>
      </c>
      <c r="C1493">
        <v>240.86099999999999</v>
      </c>
      <c r="D1493">
        <v>220.20599999999999</v>
      </c>
      <c r="E1493">
        <v>216.75399999999999</v>
      </c>
      <c r="F1493">
        <v>82.721699999999998</v>
      </c>
      <c r="G1493">
        <v>1.8456699999999999E-2</v>
      </c>
      <c r="H1493">
        <v>0.98087599999999997</v>
      </c>
      <c r="I1493">
        <v>0</v>
      </c>
    </row>
    <row r="1494" spans="1:9" x14ac:dyDescent="0.25">
      <c r="A1494" t="s">
        <v>175</v>
      </c>
      <c r="B1494">
        <v>242.09700000000001</v>
      </c>
      <c r="C1494">
        <v>240.595</v>
      </c>
      <c r="D1494">
        <v>220.05</v>
      </c>
      <c r="E1494">
        <v>216.64</v>
      </c>
      <c r="F1494">
        <v>82.713499999999996</v>
      </c>
      <c r="G1494">
        <v>1.08726E-2</v>
      </c>
      <c r="H1494">
        <v>0.98099000000000003</v>
      </c>
      <c r="I1494">
        <v>0</v>
      </c>
    </row>
    <row r="1495" spans="1:9" x14ac:dyDescent="0.25">
      <c r="A1495" t="s">
        <v>175</v>
      </c>
      <c r="B1495">
        <v>242.21</v>
      </c>
      <c r="C1495">
        <v>240.71700000000001</v>
      </c>
      <c r="D1495">
        <v>220.077</v>
      </c>
      <c r="E1495">
        <v>216.64</v>
      </c>
      <c r="F1495">
        <v>82.726799999999997</v>
      </c>
      <c r="G1495">
        <v>1.0860699999999999E-2</v>
      </c>
      <c r="H1495">
        <v>0.980989</v>
      </c>
      <c r="I1495">
        <v>0</v>
      </c>
    </row>
    <row r="1496" spans="1:9" x14ac:dyDescent="0.25">
      <c r="A1496" t="s">
        <v>175</v>
      </c>
      <c r="B1496">
        <v>246.26400000000001</v>
      </c>
      <c r="C1496">
        <v>244.00299999999999</v>
      </c>
      <c r="D1496">
        <v>220.64400000000001</v>
      </c>
      <c r="E1496">
        <v>216.858</v>
      </c>
      <c r="F1496">
        <v>82.679599999999994</v>
      </c>
      <c r="G1496">
        <v>1.0903299999999999E-2</v>
      </c>
      <c r="H1496">
        <v>0.99488200000000004</v>
      </c>
      <c r="I1496">
        <v>0</v>
      </c>
    </row>
    <row r="1497" spans="1:9" x14ac:dyDescent="0.25">
      <c r="A1497" t="s">
        <v>175</v>
      </c>
      <c r="B1497">
        <v>249.92400000000001</v>
      </c>
      <c r="C1497">
        <v>247.46600000000001</v>
      </c>
      <c r="D1497">
        <v>220.887</v>
      </c>
      <c r="E1497">
        <v>216.673</v>
      </c>
      <c r="F1497">
        <v>82.657200000000003</v>
      </c>
      <c r="G1497">
        <v>2.2016899999999999E-2</v>
      </c>
      <c r="H1497">
        <v>0.98070900000000005</v>
      </c>
      <c r="I1497">
        <v>0</v>
      </c>
    </row>
    <row r="1498" spans="1:9" x14ac:dyDescent="0.25">
      <c r="A1498" t="s">
        <v>175</v>
      </c>
      <c r="B1498">
        <v>248.863</v>
      </c>
      <c r="C1498">
        <v>246.834</v>
      </c>
      <c r="D1498">
        <v>220.70099999999999</v>
      </c>
      <c r="E1498">
        <v>216.761</v>
      </c>
      <c r="F1498">
        <v>82.703199999999995</v>
      </c>
      <c r="G1498">
        <v>1.0875599999999999E-2</v>
      </c>
      <c r="H1498">
        <v>0.98099700000000001</v>
      </c>
      <c r="I1498">
        <v>0</v>
      </c>
    </row>
    <row r="1499" spans="1:9" x14ac:dyDescent="0.25">
      <c r="A1499" t="s">
        <v>175</v>
      </c>
      <c r="B1499">
        <v>244.70500000000001</v>
      </c>
      <c r="C1499">
        <v>242.65199999999999</v>
      </c>
      <c r="D1499">
        <v>220.166</v>
      </c>
      <c r="E1499">
        <v>216.69499999999999</v>
      </c>
      <c r="F1499">
        <v>82.723699999999994</v>
      </c>
      <c r="G1499">
        <v>1.4693700000000001E-2</v>
      </c>
      <c r="H1499">
        <v>0.99510699999999996</v>
      </c>
      <c r="I1499">
        <v>0</v>
      </c>
    </row>
    <row r="1500" spans="1:9" x14ac:dyDescent="0.25">
      <c r="A1500" t="s">
        <v>175</v>
      </c>
      <c r="B1500">
        <v>242.148</v>
      </c>
      <c r="C1500">
        <v>240.637</v>
      </c>
      <c r="D1500">
        <v>220.06899999999999</v>
      </c>
      <c r="E1500">
        <v>216.68</v>
      </c>
      <c r="F1500">
        <v>82.687899999999999</v>
      </c>
      <c r="G1500">
        <v>1.15624E-2</v>
      </c>
      <c r="H1500">
        <v>0.98101700000000003</v>
      </c>
      <c r="I1500">
        <v>0</v>
      </c>
    </row>
    <row r="1501" spans="1:9" x14ac:dyDescent="0.25">
      <c r="A1501" t="s">
        <v>175</v>
      </c>
      <c r="B1501">
        <v>242.328</v>
      </c>
      <c r="C1501">
        <v>240.83</v>
      </c>
      <c r="D1501">
        <v>220.15700000000001</v>
      </c>
      <c r="E1501">
        <v>216.73599999999999</v>
      </c>
      <c r="F1501">
        <v>82.724800000000002</v>
      </c>
      <c r="G1501">
        <v>1.31512E-2</v>
      </c>
      <c r="H1501">
        <v>0.98526599999999998</v>
      </c>
      <c r="I1501">
        <v>0</v>
      </c>
    </row>
    <row r="1502" spans="1:9" x14ac:dyDescent="0.25">
      <c r="A1502" t="s">
        <v>175</v>
      </c>
      <c r="B1502">
        <v>242.154</v>
      </c>
      <c r="C1502">
        <v>240.649</v>
      </c>
      <c r="D1502">
        <v>220.09</v>
      </c>
      <c r="E1502">
        <v>216.66200000000001</v>
      </c>
      <c r="F1502">
        <v>82.714500000000001</v>
      </c>
      <c r="G1502">
        <v>1.6775999999999999E-2</v>
      </c>
      <c r="H1502">
        <v>0.98077599999999998</v>
      </c>
      <c r="I1502">
        <v>0</v>
      </c>
    </row>
    <row r="1503" spans="1:9" x14ac:dyDescent="0.25">
      <c r="A1503" t="s">
        <v>175</v>
      </c>
      <c r="B1503">
        <v>242</v>
      </c>
      <c r="C1503">
        <v>240.505</v>
      </c>
      <c r="D1503">
        <v>219.93899999999999</v>
      </c>
      <c r="E1503">
        <v>216.53399999999999</v>
      </c>
      <c r="F1503">
        <v>82.723699999999994</v>
      </c>
      <c r="G1503">
        <v>1.08679E-2</v>
      </c>
      <c r="H1503">
        <v>0.98101099999999997</v>
      </c>
      <c r="I1503">
        <v>0</v>
      </c>
    </row>
    <row r="1504" spans="1:9" x14ac:dyDescent="0.25">
      <c r="A1504" t="s">
        <v>175</v>
      </c>
      <c r="B1504">
        <v>242.279</v>
      </c>
      <c r="C1504">
        <v>240.74</v>
      </c>
      <c r="D1504">
        <v>220.137</v>
      </c>
      <c r="E1504">
        <v>216.72499999999999</v>
      </c>
      <c r="F1504">
        <v>82.704300000000003</v>
      </c>
      <c r="G1504">
        <v>1.0941899999999999E-2</v>
      </c>
      <c r="H1504">
        <v>0.99105100000000002</v>
      </c>
      <c r="I1504">
        <v>0</v>
      </c>
    </row>
    <row r="1505" spans="1:25" x14ac:dyDescent="0.25">
      <c r="A1505" t="s">
        <v>175</v>
      </c>
      <c r="B1505">
        <v>242.15600000000001</v>
      </c>
      <c r="C1505">
        <v>240.655</v>
      </c>
      <c r="D1505">
        <v>220.03200000000001</v>
      </c>
      <c r="E1505">
        <v>216.60300000000001</v>
      </c>
      <c r="F1505">
        <v>82.7166</v>
      </c>
      <c r="G1505">
        <v>1.8283299999999999E-2</v>
      </c>
      <c r="H1505">
        <v>0.98096300000000003</v>
      </c>
      <c r="I1505">
        <v>0</v>
      </c>
    </row>
    <row r="1506" spans="1:25" x14ac:dyDescent="0.25">
      <c r="A1506" t="s">
        <v>175</v>
      </c>
      <c r="B1506">
        <v>252.61099999999999</v>
      </c>
      <c r="C1506">
        <v>250.23500000000001</v>
      </c>
      <c r="D1506">
        <v>221.547</v>
      </c>
      <c r="E1506">
        <v>217.023</v>
      </c>
      <c r="F1506">
        <v>82.598799999999997</v>
      </c>
      <c r="G1506">
        <v>1.5869600000000001E-2</v>
      </c>
      <c r="H1506">
        <v>0.98101799999999995</v>
      </c>
      <c r="I1506">
        <v>0</v>
      </c>
    </row>
    <row r="1507" spans="1:25" x14ac:dyDescent="0.25">
      <c r="A1507" t="s">
        <v>175</v>
      </c>
      <c r="B1507">
        <v>245.44499999999999</v>
      </c>
      <c r="C1507">
        <v>243.822</v>
      </c>
      <c r="D1507">
        <v>220.34800000000001</v>
      </c>
      <c r="E1507">
        <v>216.61500000000001</v>
      </c>
      <c r="F1507">
        <v>82.722700000000003</v>
      </c>
      <c r="G1507">
        <v>1.1443399999999999E-2</v>
      </c>
      <c r="H1507">
        <v>0.99126499999999995</v>
      </c>
      <c r="I1507">
        <v>0</v>
      </c>
    </row>
    <row r="1508" spans="1:25" x14ac:dyDescent="0.25">
      <c r="A1508" t="s">
        <v>175</v>
      </c>
      <c r="B1508">
        <v>1108.73</v>
      </c>
      <c r="C1508">
        <v>244.04599999999999</v>
      </c>
      <c r="D1508">
        <v>220.423</v>
      </c>
      <c r="E1508">
        <v>216.7</v>
      </c>
      <c r="F1508">
        <v>82.711399999999998</v>
      </c>
      <c r="G1508">
        <v>1.1246300000000001E-2</v>
      </c>
      <c r="H1508">
        <v>0.99385999999999997</v>
      </c>
      <c r="I1508">
        <v>0</v>
      </c>
    </row>
    <row r="1509" spans="1:25" x14ac:dyDescent="0.25">
      <c r="A1509" t="s">
        <v>175</v>
      </c>
      <c r="B1509">
        <v>252.36500000000001</v>
      </c>
      <c r="C1509">
        <v>249.31299999999999</v>
      </c>
      <c r="D1509">
        <v>221.24299999999999</v>
      </c>
      <c r="E1509">
        <v>216.77699999999999</v>
      </c>
      <c r="F1509">
        <v>82.603899999999996</v>
      </c>
      <c r="G1509">
        <v>1.28881E-2</v>
      </c>
      <c r="H1509">
        <v>0.99461500000000003</v>
      </c>
      <c r="I1509">
        <v>0</v>
      </c>
    </row>
    <row r="1510" spans="1:25" x14ac:dyDescent="0.25">
      <c r="A1510" t="s">
        <v>175</v>
      </c>
      <c r="B1510">
        <v>467.84</v>
      </c>
      <c r="C1510">
        <v>244.01</v>
      </c>
      <c r="D1510">
        <v>220.44399999999999</v>
      </c>
      <c r="E1510">
        <v>216.71600000000001</v>
      </c>
      <c r="F1510">
        <v>82.705299999999994</v>
      </c>
      <c r="G1510">
        <v>1.2517E-2</v>
      </c>
      <c r="H1510">
        <v>0.99511099999999997</v>
      </c>
      <c r="I1510">
        <v>0</v>
      </c>
    </row>
    <row r="1511" spans="1:25" x14ac:dyDescent="0.25">
      <c r="A1511" t="s">
        <v>175</v>
      </c>
      <c r="B1511">
        <v>245.60300000000001</v>
      </c>
      <c r="C1511">
        <v>244.00800000000001</v>
      </c>
      <c r="D1511">
        <v>220.22200000000001</v>
      </c>
      <c r="E1511">
        <v>216.39500000000001</v>
      </c>
      <c r="F1511">
        <v>82.566999999999993</v>
      </c>
      <c r="G1511">
        <v>1.24802E-2</v>
      </c>
      <c r="H1511">
        <v>0.98099899999999995</v>
      </c>
      <c r="I1511">
        <v>0</v>
      </c>
      <c r="R1511" t="s">
        <v>66</v>
      </c>
      <c r="U1511" t="s">
        <v>65</v>
      </c>
      <c r="X1511" t="s">
        <v>63</v>
      </c>
    </row>
    <row r="1512" spans="1:25" x14ac:dyDescent="0.25">
      <c r="A1512" t="s">
        <v>175</v>
      </c>
      <c r="B1512">
        <v>247.91200000000001</v>
      </c>
      <c r="C1512">
        <v>245.38300000000001</v>
      </c>
      <c r="D1512">
        <v>220.66499999999999</v>
      </c>
      <c r="E1512">
        <v>216.71799999999999</v>
      </c>
      <c r="F1512">
        <v>82.679699999999997</v>
      </c>
      <c r="G1512">
        <v>1.19665E-2</v>
      </c>
      <c r="H1512">
        <v>0.98101300000000002</v>
      </c>
      <c r="I1512">
        <v>0</v>
      </c>
      <c r="R1512">
        <f>AVERAGE(B1463:B1512)</f>
        <v>285.04553999999996</v>
      </c>
      <c r="S1512">
        <f>AVERAGE(C1463:C1512)</f>
        <v>242.79590000000005</v>
      </c>
      <c r="U1512">
        <f>_xlfn.VAR.P(B1463:B1512)</f>
        <v>29389.431642208423</v>
      </c>
      <c r="V1512">
        <f>_xlfn.VAR.P(C1463:C1512)</f>
        <v>6.8810131700000046</v>
      </c>
      <c r="X1512">
        <f>1.96*SQRT(U1512)/50</f>
        <v>6.7201916816920599</v>
      </c>
      <c r="Y1512">
        <f>1.96*SQRT(V1512)/50</f>
        <v>0.10282820662419823</v>
      </c>
    </row>
    <row r="1513" spans="1:25" x14ac:dyDescent="0.25">
      <c r="A1513" t="s">
        <v>176</v>
      </c>
      <c r="B1513">
        <v>14254.967391</v>
      </c>
      <c r="C1513" t="s">
        <v>37</v>
      </c>
    </row>
    <row r="1514" spans="1:25" x14ac:dyDescent="0.25">
      <c r="A1514" t="s">
        <v>177</v>
      </c>
      <c r="B1514">
        <v>268.80399999999997</v>
      </c>
      <c r="C1514">
        <v>266.04599999999999</v>
      </c>
      <c r="D1514">
        <v>241.47</v>
      </c>
      <c r="E1514">
        <v>237.245</v>
      </c>
      <c r="F1514">
        <v>103.339</v>
      </c>
      <c r="G1514">
        <v>1.08752E-2</v>
      </c>
      <c r="H1514">
        <v>0.99069499999999999</v>
      </c>
      <c r="I1514">
        <v>0</v>
      </c>
    </row>
    <row r="1515" spans="1:25" x14ac:dyDescent="0.25">
      <c r="A1515" t="s">
        <v>177</v>
      </c>
      <c r="B1515">
        <v>270.00900000000001</v>
      </c>
      <c r="C1515">
        <v>268.03800000000001</v>
      </c>
      <c r="D1515">
        <v>242.19300000000001</v>
      </c>
      <c r="E1515">
        <v>237.75700000000001</v>
      </c>
      <c r="F1515">
        <v>103.505</v>
      </c>
      <c r="G1515">
        <v>1.3609700000000001E-2</v>
      </c>
      <c r="H1515">
        <v>0.980854</v>
      </c>
      <c r="I1515">
        <v>0</v>
      </c>
    </row>
    <row r="1516" spans="1:25" x14ac:dyDescent="0.25">
      <c r="A1516" t="s">
        <v>177</v>
      </c>
      <c r="B1516">
        <v>268.39800000000002</v>
      </c>
      <c r="C1516">
        <v>266.34300000000002</v>
      </c>
      <c r="D1516">
        <v>241.67699999999999</v>
      </c>
      <c r="E1516">
        <v>237.398</v>
      </c>
      <c r="F1516">
        <v>103.455</v>
      </c>
      <c r="G1516">
        <v>2.6775500000000001E-2</v>
      </c>
      <c r="H1516">
        <v>0.98098799999999997</v>
      </c>
      <c r="I1516">
        <v>0</v>
      </c>
    </row>
    <row r="1517" spans="1:25" x14ac:dyDescent="0.25">
      <c r="A1517" t="s">
        <v>177</v>
      </c>
      <c r="B1517">
        <v>267.11700000000002</v>
      </c>
      <c r="C1517">
        <v>265.43299999999999</v>
      </c>
      <c r="D1517">
        <v>241.626</v>
      </c>
      <c r="E1517">
        <v>237.48400000000001</v>
      </c>
      <c r="F1517">
        <v>103.47199999999999</v>
      </c>
      <c r="G1517">
        <v>1.10102E-2</v>
      </c>
      <c r="H1517">
        <v>0.98101899999999997</v>
      </c>
      <c r="I1517">
        <v>0</v>
      </c>
    </row>
    <row r="1518" spans="1:25" x14ac:dyDescent="0.25">
      <c r="A1518" t="s">
        <v>177</v>
      </c>
      <c r="B1518">
        <v>267.03100000000001</v>
      </c>
      <c r="C1518">
        <v>265.35599999999999</v>
      </c>
      <c r="D1518">
        <v>241.56200000000001</v>
      </c>
      <c r="E1518">
        <v>237.42099999999999</v>
      </c>
      <c r="F1518">
        <v>103.518</v>
      </c>
      <c r="G1518">
        <v>2.29181E-2</v>
      </c>
      <c r="H1518">
        <v>0.98097900000000005</v>
      </c>
      <c r="I1518">
        <v>0</v>
      </c>
    </row>
    <row r="1519" spans="1:25" x14ac:dyDescent="0.25">
      <c r="A1519" t="s">
        <v>177</v>
      </c>
      <c r="B1519">
        <v>266.94600000000003</v>
      </c>
      <c r="C1519">
        <v>265.27100000000002</v>
      </c>
      <c r="D1519">
        <v>241.52699999999999</v>
      </c>
      <c r="E1519">
        <v>237.37700000000001</v>
      </c>
      <c r="F1519">
        <v>103.38500000000001</v>
      </c>
      <c r="G1519">
        <v>1.0914800000000001E-2</v>
      </c>
      <c r="H1519">
        <v>0.98101799999999995</v>
      </c>
      <c r="I1519">
        <v>0</v>
      </c>
    </row>
    <row r="1520" spans="1:25" x14ac:dyDescent="0.25">
      <c r="A1520" t="s">
        <v>177</v>
      </c>
      <c r="B1520">
        <v>269.25799999999998</v>
      </c>
      <c r="C1520">
        <v>266.928</v>
      </c>
      <c r="D1520">
        <v>241.66499999999999</v>
      </c>
      <c r="E1520">
        <v>237.37200000000001</v>
      </c>
      <c r="F1520">
        <v>103.51</v>
      </c>
      <c r="G1520">
        <v>1.5800999999999999E-2</v>
      </c>
      <c r="H1520">
        <v>0.981016</v>
      </c>
      <c r="I1520">
        <v>0</v>
      </c>
    </row>
    <row r="1521" spans="1:9" x14ac:dyDescent="0.25">
      <c r="A1521" t="s">
        <v>177</v>
      </c>
      <c r="B1521">
        <v>267.69</v>
      </c>
      <c r="C1521">
        <v>265.18200000000002</v>
      </c>
      <c r="D1521">
        <v>241.36099999999999</v>
      </c>
      <c r="E1521">
        <v>237.38399999999999</v>
      </c>
      <c r="F1521">
        <v>103.419</v>
      </c>
      <c r="G1521">
        <v>1.08734E-2</v>
      </c>
      <c r="H1521">
        <v>0.981016</v>
      </c>
      <c r="I1521">
        <v>0</v>
      </c>
    </row>
    <row r="1522" spans="1:9" x14ac:dyDescent="0.25">
      <c r="A1522" t="s">
        <v>177</v>
      </c>
      <c r="B1522">
        <v>264.45699999999999</v>
      </c>
      <c r="C1522">
        <v>262.77499999999998</v>
      </c>
      <c r="D1522">
        <v>241.16</v>
      </c>
      <c r="E1522">
        <v>237.43100000000001</v>
      </c>
      <c r="F1522">
        <v>103.57899999999999</v>
      </c>
      <c r="G1522">
        <v>1.08632E-2</v>
      </c>
      <c r="H1522">
        <v>0.98064499999999999</v>
      </c>
      <c r="I1522">
        <v>0</v>
      </c>
    </row>
    <row r="1523" spans="1:9" x14ac:dyDescent="0.25">
      <c r="A1523" t="s">
        <v>177</v>
      </c>
      <c r="B1523">
        <v>272.82299999999998</v>
      </c>
      <c r="C1523">
        <v>271.18400000000003</v>
      </c>
      <c r="D1523">
        <v>242.529</v>
      </c>
      <c r="E1523">
        <v>237.68799999999999</v>
      </c>
      <c r="F1523">
        <v>103.511</v>
      </c>
      <c r="G1523">
        <v>1.10417E-2</v>
      </c>
      <c r="H1523">
        <v>0.98100299999999996</v>
      </c>
      <c r="I1523">
        <v>0</v>
      </c>
    </row>
    <row r="1524" spans="1:9" x14ac:dyDescent="0.25">
      <c r="A1524" t="s">
        <v>177</v>
      </c>
      <c r="B1524">
        <v>267.12799999999999</v>
      </c>
      <c r="C1524">
        <v>265.49299999999999</v>
      </c>
      <c r="D1524">
        <v>241.58500000000001</v>
      </c>
      <c r="E1524">
        <v>237.49799999999999</v>
      </c>
      <c r="F1524">
        <v>103.56</v>
      </c>
      <c r="G1524">
        <v>1.09455E-2</v>
      </c>
      <c r="H1524">
        <v>0.98098700000000005</v>
      </c>
      <c r="I1524">
        <v>0</v>
      </c>
    </row>
    <row r="1525" spans="1:9" x14ac:dyDescent="0.25">
      <c r="A1525" t="s">
        <v>177</v>
      </c>
      <c r="B1525">
        <v>269.64400000000001</v>
      </c>
      <c r="C1525">
        <v>267.88799999999998</v>
      </c>
      <c r="D1525">
        <v>241.63800000000001</v>
      </c>
      <c r="E1525">
        <v>237.399</v>
      </c>
      <c r="F1525">
        <v>103.479</v>
      </c>
      <c r="G1525">
        <v>1.08907E-2</v>
      </c>
      <c r="H1525">
        <v>0.98101899999999997</v>
      </c>
      <c r="I1525">
        <v>0</v>
      </c>
    </row>
    <row r="1526" spans="1:9" x14ac:dyDescent="0.25">
      <c r="A1526" t="s">
        <v>177</v>
      </c>
      <c r="B1526">
        <v>263.76600000000002</v>
      </c>
      <c r="C1526">
        <v>262.05099999999999</v>
      </c>
      <c r="D1526">
        <v>241.19900000000001</v>
      </c>
      <c r="E1526">
        <v>237.48</v>
      </c>
      <c r="F1526">
        <v>103.521</v>
      </c>
      <c r="G1526">
        <v>1.2472799999999999E-2</v>
      </c>
      <c r="H1526">
        <v>0.98086799999999996</v>
      </c>
      <c r="I1526">
        <v>0</v>
      </c>
    </row>
    <row r="1527" spans="1:9" x14ac:dyDescent="0.25">
      <c r="A1527" t="s">
        <v>177</v>
      </c>
      <c r="B1527">
        <v>263.54199999999997</v>
      </c>
      <c r="C1527">
        <v>261.99</v>
      </c>
      <c r="D1527">
        <v>241.262</v>
      </c>
      <c r="E1527">
        <v>237.56100000000001</v>
      </c>
      <c r="F1527">
        <v>103.511</v>
      </c>
      <c r="G1527">
        <v>2.9038399999999999E-2</v>
      </c>
      <c r="H1527">
        <v>0.98100600000000004</v>
      </c>
      <c r="I1527">
        <v>0</v>
      </c>
    </row>
    <row r="1528" spans="1:9" x14ac:dyDescent="0.25">
      <c r="A1528" t="s">
        <v>177</v>
      </c>
      <c r="B1528">
        <v>263.27300000000002</v>
      </c>
      <c r="C1528">
        <v>261.74400000000003</v>
      </c>
      <c r="D1528">
        <v>241.13200000000001</v>
      </c>
      <c r="E1528">
        <v>237.42099999999999</v>
      </c>
      <c r="F1528">
        <v>103.533</v>
      </c>
      <c r="G1528">
        <v>1.0870100000000001E-2</v>
      </c>
      <c r="H1528">
        <v>0.98099199999999998</v>
      </c>
      <c r="I1528">
        <v>0</v>
      </c>
    </row>
    <row r="1529" spans="1:9" x14ac:dyDescent="0.25">
      <c r="A1529" t="s">
        <v>177</v>
      </c>
      <c r="B1529">
        <v>263.81400000000002</v>
      </c>
      <c r="C1529">
        <v>262.22199999999998</v>
      </c>
      <c r="D1529">
        <v>241.25200000000001</v>
      </c>
      <c r="E1529">
        <v>237.524</v>
      </c>
      <c r="F1529">
        <v>103.482</v>
      </c>
      <c r="G1529">
        <v>1.3508600000000001E-2</v>
      </c>
      <c r="H1529">
        <v>0.98094599999999998</v>
      </c>
      <c r="I1529">
        <v>0</v>
      </c>
    </row>
    <row r="1530" spans="1:9" x14ac:dyDescent="0.25">
      <c r="A1530" t="s">
        <v>177</v>
      </c>
      <c r="B1530">
        <v>264.077</v>
      </c>
      <c r="C1530">
        <v>262.49200000000002</v>
      </c>
      <c r="D1530">
        <v>241.34299999999999</v>
      </c>
      <c r="E1530">
        <v>237.62</v>
      </c>
      <c r="F1530">
        <v>103.60299999999999</v>
      </c>
      <c r="G1530">
        <v>1.08641E-2</v>
      </c>
      <c r="H1530">
        <v>0.98101400000000005</v>
      </c>
      <c r="I1530">
        <v>0</v>
      </c>
    </row>
    <row r="1531" spans="1:9" x14ac:dyDescent="0.25">
      <c r="A1531" t="s">
        <v>177</v>
      </c>
      <c r="B1531">
        <v>263.80500000000001</v>
      </c>
      <c r="C1531">
        <v>262.238</v>
      </c>
      <c r="D1531">
        <v>241.17099999999999</v>
      </c>
      <c r="E1531">
        <v>237.43600000000001</v>
      </c>
      <c r="F1531">
        <v>103.483</v>
      </c>
      <c r="G1531">
        <v>1.45763E-2</v>
      </c>
      <c r="H1531">
        <v>0.981016</v>
      </c>
      <c r="I1531">
        <v>0</v>
      </c>
    </row>
    <row r="1532" spans="1:9" x14ac:dyDescent="0.25">
      <c r="A1532" t="s">
        <v>177</v>
      </c>
      <c r="B1532">
        <v>264.08699999999999</v>
      </c>
      <c r="C1532">
        <v>262.50200000000001</v>
      </c>
      <c r="D1532">
        <v>241.251</v>
      </c>
      <c r="E1532">
        <v>237.518</v>
      </c>
      <c r="F1532">
        <v>103.636</v>
      </c>
      <c r="G1532">
        <v>2.9037899999999998E-2</v>
      </c>
      <c r="H1532">
        <v>0.98069899999999999</v>
      </c>
      <c r="I1532">
        <v>0</v>
      </c>
    </row>
    <row r="1533" spans="1:9" x14ac:dyDescent="0.25">
      <c r="A1533" t="s">
        <v>177</v>
      </c>
      <c r="B1533">
        <v>263.93799999999999</v>
      </c>
      <c r="C1533">
        <v>262.33600000000001</v>
      </c>
      <c r="D1533">
        <v>241.24799999999999</v>
      </c>
      <c r="E1533">
        <v>237.50299999999999</v>
      </c>
      <c r="F1533">
        <v>103.455</v>
      </c>
      <c r="G1533">
        <v>1.25629E-2</v>
      </c>
      <c r="H1533">
        <v>0.98095299999999996</v>
      </c>
      <c r="I1533">
        <v>0</v>
      </c>
    </row>
    <row r="1534" spans="1:9" x14ac:dyDescent="0.25">
      <c r="A1534" t="s">
        <v>177</v>
      </c>
      <c r="B1534">
        <v>263.86900000000003</v>
      </c>
      <c r="C1534">
        <v>262.28699999999998</v>
      </c>
      <c r="D1534">
        <v>241.226</v>
      </c>
      <c r="E1534">
        <v>237.49</v>
      </c>
      <c r="F1534">
        <v>103.559</v>
      </c>
      <c r="G1534">
        <v>1.5069600000000001E-2</v>
      </c>
      <c r="H1534">
        <v>0.98101899999999997</v>
      </c>
      <c r="I1534">
        <v>0</v>
      </c>
    </row>
    <row r="1535" spans="1:9" x14ac:dyDescent="0.25">
      <c r="A1535" t="s">
        <v>177</v>
      </c>
      <c r="B1535">
        <v>263.798</v>
      </c>
      <c r="C1535">
        <v>262.233</v>
      </c>
      <c r="D1535">
        <v>241.179</v>
      </c>
      <c r="E1535">
        <v>237.44900000000001</v>
      </c>
      <c r="F1535">
        <v>103.498</v>
      </c>
      <c r="G1535">
        <v>1.0882599999999999E-2</v>
      </c>
      <c r="H1535">
        <v>0.98101899999999997</v>
      </c>
      <c r="I1535">
        <v>0</v>
      </c>
    </row>
    <row r="1536" spans="1:9" x14ac:dyDescent="0.25">
      <c r="A1536" t="s">
        <v>177</v>
      </c>
      <c r="B1536">
        <v>263.85500000000002</v>
      </c>
      <c r="C1536">
        <v>262.27300000000002</v>
      </c>
      <c r="D1536">
        <v>241.215</v>
      </c>
      <c r="E1536">
        <v>237.501</v>
      </c>
      <c r="F1536">
        <v>103.57599999999999</v>
      </c>
      <c r="G1536">
        <v>1.10437E-2</v>
      </c>
      <c r="H1536">
        <v>0.98101899999999997</v>
      </c>
      <c r="I1536">
        <v>0</v>
      </c>
    </row>
    <row r="1537" spans="1:9" x14ac:dyDescent="0.25">
      <c r="A1537" t="s">
        <v>177</v>
      </c>
      <c r="B1537">
        <v>263.92099999999999</v>
      </c>
      <c r="C1537">
        <v>262.33600000000001</v>
      </c>
      <c r="D1537">
        <v>241.18799999999999</v>
      </c>
      <c r="E1537">
        <v>237.458</v>
      </c>
      <c r="F1537">
        <v>103.441</v>
      </c>
      <c r="G1537">
        <v>1.10159E-2</v>
      </c>
      <c r="H1537">
        <v>0.98101799999999995</v>
      </c>
      <c r="I1537">
        <v>0</v>
      </c>
    </row>
    <row r="1538" spans="1:9" x14ac:dyDescent="0.25">
      <c r="A1538" t="s">
        <v>177</v>
      </c>
      <c r="B1538">
        <v>263.82</v>
      </c>
      <c r="C1538">
        <v>262.26499999999999</v>
      </c>
      <c r="D1538">
        <v>241.21199999999999</v>
      </c>
      <c r="E1538">
        <v>237.483</v>
      </c>
      <c r="F1538">
        <v>103.565</v>
      </c>
      <c r="G1538">
        <v>1.0858899999999999E-2</v>
      </c>
      <c r="H1538">
        <v>0.98099999999999998</v>
      </c>
      <c r="I1538">
        <v>0</v>
      </c>
    </row>
    <row r="1539" spans="1:9" x14ac:dyDescent="0.25">
      <c r="A1539" t="s">
        <v>177</v>
      </c>
      <c r="B1539">
        <v>263.89</v>
      </c>
      <c r="C1539">
        <v>262.31299999999999</v>
      </c>
      <c r="D1539">
        <v>241.19300000000001</v>
      </c>
      <c r="E1539">
        <v>237.46100000000001</v>
      </c>
      <c r="F1539">
        <v>103.504</v>
      </c>
      <c r="G1539">
        <v>1.12245E-2</v>
      </c>
      <c r="H1539">
        <v>0.98472300000000001</v>
      </c>
      <c r="I1539">
        <v>0</v>
      </c>
    </row>
    <row r="1540" spans="1:9" x14ac:dyDescent="0.25">
      <c r="A1540" t="s">
        <v>177</v>
      </c>
      <c r="B1540">
        <v>263.85000000000002</v>
      </c>
      <c r="C1540">
        <v>262.26</v>
      </c>
      <c r="D1540">
        <v>241.17500000000001</v>
      </c>
      <c r="E1540">
        <v>237.44800000000001</v>
      </c>
      <c r="F1540">
        <v>103.514</v>
      </c>
      <c r="G1540">
        <v>1.1300599999999999E-2</v>
      </c>
      <c r="H1540">
        <v>0.98096799999999995</v>
      </c>
      <c r="I1540">
        <v>0</v>
      </c>
    </row>
    <row r="1541" spans="1:9" x14ac:dyDescent="0.25">
      <c r="A1541" t="s">
        <v>177</v>
      </c>
      <c r="B1541">
        <v>272.74700000000001</v>
      </c>
      <c r="C1541">
        <v>271.00700000000001</v>
      </c>
      <c r="D1541">
        <v>242.642</v>
      </c>
      <c r="E1541">
        <v>237.81399999999999</v>
      </c>
      <c r="F1541">
        <v>103.51</v>
      </c>
      <c r="G1541">
        <v>1.08988E-2</v>
      </c>
      <c r="H1541">
        <v>0.98925200000000002</v>
      </c>
      <c r="I1541">
        <v>0</v>
      </c>
    </row>
    <row r="1542" spans="1:9" x14ac:dyDescent="0.25">
      <c r="A1542" t="s">
        <v>177</v>
      </c>
      <c r="B1542">
        <v>266.62200000000001</v>
      </c>
      <c r="C1542">
        <v>264.96100000000001</v>
      </c>
      <c r="D1542">
        <v>241.54499999999999</v>
      </c>
      <c r="E1542">
        <v>237.50700000000001</v>
      </c>
      <c r="F1542">
        <v>103.587</v>
      </c>
      <c r="G1542">
        <v>1.1654299999999999E-2</v>
      </c>
      <c r="H1542">
        <v>0.99382000000000004</v>
      </c>
      <c r="I1542">
        <v>0</v>
      </c>
    </row>
    <row r="1543" spans="1:9" x14ac:dyDescent="0.25">
      <c r="A1543" t="s">
        <v>177</v>
      </c>
      <c r="B1543">
        <v>1134.7</v>
      </c>
      <c r="C1543">
        <v>265.00599999999997</v>
      </c>
      <c r="D1543">
        <v>241.57599999999999</v>
      </c>
      <c r="E1543">
        <v>237.559</v>
      </c>
      <c r="F1543">
        <v>103.467</v>
      </c>
      <c r="G1543">
        <v>1.1192199999999999E-2</v>
      </c>
      <c r="H1543">
        <v>0.98101799999999995</v>
      </c>
      <c r="I1543">
        <v>0</v>
      </c>
    </row>
    <row r="1544" spans="1:9" x14ac:dyDescent="0.25">
      <c r="A1544" t="s">
        <v>177</v>
      </c>
      <c r="B1544">
        <v>269.31299999999999</v>
      </c>
      <c r="C1544">
        <v>266.99599999999998</v>
      </c>
      <c r="D1544">
        <v>241.655</v>
      </c>
      <c r="E1544">
        <v>237.31</v>
      </c>
      <c r="F1544">
        <v>103.41500000000001</v>
      </c>
      <c r="G1544">
        <v>1.21469E-2</v>
      </c>
      <c r="H1544">
        <v>0.98101899999999997</v>
      </c>
      <c r="I1544">
        <v>0</v>
      </c>
    </row>
    <row r="1545" spans="1:9" x14ac:dyDescent="0.25">
      <c r="A1545" t="s">
        <v>177</v>
      </c>
      <c r="B1545">
        <v>266.42599999999999</v>
      </c>
      <c r="C1545">
        <v>264.63900000000001</v>
      </c>
      <c r="D1545">
        <v>241.34200000000001</v>
      </c>
      <c r="E1545">
        <v>237.31700000000001</v>
      </c>
      <c r="F1545">
        <v>103.489</v>
      </c>
      <c r="G1545">
        <v>1.08682E-2</v>
      </c>
      <c r="H1545">
        <v>0.98101300000000002</v>
      </c>
      <c r="I1545">
        <v>0</v>
      </c>
    </row>
    <row r="1546" spans="1:9" x14ac:dyDescent="0.25">
      <c r="A1546" t="s">
        <v>177</v>
      </c>
      <c r="B1546">
        <v>294.45299999999997</v>
      </c>
      <c r="C1546">
        <v>264.36500000000001</v>
      </c>
      <c r="D1546">
        <v>241.36799999999999</v>
      </c>
      <c r="E1546">
        <v>237.38900000000001</v>
      </c>
      <c r="F1546">
        <v>103.55800000000001</v>
      </c>
      <c r="G1546">
        <v>1.28761E-2</v>
      </c>
      <c r="H1546">
        <v>0.98101700000000003</v>
      </c>
      <c r="I1546">
        <v>0</v>
      </c>
    </row>
    <row r="1547" spans="1:9" x14ac:dyDescent="0.25">
      <c r="A1547" t="s">
        <v>177</v>
      </c>
      <c r="B1547">
        <v>267.78399999999999</v>
      </c>
      <c r="C1547">
        <v>266.16199999999998</v>
      </c>
      <c r="D1547">
        <v>241.49600000000001</v>
      </c>
      <c r="E1547">
        <v>237.17599999999999</v>
      </c>
      <c r="F1547">
        <v>103.196</v>
      </c>
      <c r="G1547">
        <v>1.3212700000000001E-2</v>
      </c>
      <c r="H1547">
        <v>0.98101899999999997</v>
      </c>
      <c r="I1547">
        <v>0</v>
      </c>
    </row>
    <row r="1548" spans="1:9" x14ac:dyDescent="0.25">
      <c r="A1548" t="s">
        <v>177</v>
      </c>
      <c r="B1548">
        <v>267.93299999999999</v>
      </c>
      <c r="C1548">
        <v>266.19400000000002</v>
      </c>
      <c r="D1548">
        <v>241.697</v>
      </c>
      <c r="E1548">
        <v>237.40700000000001</v>
      </c>
      <c r="F1548">
        <v>103.38200000000001</v>
      </c>
      <c r="G1548">
        <v>1.08679E-2</v>
      </c>
      <c r="H1548">
        <v>0.98099700000000001</v>
      </c>
      <c r="I1548">
        <v>0</v>
      </c>
    </row>
    <row r="1549" spans="1:9" x14ac:dyDescent="0.25">
      <c r="A1549" t="s">
        <v>177</v>
      </c>
      <c r="B1549">
        <v>269.40300000000002</v>
      </c>
      <c r="C1549">
        <v>267.11700000000002</v>
      </c>
      <c r="D1549">
        <v>241.66399999999999</v>
      </c>
      <c r="E1549">
        <v>237.369</v>
      </c>
      <c r="F1549">
        <v>103.459</v>
      </c>
      <c r="G1549">
        <v>1.11278E-2</v>
      </c>
      <c r="H1549">
        <v>0.99226700000000001</v>
      </c>
      <c r="I1549">
        <v>0</v>
      </c>
    </row>
    <row r="1550" spans="1:9" x14ac:dyDescent="0.25">
      <c r="A1550" t="s">
        <v>177</v>
      </c>
      <c r="B1550">
        <v>267.25400000000002</v>
      </c>
      <c r="C1550">
        <v>264.86099999999999</v>
      </c>
      <c r="D1550">
        <v>241.26900000000001</v>
      </c>
      <c r="E1550">
        <v>237.35300000000001</v>
      </c>
      <c r="F1550">
        <v>103.396</v>
      </c>
      <c r="G1550">
        <v>1.10892E-2</v>
      </c>
      <c r="H1550">
        <v>0.98100200000000004</v>
      </c>
      <c r="I1550">
        <v>0</v>
      </c>
    </row>
    <row r="1551" spans="1:9" x14ac:dyDescent="0.25">
      <c r="A1551" t="s">
        <v>177</v>
      </c>
      <c r="B1551">
        <v>264.11500000000001</v>
      </c>
      <c r="C1551">
        <v>262.51600000000002</v>
      </c>
      <c r="D1551">
        <v>241.197</v>
      </c>
      <c r="E1551">
        <v>237.48</v>
      </c>
      <c r="F1551">
        <v>103.565</v>
      </c>
      <c r="G1551">
        <v>1.1023700000000001E-2</v>
      </c>
      <c r="H1551">
        <v>0.980985</v>
      </c>
      <c r="I1551">
        <v>0</v>
      </c>
    </row>
    <row r="1552" spans="1:9" x14ac:dyDescent="0.25">
      <c r="A1552" t="s">
        <v>177</v>
      </c>
      <c r="B1552">
        <v>270.66300000000001</v>
      </c>
      <c r="C1552">
        <v>268.87</v>
      </c>
      <c r="D1552">
        <v>242.245</v>
      </c>
      <c r="E1552">
        <v>237.66200000000001</v>
      </c>
      <c r="F1552">
        <v>103.51600000000001</v>
      </c>
      <c r="G1552">
        <v>1.1421000000000001E-2</v>
      </c>
      <c r="H1552">
        <v>0.981016</v>
      </c>
      <c r="I1552">
        <v>0</v>
      </c>
    </row>
    <row r="1553" spans="1:25" x14ac:dyDescent="0.25">
      <c r="A1553" t="s">
        <v>177</v>
      </c>
      <c r="B1553">
        <v>267.52100000000002</v>
      </c>
      <c r="C1553">
        <v>265.63</v>
      </c>
      <c r="D1553">
        <v>241.46799999999999</v>
      </c>
      <c r="E1553">
        <v>237.25399999999999</v>
      </c>
      <c r="F1553">
        <v>103.435</v>
      </c>
      <c r="G1553">
        <v>1.0861900000000001E-2</v>
      </c>
      <c r="H1553">
        <v>0.99259500000000001</v>
      </c>
      <c r="I1553">
        <v>0</v>
      </c>
    </row>
    <row r="1554" spans="1:25" x14ac:dyDescent="0.25">
      <c r="A1554" t="s">
        <v>177</v>
      </c>
      <c r="B1554">
        <v>266.90300000000002</v>
      </c>
      <c r="C1554">
        <v>265.21199999999999</v>
      </c>
      <c r="D1554">
        <v>241.536</v>
      </c>
      <c r="E1554">
        <v>237.39099999999999</v>
      </c>
      <c r="F1554">
        <v>103.422</v>
      </c>
      <c r="G1554">
        <v>1.08804E-2</v>
      </c>
      <c r="H1554">
        <v>0.99460000000000004</v>
      </c>
      <c r="I1554">
        <v>0</v>
      </c>
    </row>
    <row r="1555" spans="1:25" x14ac:dyDescent="0.25">
      <c r="A1555" t="s">
        <v>177</v>
      </c>
      <c r="B1555">
        <v>267.06299999999999</v>
      </c>
      <c r="C1555">
        <v>265.39299999999997</v>
      </c>
      <c r="D1555">
        <v>241.62200000000001</v>
      </c>
      <c r="E1555">
        <v>237.48</v>
      </c>
      <c r="F1555">
        <v>103.55200000000001</v>
      </c>
      <c r="G1555">
        <v>1.16623E-2</v>
      </c>
      <c r="H1555">
        <v>0.98089999999999999</v>
      </c>
      <c r="I1555">
        <v>0</v>
      </c>
    </row>
    <row r="1556" spans="1:25" x14ac:dyDescent="0.25">
      <c r="A1556" t="s">
        <v>177</v>
      </c>
      <c r="B1556">
        <v>267.041</v>
      </c>
      <c r="C1556">
        <v>265.36200000000002</v>
      </c>
      <c r="D1556">
        <v>241.65700000000001</v>
      </c>
      <c r="E1556">
        <v>237.49</v>
      </c>
      <c r="F1556">
        <v>103.517</v>
      </c>
      <c r="G1556">
        <v>1.0947399999999999E-2</v>
      </c>
      <c r="H1556">
        <v>0.98099899999999995</v>
      </c>
      <c r="I1556">
        <v>0</v>
      </c>
    </row>
    <row r="1557" spans="1:25" x14ac:dyDescent="0.25">
      <c r="A1557" t="s">
        <v>177</v>
      </c>
      <c r="B1557">
        <v>269.74</v>
      </c>
      <c r="C1557">
        <v>267.904</v>
      </c>
      <c r="D1557">
        <v>241.62700000000001</v>
      </c>
      <c r="E1557">
        <v>237.381</v>
      </c>
      <c r="F1557">
        <v>103.518</v>
      </c>
      <c r="G1557">
        <v>2.90377E-2</v>
      </c>
      <c r="H1557">
        <v>0.98096300000000003</v>
      </c>
      <c r="I1557">
        <v>0</v>
      </c>
    </row>
    <row r="1558" spans="1:25" x14ac:dyDescent="0.25">
      <c r="A1558" t="s">
        <v>177</v>
      </c>
      <c r="B1558">
        <v>264.161</v>
      </c>
      <c r="C1558">
        <v>262.44299999999998</v>
      </c>
      <c r="D1558">
        <v>241.20699999999999</v>
      </c>
      <c r="E1558">
        <v>237.47200000000001</v>
      </c>
      <c r="F1558">
        <v>103.43</v>
      </c>
      <c r="G1558">
        <v>2.5693899999999999E-2</v>
      </c>
      <c r="H1558">
        <v>0.98101899999999997</v>
      </c>
      <c r="I1558">
        <v>0</v>
      </c>
    </row>
    <row r="1559" spans="1:25" x14ac:dyDescent="0.25">
      <c r="A1559" t="s">
        <v>177</v>
      </c>
      <c r="B1559">
        <v>263.76799999999997</v>
      </c>
      <c r="C1559">
        <v>262.21899999999999</v>
      </c>
      <c r="D1559">
        <v>241.18100000000001</v>
      </c>
      <c r="E1559">
        <v>237.41800000000001</v>
      </c>
      <c r="F1559">
        <v>103.56399999999999</v>
      </c>
      <c r="G1559">
        <v>1.0857500000000001E-2</v>
      </c>
      <c r="H1559">
        <v>0.98101400000000005</v>
      </c>
      <c r="I1559">
        <v>0</v>
      </c>
    </row>
    <row r="1560" spans="1:25" x14ac:dyDescent="0.25">
      <c r="A1560" t="s">
        <v>177</v>
      </c>
      <c r="B1560">
        <v>263.84899999999999</v>
      </c>
      <c r="C1560">
        <v>262.27300000000002</v>
      </c>
      <c r="D1560">
        <v>241.24199999999999</v>
      </c>
      <c r="E1560">
        <v>237.512</v>
      </c>
      <c r="F1560">
        <v>103.55200000000001</v>
      </c>
      <c r="G1560">
        <v>1.8018300000000001E-2</v>
      </c>
      <c r="H1560">
        <v>0.98100699999999996</v>
      </c>
      <c r="I1560">
        <v>0</v>
      </c>
    </row>
    <row r="1561" spans="1:25" x14ac:dyDescent="0.25">
      <c r="A1561" t="s">
        <v>177</v>
      </c>
      <c r="B1561">
        <v>263.82900000000001</v>
      </c>
      <c r="C1561">
        <v>262.3</v>
      </c>
      <c r="D1561">
        <v>241.24299999999999</v>
      </c>
      <c r="E1561">
        <v>237.517</v>
      </c>
      <c r="F1561">
        <v>103.595</v>
      </c>
      <c r="G1561">
        <v>1.08626E-2</v>
      </c>
      <c r="H1561">
        <v>0.98084400000000005</v>
      </c>
      <c r="I1561">
        <v>0</v>
      </c>
    </row>
    <row r="1562" spans="1:25" x14ac:dyDescent="0.25">
      <c r="A1562" t="s">
        <v>177</v>
      </c>
      <c r="B1562">
        <v>263.87900000000002</v>
      </c>
      <c r="C1562">
        <v>262.34500000000003</v>
      </c>
      <c r="D1562">
        <v>241.245</v>
      </c>
      <c r="E1562">
        <v>237.53</v>
      </c>
      <c r="F1562">
        <v>103.47</v>
      </c>
      <c r="G1562">
        <v>1.3509999999999999E-2</v>
      </c>
      <c r="H1562">
        <v>0.981016</v>
      </c>
      <c r="I1562">
        <v>0</v>
      </c>
    </row>
    <row r="1563" spans="1:25" x14ac:dyDescent="0.25">
      <c r="A1563" t="s">
        <v>177</v>
      </c>
      <c r="B1563">
        <v>263.923</v>
      </c>
      <c r="C1563">
        <v>262.38200000000001</v>
      </c>
      <c r="D1563">
        <v>241.286</v>
      </c>
      <c r="E1563">
        <v>237.53800000000001</v>
      </c>
      <c r="F1563">
        <v>103.61199999999999</v>
      </c>
      <c r="G1563">
        <v>1.0975499999999999E-2</v>
      </c>
      <c r="H1563">
        <v>0.98101799999999995</v>
      </c>
      <c r="I1563">
        <v>0</v>
      </c>
    </row>
    <row r="1564" spans="1:25" x14ac:dyDescent="0.25">
      <c r="A1564" t="s">
        <v>177</v>
      </c>
      <c r="B1564">
        <v>263.86099999999999</v>
      </c>
      <c r="C1564">
        <v>262.32900000000001</v>
      </c>
      <c r="D1564">
        <v>241.251</v>
      </c>
      <c r="E1564">
        <v>237.52600000000001</v>
      </c>
      <c r="F1564">
        <v>103.48399999999999</v>
      </c>
      <c r="G1564">
        <v>1.1181E-2</v>
      </c>
      <c r="H1564">
        <v>0.98083799999999999</v>
      </c>
      <c r="I1564">
        <v>0</v>
      </c>
    </row>
    <row r="1565" spans="1:25" x14ac:dyDescent="0.25">
      <c r="A1565" t="s">
        <v>177</v>
      </c>
      <c r="B1565">
        <v>263.815</v>
      </c>
      <c r="C1565">
        <v>262.24799999999999</v>
      </c>
      <c r="D1565">
        <v>241.18199999999999</v>
      </c>
      <c r="E1565">
        <v>237.45599999999999</v>
      </c>
      <c r="F1565">
        <v>103.51</v>
      </c>
      <c r="G1565">
        <v>1.08606E-2</v>
      </c>
      <c r="H1565">
        <v>0.98101400000000005</v>
      </c>
      <c r="I1565">
        <v>0</v>
      </c>
    </row>
    <row r="1566" spans="1:25" x14ac:dyDescent="0.25">
      <c r="A1566" t="s">
        <v>177</v>
      </c>
      <c r="B1566">
        <v>266.339</v>
      </c>
      <c r="C1566">
        <v>263.86200000000002</v>
      </c>
      <c r="D1566">
        <v>241.55199999999999</v>
      </c>
      <c r="E1566">
        <v>237.60900000000001</v>
      </c>
      <c r="F1566">
        <v>103.464</v>
      </c>
      <c r="G1566">
        <v>1.12683E-2</v>
      </c>
      <c r="H1566">
        <v>0.99072800000000005</v>
      </c>
      <c r="I1566">
        <v>0</v>
      </c>
    </row>
    <row r="1567" spans="1:25" x14ac:dyDescent="0.25">
      <c r="A1567" t="s">
        <v>177</v>
      </c>
      <c r="B1567">
        <v>272.05500000000001</v>
      </c>
      <c r="C1567">
        <v>269.35199999999998</v>
      </c>
      <c r="D1567">
        <v>241.98599999999999</v>
      </c>
      <c r="E1567">
        <v>237.327</v>
      </c>
      <c r="F1567">
        <v>103.37</v>
      </c>
      <c r="G1567">
        <v>1.08956E-2</v>
      </c>
      <c r="H1567">
        <v>0.981012</v>
      </c>
      <c r="I1567">
        <v>0</v>
      </c>
      <c r="R1567" t="s">
        <v>66</v>
      </c>
      <c r="U1567" t="s">
        <v>65</v>
      </c>
      <c r="X1567" t="s">
        <v>63</v>
      </c>
    </row>
    <row r="1568" spans="1:25" x14ac:dyDescent="0.25">
      <c r="A1568" t="s">
        <v>177</v>
      </c>
      <c r="B1568">
        <v>266.40800000000002</v>
      </c>
      <c r="C1568">
        <v>264.80799999999999</v>
      </c>
      <c r="D1568">
        <v>241.386</v>
      </c>
      <c r="E1568">
        <v>237.35900000000001</v>
      </c>
      <c r="F1568">
        <v>103.423</v>
      </c>
      <c r="G1568">
        <v>1.16683E-2</v>
      </c>
      <c r="H1568">
        <v>0.980545</v>
      </c>
      <c r="I1568">
        <v>0</v>
      </c>
      <c r="R1568">
        <f>AVERAGE(B1519:B1568)</f>
        <v>284.01638000000008</v>
      </c>
      <c r="S1568">
        <f>AVERAGE(C1519:C1568)</f>
        <v>264.34037999999993</v>
      </c>
      <c r="U1568">
        <f>_xlfn.VAR.P(B1519:B1568)</f>
        <v>14791.28015059557</v>
      </c>
      <c r="V1568">
        <f>_xlfn.VAR.P(C1519:C1568)</f>
        <v>6.1000582755999924</v>
      </c>
      <c r="X1568">
        <f>1.96*SQRT(U1568)/50</f>
        <v>4.7674807530404539</v>
      </c>
      <c r="Y1568">
        <f>1.96*SQRT(V1568)/50</f>
        <v>9.6817320499061388E-2</v>
      </c>
    </row>
    <row r="1569" spans="1:9" x14ac:dyDescent="0.25">
      <c r="A1569" t="s">
        <v>178</v>
      </c>
      <c r="B1569">
        <v>14203.378699000001</v>
      </c>
      <c r="C1569" t="s">
        <v>37</v>
      </c>
    </row>
    <row r="1570" spans="1:9" x14ac:dyDescent="0.25">
      <c r="A1570" t="s">
        <v>179</v>
      </c>
      <c r="B1570">
        <v>584.94899999999996</v>
      </c>
      <c r="C1570">
        <v>583.274</v>
      </c>
      <c r="D1570">
        <v>563.27300000000002</v>
      </c>
      <c r="E1570">
        <v>555.404</v>
      </c>
      <c r="F1570">
        <v>363.68099999999998</v>
      </c>
      <c r="G1570">
        <v>1.0937499999999999E-2</v>
      </c>
      <c r="H1570">
        <v>0.98170500000000005</v>
      </c>
      <c r="I1570">
        <v>0</v>
      </c>
    </row>
    <row r="1571" spans="1:9" x14ac:dyDescent="0.25">
      <c r="A1571" t="s">
        <v>179</v>
      </c>
      <c r="B1571">
        <v>590.57799999999997</v>
      </c>
      <c r="C1571">
        <v>588.92899999999997</v>
      </c>
      <c r="D1571">
        <v>568.20100000000002</v>
      </c>
      <c r="E1571">
        <v>560.42600000000004</v>
      </c>
      <c r="F1571">
        <v>364.82299999999998</v>
      </c>
      <c r="G1571">
        <v>1.52961E-2</v>
      </c>
      <c r="H1571">
        <v>0.98100799999999999</v>
      </c>
      <c r="I1571">
        <v>0</v>
      </c>
    </row>
    <row r="1572" spans="1:9" x14ac:dyDescent="0.25">
      <c r="A1572" t="s">
        <v>179</v>
      </c>
      <c r="B1572">
        <v>517.59400000000005</v>
      </c>
      <c r="C1572">
        <v>515.96299999999997</v>
      </c>
      <c r="D1572">
        <v>496.02199999999999</v>
      </c>
      <c r="E1572">
        <v>490.01100000000002</v>
      </c>
      <c r="F1572">
        <v>293.00900000000001</v>
      </c>
      <c r="G1572">
        <v>1.08577E-2</v>
      </c>
      <c r="H1572">
        <v>0.98101300000000002</v>
      </c>
      <c r="I1572">
        <v>0</v>
      </c>
    </row>
    <row r="1573" spans="1:9" x14ac:dyDescent="0.25">
      <c r="A1573" t="s">
        <v>179</v>
      </c>
      <c r="B1573">
        <v>524.471</v>
      </c>
      <c r="C1573">
        <v>522.846</v>
      </c>
      <c r="D1573">
        <v>502.69900000000001</v>
      </c>
      <c r="E1573">
        <v>496.51100000000002</v>
      </c>
      <c r="F1573">
        <v>299.30599999999998</v>
      </c>
      <c r="G1573">
        <v>1.222E-2</v>
      </c>
      <c r="H1573">
        <v>0.99401600000000001</v>
      </c>
      <c r="I1573">
        <v>0</v>
      </c>
    </row>
    <row r="1574" spans="1:9" x14ac:dyDescent="0.25">
      <c r="A1574" t="s">
        <v>179</v>
      </c>
      <c r="B1574">
        <v>1054.1400000000001</v>
      </c>
      <c r="C1574">
        <v>595.73299999999995</v>
      </c>
      <c r="D1574">
        <v>575.22400000000005</v>
      </c>
      <c r="E1574">
        <v>567.29</v>
      </c>
      <c r="F1574">
        <v>370.464</v>
      </c>
      <c r="G1574">
        <v>1.10711E-2</v>
      </c>
      <c r="H1574">
        <v>0.98056299999999996</v>
      </c>
      <c r="I1574">
        <v>0</v>
      </c>
    </row>
    <row r="1575" spans="1:9" x14ac:dyDescent="0.25">
      <c r="A1575" t="s">
        <v>179</v>
      </c>
      <c r="B1575">
        <v>680.27099999999996</v>
      </c>
      <c r="C1575">
        <v>670.24900000000002</v>
      </c>
      <c r="D1575">
        <v>648.17600000000004</v>
      </c>
      <c r="E1575">
        <v>639.10900000000004</v>
      </c>
      <c r="F1575">
        <v>420.23</v>
      </c>
      <c r="G1575">
        <v>1.10867E-2</v>
      </c>
      <c r="H1575">
        <v>0.98101499999999997</v>
      </c>
      <c r="I1575">
        <v>0</v>
      </c>
    </row>
    <row r="1576" spans="1:9" x14ac:dyDescent="0.25">
      <c r="A1576" t="s">
        <v>179</v>
      </c>
      <c r="B1576">
        <v>553.71199999999999</v>
      </c>
      <c r="C1576">
        <v>551.971</v>
      </c>
      <c r="D1576">
        <v>531.024</v>
      </c>
      <c r="E1576">
        <v>524.56200000000001</v>
      </c>
      <c r="F1576">
        <v>304.58</v>
      </c>
      <c r="G1576">
        <v>1.5484700000000001E-2</v>
      </c>
      <c r="H1576">
        <v>0.98096799999999995</v>
      </c>
      <c r="I1576">
        <v>0</v>
      </c>
    </row>
    <row r="1577" spans="1:9" x14ac:dyDescent="0.25">
      <c r="A1577" t="s">
        <v>179</v>
      </c>
      <c r="B1577">
        <v>573.08399999999995</v>
      </c>
      <c r="C1577">
        <v>571.34199999999998</v>
      </c>
      <c r="D1577">
        <v>551.58799999999997</v>
      </c>
      <c r="E1577">
        <v>544.71199999999999</v>
      </c>
      <c r="F1577">
        <v>332.81900000000002</v>
      </c>
      <c r="G1577">
        <v>1.0904199999999999E-2</v>
      </c>
      <c r="H1577">
        <v>0.98100299999999996</v>
      </c>
      <c r="I1577">
        <v>0</v>
      </c>
    </row>
    <row r="1578" spans="1:9" x14ac:dyDescent="0.25">
      <c r="A1578" t="s">
        <v>179</v>
      </c>
      <c r="B1578">
        <v>617.58299999999997</v>
      </c>
      <c r="C1578">
        <v>615.80600000000004</v>
      </c>
      <c r="D1578">
        <v>595.16099999999994</v>
      </c>
      <c r="E1578">
        <v>587.36300000000006</v>
      </c>
      <c r="F1578">
        <v>373.18799999999999</v>
      </c>
      <c r="G1578">
        <v>1.1085899999999999E-2</v>
      </c>
      <c r="H1578">
        <v>0.980966</v>
      </c>
      <c r="I1578">
        <v>0</v>
      </c>
    </row>
    <row r="1579" spans="1:9" x14ac:dyDescent="0.25">
      <c r="A1579" t="s">
        <v>179</v>
      </c>
      <c r="B1579">
        <v>553.904</v>
      </c>
      <c r="C1579">
        <v>552.17999999999995</v>
      </c>
      <c r="D1579">
        <v>531.40300000000002</v>
      </c>
      <c r="E1579">
        <v>524.9</v>
      </c>
      <c r="F1579">
        <v>305.39299999999997</v>
      </c>
      <c r="G1579">
        <v>1.15134E-2</v>
      </c>
      <c r="H1579">
        <v>0.98095900000000003</v>
      </c>
      <c r="I1579">
        <v>0</v>
      </c>
    </row>
    <row r="1580" spans="1:9" x14ac:dyDescent="0.25">
      <c r="A1580" t="s">
        <v>179</v>
      </c>
      <c r="B1580">
        <v>618.34199999999998</v>
      </c>
      <c r="C1580">
        <v>616.54899999999998</v>
      </c>
      <c r="D1580">
        <v>595.19500000000005</v>
      </c>
      <c r="E1580">
        <v>587.31100000000004</v>
      </c>
      <c r="F1580">
        <v>368.16500000000002</v>
      </c>
      <c r="G1580">
        <v>1.0895999999999999E-2</v>
      </c>
      <c r="H1580">
        <v>0.98619599999999996</v>
      </c>
      <c r="I1580">
        <v>0</v>
      </c>
    </row>
    <row r="1581" spans="1:9" x14ac:dyDescent="0.25">
      <c r="A1581" t="s">
        <v>179</v>
      </c>
      <c r="B1581">
        <v>602.69899999999996</v>
      </c>
      <c r="C1581">
        <v>600.64099999999996</v>
      </c>
      <c r="D1581">
        <v>580.54</v>
      </c>
      <c r="E1581">
        <v>573.05399999999997</v>
      </c>
      <c r="F1581">
        <v>360.90499999999997</v>
      </c>
      <c r="G1581">
        <v>1.10682E-2</v>
      </c>
      <c r="H1581">
        <v>0.98095699999999997</v>
      </c>
      <c r="I1581">
        <v>0</v>
      </c>
    </row>
    <row r="1582" spans="1:9" x14ac:dyDescent="0.25">
      <c r="A1582" t="s">
        <v>179</v>
      </c>
      <c r="B1582">
        <v>570.30999999999995</v>
      </c>
      <c r="C1582">
        <v>568.31899999999996</v>
      </c>
      <c r="D1582">
        <v>547.245</v>
      </c>
      <c r="E1582">
        <v>540.35199999999998</v>
      </c>
      <c r="F1582">
        <v>320.31900000000002</v>
      </c>
      <c r="G1582">
        <v>1.0857199999999999E-2</v>
      </c>
      <c r="H1582">
        <v>0.98101400000000005</v>
      </c>
      <c r="I1582">
        <v>0</v>
      </c>
    </row>
    <row r="1583" spans="1:9" x14ac:dyDescent="0.25">
      <c r="A1583" t="s">
        <v>179</v>
      </c>
      <c r="B1583">
        <v>618.55899999999997</v>
      </c>
      <c r="C1583">
        <v>616.82399999999996</v>
      </c>
      <c r="D1583">
        <v>596.08100000000002</v>
      </c>
      <c r="E1583">
        <v>588.22699999999998</v>
      </c>
      <c r="F1583">
        <v>372.50599999999997</v>
      </c>
      <c r="G1583">
        <v>1.3064299999999999E-2</v>
      </c>
      <c r="H1583">
        <v>0.99499400000000005</v>
      </c>
      <c r="I1583">
        <v>0</v>
      </c>
    </row>
    <row r="1584" spans="1:9" x14ac:dyDescent="0.25">
      <c r="A1584" t="s">
        <v>179</v>
      </c>
      <c r="B1584">
        <v>543.07100000000003</v>
      </c>
      <c r="C1584">
        <v>541.44799999999998</v>
      </c>
      <c r="D1584">
        <v>522.94000000000005</v>
      </c>
      <c r="E1584">
        <v>516.67399999999998</v>
      </c>
      <c r="F1584">
        <v>308.22199999999998</v>
      </c>
      <c r="G1584">
        <v>1.1354299999999999E-2</v>
      </c>
      <c r="H1584">
        <v>0.98101899999999997</v>
      </c>
      <c r="I1584">
        <v>0</v>
      </c>
    </row>
    <row r="1585" spans="1:9" x14ac:dyDescent="0.25">
      <c r="A1585" t="s">
        <v>179</v>
      </c>
      <c r="B1585">
        <v>543.59900000000005</v>
      </c>
      <c r="C1585">
        <v>541.97900000000004</v>
      </c>
      <c r="D1585">
        <v>523.44399999999996</v>
      </c>
      <c r="E1585">
        <v>517.19500000000005</v>
      </c>
      <c r="F1585">
        <v>308.803</v>
      </c>
      <c r="G1585">
        <v>1.09605E-2</v>
      </c>
      <c r="H1585">
        <v>0.99407100000000004</v>
      </c>
      <c r="I1585">
        <v>0</v>
      </c>
    </row>
    <row r="1586" spans="1:9" x14ac:dyDescent="0.25">
      <c r="A1586" t="s">
        <v>179</v>
      </c>
      <c r="B1586">
        <v>543.12699999999995</v>
      </c>
      <c r="C1586">
        <v>541.52</v>
      </c>
      <c r="D1586">
        <v>522.98299999999995</v>
      </c>
      <c r="E1586">
        <v>516.702</v>
      </c>
      <c r="F1586">
        <v>308.34800000000001</v>
      </c>
      <c r="G1586">
        <v>1.22913E-2</v>
      </c>
      <c r="H1586">
        <v>0.98092800000000002</v>
      </c>
      <c r="I1586">
        <v>0</v>
      </c>
    </row>
    <row r="1587" spans="1:9" x14ac:dyDescent="0.25">
      <c r="A1587" t="s">
        <v>179</v>
      </c>
      <c r="B1587">
        <v>543.07000000000005</v>
      </c>
      <c r="C1587">
        <v>541.45699999999999</v>
      </c>
      <c r="D1587">
        <v>522.92899999999997</v>
      </c>
      <c r="E1587">
        <v>516.65800000000002</v>
      </c>
      <c r="F1587">
        <v>308.23</v>
      </c>
      <c r="G1587">
        <v>1.08573E-2</v>
      </c>
      <c r="H1587">
        <v>0.98098200000000002</v>
      </c>
      <c r="I1587">
        <v>0</v>
      </c>
    </row>
    <row r="1588" spans="1:9" x14ac:dyDescent="0.25">
      <c r="A1588" t="s">
        <v>179</v>
      </c>
      <c r="B1588">
        <v>543.22500000000002</v>
      </c>
      <c r="C1588">
        <v>541.62400000000002</v>
      </c>
      <c r="D1588">
        <v>523.09900000000005</v>
      </c>
      <c r="E1588">
        <v>516.83600000000001</v>
      </c>
      <c r="F1588">
        <v>308.25299999999999</v>
      </c>
      <c r="G1588">
        <v>1.08585E-2</v>
      </c>
      <c r="H1588">
        <v>0.98101000000000005</v>
      </c>
      <c r="I1588">
        <v>0</v>
      </c>
    </row>
    <row r="1589" spans="1:9" x14ac:dyDescent="0.25">
      <c r="A1589" t="s">
        <v>179</v>
      </c>
      <c r="B1589">
        <v>671.31700000000001</v>
      </c>
      <c r="C1589">
        <v>669.46799999999996</v>
      </c>
      <c r="D1589">
        <v>647.048</v>
      </c>
      <c r="E1589">
        <v>638.125</v>
      </c>
      <c r="F1589">
        <v>415.267</v>
      </c>
      <c r="G1589">
        <v>1.1748E-2</v>
      </c>
      <c r="H1589">
        <v>0.98101799999999995</v>
      </c>
      <c r="I1589">
        <v>0</v>
      </c>
    </row>
    <row r="1590" spans="1:9" x14ac:dyDescent="0.25">
      <c r="A1590" t="s">
        <v>179</v>
      </c>
      <c r="B1590">
        <v>1342.58</v>
      </c>
      <c r="C1590">
        <v>561.75900000000001</v>
      </c>
      <c r="D1590">
        <v>542.71400000000006</v>
      </c>
      <c r="E1590">
        <v>536.02800000000002</v>
      </c>
      <c r="F1590">
        <v>326.387</v>
      </c>
      <c r="G1590">
        <v>1.57617E-2</v>
      </c>
      <c r="H1590">
        <v>0.98095100000000002</v>
      </c>
      <c r="I1590">
        <v>0</v>
      </c>
    </row>
    <row r="1591" spans="1:9" x14ac:dyDescent="0.25">
      <c r="A1591" t="s">
        <v>179</v>
      </c>
      <c r="B1591">
        <v>679.71900000000005</v>
      </c>
      <c r="C1591">
        <v>612.13300000000004</v>
      </c>
      <c r="D1591">
        <v>592.18399999999997</v>
      </c>
      <c r="E1591">
        <v>584.39200000000005</v>
      </c>
      <c r="F1591">
        <v>371.77499999999998</v>
      </c>
      <c r="G1591">
        <v>1.1528200000000001E-2</v>
      </c>
      <c r="H1591">
        <v>0.98099899999999995</v>
      </c>
      <c r="I1591">
        <v>0</v>
      </c>
    </row>
    <row r="1592" spans="1:9" x14ac:dyDescent="0.25">
      <c r="A1592" t="s">
        <v>179</v>
      </c>
      <c r="B1592">
        <v>631.58699999999999</v>
      </c>
      <c r="C1592">
        <v>629.65</v>
      </c>
      <c r="D1592">
        <v>608.654</v>
      </c>
      <c r="E1592">
        <v>600.55200000000002</v>
      </c>
      <c r="F1592">
        <v>384.33800000000002</v>
      </c>
      <c r="G1592">
        <v>2.4943699999999999E-2</v>
      </c>
      <c r="H1592">
        <v>0.99448099999999995</v>
      </c>
      <c r="I1592">
        <v>0</v>
      </c>
    </row>
    <row r="1593" spans="1:9" x14ac:dyDescent="0.25">
      <c r="A1593" t="s">
        <v>179</v>
      </c>
      <c r="B1593">
        <v>553.20399999999995</v>
      </c>
      <c r="C1593">
        <v>551.40499999999997</v>
      </c>
      <c r="D1593">
        <v>530.49800000000005</v>
      </c>
      <c r="E1593">
        <v>523.98199999999997</v>
      </c>
      <c r="F1593">
        <v>302.62900000000002</v>
      </c>
      <c r="G1593">
        <v>1.1023099999999999E-2</v>
      </c>
      <c r="H1593">
        <v>0.98546800000000001</v>
      </c>
      <c r="I1593">
        <v>0</v>
      </c>
    </row>
    <row r="1594" spans="1:9" x14ac:dyDescent="0.25">
      <c r="A1594" t="s">
        <v>179</v>
      </c>
      <c r="B1594">
        <v>620.71199999999999</v>
      </c>
      <c r="C1594">
        <v>619.04100000000005</v>
      </c>
      <c r="D1594">
        <v>597.87599999999998</v>
      </c>
      <c r="E1594">
        <v>589.96600000000001</v>
      </c>
      <c r="F1594">
        <v>369.98399999999998</v>
      </c>
      <c r="G1594">
        <v>1.8633299999999998E-2</v>
      </c>
      <c r="H1594">
        <v>0.98101899999999997</v>
      </c>
      <c r="I1594">
        <v>0</v>
      </c>
    </row>
    <row r="1595" spans="1:9" x14ac:dyDescent="0.25">
      <c r="A1595" t="s">
        <v>179</v>
      </c>
      <c r="B1595">
        <v>545.66200000000003</v>
      </c>
      <c r="C1595">
        <v>543.98599999999999</v>
      </c>
      <c r="D1595">
        <v>525.37900000000002</v>
      </c>
      <c r="E1595">
        <v>519.11900000000003</v>
      </c>
      <c r="F1595">
        <v>308.78300000000002</v>
      </c>
      <c r="G1595">
        <v>1.20803E-2</v>
      </c>
      <c r="H1595">
        <v>0.98099099999999995</v>
      </c>
      <c r="I1595">
        <v>0</v>
      </c>
    </row>
    <row r="1596" spans="1:9" x14ac:dyDescent="0.25">
      <c r="A1596" t="s">
        <v>179</v>
      </c>
      <c r="B1596">
        <v>545.96100000000001</v>
      </c>
      <c r="C1596">
        <v>544.31700000000001</v>
      </c>
      <c r="D1596">
        <v>525.71100000000001</v>
      </c>
      <c r="E1596">
        <v>519.39400000000001</v>
      </c>
      <c r="F1596">
        <v>309.13099999999997</v>
      </c>
      <c r="G1596">
        <v>2.09587E-2</v>
      </c>
      <c r="H1596">
        <v>0.98097800000000002</v>
      </c>
      <c r="I1596">
        <v>0</v>
      </c>
    </row>
    <row r="1597" spans="1:9" x14ac:dyDescent="0.25">
      <c r="A1597" t="s">
        <v>179</v>
      </c>
      <c r="B1597">
        <v>546.02099999999996</v>
      </c>
      <c r="C1597">
        <v>544.35799999999995</v>
      </c>
      <c r="D1597">
        <v>525.66200000000003</v>
      </c>
      <c r="E1597">
        <v>519.35599999999999</v>
      </c>
      <c r="F1597">
        <v>308.99099999999999</v>
      </c>
      <c r="G1597">
        <v>1.0857500000000001E-2</v>
      </c>
      <c r="H1597">
        <v>0.981016</v>
      </c>
      <c r="I1597">
        <v>0</v>
      </c>
    </row>
    <row r="1598" spans="1:9" x14ac:dyDescent="0.25">
      <c r="A1598" t="s">
        <v>179</v>
      </c>
      <c r="B1598">
        <v>545.60699999999997</v>
      </c>
      <c r="C1598">
        <v>543.94600000000003</v>
      </c>
      <c r="D1598">
        <v>525.34199999999998</v>
      </c>
      <c r="E1598">
        <v>519.05700000000002</v>
      </c>
      <c r="F1598">
        <v>308.74799999999999</v>
      </c>
      <c r="G1598">
        <v>1.1158899999999999E-2</v>
      </c>
      <c r="H1598">
        <v>0.98101899999999997</v>
      </c>
      <c r="I1598">
        <v>0</v>
      </c>
    </row>
    <row r="1599" spans="1:9" x14ac:dyDescent="0.25">
      <c r="A1599" t="s">
        <v>179</v>
      </c>
      <c r="B1599">
        <v>545.06100000000004</v>
      </c>
      <c r="C1599">
        <v>543.38099999999997</v>
      </c>
      <c r="D1599">
        <v>524.77800000000002</v>
      </c>
      <c r="E1599">
        <v>518.51900000000001</v>
      </c>
      <c r="F1599">
        <v>308.29700000000003</v>
      </c>
      <c r="G1599">
        <v>1.39065E-2</v>
      </c>
      <c r="H1599">
        <v>0.98086600000000002</v>
      </c>
      <c r="I1599">
        <v>0</v>
      </c>
    </row>
    <row r="1600" spans="1:9" x14ac:dyDescent="0.25">
      <c r="A1600" t="s">
        <v>179</v>
      </c>
      <c r="B1600">
        <v>544.39099999999996</v>
      </c>
      <c r="C1600">
        <v>542.72199999999998</v>
      </c>
      <c r="D1600">
        <v>524.18499999999995</v>
      </c>
      <c r="E1600">
        <v>517.928</v>
      </c>
      <c r="F1600">
        <v>307.69499999999999</v>
      </c>
      <c r="G1600">
        <v>1.76609E-2</v>
      </c>
      <c r="H1600">
        <v>0.98101700000000003</v>
      </c>
      <c r="I1600">
        <v>0</v>
      </c>
    </row>
    <row r="1601" spans="1:9" x14ac:dyDescent="0.25">
      <c r="A1601" t="s">
        <v>179</v>
      </c>
      <c r="B1601">
        <v>614.46600000000001</v>
      </c>
      <c r="C1601">
        <v>612.77599999999995</v>
      </c>
      <c r="D1601">
        <v>591.84400000000005</v>
      </c>
      <c r="E1601">
        <v>584.05700000000002</v>
      </c>
      <c r="F1601">
        <v>365.61099999999999</v>
      </c>
      <c r="G1601">
        <v>1.08643E-2</v>
      </c>
      <c r="H1601">
        <v>0.98101700000000003</v>
      </c>
      <c r="I1601">
        <v>0</v>
      </c>
    </row>
    <row r="1602" spans="1:9" x14ac:dyDescent="0.25">
      <c r="A1602" t="s">
        <v>179</v>
      </c>
      <c r="B1602">
        <v>567.92100000000005</v>
      </c>
      <c r="C1602">
        <v>565.74199999999996</v>
      </c>
      <c r="D1602">
        <v>544.93200000000002</v>
      </c>
      <c r="E1602">
        <v>538.06700000000001</v>
      </c>
      <c r="F1602">
        <v>316.46499999999997</v>
      </c>
      <c r="G1602">
        <v>1.18967E-2</v>
      </c>
      <c r="H1602">
        <v>0.99481600000000003</v>
      </c>
      <c r="I1602">
        <v>0</v>
      </c>
    </row>
    <row r="1603" spans="1:9" x14ac:dyDescent="0.25">
      <c r="A1603" t="s">
        <v>179</v>
      </c>
      <c r="B1603">
        <v>589.10400000000004</v>
      </c>
      <c r="C1603">
        <v>586.75800000000004</v>
      </c>
      <c r="D1603">
        <v>567.399</v>
      </c>
      <c r="E1603">
        <v>560.21299999999997</v>
      </c>
      <c r="F1603">
        <v>348.33600000000001</v>
      </c>
      <c r="G1603">
        <v>1.0903599999999999E-2</v>
      </c>
      <c r="H1603">
        <v>0.99449799999999999</v>
      </c>
      <c r="I1603">
        <v>0</v>
      </c>
    </row>
    <row r="1604" spans="1:9" x14ac:dyDescent="0.25">
      <c r="A1604" t="s">
        <v>179</v>
      </c>
      <c r="B1604">
        <v>546.17100000000005</v>
      </c>
      <c r="C1604">
        <v>544.48699999999997</v>
      </c>
      <c r="D1604">
        <v>525.95000000000005</v>
      </c>
      <c r="E1604">
        <v>519.697</v>
      </c>
      <c r="F1604">
        <v>309.61</v>
      </c>
      <c r="G1604">
        <v>1.0902E-2</v>
      </c>
      <c r="H1604">
        <v>0.98084800000000005</v>
      </c>
      <c r="I1604">
        <v>0</v>
      </c>
    </row>
    <row r="1605" spans="1:9" x14ac:dyDescent="0.25">
      <c r="A1605" t="s">
        <v>179</v>
      </c>
      <c r="B1605">
        <v>614.23699999999997</v>
      </c>
      <c r="C1605">
        <v>612.54300000000001</v>
      </c>
      <c r="D1605">
        <v>591.34100000000001</v>
      </c>
      <c r="E1605">
        <v>583.55799999999999</v>
      </c>
      <c r="F1605">
        <v>363.91800000000001</v>
      </c>
      <c r="G1605">
        <v>1.08699E-2</v>
      </c>
      <c r="H1605">
        <v>0.98092999999999997</v>
      </c>
      <c r="I1605">
        <v>0</v>
      </c>
    </row>
    <row r="1606" spans="1:9" x14ac:dyDescent="0.25">
      <c r="A1606" t="s">
        <v>179</v>
      </c>
      <c r="B1606">
        <v>1162.8</v>
      </c>
      <c r="C1606">
        <v>578.346</v>
      </c>
      <c r="D1606">
        <v>557.15700000000004</v>
      </c>
      <c r="E1606">
        <v>550.12300000000005</v>
      </c>
      <c r="F1606">
        <v>327.791</v>
      </c>
      <c r="G1606">
        <v>1.17126E-2</v>
      </c>
      <c r="H1606">
        <v>0.980989</v>
      </c>
      <c r="I1606">
        <v>0</v>
      </c>
    </row>
    <row r="1607" spans="1:9" x14ac:dyDescent="0.25">
      <c r="A1607" t="s">
        <v>179</v>
      </c>
      <c r="B1607">
        <v>682.22500000000002</v>
      </c>
      <c r="C1607">
        <v>679.01400000000001</v>
      </c>
      <c r="D1607">
        <v>657.12400000000002</v>
      </c>
      <c r="E1607">
        <v>647.96199999999999</v>
      </c>
      <c r="F1607">
        <v>428.428</v>
      </c>
      <c r="G1607">
        <v>2.8756899999999998E-2</v>
      </c>
      <c r="H1607">
        <v>0.98100600000000004</v>
      </c>
      <c r="I1607">
        <v>0</v>
      </c>
    </row>
    <row r="1608" spans="1:9" x14ac:dyDescent="0.25">
      <c r="A1608" t="s">
        <v>179</v>
      </c>
      <c r="B1608">
        <v>539.279</v>
      </c>
      <c r="C1608">
        <v>537.529</v>
      </c>
      <c r="D1608">
        <v>517.08799999999997</v>
      </c>
      <c r="E1608">
        <v>510.90499999999997</v>
      </c>
      <c r="F1608">
        <v>290.14600000000002</v>
      </c>
      <c r="G1608">
        <v>1.5976199999999999E-2</v>
      </c>
      <c r="H1608">
        <v>0.98097199999999996</v>
      </c>
      <c r="I1608">
        <v>0</v>
      </c>
    </row>
    <row r="1609" spans="1:9" x14ac:dyDescent="0.25">
      <c r="A1609" t="s">
        <v>179</v>
      </c>
      <c r="B1609">
        <v>622.09199999999998</v>
      </c>
      <c r="C1609">
        <v>620.35699999999997</v>
      </c>
      <c r="D1609">
        <v>599.07000000000005</v>
      </c>
      <c r="E1609">
        <v>591.16200000000003</v>
      </c>
      <c r="F1609">
        <v>370.82499999999999</v>
      </c>
      <c r="G1609">
        <v>1.5775999999999998E-2</v>
      </c>
      <c r="H1609">
        <v>0.981012</v>
      </c>
      <c r="I1609">
        <v>0</v>
      </c>
    </row>
    <row r="1610" spans="1:9" x14ac:dyDescent="0.25">
      <c r="A1610" t="s">
        <v>179</v>
      </c>
      <c r="B1610">
        <v>556.03300000000002</v>
      </c>
      <c r="C1610">
        <v>554.33600000000001</v>
      </c>
      <c r="D1610">
        <v>535.40200000000004</v>
      </c>
      <c r="E1610">
        <v>528.95899999999995</v>
      </c>
      <c r="F1610">
        <v>318.334</v>
      </c>
      <c r="G1610">
        <v>1.0880000000000001E-2</v>
      </c>
      <c r="H1610">
        <v>0.98101899999999997</v>
      </c>
      <c r="I1610">
        <v>0</v>
      </c>
    </row>
    <row r="1611" spans="1:9" x14ac:dyDescent="0.25">
      <c r="A1611" t="s">
        <v>179</v>
      </c>
      <c r="B1611">
        <v>554.30999999999995</v>
      </c>
      <c r="C1611">
        <v>552.65800000000002</v>
      </c>
      <c r="D1611">
        <v>533.79700000000003</v>
      </c>
      <c r="E1611">
        <v>527.35400000000004</v>
      </c>
      <c r="F1611">
        <v>316.72800000000001</v>
      </c>
      <c r="G1611">
        <v>1.09275E-2</v>
      </c>
      <c r="H1611">
        <v>0.98101899999999997</v>
      </c>
      <c r="I1611">
        <v>0</v>
      </c>
    </row>
    <row r="1612" spans="1:9" x14ac:dyDescent="0.25">
      <c r="A1612" t="s">
        <v>179</v>
      </c>
      <c r="B1612">
        <v>546.50300000000004</v>
      </c>
      <c r="C1612">
        <v>544.851</v>
      </c>
      <c r="D1612">
        <v>526.26400000000001</v>
      </c>
      <c r="E1612">
        <v>519.96199999999999</v>
      </c>
      <c r="F1612">
        <v>309.84300000000002</v>
      </c>
      <c r="G1612">
        <v>1.1291000000000001E-2</v>
      </c>
      <c r="H1612">
        <v>0.98090599999999994</v>
      </c>
      <c r="I1612">
        <v>0</v>
      </c>
    </row>
    <row r="1613" spans="1:9" x14ac:dyDescent="0.25">
      <c r="A1613" t="s">
        <v>179</v>
      </c>
      <c r="B1613">
        <v>544.66600000000005</v>
      </c>
      <c r="C1613">
        <v>543.04</v>
      </c>
      <c r="D1613">
        <v>524.49400000000003</v>
      </c>
      <c r="E1613">
        <v>518.24</v>
      </c>
      <c r="F1613">
        <v>307.96699999999998</v>
      </c>
      <c r="G1613">
        <v>1.10151E-2</v>
      </c>
      <c r="H1613">
        <v>0.98097599999999996</v>
      </c>
      <c r="I1613">
        <v>0</v>
      </c>
    </row>
    <row r="1614" spans="1:9" x14ac:dyDescent="0.25">
      <c r="A1614" t="s">
        <v>179</v>
      </c>
      <c r="B1614">
        <v>618.91200000000003</v>
      </c>
      <c r="C1614">
        <v>616.85400000000004</v>
      </c>
      <c r="D1614">
        <v>595.90099999999995</v>
      </c>
      <c r="E1614">
        <v>588.21400000000006</v>
      </c>
      <c r="F1614">
        <v>370.32</v>
      </c>
      <c r="G1614">
        <v>1.09222E-2</v>
      </c>
      <c r="H1614">
        <v>0.98098300000000005</v>
      </c>
      <c r="I1614">
        <v>0</v>
      </c>
    </row>
    <row r="1615" spans="1:9" x14ac:dyDescent="0.25">
      <c r="A1615" t="s">
        <v>179</v>
      </c>
      <c r="B1615">
        <v>550.851</v>
      </c>
      <c r="C1615">
        <v>549.17899999999997</v>
      </c>
      <c r="D1615">
        <v>528.41899999999998</v>
      </c>
      <c r="E1615">
        <v>521.97199999999998</v>
      </c>
      <c r="F1615">
        <v>300.83600000000001</v>
      </c>
      <c r="G1615">
        <v>1.09748E-2</v>
      </c>
      <c r="H1615">
        <v>0.98101799999999995</v>
      </c>
      <c r="I1615">
        <v>0</v>
      </c>
    </row>
    <row r="1616" spans="1:9" x14ac:dyDescent="0.25">
      <c r="A1616" t="s">
        <v>179</v>
      </c>
      <c r="B1616">
        <v>616.279</v>
      </c>
      <c r="C1616">
        <v>614.60199999999998</v>
      </c>
      <c r="D1616">
        <v>594.15499999999997</v>
      </c>
      <c r="E1616">
        <v>586.29999999999995</v>
      </c>
      <c r="F1616">
        <v>370.81900000000002</v>
      </c>
      <c r="G1616">
        <v>1.26347E-2</v>
      </c>
      <c r="H1616">
        <v>0.99247799999999997</v>
      </c>
      <c r="I1616">
        <v>0</v>
      </c>
    </row>
    <row r="1617" spans="1:25" x14ac:dyDescent="0.25">
      <c r="A1617" t="s">
        <v>179</v>
      </c>
      <c r="B1617">
        <v>616.28099999999995</v>
      </c>
      <c r="C1617">
        <v>614.61</v>
      </c>
      <c r="D1617">
        <v>593.80399999999997</v>
      </c>
      <c r="E1617">
        <v>585.95500000000004</v>
      </c>
      <c r="F1617">
        <v>368.28399999999999</v>
      </c>
      <c r="G1617">
        <v>1.2239399999999999E-2</v>
      </c>
      <c r="H1617">
        <v>0.98101799999999995</v>
      </c>
      <c r="I1617">
        <v>0</v>
      </c>
    </row>
    <row r="1618" spans="1:25" x14ac:dyDescent="0.25">
      <c r="A1618" t="s">
        <v>179</v>
      </c>
      <c r="B1618">
        <v>659.63900000000001</v>
      </c>
      <c r="C1618">
        <v>657.62599999999998</v>
      </c>
      <c r="D1618">
        <v>636.22299999999996</v>
      </c>
      <c r="E1618">
        <v>627.48900000000003</v>
      </c>
      <c r="F1618">
        <v>408.25299999999999</v>
      </c>
      <c r="G1618">
        <v>1.1553600000000001E-2</v>
      </c>
      <c r="H1618">
        <v>0.994703</v>
      </c>
      <c r="I1618">
        <v>0</v>
      </c>
    </row>
    <row r="1619" spans="1:25" x14ac:dyDescent="0.25">
      <c r="A1619" t="s">
        <v>179</v>
      </c>
      <c r="B1619">
        <v>578.596</v>
      </c>
      <c r="C1619">
        <v>576.48199999999997</v>
      </c>
      <c r="D1619">
        <v>555.63499999999999</v>
      </c>
      <c r="E1619">
        <v>548.58199999999999</v>
      </c>
      <c r="F1619">
        <v>327.57900000000001</v>
      </c>
      <c r="G1619">
        <v>1.2275899999999999E-2</v>
      </c>
      <c r="H1619">
        <v>0.98101799999999995</v>
      </c>
      <c r="I1619">
        <v>0</v>
      </c>
    </row>
    <row r="1620" spans="1:25" x14ac:dyDescent="0.25">
      <c r="A1620" t="s">
        <v>179</v>
      </c>
      <c r="B1620">
        <v>620.97</v>
      </c>
      <c r="C1620">
        <v>619.29399999999998</v>
      </c>
      <c r="D1620">
        <v>598.19899999999996</v>
      </c>
      <c r="E1620">
        <v>590.28599999999994</v>
      </c>
      <c r="F1620">
        <v>370.53</v>
      </c>
      <c r="G1620">
        <v>1.1831599999999999E-2</v>
      </c>
      <c r="H1620">
        <v>0.98095600000000005</v>
      </c>
      <c r="I1620">
        <v>0</v>
      </c>
    </row>
    <row r="1621" spans="1:25" x14ac:dyDescent="0.25">
      <c r="A1621" t="s">
        <v>179</v>
      </c>
      <c r="B1621">
        <v>607.1</v>
      </c>
      <c r="C1621">
        <v>605.37400000000002</v>
      </c>
      <c r="D1621">
        <v>584.39700000000005</v>
      </c>
      <c r="E1621">
        <v>576.69100000000003</v>
      </c>
      <c r="F1621">
        <v>356.62799999999999</v>
      </c>
      <c r="G1621">
        <v>1.10811E-2</v>
      </c>
      <c r="H1621">
        <v>0.98101899999999997</v>
      </c>
      <c r="I1621">
        <v>0</v>
      </c>
    </row>
    <row r="1622" spans="1:25" x14ac:dyDescent="0.25">
      <c r="A1622" t="s">
        <v>179</v>
      </c>
      <c r="B1622">
        <v>1071.22</v>
      </c>
      <c r="C1622">
        <v>603.66800000000001</v>
      </c>
      <c r="D1622">
        <v>582.85799999999995</v>
      </c>
      <c r="E1622">
        <v>575.22</v>
      </c>
      <c r="F1622">
        <v>354.846</v>
      </c>
      <c r="G1622">
        <v>1.6290900000000001E-2</v>
      </c>
      <c r="H1622">
        <v>0.98097000000000001</v>
      </c>
      <c r="I1622">
        <v>0</v>
      </c>
    </row>
    <row r="1623" spans="1:25" x14ac:dyDescent="0.25">
      <c r="A1623" t="s">
        <v>179</v>
      </c>
      <c r="B1623">
        <v>611.19000000000005</v>
      </c>
      <c r="C1623">
        <v>607.95399999999995</v>
      </c>
      <c r="D1623">
        <v>588.09699999999998</v>
      </c>
      <c r="E1623">
        <v>580.45000000000005</v>
      </c>
      <c r="F1623">
        <v>367.62700000000001</v>
      </c>
      <c r="G1623">
        <v>1.0857E-2</v>
      </c>
      <c r="H1623">
        <v>0.981016</v>
      </c>
      <c r="I1623">
        <v>0</v>
      </c>
      <c r="R1623" t="s">
        <v>66</v>
      </c>
      <c r="U1623" t="s">
        <v>65</v>
      </c>
      <c r="X1623" t="s">
        <v>63</v>
      </c>
    </row>
    <row r="1624" spans="1:25" x14ac:dyDescent="0.25">
      <c r="A1624" t="s">
        <v>179</v>
      </c>
      <c r="B1624">
        <v>621.39599999999996</v>
      </c>
      <c r="C1624">
        <v>619.43399999999997</v>
      </c>
      <c r="D1624">
        <v>598.56899999999996</v>
      </c>
      <c r="E1624">
        <v>590.68899999999996</v>
      </c>
      <c r="F1624">
        <v>372.625</v>
      </c>
      <c r="G1624">
        <v>1.1541600000000001E-2</v>
      </c>
      <c r="H1624">
        <v>0.98099099999999995</v>
      </c>
      <c r="I1624">
        <v>0</v>
      </c>
      <c r="R1624">
        <f>AVERAGE(B1575:B1624)</f>
        <v>623.77237999999988</v>
      </c>
      <c r="S1624">
        <f>AVERAGE(C1575:C1624)</f>
        <v>583.91178000000014</v>
      </c>
      <c r="U1624">
        <f>_xlfn.VAR.P(B1575:B1624)</f>
        <v>23160.777413755895</v>
      </c>
      <c r="V1624">
        <f>_xlfn.VAR.P(C1575:C1624)</f>
        <v>1593.7119591316005</v>
      </c>
      <c r="X1624">
        <f>1.96*SQRT(U1624)/50</f>
        <v>5.9657168056381842</v>
      </c>
      <c r="Y1624">
        <f>1.96*SQRT(V1624)/50</f>
        <v>1.5649158267715177</v>
      </c>
    </row>
    <row r="1625" spans="1:25" x14ac:dyDescent="0.25">
      <c r="A1625" t="s">
        <v>179</v>
      </c>
      <c r="B1625">
        <v>31191.715627000001</v>
      </c>
      <c r="C1625" t="s">
        <v>37</v>
      </c>
    </row>
    <row r="1626" spans="1:25" x14ac:dyDescent="0.25">
      <c r="A1626" t="s">
        <v>180</v>
      </c>
      <c r="B1626">
        <v>268.64699999999999</v>
      </c>
      <c r="C1626">
        <v>265.59800000000001</v>
      </c>
      <c r="D1626">
        <v>244.27199999999999</v>
      </c>
      <c r="E1626">
        <v>106.791</v>
      </c>
      <c r="F1626">
        <v>0</v>
      </c>
      <c r="G1626">
        <v>9.2827699999999999E-2</v>
      </c>
      <c r="H1626">
        <v>1</v>
      </c>
      <c r="I1626">
        <v>0</v>
      </c>
    </row>
    <row r="1627" spans="1:25" x14ac:dyDescent="0.25">
      <c r="A1627" t="s">
        <v>180</v>
      </c>
      <c r="B1627">
        <v>256.34199999999998</v>
      </c>
      <c r="C1627">
        <v>253.85400000000001</v>
      </c>
      <c r="D1627">
        <v>233.024</v>
      </c>
      <c r="E1627">
        <v>104.452</v>
      </c>
      <c r="F1627">
        <v>0</v>
      </c>
      <c r="G1627">
        <v>5.9706000000000002E-2</v>
      </c>
      <c r="H1627">
        <v>1</v>
      </c>
      <c r="I1627">
        <v>0</v>
      </c>
    </row>
    <row r="1628" spans="1:25" x14ac:dyDescent="0.25">
      <c r="A1628" t="s">
        <v>180</v>
      </c>
      <c r="B1628">
        <v>256.86500000000001</v>
      </c>
      <c r="C1628">
        <v>254.34399999999999</v>
      </c>
      <c r="D1628">
        <v>233.53</v>
      </c>
      <c r="E1628">
        <v>104.986</v>
      </c>
      <c r="F1628">
        <v>0</v>
      </c>
      <c r="G1628">
        <v>6.0051300000000002E-2</v>
      </c>
      <c r="H1628">
        <v>1</v>
      </c>
      <c r="I1628">
        <v>1</v>
      </c>
    </row>
    <row r="1629" spans="1:25" x14ac:dyDescent="0.25">
      <c r="A1629" t="s">
        <v>180</v>
      </c>
      <c r="B1629">
        <v>258.61099999999999</v>
      </c>
      <c r="C1629">
        <v>256.072</v>
      </c>
      <c r="D1629">
        <v>234.137</v>
      </c>
      <c r="E1629">
        <v>105.14</v>
      </c>
      <c r="F1629">
        <v>0</v>
      </c>
      <c r="G1629">
        <v>5.9706000000000002E-2</v>
      </c>
      <c r="H1629">
        <v>1</v>
      </c>
      <c r="I1629">
        <v>0</v>
      </c>
    </row>
    <row r="1630" spans="1:25" x14ac:dyDescent="0.25">
      <c r="A1630" t="s">
        <v>180</v>
      </c>
      <c r="B1630">
        <v>257.77499999999998</v>
      </c>
      <c r="C1630">
        <v>255.28800000000001</v>
      </c>
      <c r="D1630">
        <v>234.708</v>
      </c>
      <c r="E1630">
        <v>105.80200000000001</v>
      </c>
      <c r="F1630">
        <v>0</v>
      </c>
      <c r="G1630">
        <v>6.0168699999999999E-2</v>
      </c>
      <c r="H1630">
        <v>1</v>
      </c>
      <c r="I1630">
        <v>4</v>
      </c>
    </row>
    <row r="1631" spans="1:25" x14ac:dyDescent="0.25">
      <c r="A1631" t="s">
        <v>180</v>
      </c>
      <c r="B1631">
        <v>257.61099999999999</v>
      </c>
      <c r="C1631">
        <v>255.08500000000001</v>
      </c>
      <c r="D1631">
        <v>234.51900000000001</v>
      </c>
      <c r="E1631">
        <v>106.395</v>
      </c>
      <c r="F1631">
        <v>0</v>
      </c>
      <c r="G1631">
        <v>5.9706000000000002E-2</v>
      </c>
      <c r="H1631">
        <v>1</v>
      </c>
      <c r="I1631">
        <v>1</v>
      </c>
    </row>
    <row r="1632" spans="1:25" x14ac:dyDescent="0.25">
      <c r="A1632" t="s">
        <v>180</v>
      </c>
      <c r="B1632">
        <v>258.17200000000003</v>
      </c>
      <c r="C1632">
        <v>255.655</v>
      </c>
      <c r="D1632">
        <v>234.178</v>
      </c>
      <c r="E1632">
        <v>105.456</v>
      </c>
      <c r="F1632">
        <v>0</v>
      </c>
      <c r="G1632">
        <v>5.9706000000000002E-2</v>
      </c>
      <c r="H1632">
        <v>1</v>
      </c>
      <c r="I1632">
        <v>1</v>
      </c>
    </row>
    <row r="1633" spans="1:9" x14ac:dyDescent="0.25">
      <c r="A1633" t="s">
        <v>180</v>
      </c>
      <c r="B1633">
        <v>256.40100000000001</v>
      </c>
      <c r="C1633">
        <v>253.904</v>
      </c>
      <c r="D1633">
        <v>233.375</v>
      </c>
      <c r="E1633">
        <v>104.68600000000001</v>
      </c>
      <c r="F1633">
        <v>0</v>
      </c>
      <c r="G1633">
        <v>5.9819900000000002E-2</v>
      </c>
      <c r="H1633">
        <v>1</v>
      </c>
      <c r="I1633">
        <v>1</v>
      </c>
    </row>
    <row r="1634" spans="1:9" x14ac:dyDescent="0.25">
      <c r="A1634" t="s">
        <v>180</v>
      </c>
      <c r="B1634">
        <v>257.95600000000002</v>
      </c>
      <c r="C1634">
        <v>255.30699999999999</v>
      </c>
      <c r="D1634">
        <v>234.249</v>
      </c>
      <c r="E1634">
        <v>105.624</v>
      </c>
      <c r="F1634">
        <v>0</v>
      </c>
      <c r="G1634">
        <v>5.9819900000000002E-2</v>
      </c>
      <c r="H1634">
        <v>1</v>
      </c>
      <c r="I1634">
        <v>1</v>
      </c>
    </row>
    <row r="1635" spans="1:9" x14ac:dyDescent="0.25">
      <c r="A1635" t="s">
        <v>180</v>
      </c>
      <c r="B1635">
        <v>260.392</v>
      </c>
      <c r="C1635">
        <v>257.71699999999998</v>
      </c>
      <c r="D1635">
        <v>235.15799999999999</v>
      </c>
      <c r="E1635">
        <v>106.613</v>
      </c>
      <c r="F1635">
        <v>0</v>
      </c>
      <c r="G1635">
        <v>5.9819900000000002E-2</v>
      </c>
      <c r="H1635">
        <v>1</v>
      </c>
      <c r="I1635">
        <v>3</v>
      </c>
    </row>
    <row r="1636" spans="1:9" x14ac:dyDescent="0.25">
      <c r="A1636" t="s">
        <v>180</v>
      </c>
      <c r="B1636">
        <v>259.30700000000002</v>
      </c>
      <c r="C1636">
        <v>256.786</v>
      </c>
      <c r="D1636">
        <v>233.31700000000001</v>
      </c>
      <c r="E1636">
        <v>104.755</v>
      </c>
      <c r="F1636">
        <v>0</v>
      </c>
      <c r="G1636">
        <v>5.9819900000000002E-2</v>
      </c>
      <c r="H1636">
        <v>1</v>
      </c>
      <c r="I1636">
        <v>0</v>
      </c>
    </row>
    <row r="1637" spans="1:9" x14ac:dyDescent="0.25">
      <c r="A1637" t="s">
        <v>180</v>
      </c>
      <c r="B1637">
        <v>260.63200000000001</v>
      </c>
      <c r="C1637">
        <v>258.04599999999999</v>
      </c>
      <c r="D1637">
        <v>234.24799999999999</v>
      </c>
      <c r="E1637">
        <v>105.358</v>
      </c>
      <c r="F1637">
        <v>0</v>
      </c>
      <c r="G1637">
        <v>9.2893699999999996E-2</v>
      </c>
      <c r="H1637">
        <v>1</v>
      </c>
      <c r="I1637">
        <v>1</v>
      </c>
    </row>
    <row r="1638" spans="1:9" x14ac:dyDescent="0.25">
      <c r="A1638" t="s">
        <v>180</v>
      </c>
      <c r="B1638">
        <v>258.58100000000002</v>
      </c>
      <c r="C1638">
        <v>256.06599999999997</v>
      </c>
      <c r="D1638">
        <v>233.72300000000001</v>
      </c>
      <c r="E1638">
        <v>104.747</v>
      </c>
      <c r="F1638">
        <v>0</v>
      </c>
      <c r="G1638">
        <v>9.2893699999999996E-2</v>
      </c>
      <c r="H1638">
        <v>1</v>
      </c>
      <c r="I1638">
        <v>1</v>
      </c>
    </row>
    <row r="1639" spans="1:9" x14ac:dyDescent="0.25">
      <c r="A1639" t="s">
        <v>180</v>
      </c>
      <c r="B1639">
        <v>259.96499999999997</v>
      </c>
      <c r="C1639">
        <v>257.22000000000003</v>
      </c>
      <c r="D1639">
        <v>233.63300000000001</v>
      </c>
      <c r="E1639">
        <v>104.95</v>
      </c>
      <c r="F1639">
        <v>0</v>
      </c>
      <c r="G1639">
        <v>9.2893699999999996E-2</v>
      </c>
      <c r="H1639">
        <v>1</v>
      </c>
      <c r="I1639">
        <v>1</v>
      </c>
    </row>
    <row r="1640" spans="1:9" x14ac:dyDescent="0.25">
      <c r="A1640" t="s">
        <v>180</v>
      </c>
      <c r="B1640">
        <v>258.12099999999998</v>
      </c>
      <c r="C1640">
        <v>255.65700000000001</v>
      </c>
      <c r="D1640">
        <v>234.97300000000001</v>
      </c>
      <c r="E1640">
        <v>106.57</v>
      </c>
      <c r="F1640">
        <v>0</v>
      </c>
      <c r="G1640">
        <v>5.9706000000000002E-2</v>
      </c>
      <c r="H1640">
        <v>1</v>
      </c>
      <c r="I1640">
        <v>2</v>
      </c>
    </row>
    <row r="1641" spans="1:9" x14ac:dyDescent="0.25">
      <c r="A1641" t="s">
        <v>180</v>
      </c>
      <c r="B1641">
        <v>259.19600000000003</v>
      </c>
      <c r="C1641">
        <v>256.54000000000002</v>
      </c>
      <c r="D1641">
        <v>233.321</v>
      </c>
      <c r="E1641">
        <v>104.43300000000001</v>
      </c>
      <c r="F1641">
        <v>0</v>
      </c>
      <c r="G1641">
        <v>5.9706000000000002E-2</v>
      </c>
      <c r="H1641">
        <v>1</v>
      </c>
      <c r="I1641">
        <v>0</v>
      </c>
    </row>
    <row r="1642" spans="1:9" x14ac:dyDescent="0.25">
      <c r="A1642" t="s">
        <v>180</v>
      </c>
      <c r="B1642">
        <v>260.37599999999998</v>
      </c>
      <c r="C1642">
        <v>257.85700000000003</v>
      </c>
      <c r="D1642">
        <v>235.36600000000001</v>
      </c>
      <c r="E1642">
        <v>106.419</v>
      </c>
      <c r="F1642">
        <v>0</v>
      </c>
      <c r="G1642">
        <v>6.0168699999999999E-2</v>
      </c>
      <c r="H1642">
        <v>1</v>
      </c>
      <c r="I1642">
        <v>1</v>
      </c>
    </row>
    <row r="1643" spans="1:9" x14ac:dyDescent="0.25">
      <c r="A1643" t="s">
        <v>180</v>
      </c>
      <c r="B1643">
        <v>258.755</v>
      </c>
      <c r="C1643">
        <v>255.98500000000001</v>
      </c>
      <c r="D1643">
        <v>233.56200000000001</v>
      </c>
      <c r="E1643">
        <v>105.20699999999999</v>
      </c>
      <c r="F1643">
        <v>0</v>
      </c>
      <c r="G1643">
        <v>6.0168699999999999E-2</v>
      </c>
      <c r="H1643">
        <v>1</v>
      </c>
      <c r="I1643">
        <v>0</v>
      </c>
    </row>
    <row r="1644" spans="1:9" x14ac:dyDescent="0.25">
      <c r="A1644" t="s">
        <v>180</v>
      </c>
      <c r="B1644">
        <v>262.82499999999999</v>
      </c>
      <c r="C1644">
        <v>260.20699999999999</v>
      </c>
      <c r="D1644">
        <v>234.405</v>
      </c>
      <c r="E1644">
        <v>105.46599999999999</v>
      </c>
      <c r="F1644">
        <v>0</v>
      </c>
      <c r="G1644">
        <v>5.9706000000000002E-2</v>
      </c>
      <c r="H1644">
        <v>1</v>
      </c>
      <c r="I1644">
        <v>1</v>
      </c>
    </row>
    <row r="1645" spans="1:9" x14ac:dyDescent="0.25">
      <c r="A1645" t="s">
        <v>180</v>
      </c>
      <c r="B1645">
        <v>262.94099999999997</v>
      </c>
      <c r="C1645">
        <v>260.214</v>
      </c>
      <c r="D1645">
        <v>234.31700000000001</v>
      </c>
      <c r="E1645">
        <v>105.178</v>
      </c>
      <c r="F1645">
        <v>0</v>
      </c>
      <c r="G1645">
        <v>6.0051300000000002E-2</v>
      </c>
      <c r="H1645">
        <v>1</v>
      </c>
      <c r="I1645">
        <v>0</v>
      </c>
    </row>
    <row r="1646" spans="1:9" x14ac:dyDescent="0.25">
      <c r="A1646" t="s">
        <v>180</v>
      </c>
      <c r="B1646">
        <v>260.01799999999997</v>
      </c>
      <c r="C1646">
        <v>257.315</v>
      </c>
      <c r="D1646">
        <v>234.43</v>
      </c>
      <c r="E1646">
        <v>105.557</v>
      </c>
      <c r="F1646">
        <v>0</v>
      </c>
      <c r="G1646">
        <v>9.2827699999999999E-2</v>
      </c>
      <c r="H1646">
        <v>1</v>
      </c>
      <c r="I1646">
        <v>2</v>
      </c>
    </row>
    <row r="1647" spans="1:9" x14ac:dyDescent="0.25">
      <c r="A1647" t="s">
        <v>180</v>
      </c>
      <c r="B1647">
        <v>259.26299999999998</v>
      </c>
      <c r="C1647">
        <v>256.755</v>
      </c>
      <c r="D1647">
        <v>233.815</v>
      </c>
      <c r="E1647">
        <v>105.465</v>
      </c>
      <c r="F1647">
        <v>0</v>
      </c>
      <c r="G1647">
        <v>6.0051300000000002E-2</v>
      </c>
      <c r="H1647">
        <v>1</v>
      </c>
      <c r="I1647">
        <v>1</v>
      </c>
    </row>
    <row r="1648" spans="1:9" x14ac:dyDescent="0.25">
      <c r="A1648" t="s">
        <v>180</v>
      </c>
      <c r="B1648">
        <v>260.31400000000002</v>
      </c>
      <c r="C1648">
        <v>257.72899999999998</v>
      </c>
      <c r="D1648">
        <v>234.58600000000001</v>
      </c>
      <c r="E1648">
        <v>105.57</v>
      </c>
      <c r="F1648">
        <v>0</v>
      </c>
      <c r="G1648">
        <v>5.9706000000000002E-2</v>
      </c>
      <c r="H1648">
        <v>1</v>
      </c>
      <c r="I1648">
        <v>0</v>
      </c>
    </row>
    <row r="1649" spans="1:9" x14ac:dyDescent="0.25">
      <c r="A1649" t="s">
        <v>180</v>
      </c>
      <c r="B1649">
        <v>258.06599999999997</v>
      </c>
      <c r="C1649">
        <v>255.56</v>
      </c>
      <c r="D1649">
        <v>233.494</v>
      </c>
      <c r="E1649">
        <v>105.027</v>
      </c>
      <c r="F1649">
        <v>0</v>
      </c>
      <c r="G1649">
        <v>0.118537</v>
      </c>
      <c r="H1649">
        <v>1</v>
      </c>
      <c r="I1649">
        <v>1</v>
      </c>
    </row>
    <row r="1650" spans="1:9" x14ac:dyDescent="0.25">
      <c r="A1650" t="s">
        <v>180</v>
      </c>
      <c r="B1650">
        <v>259.12099999999998</v>
      </c>
      <c r="C1650">
        <v>256.387</v>
      </c>
      <c r="D1650">
        <v>234.113</v>
      </c>
      <c r="E1650">
        <v>105.117</v>
      </c>
      <c r="F1650">
        <v>0</v>
      </c>
      <c r="G1650">
        <v>5.9706000000000002E-2</v>
      </c>
      <c r="H1650">
        <v>1</v>
      </c>
      <c r="I1650">
        <v>0</v>
      </c>
    </row>
    <row r="1651" spans="1:9" x14ac:dyDescent="0.25">
      <c r="A1651" t="s">
        <v>180</v>
      </c>
      <c r="B1651">
        <v>258.73</v>
      </c>
      <c r="C1651">
        <v>256.26900000000001</v>
      </c>
      <c r="D1651">
        <v>233.40700000000001</v>
      </c>
      <c r="E1651">
        <v>104.93300000000001</v>
      </c>
      <c r="F1651">
        <v>0</v>
      </c>
      <c r="G1651">
        <v>5.9819900000000002E-2</v>
      </c>
      <c r="H1651">
        <v>1</v>
      </c>
      <c r="I1651">
        <v>1</v>
      </c>
    </row>
    <row r="1652" spans="1:9" x14ac:dyDescent="0.25">
      <c r="A1652" t="s">
        <v>180</v>
      </c>
      <c r="B1652">
        <v>260.88600000000002</v>
      </c>
      <c r="C1652">
        <v>258.30099999999999</v>
      </c>
      <c r="D1652">
        <v>234.80699999999999</v>
      </c>
      <c r="E1652">
        <v>105.509</v>
      </c>
      <c r="F1652">
        <v>0</v>
      </c>
      <c r="G1652">
        <v>5.9706000000000002E-2</v>
      </c>
      <c r="H1652">
        <v>1</v>
      </c>
      <c r="I1652">
        <v>2</v>
      </c>
    </row>
    <row r="1653" spans="1:9" x14ac:dyDescent="0.25">
      <c r="A1653" t="s">
        <v>180</v>
      </c>
      <c r="B1653">
        <v>258.39600000000002</v>
      </c>
      <c r="C1653">
        <v>255.89</v>
      </c>
      <c r="D1653">
        <v>233.80500000000001</v>
      </c>
      <c r="E1653">
        <v>105.39</v>
      </c>
      <c r="F1653">
        <v>0</v>
      </c>
      <c r="G1653">
        <v>5.9706000000000002E-2</v>
      </c>
      <c r="H1653">
        <v>1</v>
      </c>
      <c r="I1653">
        <v>2</v>
      </c>
    </row>
    <row r="1654" spans="1:9" x14ac:dyDescent="0.25">
      <c r="A1654" t="s">
        <v>180</v>
      </c>
      <c r="B1654">
        <v>260.971</v>
      </c>
      <c r="C1654">
        <v>258.45299999999997</v>
      </c>
      <c r="D1654">
        <v>236.45699999999999</v>
      </c>
      <c r="E1654">
        <v>107.58799999999999</v>
      </c>
      <c r="F1654">
        <v>0</v>
      </c>
      <c r="G1654">
        <v>0.118537</v>
      </c>
      <c r="H1654">
        <v>1</v>
      </c>
      <c r="I1654">
        <v>2</v>
      </c>
    </row>
    <row r="1655" spans="1:9" x14ac:dyDescent="0.25">
      <c r="A1655" t="s">
        <v>180</v>
      </c>
      <c r="B1655">
        <v>1249.07</v>
      </c>
      <c r="C1655">
        <v>258.02100000000002</v>
      </c>
      <c r="D1655">
        <v>234.029</v>
      </c>
      <c r="E1655">
        <v>105.256</v>
      </c>
      <c r="F1655">
        <v>0</v>
      </c>
      <c r="G1655">
        <v>9.3023599999999998E-2</v>
      </c>
      <c r="H1655">
        <v>1</v>
      </c>
      <c r="I1655">
        <v>3</v>
      </c>
    </row>
    <row r="1656" spans="1:9" x14ac:dyDescent="0.25">
      <c r="A1656" t="s">
        <v>180</v>
      </c>
      <c r="B1656">
        <v>259.74599999999998</v>
      </c>
      <c r="C1656">
        <v>256.46100000000001</v>
      </c>
      <c r="D1656">
        <v>234.72499999999999</v>
      </c>
      <c r="E1656">
        <v>106.208</v>
      </c>
      <c r="F1656">
        <v>0</v>
      </c>
      <c r="G1656">
        <v>5.9706000000000002E-2</v>
      </c>
      <c r="H1656">
        <v>1</v>
      </c>
      <c r="I1656">
        <v>1</v>
      </c>
    </row>
    <row r="1657" spans="1:9" x14ac:dyDescent="0.25">
      <c r="A1657" t="s">
        <v>180</v>
      </c>
      <c r="B1657">
        <v>261.26</v>
      </c>
      <c r="C1657">
        <v>258.33499999999998</v>
      </c>
      <c r="D1657">
        <v>233.82599999999999</v>
      </c>
      <c r="E1657">
        <v>104.783</v>
      </c>
      <c r="F1657">
        <v>0</v>
      </c>
      <c r="G1657">
        <v>6.0168699999999999E-2</v>
      </c>
      <c r="H1657">
        <v>1</v>
      </c>
      <c r="I1657">
        <v>2</v>
      </c>
    </row>
    <row r="1658" spans="1:9" x14ac:dyDescent="0.25">
      <c r="A1658" t="s">
        <v>180</v>
      </c>
      <c r="B1658">
        <v>316.97199999999998</v>
      </c>
      <c r="C1658">
        <v>257.60300000000001</v>
      </c>
      <c r="D1658">
        <v>234.22300000000001</v>
      </c>
      <c r="E1658">
        <v>105.295</v>
      </c>
      <c r="F1658">
        <v>0</v>
      </c>
      <c r="G1658">
        <v>5.9706000000000002E-2</v>
      </c>
      <c r="H1658">
        <v>1</v>
      </c>
      <c r="I1658">
        <v>1</v>
      </c>
    </row>
    <row r="1659" spans="1:9" x14ac:dyDescent="0.25">
      <c r="A1659" t="s">
        <v>180</v>
      </c>
      <c r="B1659">
        <v>258.512</v>
      </c>
      <c r="C1659">
        <v>256.88499999999999</v>
      </c>
      <c r="D1659">
        <v>234.584</v>
      </c>
      <c r="E1659">
        <v>106.249</v>
      </c>
      <c r="F1659">
        <v>0</v>
      </c>
      <c r="G1659">
        <v>9.2633900000000005E-2</v>
      </c>
      <c r="H1659">
        <v>1</v>
      </c>
      <c r="I1659">
        <v>1</v>
      </c>
    </row>
    <row r="1660" spans="1:9" x14ac:dyDescent="0.25">
      <c r="A1660" t="s">
        <v>180</v>
      </c>
      <c r="B1660">
        <v>263.197</v>
      </c>
      <c r="C1660">
        <v>260.15800000000002</v>
      </c>
      <c r="D1660">
        <v>235.107</v>
      </c>
      <c r="E1660">
        <v>106.126</v>
      </c>
      <c r="F1660">
        <v>0</v>
      </c>
      <c r="G1660">
        <v>9.2699199999999995E-2</v>
      </c>
      <c r="H1660">
        <v>1</v>
      </c>
      <c r="I1660">
        <v>1</v>
      </c>
    </row>
    <row r="1661" spans="1:9" x14ac:dyDescent="0.25">
      <c r="A1661" t="s">
        <v>180</v>
      </c>
      <c r="B1661">
        <v>260.26499999999999</v>
      </c>
      <c r="C1661">
        <v>257.55799999999999</v>
      </c>
      <c r="D1661">
        <v>234.01400000000001</v>
      </c>
      <c r="E1661">
        <v>105.431</v>
      </c>
      <c r="F1661">
        <v>0</v>
      </c>
      <c r="G1661">
        <v>9.2633900000000005E-2</v>
      </c>
      <c r="H1661">
        <v>1</v>
      </c>
      <c r="I1661">
        <v>3</v>
      </c>
    </row>
    <row r="1662" spans="1:9" x14ac:dyDescent="0.25">
      <c r="A1662" t="s">
        <v>180</v>
      </c>
      <c r="B1662">
        <v>259.46499999999997</v>
      </c>
      <c r="C1662">
        <v>256.98599999999999</v>
      </c>
      <c r="D1662">
        <v>233.78899999999999</v>
      </c>
      <c r="E1662">
        <v>104.84</v>
      </c>
      <c r="F1662">
        <v>0</v>
      </c>
      <c r="G1662">
        <v>0.11684600000000001</v>
      </c>
      <c r="H1662">
        <v>1</v>
      </c>
      <c r="I1662">
        <v>1</v>
      </c>
    </row>
    <row r="1663" spans="1:9" x14ac:dyDescent="0.25">
      <c r="A1663" t="s">
        <v>180</v>
      </c>
      <c r="B1663">
        <v>258.18099999999998</v>
      </c>
      <c r="C1663">
        <v>255.661</v>
      </c>
      <c r="D1663">
        <v>233.37799999999999</v>
      </c>
      <c r="E1663">
        <v>104.741</v>
      </c>
      <c r="F1663">
        <v>0</v>
      </c>
      <c r="G1663">
        <v>0.115893</v>
      </c>
      <c r="H1663">
        <v>1</v>
      </c>
      <c r="I1663">
        <v>2</v>
      </c>
    </row>
    <row r="1664" spans="1:9" x14ac:dyDescent="0.25">
      <c r="A1664" t="s">
        <v>180</v>
      </c>
      <c r="B1664">
        <v>259.68900000000002</v>
      </c>
      <c r="C1664">
        <v>257.15499999999997</v>
      </c>
      <c r="D1664">
        <v>234.86500000000001</v>
      </c>
      <c r="E1664">
        <v>106.48099999999999</v>
      </c>
      <c r="F1664">
        <v>0</v>
      </c>
      <c r="G1664">
        <v>5.9706000000000002E-2</v>
      </c>
      <c r="H1664">
        <v>1</v>
      </c>
      <c r="I1664">
        <v>2</v>
      </c>
    </row>
    <row r="1665" spans="1:25" x14ac:dyDescent="0.25">
      <c r="A1665" t="s">
        <v>180</v>
      </c>
      <c r="B1665">
        <v>259.06400000000002</v>
      </c>
      <c r="C1665">
        <v>256.53699999999998</v>
      </c>
      <c r="D1665">
        <v>234.23599999999999</v>
      </c>
      <c r="E1665">
        <v>105.43600000000001</v>
      </c>
      <c r="F1665">
        <v>0</v>
      </c>
      <c r="G1665">
        <v>5.9706000000000002E-2</v>
      </c>
      <c r="H1665">
        <v>1</v>
      </c>
      <c r="I1665">
        <v>2</v>
      </c>
    </row>
    <row r="1666" spans="1:25" x14ac:dyDescent="0.25">
      <c r="A1666" t="s">
        <v>180</v>
      </c>
      <c r="B1666">
        <v>261.86399999999998</v>
      </c>
      <c r="C1666">
        <v>259.19799999999998</v>
      </c>
      <c r="D1666">
        <v>235.922</v>
      </c>
      <c r="E1666">
        <v>106.639</v>
      </c>
      <c r="F1666">
        <v>0</v>
      </c>
      <c r="G1666">
        <v>5.9706000000000002E-2</v>
      </c>
      <c r="H1666">
        <v>1</v>
      </c>
      <c r="I1666">
        <v>3</v>
      </c>
    </row>
    <row r="1667" spans="1:25" x14ac:dyDescent="0.25">
      <c r="A1667" t="s">
        <v>180</v>
      </c>
      <c r="B1667">
        <v>256.245</v>
      </c>
      <c r="C1667">
        <v>253.762</v>
      </c>
      <c r="D1667">
        <v>233.34399999999999</v>
      </c>
      <c r="E1667">
        <v>104.902</v>
      </c>
      <c r="F1667">
        <v>0</v>
      </c>
      <c r="G1667">
        <v>5.9706000000000002E-2</v>
      </c>
      <c r="H1667">
        <v>1</v>
      </c>
      <c r="I1667">
        <v>1</v>
      </c>
    </row>
    <row r="1668" spans="1:25" x14ac:dyDescent="0.25">
      <c r="A1668" t="s">
        <v>180</v>
      </c>
      <c r="B1668">
        <v>256.78199999999998</v>
      </c>
      <c r="C1668">
        <v>254.27699999999999</v>
      </c>
      <c r="D1668">
        <v>233.911</v>
      </c>
      <c r="E1668">
        <v>104.934</v>
      </c>
      <c r="F1668">
        <v>0</v>
      </c>
      <c r="G1668">
        <v>5.9935000000000002E-2</v>
      </c>
      <c r="H1668">
        <v>1</v>
      </c>
      <c r="I1668">
        <v>2</v>
      </c>
    </row>
    <row r="1669" spans="1:25" x14ac:dyDescent="0.25">
      <c r="A1669" t="s">
        <v>180</v>
      </c>
      <c r="B1669">
        <v>261.423</v>
      </c>
      <c r="C1669">
        <v>258.673</v>
      </c>
      <c r="D1669">
        <v>233.65100000000001</v>
      </c>
      <c r="E1669">
        <v>104.453</v>
      </c>
      <c r="F1669">
        <v>0</v>
      </c>
      <c r="G1669">
        <v>5.9935000000000002E-2</v>
      </c>
      <c r="H1669">
        <v>1</v>
      </c>
      <c r="I1669">
        <v>1</v>
      </c>
    </row>
    <row r="1670" spans="1:25" x14ac:dyDescent="0.25">
      <c r="A1670" t="s">
        <v>180</v>
      </c>
      <c r="B1670">
        <v>259.43700000000001</v>
      </c>
      <c r="C1670">
        <v>256.01100000000002</v>
      </c>
      <c r="D1670">
        <v>234.14500000000001</v>
      </c>
      <c r="E1670">
        <v>105.35</v>
      </c>
      <c r="F1670">
        <v>0</v>
      </c>
      <c r="G1670">
        <v>5.9706000000000002E-2</v>
      </c>
      <c r="H1670">
        <v>1</v>
      </c>
      <c r="I1670">
        <v>2</v>
      </c>
    </row>
    <row r="1671" spans="1:25" x14ac:dyDescent="0.25">
      <c r="A1671" t="s">
        <v>180</v>
      </c>
      <c r="B1671">
        <v>263.13299999999998</v>
      </c>
      <c r="C1671">
        <v>259.72399999999999</v>
      </c>
      <c r="D1671">
        <v>233.726</v>
      </c>
      <c r="E1671">
        <v>104.877</v>
      </c>
      <c r="F1671">
        <v>0</v>
      </c>
      <c r="G1671">
        <v>0.118537</v>
      </c>
      <c r="H1671">
        <v>1</v>
      </c>
      <c r="I1671">
        <v>0</v>
      </c>
    </row>
    <row r="1672" spans="1:25" x14ac:dyDescent="0.25">
      <c r="A1672" t="s">
        <v>180</v>
      </c>
      <c r="B1672">
        <v>258.75900000000001</v>
      </c>
      <c r="C1672">
        <v>256.22399999999999</v>
      </c>
      <c r="D1672">
        <v>234.08500000000001</v>
      </c>
      <c r="E1672">
        <v>104.941</v>
      </c>
      <c r="F1672">
        <v>0</v>
      </c>
      <c r="G1672">
        <v>9.3221399999999996E-2</v>
      </c>
      <c r="H1672">
        <v>1</v>
      </c>
      <c r="I1672">
        <v>2</v>
      </c>
    </row>
    <row r="1673" spans="1:25" x14ac:dyDescent="0.25">
      <c r="A1673" t="s">
        <v>180</v>
      </c>
      <c r="B1673">
        <v>262.99099999999999</v>
      </c>
      <c r="C1673">
        <v>260.22899999999998</v>
      </c>
      <c r="D1673">
        <v>234.88200000000001</v>
      </c>
      <c r="E1673">
        <v>105.95099999999999</v>
      </c>
      <c r="F1673">
        <v>0</v>
      </c>
      <c r="G1673">
        <v>5.9935000000000002E-2</v>
      </c>
      <c r="H1673">
        <v>1</v>
      </c>
      <c r="I1673">
        <v>1</v>
      </c>
    </row>
    <row r="1674" spans="1:25" x14ac:dyDescent="0.25">
      <c r="A1674" t="s">
        <v>180</v>
      </c>
      <c r="B1674">
        <v>257.27199999999999</v>
      </c>
      <c r="C1674">
        <v>254.809</v>
      </c>
      <c r="D1674">
        <v>233.834</v>
      </c>
      <c r="E1674">
        <v>104.91800000000001</v>
      </c>
      <c r="F1674">
        <v>0</v>
      </c>
      <c r="G1674">
        <v>9.3221399999999996E-2</v>
      </c>
      <c r="H1674">
        <v>1</v>
      </c>
      <c r="I1674">
        <v>1</v>
      </c>
    </row>
    <row r="1675" spans="1:25" x14ac:dyDescent="0.25">
      <c r="A1675" t="s">
        <v>180</v>
      </c>
      <c r="B1675">
        <v>260.82799999999997</v>
      </c>
      <c r="C1675">
        <v>257.935</v>
      </c>
      <c r="D1675">
        <v>233.64500000000001</v>
      </c>
      <c r="E1675">
        <v>105.095</v>
      </c>
      <c r="F1675">
        <v>0</v>
      </c>
      <c r="G1675">
        <v>5.9706000000000002E-2</v>
      </c>
      <c r="H1675">
        <v>1</v>
      </c>
      <c r="I1675">
        <v>1</v>
      </c>
    </row>
    <row r="1676" spans="1:25" x14ac:dyDescent="0.25">
      <c r="A1676" t="s">
        <v>180</v>
      </c>
      <c r="B1676">
        <v>259.68599999999998</v>
      </c>
      <c r="C1676">
        <v>257.226</v>
      </c>
      <c r="D1676">
        <v>233.71799999999999</v>
      </c>
      <c r="E1676">
        <v>104.845</v>
      </c>
      <c r="F1676">
        <v>0</v>
      </c>
      <c r="G1676">
        <v>0.118537</v>
      </c>
      <c r="H1676">
        <v>1</v>
      </c>
      <c r="I1676">
        <v>0</v>
      </c>
    </row>
    <row r="1677" spans="1:25" x14ac:dyDescent="0.25">
      <c r="A1677" t="s">
        <v>180</v>
      </c>
      <c r="B1677">
        <v>262.15300000000002</v>
      </c>
      <c r="C1677">
        <v>259.25200000000001</v>
      </c>
      <c r="D1677">
        <v>234.214</v>
      </c>
      <c r="E1677">
        <v>105.242</v>
      </c>
      <c r="F1677">
        <v>0</v>
      </c>
      <c r="G1677">
        <v>5.9706000000000002E-2</v>
      </c>
      <c r="H1677">
        <v>1</v>
      </c>
      <c r="I1677">
        <v>2</v>
      </c>
    </row>
    <row r="1678" spans="1:25" x14ac:dyDescent="0.25">
      <c r="A1678" t="s">
        <v>180</v>
      </c>
      <c r="B1678">
        <v>258.11</v>
      </c>
      <c r="C1678">
        <v>255.68199999999999</v>
      </c>
      <c r="D1678">
        <v>234.11600000000001</v>
      </c>
      <c r="E1678">
        <v>105.187</v>
      </c>
      <c r="F1678">
        <v>0</v>
      </c>
      <c r="G1678">
        <v>6.0051300000000002E-2</v>
      </c>
      <c r="H1678">
        <v>1</v>
      </c>
      <c r="I1678">
        <v>1</v>
      </c>
    </row>
    <row r="1679" spans="1:25" x14ac:dyDescent="0.25">
      <c r="A1679" t="s">
        <v>180</v>
      </c>
      <c r="B1679">
        <v>260</v>
      </c>
      <c r="C1679">
        <v>257.44</v>
      </c>
      <c r="D1679">
        <v>233.29900000000001</v>
      </c>
      <c r="E1679">
        <v>104.824</v>
      </c>
      <c r="F1679">
        <v>0</v>
      </c>
      <c r="G1679">
        <v>6.0051300000000002E-2</v>
      </c>
      <c r="H1679">
        <v>1</v>
      </c>
      <c r="I1679">
        <v>2</v>
      </c>
      <c r="R1679" t="s">
        <v>66</v>
      </c>
      <c r="U1679" t="s">
        <v>65</v>
      </c>
      <c r="X1679" t="s">
        <v>63</v>
      </c>
    </row>
    <row r="1680" spans="1:25" x14ac:dyDescent="0.25">
      <c r="A1680" t="s">
        <v>180</v>
      </c>
      <c r="B1680">
        <v>259.81</v>
      </c>
      <c r="C1680">
        <v>257.29000000000002</v>
      </c>
      <c r="D1680">
        <v>235.09100000000001</v>
      </c>
      <c r="E1680">
        <v>105.96899999999999</v>
      </c>
      <c r="F1680">
        <v>0</v>
      </c>
      <c r="G1680">
        <v>9.2633900000000005E-2</v>
      </c>
      <c r="H1680">
        <v>1</v>
      </c>
      <c r="I1680">
        <v>2</v>
      </c>
      <c r="R1680">
        <f>AVERAGE(B1631:B1680)</f>
        <v>280.61820000000006</v>
      </c>
      <c r="S1680">
        <f>AVERAGE(C1631:C1680)</f>
        <v>257.07994000000014</v>
      </c>
      <c r="U1680">
        <f>_xlfn.VAR.P(B1631:B1680)</f>
        <v>19207.966575079918</v>
      </c>
      <c r="V1680">
        <f>_xlfn.VAR.P(C1631:C1680)</f>
        <v>2.5372848163999975</v>
      </c>
      <c r="X1680">
        <f>1.96*SQRT(U1680)/50</f>
        <v>5.4328380942128947</v>
      </c>
      <c r="Y1680">
        <f>1.96*SQRT(V1680)/50</f>
        <v>6.2441118986393034E-2</v>
      </c>
    </row>
    <row r="1681" spans="1:9" x14ac:dyDescent="0.25">
      <c r="A1681" t="s">
        <v>180</v>
      </c>
      <c r="B1681">
        <v>14033.582892</v>
      </c>
      <c r="C1681" t="s">
        <v>37</v>
      </c>
    </row>
    <row r="1682" spans="1:9" x14ac:dyDescent="0.25">
      <c r="A1682" t="s">
        <v>181</v>
      </c>
      <c r="B1682">
        <v>242.35599999999999</v>
      </c>
      <c r="C1682">
        <v>240.07900000000001</v>
      </c>
      <c r="D1682">
        <v>217.77600000000001</v>
      </c>
      <c r="E1682">
        <v>133.55099999999999</v>
      </c>
      <c r="F1682">
        <v>0</v>
      </c>
      <c r="G1682">
        <v>4.2608800000000002E-2</v>
      </c>
      <c r="H1682">
        <v>0.95919200000000004</v>
      </c>
      <c r="I1682">
        <v>0</v>
      </c>
    </row>
    <row r="1683" spans="1:9" x14ac:dyDescent="0.25">
      <c r="A1683" t="s">
        <v>181</v>
      </c>
      <c r="B1683">
        <v>246.06399999999999</v>
      </c>
      <c r="C1683">
        <v>243.40100000000001</v>
      </c>
      <c r="D1683">
        <v>218.09399999999999</v>
      </c>
      <c r="E1683">
        <v>133.56800000000001</v>
      </c>
      <c r="F1683">
        <v>0</v>
      </c>
      <c r="G1683">
        <v>5.3909699999999998E-2</v>
      </c>
      <c r="H1683">
        <v>0.95886700000000002</v>
      </c>
      <c r="I1683">
        <v>0</v>
      </c>
    </row>
    <row r="1684" spans="1:9" x14ac:dyDescent="0.25">
      <c r="A1684" t="s">
        <v>181</v>
      </c>
      <c r="B1684">
        <v>242.59800000000001</v>
      </c>
      <c r="C1684">
        <v>239.898</v>
      </c>
      <c r="D1684">
        <v>217.839</v>
      </c>
      <c r="E1684">
        <v>133.614</v>
      </c>
      <c r="F1684">
        <v>0</v>
      </c>
      <c r="G1684">
        <v>3.7804999999999998E-2</v>
      </c>
      <c r="H1684">
        <v>0.95917600000000003</v>
      </c>
      <c r="I1684">
        <v>0</v>
      </c>
    </row>
    <row r="1685" spans="1:9" x14ac:dyDescent="0.25">
      <c r="A1685" t="s">
        <v>181</v>
      </c>
      <c r="B1685">
        <v>243.09899999999999</v>
      </c>
      <c r="C1685">
        <v>240.62700000000001</v>
      </c>
      <c r="D1685">
        <v>217.899</v>
      </c>
      <c r="E1685">
        <v>133.708</v>
      </c>
      <c r="F1685">
        <v>0</v>
      </c>
      <c r="G1685">
        <v>3.1246199999999998E-2</v>
      </c>
      <c r="H1685">
        <v>0.95922399999999997</v>
      </c>
      <c r="I1685">
        <v>0</v>
      </c>
    </row>
    <row r="1686" spans="1:9" x14ac:dyDescent="0.25">
      <c r="A1686" t="s">
        <v>181</v>
      </c>
      <c r="B1686">
        <v>247.15600000000001</v>
      </c>
      <c r="C1686">
        <v>244.29400000000001</v>
      </c>
      <c r="D1686">
        <v>218.03399999999999</v>
      </c>
      <c r="E1686">
        <v>133.50899999999999</v>
      </c>
      <c r="F1686">
        <v>0</v>
      </c>
      <c r="G1686">
        <v>2.9110799999999999E-2</v>
      </c>
      <c r="H1686">
        <v>0.95921400000000001</v>
      </c>
      <c r="I1686">
        <v>0</v>
      </c>
    </row>
    <row r="1687" spans="1:9" x14ac:dyDescent="0.25">
      <c r="A1687" t="s">
        <v>181</v>
      </c>
      <c r="B1687">
        <v>243.458</v>
      </c>
      <c r="C1687">
        <v>240.374</v>
      </c>
      <c r="D1687">
        <v>217.79499999999999</v>
      </c>
      <c r="E1687">
        <v>133.506</v>
      </c>
      <c r="F1687">
        <v>0</v>
      </c>
      <c r="G1687">
        <v>5.3910199999999998E-2</v>
      </c>
      <c r="H1687">
        <v>0.95899299999999998</v>
      </c>
      <c r="I1687">
        <v>0</v>
      </c>
    </row>
    <row r="1688" spans="1:9" x14ac:dyDescent="0.25">
      <c r="A1688" t="s">
        <v>181</v>
      </c>
      <c r="B1688">
        <v>246.29599999999999</v>
      </c>
      <c r="C1688">
        <v>242.857</v>
      </c>
      <c r="D1688">
        <v>217.89599999999999</v>
      </c>
      <c r="E1688">
        <v>133.50700000000001</v>
      </c>
      <c r="F1688">
        <v>0</v>
      </c>
      <c r="G1688">
        <v>3.9479E-2</v>
      </c>
      <c r="H1688">
        <v>0.95919699999999997</v>
      </c>
      <c r="I1688">
        <v>0</v>
      </c>
    </row>
    <row r="1689" spans="1:9" x14ac:dyDescent="0.25">
      <c r="A1689" t="s">
        <v>181</v>
      </c>
      <c r="B1689">
        <v>243.67400000000001</v>
      </c>
      <c r="C1689">
        <v>240.25299999999999</v>
      </c>
      <c r="D1689">
        <v>217.828</v>
      </c>
      <c r="E1689">
        <v>133.63800000000001</v>
      </c>
      <c r="F1689">
        <v>0</v>
      </c>
      <c r="G1689">
        <v>4.3366200000000001E-2</v>
      </c>
      <c r="H1689">
        <v>0.95921900000000004</v>
      </c>
      <c r="I1689">
        <v>0</v>
      </c>
    </row>
    <row r="1690" spans="1:9" x14ac:dyDescent="0.25">
      <c r="A1690" t="s">
        <v>181</v>
      </c>
      <c r="B1690">
        <v>245.36600000000001</v>
      </c>
      <c r="C1690">
        <v>241.98</v>
      </c>
      <c r="D1690">
        <v>217.839</v>
      </c>
      <c r="E1690">
        <v>133.50800000000001</v>
      </c>
      <c r="F1690">
        <v>0</v>
      </c>
      <c r="G1690">
        <v>3.04006E-2</v>
      </c>
      <c r="H1690">
        <v>0.95922499999999999</v>
      </c>
      <c r="I1690">
        <v>0</v>
      </c>
    </row>
    <row r="1691" spans="1:9" x14ac:dyDescent="0.25">
      <c r="A1691" t="s">
        <v>181</v>
      </c>
      <c r="B1691">
        <v>1246.53</v>
      </c>
      <c r="C1691">
        <v>242.006</v>
      </c>
      <c r="D1691">
        <v>217.85599999999999</v>
      </c>
      <c r="E1691">
        <v>133.56299999999999</v>
      </c>
      <c r="F1691">
        <v>0</v>
      </c>
      <c r="G1691">
        <v>2.9101200000000001E-2</v>
      </c>
      <c r="H1691">
        <v>0.95898700000000003</v>
      </c>
      <c r="I1691">
        <v>0</v>
      </c>
    </row>
    <row r="1692" spans="1:9" x14ac:dyDescent="0.25">
      <c r="A1692" t="s">
        <v>181</v>
      </c>
      <c r="B1692">
        <v>245.3</v>
      </c>
      <c r="C1692">
        <v>241.30099999999999</v>
      </c>
      <c r="D1692">
        <v>217.51300000000001</v>
      </c>
      <c r="E1692">
        <v>133.37299999999999</v>
      </c>
      <c r="F1692">
        <v>0</v>
      </c>
      <c r="G1692">
        <v>3.6063400000000002E-2</v>
      </c>
      <c r="H1692">
        <v>0.95914699999999997</v>
      </c>
      <c r="I1692">
        <v>0</v>
      </c>
    </row>
    <row r="1693" spans="1:9" x14ac:dyDescent="0.25">
      <c r="A1693" t="s">
        <v>181</v>
      </c>
      <c r="B1693">
        <v>240.35</v>
      </c>
      <c r="C1693">
        <v>237.839</v>
      </c>
      <c r="D1693">
        <v>217.56100000000001</v>
      </c>
      <c r="E1693">
        <v>133.547</v>
      </c>
      <c r="F1693">
        <v>0</v>
      </c>
      <c r="G1693">
        <v>5.3914700000000003E-2</v>
      </c>
      <c r="H1693">
        <v>0.95922399999999997</v>
      </c>
      <c r="I1693">
        <v>0</v>
      </c>
    </row>
    <row r="1694" spans="1:9" x14ac:dyDescent="0.25">
      <c r="A1694" t="s">
        <v>181</v>
      </c>
      <c r="B1694">
        <v>373.78500000000003</v>
      </c>
      <c r="C1694">
        <v>240.64099999999999</v>
      </c>
      <c r="D1694">
        <v>217.733</v>
      </c>
      <c r="E1694">
        <v>133.47900000000001</v>
      </c>
      <c r="F1694">
        <v>0</v>
      </c>
      <c r="G1694">
        <v>3.1711999999999997E-2</v>
      </c>
      <c r="H1694">
        <v>0.95786000000000004</v>
      </c>
      <c r="I1694">
        <v>0</v>
      </c>
    </row>
    <row r="1695" spans="1:9" x14ac:dyDescent="0.25">
      <c r="A1695" t="s">
        <v>181</v>
      </c>
      <c r="B1695">
        <v>242.07900000000001</v>
      </c>
      <c r="C1695">
        <v>240.26</v>
      </c>
      <c r="D1695">
        <v>217.52699999999999</v>
      </c>
      <c r="E1695">
        <v>133.5</v>
      </c>
      <c r="F1695">
        <v>0</v>
      </c>
      <c r="G1695">
        <v>5.3909600000000002E-2</v>
      </c>
      <c r="H1695">
        <v>0.95904400000000001</v>
      </c>
      <c r="I1695">
        <v>0</v>
      </c>
    </row>
    <row r="1696" spans="1:9" x14ac:dyDescent="0.25">
      <c r="A1696" t="s">
        <v>181</v>
      </c>
      <c r="B1696">
        <v>245.95400000000001</v>
      </c>
      <c r="C1696">
        <v>243.054</v>
      </c>
      <c r="D1696">
        <v>218.06100000000001</v>
      </c>
      <c r="E1696">
        <v>133.60499999999999</v>
      </c>
      <c r="F1696">
        <v>0</v>
      </c>
      <c r="G1696">
        <v>5.39368E-2</v>
      </c>
      <c r="H1696">
        <v>0.95904699999999998</v>
      </c>
      <c r="I1696">
        <v>0</v>
      </c>
    </row>
    <row r="1697" spans="1:9" x14ac:dyDescent="0.25">
      <c r="A1697" t="s">
        <v>181</v>
      </c>
      <c r="B1697">
        <v>241.55699999999999</v>
      </c>
      <c r="C1697">
        <v>239.08799999999999</v>
      </c>
      <c r="D1697">
        <v>217.601</v>
      </c>
      <c r="E1697">
        <v>133.45599999999999</v>
      </c>
      <c r="F1697">
        <v>0</v>
      </c>
      <c r="G1697">
        <v>5.391E-2</v>
      </c>
      <c r="H1697">
        <v>0.95922700000000005</v>
      </c>
      <c r="I1697">
        <v>0</v>
      </c>
    </row>
    <row r="1698" spans="1:9" x14ac:dyDescent="0.25">
      <c r="A1698" t="s">
        <v>181</v>
      </c>
      <c r="B1698">
        <v>245.81800000000001</v>
      </c>
      <c r="C1698">
        <v>243.00299999999999</v>
      </c>
      <c r="D1698">
        <v>217.88</v>
      </c>
      <c r="E1698">
        <v>133.523</v>
      </c>
      <c r="F1698">
        <v>0</v>
      </c>
      <c r="G1698">
        <v>2.9118999999999999E-2</v>
      </c>
      <c r="H1698">
        <v>0.95922700000000005</v>
      </c>
      <c r="I1698">
        <v>0</v>
      </c>
    </row>
    <row r="1699" spans="1:9" x14ac:dyDescent="0.25">
      <c r="A1699" t="s">
        <v>181</v>
      </c>
      <c r="B1699">
        <v>242.36</v>
      </c>
      <c r="C1699">
        <v>239.946</v>
      </c>
      <c r="D1699">
        <v>217.66900000000001</v>
      </c>
      <c r="E1699">
        <v>133.50200000000001</v>
      </c>
      <c r="F1699">
        <v>0</v>
      </c>
      <c r="G1699">
        <v>2.9052600000000001E-2</v>
      </c>
      <c r="H1699">
        <v>0.95921100000000004</v>
      </c>
      <c r="I1699">
        <v>0</v>
      </c>
    </row>
    <row r="1700" spans="1:9" x14ac:dyDescent="0.25">
      <c r="A1700" t="s">
        <v>181</v>
      </c>
      <c r="B1700">
        <v>245.97399999999999</v>
      </c>
      <c r="C1700">
        <v>243.33699999999999</v>
      </c>
      <c r="D1700">
        <v>218.15899999999999</v>
      </c>
      <c r="E1700">
        <v>133.65600000000001</v>
      </c>
      <c r="F1700">
        <v>0</v>
      </c>
      <c r="G1700">
        <v>4.3711899999999998E-2</v>
      </c>
      <c r="H1700">
        <v>0.95921599999999996</v>
      </c>
      <c r="I1700">
        <v>0</v>
      </c>
    </row>
    <row r="1701" spans="1:9" x14ac:dyDescent="0.25">
      <c r="A1701" t="s">
        <v>181</v>
      </c>
      <c r="B1701">
        <v>243.18700000000001</v>
      </c>
      <c r="C1701">
        <v>240.446</v>
      </c>
      <c r="D1701">
        <v>217.703</v>
      </c>
      <c r="E1701">
        <v>133.435</v>
      </c>
      <c r="F1701">
        <v>0</v>
      </c>
      <c r="G1701">
        <v>5.3909499999999999E-2</v>
      </c>
      <c r="H1701">
        <v>0.95921800000000002</v>
      </c>
      <c r="I1701">
        <v>0</v>
      </c>
    </row>
    <row r="1702" spans="1:9" x14ac:dyDescent="0.25">
      <c r="A1702" t="s">
        <v>181</v>
      </c>
      <c r="B1702">
        <v>242.76</v>
      </c>
      <c r="C1702">
        <v>240.30199999999999</v>
      </c>
      <c r="D1702">
        <v>217.68899999999999</v>
      </c>
      <c r="E1702">
        <v>133.542</v>
      </c>
      <c r="F1702">
        <v>0</v>
      </c>
      <c r="G1702">
        <v>3.0548700000000002E-2</v>
      </c>
      <c r="H1702">
        <v>0.95914200000000005</v>
      </c>
      <c r="I1702">
        <v>0</v>
      </c>
    </row>
    <row r="1703" spans="1:9" x14ac:dyDescent="0.25">
      <c r="A1703" t="s">
        <v>181</v>
      </c>
      <c r="B1703">
        <v>242.11099999999999</v>
      </c>
      <c r="C1703">
        <v>239.59299999999999</v>
      </c>
      <c r="D1703">
        <v>217.63900000000001</v>
      </c>
      <c r="E1703">
        <v>133.51599999999999</v>
      </c>
      <c r="F1703">
        <v>0</v>
      </c>
      <c r="G1703">
        <v>5.3909499999999999E-2</v>
      </c>
      <c r="H1703">
        <v>0.95921699999999999</v>
      </c>
      <c r="I1703">
        <v>0</v>
      </c>
    </row>
    <row r="1704" spans="1:9" x14ac:dyDescent="0.25">
      <c r="A1704" t="s">
        <v>181</v>
      </c>
      <c r="B1704">
        <v>243.44399999999999</v>
      </c>
      <c r="C1704">
        <v>240.82599999999999</v>
      </c>
      <c r="D1704">
        <v>217.68100000000001</v>
      </c>
      <c r="E1704">
        <v>133.58099999999999</v>
      </c>
      <c r="F1704">
        <v>0</v>
      </c>
      <c r="G1704">
        <v>5.3909600000000002E-2</v>
      </c>
      <c r="H1704">
        <v>0.95922200000000002</v>
      </c>
      <c r="I1704">
        <v>0</v>
      </c>
    </row>
    <row r="1705" spans="1:9" x14ac:dyDescent="0.25">
      <c r="A1705" t="s">
        <v>181</v>
      </c>
      <c r="B1705">
        <v>242.042</v>
      </c>
      <c r="C1705">
        <v>239.56800000000001</v>
      </c>
      <c r="D1705">
        <v>217.57400000000001</v>
      </c>
      <c r="E1705">
        <v>133.44999999999999</v>
      </c>
      <c r="F1705">
        <v>0</v>
      </c>
      <c r="G1705">
        <v>3.5224999999999999E-2</v>
      </c>
      <c r="H1705">
        <v>0.95912200000000003</v>
      </c>
      <c r="I1705">
        <v>0</v>
      </c>
    </row>
    <row r="1706" spans="1:9" x14ac:dyDescent="0.25">
      <c r="A1706" t="s">
        <v>181</v>
      </c>
      <c r="B1706">
        <v>242.12100000000001</v>
      </c>
      <c r="C1706">
        <v>239.60599999999999</v>
      </c>
      <c r="D1706">
        <v>217.62799999999999</v>
      </c>
      <c r="E1706">
        <v>133.559</v>
      </c>
      <c r="F1706">
        <v>0</v>
      </c>
      <c r="G1706">
        <v>4.1847200000000001E-2</v>
      </c>
      <c r="H1706">
        <v>0.95922200000000002</v>
      </c>
      <c r="I1706">
        <v>0</v>
      </c>
    </row>
    <row r="1707" spans="1:9" x14ac:dyDescent="0.25">
      <c r="A1707" t="s">
        <v>181</v>
      </c>
      <c r="B1707">
        <v>246.137</v>
      </c>
      <c r="C1707">
        <v>243.32599999999999</v>
      </c>
      <c r="D1707">
        <v>218.06800000000001</v>
      </c>
      <c r="E1707">
        <v>133.54499999999999</v>
      </c>
      <c r="F1707">
        <v>0</v>
      </c>
      <c r="G1707">
        <v>5.3913799999999998E-2</v>
      </c>
      <c r="H1707">
        <v>0.95921000000000001</v>
      </c>
      <c r="I1707">
        <v>0</v>
      </c>
    </row>
    <row r="1708" spans="1:9" x14ac:dyDescent="0.25">
      <c r="A1708" t="s">
        <v>181</v>
      </c>
      <c r="B1708">
        <v>241.114</v>
      </c>
      <c r="C1708">
        <v>238.65799999999999</v>
      </c>
      <c r="D1708">
        <v>217.63900000000001</v>
      </c>
      <c r="E1708">
        <v>133.56800000000001</v>
      </c>
      <c r="F1708">
        <v>0</v>
      </c>
      <c r="G1708">
        <v>3.5159599999999999E-2</v>
      </c>
      <c r="H1708">
        <v>0.95922200000000002</v>
      </c>
      <c r="I1708">
        <v>0</v>
      </c>
    </row>
    <row r="1709" spans="1:9" x14ac:dyDescent="0.25">
      <c r="A1709" t="s">
        <v>181</v>
      </c>
      <c r="B1709">
        <v>243.45500000000001</v>
      </c>
      <c r="C1709">
        <v>240.75800000000001</v>
      </c>
      <c r="D1709">
        <v>217.78800000000001</v>
      </c>
      <c r="E1709">
        <v>133.50899999999999</v>
      </c>
      <c r="F1709">
        <v>0</v>
      </c>
      <c r="G1709">
        <v>2.9622800000000001E-2</v>
      </c>
      <c r="H1709">
        <v>0.95921800000000002</v>
      </c>
      <c r="I1709">
        <v>0</v>
      </c>
    </row>
    <row r="1710" spans="1:9" x14ac:dyDescent="0.25">
      <c r="A1710" t="s">
        <v>181</v>
      </c>
      <c r="B1710">
        <v>242.327</v>
      </c>
      <c r="C1710">
        <v>239.84899999999999</v>
      </c>
      <c r="D1710">
        <v>217.60900000000001</v>
      </c>
      <c r="E1710">
        <v>133.48400000000001</v>
      </c>
      <c r="F1710">
        <v>0</v>
      </c>
      <c r="G1710">
        <v>5.3909800000000001E-2</v>
      </c>
      <c r="H1710">
        <v>0.95798399999999995</v>
      </c>
      <c r="I1710">
        <v>0</v>
      </c>
    </row>
    <row r="1711" spans="1:9" x14ac:dyDescent="0.25">
      <c r="A1711" t="s">
        <v>181</v>
      </c>
      <c r="B1711">
        <v>242.03899999999999</v>
      </c>
      <c r="C1711">
        <v>239.518</v>
      </c>
      <c r="D1711">
        <v>217.59100000000001</v>
      </c>
      <c r="E1711">
        <v>133.464</v>
      </c>
      <c r="F1711">
        <v>0</v>
      </c>
      <c r="G1711">
        <v>4.9412299999999999E-2</v>
      </c>
      <c r="H1711">
        <v>0.95913099999999996</v>
      </c>
      <c r="I1711">
        <v>0</v>
      </c>
    </row>
    <row r="1712" spans="1:9" x14ac:dyDescent="0.25">
      <c r="A1712" t="s">
        <v>181</v>
      </c>
      <c r="B1712">
        <v>242.065</v>
      </c>
      <c r="C1712">
        <v>239.542</v>
      </c>
      <c r="D1712">
        <v>217.59800000000001</v>
      </c>
      <c r="E1712">
        <v>133.536</v>
      </c>
      <c r="F1712">
        <v>0</v>
      </c>
      <c r="G1712">
        <v>4.2313799999999999E-2</v>
      </c>
      <c r="H1712">
        <v>0.95920499999999997</v>
      </c>
      <c r="I1712">
        <v>0</v>
      </c>
    </row>
    <row r="1713" spans="1:9" x14ac:dyDescent="0.25">
      <c r="A1713" t="s">
        <v>181</v>
      </c>
      <c r="B1713">
        <v>241.999</v>
      </c>
      <c r="C1713">
        <v>239.47300000000001</v>
      </c>
      <c r="D1713">
        <v>217.52799999999999</v>
      </c>
      <c r="E1713">
        <v>133.38900000000001</v>
      </c>
      <c r="F1713">
        <v>0</v>
      </c>
      <c r="G1713">
        <v>5.3909800000000001E-2</v>
      </c>
      <c r="H1713">
        <v>0.98042200000000002</v>
      </c>
      <c r="I1713">
        <v>0</v>
      </c>
    </row>
    <row r="1714" spans="1:9" x14ac:dyDescent="0.25">
      <c r="A1714" t="s">
        <v>181</v>
      </c>
      <c r="B1714">
        <v>242.76499999999999</v>
      </c>
      <c r="C1714">
        <v>240.13499999999999</v>
      </c>
      <c r="D1714">
        <v>217.69200000000001</v>
      </c>
      <c r="E1714">
        <v>133.63200000000001</v>
      </c>
      <c r="F1714">
        <v>0</v>
      </c>
      <c r="G1714">
        <v>3.13265E-2</v>
      </c>
      <c r="H1714">
        <v>0.959202</v>
      </c>
      <c r="I1714">
        <v>0</v>
      </c>
    </row>
    <row r="1715" spans="1:9" x14ac:dyDescent="0.25">
      <c r="A1715" t="s">
        <v>181</v>
      </c>
      <c r="B1715">
        <v>241.97399999999999</v>
      </c>
      <c r="C1715">
        <v>239.48</v>
      </c>
      <c r="D1715">
        <v>217.58500000000001</v>
      </c>
      <c r="E1715">
        <v>133.45400000000001</v>
      </c>
      <c r="F1715">
        <v>0</v>
      </c>
      <c r="G1715">
        <v>5.3912099999999998E-2</v>
      </c>
      <c r="H1715">
        <v>0.95908899999999997</v>
      </c>
      <c r="I1715">
        <v>0</v>
      </c>
    </row>
    <row r="1716" spans="1:9" x14ac:dyDescent="0.25">
      <c r="A1716" t="s">
        <v>181</v>
      </c>
      <c r="B1716">
        <v>242.232</v>
      </c>
      <c r="C1716">
        <v>239.71600000000001</v>
      </c>
      <c r="D1716">
        <v>217.73400000000001</v>
      </c>
      <c r="E1716">
        <v>133.65</v>
      </c>
      <c r="F1716">
        <v>0</v>
      </c>
      <c r="G1716">
        <v>3.5342699999999998E-2</v>
      </c>
      <c r="H1716">
        <v>0.95921599999999996</v>
      </c>
      <c r="I1716">
        <v>0</v>
      </c>
    </row>
    <row r="1717" spans="1:9" x14ac:dyDescent="0.25">
      <c r="A1717" t="s">
        <v>181</v>
      </c>
      <c r="B1717">
        <v>241.98</v>
      </c>
      <c r="C1717">
        <v>239.46</v>
      </c>
      <c r="D1717">
        <v>217.53299999999999</v>
      </c>
      <c r="E1717">
        <v>133.44300000000001</v>
      </c>
      <c r="F1717">
        <v>0</v>
      </c>
      <c r="G1717">
        <v>5.39163E-2</v>
      </c>
      <c r="H1717">
        <v>0.95918000000000003</v>
      </c>
      <c r="I1717">
        <v>0</v>
      </c>
    </row>
    <row r="1718" spans="1:9" x14ac:dyDescent="0.25">
      <c r="A1718" t="s">
        <v>181</v>
      </c>
      <c r="B1718">
        <v>241.976</v>
      </c>
      <c r="C1718">
        <v>239.46100000000001</v>
      </c>
      <c r="D1718">
        <v>217.52699999999999</v>
      </c>
      <c r="E1718">
        <v>133.46100000000001</v>
      </c>
      <c r="F1718">
        <v>0</v>
      </c>
      <c r="G1718">
        <v>5.3909499999999999E-2</v>
      </c>
      <c r="H1718">
        <v>0.95921599999999996</v>
      </c>
      <c r="I1718">
        <v>0</v>
      </c>
    </row>
    <row r="1719" spans="1:9" x14ac:dyDescent="0.25">
      <c r="A1719" t="s">
        <v>181</v>
      </c>
      <c r="B1719">
        <v>242.56899999999999</v>
      </c>
      <c r="C1719">
        <v>239.964</v>
      </c>
      <c r="D1719">
        <v>217.63499999999999</v>
      </c>
      <c r="E1719">
        <v>133.518</v>
      </c>
      <c r="F1719">
        <v>0</v>
      </c>
      <c r="G1719">
        <v>5.3910199999999998E-2</v>
      </c>
      <c r="H1719">
        <v>0.95922399999999997</v>
      </c>
      <c r="I1719">
        <v>0</v>
      </c>
    </row>
    <row r="1720" spans="1:9" x14ac:dyDescent="0.25">
      <c r="A1720" t="s">
        <v>181</v>
      </c>
      <c r="B1720">
        <v>241.554</v>
      </c>
      <c r="C1720">
        <v>239.072</v>
      </c>
      <c r="D1720">
        <v>217.62100000000001</v>
      </c>
      <c r="E1720">
        <v>133.541</v>
      </c>
      <c r="F1720">
        <v>0</v>
      </c>
      <c r="G1720">
        <v>3.1542399999999998E-2</v>
      </c>
      <c r="H1720">
        <v>0.95902500000000002</v>
      </c>
      <c r="I1720">
        <v>0</v>
      </c>
    </row>
    <row r="1721" spans="1:9" x14ac:dyDescent="0.25">
      <c r="A1721" t="s">
        <v>181</v>
      </c>
      <c r="B1721">
        <v>241.68600000000001</v>
      </c>
      <c r="C1721">
        <v>239.15700000000001</v>
      </c>
      <c r="D1721">
        <v>217.553</v>
      </c>
      <c r="E1721">
        <v>133.488</v>
      </c>
      <c r="F1721">
        <v>0</v>
      </c>
      <c r="G1721">
        <v>5.3909800000000001E-2</v>
      </c>
      <c r="H1721">
        <v>0.95912900000000001</v>
      </c>
      <c r="I1721">
        <v>0</v>
      </c>
    </row>
    <row r="1722" spans="1:9" x14ac:dyDescent="0.25">
      <c r="A1722" t="s">
        <v>181</v>
      </c>
      <c r="B1722">
        <v>242.05600000000001</v>
      </c>
      <c r="C1722">
        <v>239.54300000000001</v>
      </c>
      <c r="D1722">
        <v>217.61199999999999</v>
      </c>
      <c r="E1722">
        <v>133.565</v>
      </c>
      <c r="F1722">
        <v>0</v>
      </c>
      <c r="G1722">
        <v>5.3909499999999999E-2</v>
      </c>
      <c r="H1722">
        <v>0.95903499999999997</v>
      </c>
      <c r="I1722">
        <v>0</v>
      </c>
    </row>
    <row r="1723" spans="1:9" x14ac:dyDescent="0.25">
      <c r="A1723" t="s">
        <v>181</v>
      </c>
      <c r="B1723">
        <v>242.07</v>
      </c>
      <c r="C1723">
        <v>239.55199999999999</v>
      </c>
      <c r="D1723">
        <v>217.649</v>
      </c>
      <c r="E1723">
        <v>133.49700000000001</v>
      </c>
      <c r="F1723">
        <v>0</v>
      </c>
      <c r="G1723">
        <v>3.2543599999999999E-2</v>
      </c>
      <c r="H1723">
        <v>0.95559799999999995</v>
      </c>
      <c r="I1723">
        <v>0</v>
      </c>
    </row>
    <row r="1724" spans="1:9" x14ac:dyDescent="0.25">
      <c r="A1724" t="s">
        <v>181</v>
      </c>
      <c r="B1724">
        <v>242.07499999999999</v>
      </c>
      <c r="C1724">
        <v>239.566</v>
      </c>
      <c r="D1724">
        <v>217.589</v>
      </c>
      <c r="E1724">
        <v>133.535</v>
      </c>
      <c r="F1724">
        <v>0</v>
      </c>
      <c r="G1724">
        <v>3.4741800000000003E-2</v>
      </c>
      <c r="H1724">
        <v>0.95922700000000005</v>
      </c>
      <c r="I1724">
        <v>0</v>
      </c>
    </row>
    <row r="1725" spans="1:9" x14ac:dyDescent="0.25">
      <c r="A1725" t="s">
        <v>181</v>
      </c>
      <c r="B1725">
        <v>242.16300000000001</v>
      </c>
      <c r="C1725">
        <v>239.64400000000001</v>
      </c>
      <c r="D1725">
        <v>217.68899999999999</v>
      </c>
      <c r="E1725">
        <v>133.54900000000001</v>
      </c>
      <c r="F1725">
        <v>0</v>
      </c>
      <c r="G1725">
        <v>3.0635200000000001E-2</v>
      </c>
      <c r="H1725">
        <v>0.95922399999999997</v>
      </c>
      <c r="I1725">
        <v>0</v>
      </c>
    </row>
    <row r="1726" spans="1:9" x14ac:dyDescent="0.25">
      <c r="A1726" t="s">
        <v>181</v>
      </c>
      <c r="B1726">
        <v>242.14099999999999</v>
      </c>
      <c r="C1726">
        <v>239.624</v>
      </c>
      <c r="D1726">
        <v>217.625</v>
      </c>
      <c r="E1726">
        <v>133.56299999999999</v>
      </c>
      <c r="F1726">
        <v>0</v>
      </c>
      <c r="G1726">
        <v>5.391E-2</v>
      </c>
      <c r="H1726">
        <v>0.95893399999999995</v>
      </c>
      <c r="I1726">
        <v>0</v>
      </c>
    </row>
    <row r="1727" spans="1:9" x14ac:dyDescent="0.25">
      <c r="A1727" t="s">
        <v>181</v>
      </c>
      <c r="B1727">
        <v>241.75200000000001</v>
      </c>
      <c r="C1727">
        <v>239.238</v>
      </c>
      <c r="D1727">
        <v>217.59299999999999</v>
      </c>
      <c r="E1727">
        <v>133.47200000000001</v>
      </c>
      <c r="F1727">
        <v>0</v>
      </c>
      <c r="G1727">
        <v>3.4016200000000003E-2</v>
      </c>
      <c r="H1727">
        <v>0.95909599999999995</v>
      </c>
      <c r="I1727">
        <v>0</v>
      </c>
    </row>
    <row r="1728" spans="1:9" x14ac:dyDescent="0.25">
      <c r="A1728" t="s">
        <v>181</v>
      </c>
      <c r="B1728">
        <v>1134.4100000000001</v>
      </c>
      <c r="C1728">
        <v>239.63499999999999</v>
      </c>
      <c r="D1728">
        <v>217.64</v>
      </c>
      <c r="E1728">
        <v>133.578</v>
      </c>
      <c r="F1728">
        <v>0</v>
      </c>
      <c r="G1728">
        <v>3.5511000000000001E-2</v>
      </c>
      <c r="H1728">
        <v>0.95905799999999997</v>
      </c>
      <c r="I1728">
        <v>0</v>
      </c>
    </row>
    <row r="1729" spans="1:25" x14ac:dyDescent="0.25">
      <c r="A1729" t="s">
        <v>181</v>
      </c>
      <c r="B1729">
        <v>247.66900000000001</v>
      </c>
      <c r="C1729">
        <v>243.99299999999999</v>
      </c>
      <c r="D1729">
        <v>217.93</v>
      </c>
      <c r="E1729">
        <v>133.45500000000001</v>
      </c>
      <c r="F1729">
        <v>0</v>
      </c>
      <c r="G1729">
        <v>3.2673500000000001E-2</v>
      </c>
      <c r="H1729">
        <v>0.95860900000000004</v>
      </c>
      <c r="I1729">
        <v>0</v>
      </c>
    </row>
    <row r="1730" spans="1:25" x14ac:dyDescent="0.25">
      <c r="A1730" t="s">
        <v>181</v>
      </c>
      <c r="B1730">
        <v>242.119</v>
      </c>
      <c r="C1730">
        <v>239.59</v>
      </c>
      <c r="D1730">
        <v>217.608</v>
      </c>
      <c r="E1730">
        <v>133.517</v>
      </c>
      <c r="F1730">
        <v>0</v>
      </c>
      <c r="G1730">
        <v>5.39163E-2</v>
      </c>
      <c r="H1730">
        <v>0.95919500000000002</v>
      </c>
      <c r="I1730">
        <v>0</v>
      </c>
    </row>
    <row r="1731" spans="1:25" x14ac:dyDescent="0.25">
      <c r="A1731" t="s">
        <v>181</v>
      </c>
      <c r="B1731">
        <v>327.93200000000002</v>
      </c>
      <c r="C1731">
        <v>239.14500000000001</v>
      </c>
      <c r="D1731">
        <v>217.53100000000001</v>
      </c>
      <c r="E1731">
        <v>133.40600000000001</v>
      </c>
      <c r="F1731">
        <v>0</v>
      </c>
      <c r="G1731">
        <v>5.391E-2</v>
      </c>
      <c r="H1731">
        <v>0.95922700000000005</v>
      </c>
      <c r="I1731">
        <v>0</v>
      </c>
    </row>
    <row r="1732" spans="1:25" x14ac:dyDescent="0.25">
      <c r="A1732" t="s">
        <v>181</v>
      </c>
      <c r="B1732">
        <v>241.35499999999999</v>
      </c>
      <c r="C1732">
        <v>239.73500000000001</v>
      </c>
      <c r="D1732">
        <v>217.48599999999999</v>
      </c>
      <c r="E1732">
        <v>133.56200000000001</v>
      </c>
      <c r="F1732">
        <v>0</v>
      </c>
      <c r="G1732">
        <v>4.1718499999999999E-2</v>
      </c>
      <c r="H1732">
        <v>0.95922700000000005</v>
      </c>
      <c r="I1732">
        <v>0</v>
      </c>
    </row>
    <row r="1733" spans="1:25" x14ac:dyDescent="0.25">
      <c r="A1733" t="s">
        <v>181</v>
      </c>
      <c r="B1733">
        <v>246.29</v>
      </c>
      <c r="C1733">
        <v>243.57</v>
      </c>
      <c r="D1733">
        <v>218.16800000000001</v>
      </c>
      <c r="E1733">
        <v>133.62899999999999</v>
      </c>
      <c r="F1733">
        <v>0</v>
      </c>
      <c r="G1733">
        <v>3.1091799999999999E-2</v>
      </c>
      <c r="H1733">
        <v>0.95922700000000005</v>
      </c>
      <c r="I1733">
        <v>0</v>
      </c>
    </row>
    <row r="1734" spans="1:25" x14ac:dyDescent="0.25">
      <c r="A1734" t="s">
        <v>181</v>
      </c>
      <c r="B1734">
        <v>241.965</v>
      </c>
      <c r="C1734">
        <v>239.137</v>
      </c>
      <c r="D1734">
        <v>217.655</v>
      </c>
      <c r="E1734">
        <v>133.529</v>
      </c>
      <c r="F1734">
        <v>0</v>
      </c>
      <c r="G1734">
        <v>3.7830799999999998E-2</v>
      </c>
      <c r="H1734">
        <v>0.95922700000000005</v>
      </c>
      <c r="I1734">
        <v>0</v>
      </c>
    </row>
    <row r="1735" spans="1:25" x14ac:dyDescent="0.25">
      <c r="A1735" t="s">
        <v>181</v>
      </c>
      <c r="B1735">
        <v>243.83799999999999</v>
      </c>
      <c r="C1735">
        <v>241.39</v>
      </c>
      <c r="D1735">
        <v>217.94800000000001</v>
      </c>
      <c r="E1735">
        <v>133.636</v>
      </c>
      <c r="F1735">
        <v>0</v>
      </c>
      <c r="G1735">
        <v>4.0253999999999998E-2</v>
      </c>
      <c r="H1735">
        <v>0.95872400000000002</v>
      </c>
      <c r="I1735">
        <v>0</v>
      </c>
      <c r="R1735" t="s">
        <v>66</v>
      </c>
      <c r="U1735" t="s">
        <v>65</v>
      </c>
      <c r="X1735" t="s">
        <v>63</v>
      </c>
    </row>
    <row r="1736" spans="1:25" x14ac:dyDescent="0.25">
      <c r="A1736" t="s">
        <v>181</v>
      </c>
      <c r="B1736">
        <v>242.251</v>
      </c>
      <c r="C1736">
        <v>239.72200000000001</v>
      </c>
      <c r="D1736">
        <v>217.483</v>
      </c>
      <c r="E1736">
        <v>133.38499999999999</v>
      </c>
      <c r="F1736">
        <v>0</v>
      </c>
      <c r="G1736">
        <v>3.2169200000000002E-2</v>
      </c>
      <c r="H1736">
        <v>0.95922700000000005</v>
      </c>
      <c r="I1736">
        <v>0</v>
      </c>
      <c r="R1736">
        <f>AVERAGE(B1687:B1736)</f>
        <v>285.20248000000009</v>
      </c>
      <c r="S1736">
        <f>AVERAGE(C1687:C1736)</f>
        <v>240.33866000000006</v>
      </c>
      <c r="U1736">
        <f>_xlfn.VAR.P(B1687:B1736)</f>
        <v>34741.593997249533</v>
      </c>
      <c r="V1736">
        <f>_xlfn.VAR.P(C1687:C1736)</f>
        <v>1.9981919443999927</v>
      </c>
      <c r="X1736">
        <f>1.96*SQRT(U1736)/50</f>
        <v>7.3065260555159535</v>
      </c>
      <c r="Y1736">
        <f>1.96*SQRT(V1736)/50</f>
        <v>5.5412107606937357E-2</v>
      </c>
    </row>
    <row r="1737" spans="1:25" x14ac:dyDescent="0.25">
      <c r="A1737" t="s">
        <v>182</v>
      </c>
      <c r="B1737">
        <v>14263.057205999999</v>
      </c>
      <c r="C1737" t="s">
        <v>37</v>
      </c>
    </row>
    <row r="1738" spans="1:25" x14ac:dyDescent="0.25">
      <c r="A1738" t="s">
        <v>183</v>
      </c>
      <c r="B1738">
        <v>263.05599999999998</v>
      </c>
      <c r="C1738">
        <v>260.774</v>
      </c>
      <c r="D1738">
        <v>238.54300000000001</v>
      </c>
      <c r="E1738">
        <v>133.65799999999999</v>
      </c>
      <c r="F1738">
        <v>0</v>
      </c>
      <c r="G1738">
        <v>2.9110199999999999E-2</v>
      </c>
      <c r="H1738">
        <v>0.95893200000000001</v>
      </c>
      <c r="I1738">
        <v>0</v>
      </c>
    </row>
    <row r="1739" spans="1:25" x14ac:dyDescent="0.25">
      <c r="A1739" t="s">
        <v>183</v>
      </c>
      <c r="B1739">
        <v>263.16899999999998</v>
      </c>
      <c r="C1739">
        <v>260.642</v>
      </c>
      <c r="D1739">
        <v>238.34100000000001</v>
      </c>
      <c r="E1739">
        <v>133.55699999999999</v>
      </c>
      <c r="F1739">
        <v>0</v>
      </c>
      <c r="G1739">
        <v>4.02227E-2</v>
      </c>
      <c r="H1739">
        <v>0.95922399999999997</v>
      </c>
      <c r="I1739">
        <v>0</v>
      </c>
    </row>
    <row r="1740" spans="1:25" x14ac:dyDescent="0.25">
      <c r="A1740" t="s">
        <v>183</v>
      </c>
      <c r="B1740">
        <v>263.13799999999998</v>
      </c>
      <c r="C1740">
        <v>260.61099999999999</v>
      </c>
      <c r="D1740">
        <v>238.33699999999999</v>
      </c>
      <c r="E1740">
        <v>133.54</v>
      </c>
      <c r="F1740">
        <v>0</v>
      </c>
      <c r="G1740">
        <v>5.3913200000000001E-2</v>
      </c>
      <c r="H1740">
        <v>0.95921000000000001</v>
      </c>
      <c r="I1740">
        <v>0</v>
      </c>
    </row>
    <row r="1741" spans="1:25" x14ac:dyDescent="0.25">
      <c r="A1741" t="s">
        <v>183</v>
      </c>
      <c r="B1741">
        <v>263.44900000000001</v>
      </c>
      <c r="C1741">
        <v>260.81</v>
      </c>
      <c r="D1741">
        <v>238.38900000000001</v>
      </c>
      <c r="E1741">
        <v>133.49</v>
      </c>
      <c r="F1741">
        <v>0</v>
      </c>
      <c r="G1741">
        <v>2.9139399999999999E-2</v>
      </c>
      <c r="H1741">
        <v>0.95922700000000005</v>
      </c>
      <c r="I1741">
        <v>0</v>
      </c>
    </row>
    <row r="1742" spans="1:25" x14ac:dyDescent="0.25">
      <c r="A1742" t="s">
        <v>183</v>
      </c>
      <c r="B1742">
        <v>263.238</v>
      </c>
      <c r="C1742">
        <v>260.73</v>
      </c>
      <c r="D1742">
        <v>238.43100000000001</v>
      </c>
      <c r="E1742">
        <v>133.57400000000001</v>
      </c>
      <c r="F1742">
        <v>0</v>
      </c>
      <c r="G1742">
        <v>5.3916699999999998E-2</v>
      </c>
      <c r="H1742">
        <v>0.95922700000000005</v>
      </c>
      <c r="I1742">
        <v>0</v>
      </c>
    </row>
    <row r="1743" spans="1:25" x14ac:dyDescent="0.25">
      <c r="A1743" t="s">
        <v>183</v>
      </c>
      <c r="B1743">
        <v>263.17500000000001</v>
      </c>
      <c r="C1743">
        <v>260.649</v>
      </c>
      <c r="D1743">
        <v>238.392</v>
      </c>
      <c r="E1743">
        <v>133.536</v>
      </c>
      <c r="F1743">
        <v>0</v>
      </c>
      <c r="G1743">
        <v>4.4657299999999997E-2</v>
      </c>
      <c r="H1743">
        <v>0.95919200000000004</v>
      </c>
      <c r="I1743">
        <v>0</v>
      </c>
    </row>
    <row r="1744" spans="1:25" x14ac:dyDescent="0.25">
      <c r="A1744" t="s">
        <v>183</v>
      </c>
      <c r="B1744">
        <v>263.14400000000001</v>
      </c>
      <c r="C1744">
        <v>260.613</v>
      </c>
      <c r="D1744">
        <v>238.37899999999999</v>
      </c>
      <c r="E1744">
        <v>133.55199999999999</v>
      </c>
      <c r="F1744">
        <v>0</v>
      </c>
      <c r="G1744">
        <v>3.06588E-2</v>
      </c>
      <c r="H1744">
        <v>0.95807699999999996</v>
      </c>
      <c r="I1744">
        <v>0</v>
      </c>
    </row>
    <row r="1745" spans="1:9" x14ac:dyDescent="0.25">
      <c r="A1745" t="s">
        <v>183</v>
      </c>
      <c r="B1745">
        <v>263.17099999999999</v>
      </c>
      <c r="C1745">
        <v>260.64</v>
      </c>
      <c r="D1745">
        <v>238.364</v>
      </c>
      <c r="E1745">
        <v>133.506</v>
      </c>
      <c r="F1745">
        <v>0</v>
      </c>
      <c r="G1745">
        <v>3.4915700000000001E-2</v>
      </c>
      <c r="H1745">
        <v>0.95821699999999999</v>
      </c>
      <c r="I1745">
        <v>0</v>
      </c>
    </row>
    <row r="1746" spans="1:9" x14ac:dyDescent="0.25">
      <c r="A1746" t="s">
        <v>183</v>
      </c>
      <c r="B1746">
        <v>263.13299999999998</v>
      </c>
      <c r="C1746">
        <v>260.60500000000002</v>
      </c>
      <c r="D1746">
        <v>238.375</v>
      </c>
      <c r="E1746">
        <v>133.548</v>
      </c>
      <c r="F1746">
        <v>0</v>
      </c>
      <c r="G1746">
        <v>3.09942E-2</v>
      </c>
      <c r="H1746">
        <v>0.95921900000000004</v>
      </c>
      <c r="I1746">
        <v>0</v>
      </c>
    </row>
    <row r="1747" spans="1:9" x14ac:dyDescent="0.25">
      <c r="A1747" t="s">
        <v>183</v>
      </c>
      <c r="B1747">
        <v>263.22899999999998</v>
      </c>
      <c r="C1747">
        <v>260.70499999999998</v>
      </c>
      <c r="D1747">
        <v>238.46100000000001</v>
      </c>
      <c r="E1747">
        <v>133.56100000000001</v>
      </c>
      <c r="F1747">
        <v>0</v>
      </c>
      <c r="G1747">
        <v>5.3909499999999999E-2</v>
      </c>
      <c r="H1747">
        <v>0.95922499999999999</v>
      </c>
      <c r="I1747">
        <v>0</v>
      </c>
    </row>
    <row r="1748" spans="1:9" x14ac:dyDescent="0.25">
      <c r="A1748" t="s">
        <v>183</v>
      </c>
      <c r="B1748">
        <v>263.29000000000002</v>
      </c>
      <c r="C1748">
        <v>260.75900000000001</v>
      </c>
      <c r="D1748">
        <v>238.51900000000001</v>
      </c>
      <c r="E1748">
        <v>133.64500000000001</v>
      </c>
      <c r="F1748">
        <v>0</v>
      </c>
      <c r="G1748">
        <v>3.1849700000000002E-2</v>
      </c>
      <c r="H1748">
        <v>0.95921100000000004</v>
      </c>
      <c r="I1748">
        <v>0</v>
      </c>
    </row>
    <row r="1749" spans="1:9" x14ac:dyDescent="0.25">
      <c r="A1749" t="s">
        <v>183</v>
      </c>
      <c r="B1749">
        <v>262.98200000000003</v>
      </c>
      <c r="C1749">
        <v>260.45</v>
      </c>
      <c r="D1749">
        <v>238.23599999999999</v>
      </c>
      <c r="E1749">
        <v>133.476</v>
      </c>
      <c r="F1749">
        <v>0</v>
      </c>
      <c r="G1749">
        <v>5.39117E-2</v>
      </c>
      <c r="H1749">
        <v>0.95866399999999996</v>
      </c>
      <c r="I1749">
        <v>0</v>
      </c>
    </row>
    <row r="1750" spans="1:9" x14ac:dyDescent="0.25">
      <c r="A1750" t="s">
        <v>183</v>
      </c>
      <c r="B1750">
        <v>263.26600000000002</v>
      </c>
      <c r="C1750">
        <v>260.738</v>
      </c>
      <c r="D1750">
        <v>238.47200000000001</v>
      </c>
      <c r="E1750">
        <v>133.59700000000001</v>
      </c>
      <c r="F1750">
        <v>0</v>
      </c>
      <c r="G1750">
        <v>4.9782899999999998E-2</v>
      </c>
      <c r="H1750">
        <v>0.95902299999999996</v>
      </c>
      <c r="I1750">
        <v>0</v>
      </c>
    </row>
    <row r="1751" spans="1:9" x14ac:dyDescent="0.25">
      <c r="A1751" t="s">
        <v>183</v>
      </c>
      <c r="B1751">
        <v>266.54500000000002</v>
      </c>
      <c r="C1751">
        <v>263.79599999999999</v>
      </c>
      <c r="D1751">
        <v>238.667</v>
      </c>
      <c r="E1751">
        <v>133.53100000000001</v>
      </c>
      <c r="F1751">
        <v>0</v>
      </c>
      <c r="G1751">
        <v>5.3913299999999997E-2</v>
      </c>
      <c r="H1751">
        <v>0.95922700000000005</v>
      </c>
      <c r="I1751">
        <v>0</v>
      </c>
    </row>
    <row r="1752" spans="1:9" x14ac:dyDescent="0.25">
      <c r="A1752" t="s">
        <v>183</v>
      </c>
      <c r="B1752">
        <v>263.202</v>
      </c>
      <c r="C1752">
        <v>260.43200000000002</v>
      </c>
      <c r="D1752">
        <v>238.477</v>
      </c>
      <c r="E1752">
        <v>133.59899999999999</v>
      </c>
      <c r="F1752">
        <v>0</v>
      </c>
      <c r="G1752">
        <v>3.0929000000000002E-2</v>
      </c>
      <c r="H1752">
        <v>0.95911800000000003</v>
      </c>
      <c r="I1752">
        <v>0</v>
      </c>
    </row>
    <row r="1753" spans="1:9" x14ac:dyDescent="0.25">
      <c r="A1753" t="s">
        <v>183</v>
      </c>
      <c r="B1753">
        <v>264.036</v>
      </c>
      <c r="C1753">
        <v>261.56900000000002</v>
      </c>
      <c r="D1753">
        <v>238.50800000000001</v>
      </c>
      <c r="E1753">
        <v>133.54900000000001</v>
      </c>
      <c r="F1753">
        <v>0</v>
      </c>
      <c r="G1753">
        <v>4.8487099999999998E-2</v>
      </c>
      <c r="H1753">
        <v>0.95919299999999996</v>
      </c>
      <c r="I1753">
        <v>0</v>
      </c>
    </row>
    <row r="1754" spans="1:9" x14ac:dyDescent="0.25">
      <c r="A1754" t="s">
        <v>183</v>
      </c>
      <c r="B1754">
        <v>263.21699999999998</v>
      </c>
      <c r="C1754">
        <v>260.68599999999998</v>
      </c>
      <c r="D1754">
        <v>238.41399999999999</v>
      </c>
      <c r="E1754">
        <v>133.56800000000001</v>
      </c>
      <c r="F1754">
        <v>0</v>
      </c>
      <c r="G1754">
        <v>2.9423000000000001E-2</v>
      </c>
      <c r="H1754">
        <v>0.95917799999999998</v>
      </c>
      <c r="I1754">
        <v>0</v>
      </c>
    </row>
    <row r="1755" spans="1:9" x14ac:dyDescent="0.25">
      <c r="A1755" t="s">
        <v>183</v>
      </c>
      <c r="B1755">
        <v>263.10599999999999</v>
      </c>
      <c r="C1755">
        <v>260.58499999999998</v>
      </c>
      <c r="D1755">
        <v>238.35300000000001</v>
      </c>
      <c r="E1755">
        <v>133.46899999999999</v>
      </c>
      <c r="F1755">
        <v>0</v>
      </c>
      <c r="G1755">
        <v>4.6955799999999999E-2</v>
      </c>
      <c r="H1755">
        <v>0.95769899999999997</v>
      </c>
      <c r="I1755">
        <v>0</v>
      </c>
    </row>
    <row r="1756" spans="1:9" x14ac:dyDescent="0.25">
      <c r="A1756" t="s">
        <v>183</v>
      </c>
      <c r="B1756">
        <v>263.07400000000001</v>
      </c>
      <c r="C1756">
        <v>260.54300000000001</v>
      </c>
      <c r="D1756">
        <v>238.29599999999999</v>
      </c>
      <c r="E1756">
        <v>133.50800000000001</v>
      </c>
      <c r="F1756">
        <v>0</v>
      </c>
      <c r="G1756">
        <v>5.3913200000000001E-2</v>
      </c>
      <c r="H1756">
        <v>0.95902100000000001</v>
      </c>
      <c r="I1756">
        <v>0</v>
      </c>
    </row>
    <row r="1757" spans="1:9" x14ac:dyDescent="0.25">
      <c r="A1757" t="s">
        <v>183</v>
      </c>
      <c r="B1757">
        <v>263.03899999999999</v>
      </c>
      <c r="C1757">
        <v>260.512</v>
      </c>
      <c r="D1757">
        <v>238.25700000000001</v>
      </c>
      <c r="E1757">
        <v>133.47300000000001</v>
      </c>
      <c r="F1757">
        <v>0</v>
      </c>
      <c r="G1757">
        <v>5.3910300000000001E-2</v>
      </c>
      <c r="H1757">
        <v>0.95921900000000004</v>
      </c>
      <c r="I1757">
        <v>0</v>
      </c>
    </row>
    <row r="1758" spans="1:9" x14ac:dyDescent="0.25">
      <c r="A1758" t="s">
        <v>183</v>
      </c>
      <c r="B1758">
        <v>263.23200000000003</v>
      </c>
      <c r="C1758">
        <v>260.70100000000002</v>
      </c>
      <c r="D1758">
        <v>238.41499999999999</v>
      </c>
      <c r="E1758">
        <v>133.58699999999999</v>
      </c>
      <c r="F1758">
        <v>0</v>
      </c>
      <c r="G1758">
        <v>5.3910100000000002E-2</v>
      </c>
      <c r="H1758">
        <v>0.95922600000000002</v>
      </c>
      <c r="I1758">
        <v>0</v>
      </c>
    </row>
    <row r="1759" spans="1:9" x14ac:dyDescent="0.25">
      <c r="A1759" t="s">
        <v>183</v>
      </c>
      <c r="B1759">
        <v>263.077</v>
      </c>
      <c r="C1759">
        <v>260.54899999999998</v>
      </c>
      <c r="D1759">
        <v>238.28</v>
      </c>
      <c r="E1759">
        <v>133.47800000000001</v>
      </c>
      <c r="F1759">
        <v>0</v>
      </c>
      <c r="G1759">
        <v>2.90417E-2</v>
      </c>
      <c r="H1759">
        <v>0.95908400000000005</v>
      </c>
      <c r="I1759">
        <v>0</v>
      </c>
    </row>
    <row r="1760" spans="1:9" x14ac:dyDescent="0.25">
      <c r="A1760" t="s">
        <v>183</v>
      </c>
      <c r="B1760">
        <v>263.25400000000002</v>
      </c>
      <c r="C1760">
        <v>260.72699999999998</v>
      </c>
      <c r="D1760">
        <v>238.476</v>
      </c>
      <c r="E1760">
        <v>133.63300000000001</v>
      </c>
      <c r="F1760">
        <v>0</v>
      </c>
      <c r="G1760">
        <v>5.39286E-2</v>
      </c>
      <c r="H1760">
        <v>0.95918999999999999</v>
      </c>
      <c r="I1760">
        <v>0</v>
      </c>
    </row>
    <row r="1761" spans="1:9" x14ac:dyDescent="0.25">
      <c r="A1761" t="s">
        <v>183</v>
      </c>
      <c r="B1761">
        <v>262.923</v>
      </c>
      <c r="C1761">
        <v>260.404</v>
      </c>
      <c r="D1761">
        <v>238.34399999999999</v>
      </c>
      <c r="E1761">
        <v>133.548</v>
      </c>
      <c r="F1761">
        <v>0</v>
      </c>
      <c r="G1761">
        <v>5.3910800000000002E-2</v>
      </c>
      <c r="H1761">
        <v>0.95828400000000002</v>
      </c>
      <c r="I1761">
        <v>0</v>
      </c>
    </row>
    <row r="1762" spans="1:9" x14ac:dyDescent="0.25">
      <c r="A1762" t="s">
        <v>183</v>
      </c>
      <c r="B1762">
        <v>263.55599999999998</v>
      </c>
      <c r="C1762">
        <v>260.928</v>
      </c>
      <c r="D1762">
        <v>238.464</v>
      </c>
      <c r="E1762">
        <v>133.631</v>
      </c>
      <c r="F1762">
        <v>0</v>
      </c>
      <c r="G1762">
        <v>2.9731500000000001E-2</v>
      </c>
      <c r="H1762">
        <v>0.95920499999999997</v>
      </c>
      <c r="I1762">
        <v>0</v>
      </c>
    </row>
    <row r="1763" spans="1:9" x14ac:dyDescent="0.25">
      <c r="A1763" t="s">
        <v>183</v>
      </c>
      <c r="B1763">
        <v>262.65300000000002</v>
      </c>
      <c r="C1763">
        <v>260.15899999999999</v>
      </c>
      <c r="D1763">
        <v>238.17699999999999</v>
      </c>
      <c r="E1763">
        <v>133.40799999999999</v>
      </c>
      <c r="F1763">
        <v>0</v>
      </c>
      <c r="G1763">
        <v>3.15965E-2</v>
      </c>
      <c r="H1763">
        <v>0.959171</v>
      </c>
      <c r="I1763">
        <v>0</v>
      </c>
    </row>
    <row r="1764" spans="1:9" x14ac:dyDescent="0.25">
      <c r="A1764" t="s">
        <v>183</v>
      </c>
      <c r="B1764">
        <v>1171.33</v>
      </c>
      <c r="C1764">
        <v>260.33999999999997</v>
      </c>
      <c r="D1764">
        <v>238.3</v>
      </c>
      <c r="E1764">
        <v>133.554</v>
      </c>
      <c r="F1764">
        <v>0</v>
      </c>
      <c r="G1764">
        <v>5.3909499999999999E-2</v>
      </c>
      <c r="H1764">
        <v>0.95921599999999996</v>
      </c>
      <c r="I1764">
        <v>0</v>
      </c>
    </row>
    <row r="1765" spans="1:9" x14ac:dyDescent="0.25">
      <c r="A1765" t="s">
        <v>183</v>
      </c>
      <c r="B1765">
        <v>265.16699999999997</v>
      </c>
      <c r="C1765">
        <v>261.86200000000002</v>
      </c>
      <c r="D1765">
        <v>238.31</v>
      </c>
      <c r="E1765">
        <v>133.43600000000001</v>
      </c>
      <c r="F1765">
        <v>0</v>
      </c>
      <c r="G1765">
        <v>3.1966599999999998E-2</v>
      </c>
      <c r="H1765">
        <v>0.95898300000000003</v>
      </c>
      <c r="I1765">
        <v>0</v>
      </c>
    </row>
    <row r="1766" spans="1:9" x14ac:dyDescent="0.25">
      <c r="A1766" t="s">
        <v>183</v>
      </c>
      <c r="B1766">
        <v>262.77999999999997</v>
      </c>
      <c r="C1766">
        <v>260.27100000000002</v>
      </c>
      <c r="D1766">
        <v>238.35499999999999</v>
      </c>
      <c r="E1766">
        <v>133.51599999999999</v>
      </c>
      <c r="F1766">
        <v>0</v>
      </c>
      <c r="G1766">
        <v>3.6949700000000002E-2</v>
      </c>
      <c r="H1766">
        <v>0.95882000000000001</v>
      </c>
      <c r="I1766">
        <v>0</v>
      </c>
    </row>
    <row r="1767" spans="1:9" x14ac:dyDescent="0.25">
      <c r="A1767" t="s">
        <v>183</v>
      </c>
      <c r="B1767">
        <v>366.803</v>
      </c>
      <c r="C1767">
        <v>259.80399999999997</v>
      </c>
      <c r="D1767">
        <v>238.214</v>
      </c>
      <c r="E1767">
        <v>133.46799999999999</v>
      </c>
      <c r="F1767">
        <v>0</v>
      </c>
      <c r="G1767">
        <v>4.7215600000000003E-2</v>
      </c>
      <c r="H1767">
        <v>0.95922600000000002</v>
      </c>
      <c r="I1767">
        <v>0</v>
      </c>
    </row>
    <row r="1768" spans="1:9" x14ac:dyDescent="0.25">
      <c r="A1768" t="s">
        <v>183</v>
      </c>
      <c r="B1768">
        <v>261.60399999999998</v>
      </c>
      <c r="C1768">
        <v>259.99</v>
      </c>
      <c r="D1768">
        <v>238.03899999999999</v>
      </c>
      <c r="E1768">
        <v>133.48699999999999</v>
      </c>
      <c r="F1768">
        <v>0</v>
      </c>
      <c r="G1768">
        <v>2.9237200000000001E-2</v>
      </c>
      <c r="H1768">
        <v>0.95889199999999997</v>
      </c>
      <c r="I1768">
        <v>0</v>
      </c>
    </row>
    <row r="1769" spans="1:9" x14ac:dyDescent="0.25">
      <c r="A1769" t="s">
        <v>183</v>
      </c>
      <c r="B1769">
        <v>262.81400000000002</v>
      </c>
      <c r="C1769">
        <v>260.298</v>
      </c>
      <c r="D1769">
        <v>238.30199999999999</v>
      </c>
      <c r="E1769">
        <v>133.53200000000001</v>
      </c>
      <c r="F1769">
        <v>0</v>
      </c>
      <c r="G1769">
        <v>3.2615499999999999E-2</v>
      </c>
      <c r="H1769">
        <v>0.95810600000000001</v>
      </c>
      <c r="I1769">
        <v>0</v>
      </c>
    </row>
    <row r="1770" spans="1:9" x14ac:dyDescent="0.25">
      <c r="A1770" t="s">
        <v>183</v>
      </c>
      <c r="B1770">
        <v>262.86399999999998</v>
      </c>
      <c r="C1770">
        <v>260.34699999999998</v>
      </c>
      <c r="D1770">
        <v>238.35300000000001</v>
      </c>
      <c r="E1770">
        <v>133.48699999999999</v>
      </c>
      <c r="F1770">
        <v>0</v>
      </c>
      <c r="G1770">
        <v>5.3909600000000002E-2</v>
      </c>
      <c r="H1770">
        <v>0.95910499999999999</v>
      </c>
      <c r="I1770">
        <v>0</v>
      </c>
    </row>
    <row r="1771" spans="1:9" x14ac:dyDescent="0.25">
      <c r="A1771" t="s">
        <v>183</v>
      </c>
      <c r="B1771">
        <v>262.834</v>
      </c>
      <c r="C1771">
        <v>260.31900000000002</v>
      </c>
      <c r="D1771">
        <v>238.29300000000001</v>
      </c>
      <c r="E1771">
        <v>133.523</v>
      </c>
      <c r="F1771">
        <v>0</v>
      </c>
      <c r="G1771">
        <v>3.8896699999999999E-2</v>
      </c>
      <c r="H1771">
        <v>0.95914200000000005</v>
      </c>
      <c r="I1771">
        <v>0</v>
      </c>
    </row>
    <row r="1772" spans="1:9" x14ac:dyDescent="0.25">
      <c r="A1772" t="s">
        <v>183</v>
      </c>
      <c r="B1772">
        <v>262.78699999999998</v>
      </c>
      <c r="C1772">
        <v>260.28100000000001</v>
      </c>
      <c r="D1772">
        <v>238.24799999999999</v>
      </c>
      <c r="E1772">
        <v>133.43899999999999</v>
      </c>
      <c r="F1772">
        <v>0</v>
      </c>
      <c r="G1772">
        <v>4.8445200000000001E-2</v>
      </c>
      <c r="H1772">
        <v>0.95908400000000005</v>
      </c>
      <c r="I1772">
        <v>0</v>
      </c>
    </row>
    <row r="1773" spans="1:9" x14ac:dyDescent="0.25">
      <c r="A1773" t="s">
        <v>183</v>
      </c>
      <c r="B1773">
        <v>262.89600000000002</v>
      </c>
      <c r="C1773">
        <v>260.36</v>
      </c>
      <c r="D1773">
        <v>238.36500000000001</v>
      </c>
      <c r="E1773">
        <v>133.649</v>
      </c>
      <c r="F1773">
        <v>0</v>
      </c>
      <c r="G1773">
        <v>5.39105E-2</v>
      </c>
      <c r="H1773">
        <v>0.958897</v>
      </c>
      <c r="I1773">
        <v>0</v>
      </c>
    </row>
    <row r="1774" spans="1:9" x14ac:dyDescent="0.25">
      <c r="A1774" t="s">
        <v>183</v>
      </c>
      <c r="B1774">
        <v>262.83600000000001</v>
      </c>
      <c r="C1774">
        <v>260.33199999999999</v>
      </c>
      <c r="D1774">
        <v>238.36199999999999</v>
      </c>
      <c r="E1774">
        <v>133.535</v>
      </c>
      <c r="F1774">
        <v>0</v>
      </c>
      <c r="G1774">
        <v>4.4869100000000002E-2</v>
      </c>
      <c r="H1774">
        <v>0.95916299999999999</v>
      </c>
      <c r="I1774">
        <v>0</v>
      </c>
    </row>
    <row r="1775" spans="1:9" x14ac:dyDescent="0.25">
      <c r="A1775" t="s">
        <v>183</v>
      </c>
      <c r="B1775">
        <v>262.834</v>
      </c>
      <c r="C1775">
        <v>260.327</v>
      </c>
      <c r="D1775">
        <v>238.31800000000001</v>
      </c>
      <c r="E1775">
        <v>133.572</v>
      </c>
      <c r="F1775">
        <v>0</v>
      </c>
      <c r="G1775">
        <v>3.44994E-2</v>
      </c>
      <c r="H1775">
        <v>0.95881000000000005</v>
      </c>
      <c r="I1775">
        <v>0</v>
      </c>
    </row>
    <row r="1776" spans="1:9" x14ac:dyDescent="0.25">
      <c r="A1776" t="s">
        <v>183</v>
      </c>
      <c r="B1776">
        <v>262.91300000000001</v>
      </c>
      <c r="C1776">
        <v>260.39</v>
      </c>
      <c r="D1776">
        <v>238.40199999999999</v>
      </c>
      <c r="E1776">
        <v>133.59299999999999</v>
      </c>
      <c r="F1776">
        <v>0</v>
      </c>
      <c r="G1776">
        <v>4.5651600000000001E-2</v>
      </c>
      <c r="H1776">
        <v>0.95922399999999997</v>
      </c>
      <c r="I1776">
        <v>0</v>
      </c>
    </row>
    <row r="1777" spans="1:25" x14ac:dyDescent="0.25">
      <c r="A1777" t="s">
        <v>183</v>
      </c>
      <c r="B1777">
        <v>262.77</v>
      </c>
      <c r="C1777">
        <v>260.26799999999997</v>
      </c>
      <c r="D1777">
        <v>238.227</v>
      </c>
      <c r="E1777">
        <v>133.48699999999999</v>
      </c>
      <c r="F1777">
        <v>0</v>
      </c>
      <c r="G1777">
        <v>5.3911300000000002E-2</v>
      </c>
      <c r="H1777">
        <v>0.95893499999999998</v>
      </c>
      <c r="I1777">
        <v>0</v>
      </c>
    </row>
    <row r="1778" spans="1:25" x14ac:dyDescent="0.25">
      <c r="A1778" t="s">
        <v>183</v>
      </c>
      <c r="B1778">
        <v>262.80399999999997</v>
      </c>
      <c r="C1778">
        <v>260.286</v>
      </c>
      <c r="D1778">
        <v>238.35</v>
      </c>
      <c r="E1778">
        <v>133.536</v>
      </c>
      <c r="F1778">
        <v>0</v>
      </c>
      <c r="G1778">
        <v>3.4611500000000003E-2</v>
      </c>
      <c r="H1778">
        <v>0.95914900000000003</v>
      </c>
      <c r="I1778">
        <v>0</v>
      </c>
    </row>
    <row r="1779" spans="1:25" x14ac:dyDescent="0.25">
      <c r="A1779" t="s">
        <v>183</v>
      </c>
      <c r="B1779">
        <v>262.91500000000002</v>
      </c>
      <c r="C1779">
        <v>260.399</v>
      </c>
      <c r="D1779">
        <v>238.393</v>
      </c>
      <c r="E1779">
        <v>133.60499999999999</v>
      </c>
      <c r="F1779">
        <v>0</v>
      </c>
      <c r="G1779">
        <v>5.3909699999999998E-2</v>
      </c>
      <c r="H1779">
        <v>0.95921999999999996</v>
      </c>
      <c r="I1779">
        <v>0</v>
      </c>
    </row>
    <row r="1780" spans="1:25" x14ac:dyDescent="0.25">
      <c r="A1780" t="s">
        <v>183</v>
      </c>
      <c r="B1780">
        <v>262.86700000000002</v>
      </c>
      <c r="C1780">
        <v>260.37</v>
      </c>
      <c r="D1780">
        <v>238.43299999999999</v>
      </c>
      <c r="E1780">
        <v>133.495</v>
      </c>
      <c r="F1780">
        <v>0</v>
      </c>
      <c r="G1780">
        <v>5.3911800000000003E-2</v>
      </c>
      <c r="H1780">
        <v>0.95872199999999996</v>
      </c>
      <c r="I1780">
        <v>0</v>
      </c>
    </row>
    <row r="1781" spans="1:25" x14ac:dyDescent="0.25">
      <c r="A1781" t="s">
        <v>183</v>
      </c>
      <c r="B1781">
        <v>262.827</v>
      </c>
      <c r="C1781">
        <v>260.30700000000002</v>
      </c>
      <c r="D1781">
        <v>238.321</v>
      </c>
      <c r="E1781">
        <v>133.536</v>
      </c>
      <c r="F1781">
        <v>0</v>
      </c>
      <c r="G1781">
        <v>3.7683599999999998E-2</v>
      </c>
      <c r="H1781">
        <v>0.95922700000000005</v>
      </c>
      <c r="I1781">
        <v>0</v>
      </c>
    </row>
    <row r="1782" spans="1:25" x14ac:dyDescent="0.25">
      <c r="A1782" t="s">
        <v>183</v>
      </c>
      <c r="B1782">
        <v>262.79700000000003</v>
      </c>
      <c r="C1782">
        <v>260.27800000000002</v>
      </c>
      <c r="D1782">
        <v>238.34299999999999</v>
      </c>
      <c r="E1782">
        <v>133.542</v>
      </c>
      <c r="F1782">
        <v>0</v>
      </c>
      <c r="G1782">
        <v>5.32025E-2</v>
      </c>
      <c r="H1782">
        <v>0.95918000000000003</v>
      </c>
      <c r="I1782">
        <v>0</v>
      </c>
    </row>
    <row r="1783" spans="1:25" x14ac:dyDescent="0.25">
      <c r="A1783" t="s">
        <v>183</v>
      </c>
      <c r="B1783">
        <v>262.86900000000003</v>
      </c>
      <c r="C1783">
        <v>260.34699999999998</v>
      </c>
      <c r="D1783">
        <v>238.41399999999999</v>
      </c>
      <c r="E1783">
        <v>133.625</v>
      </c>
      <c r="F1783">
        <v>0</v>
      </c>
      <c r="G1783">
        <v>2.91679E-2</v>
      </c>
      <c r="H1783">
        <v>0.95922600000000002</v>
      </c>
      <c r="I1783">
        <v>0</v>
      </c>
    </row>
    <row r="1784" spans="1:25" x14ac:dyDescent="0.25">
      <c r="A1784" t="s">
        <v>183</v>
      </c>
      <c r="B1784">
        <v>262.80500000000001</v>
      </c>
      <c r="C1784">
        <v>260.27699999999999</v>
      </c>
      <c r="D1784">
        <v>238.26900000000001</v>
      </c>
      <c r="E1784">
        <v>133.43700000000001</v>
      </c>
      <c r="F1784">
        <v>0</v>
      </c>
      <c r="G1784">
        <v>2.9073399999999999E-2</v>
      </c>
      <c r="H1784">
        <v>0.95916800000000002</v>
      </c>
      <c r="I1784">
        <v>0</v>
      </c>
    </row>
    <row r="1785" spans="1:25" x14ac:dyDescent="0.25">
      <c r="A1785" t="s">
        <v>183</v>
      </c>
      <c r="B1785">
        <v>262.81</v>
      </c>
      <c r="C1785">
        <v>260.29399999999998</v>
      </c>
      <c r="D1785">
        <v>238.315</v>
      </c>
      <c r="E1785">
        <v>133.578</v>
      </c>
      <c r="F1785">
        <v>0</v>
      </c>
      <c r="G1785">
        <v>5.3936100000000001E-2</v>
      </c>
      <c r="H1785">
        <v>0.95920000000000005</v>
      </c>
      <c r="I1785">
        <v>0</v>
      </c>
    </row>
    <row r="1786" spans="1:25" x14ac:dyDescent="0.25">
      <c r="A1786" t="s">
        <v>183</v>
      </c>
      <c r="B1786">
        <v>262.69200000000001</v>
      </c>
      <c r="C1786">
        <v>260.178</v>
      </c>
      <c r="D1786">
        <v>238.25</v>
      </c>
      <c r="E1786">
        <v>133.38900000000001</v>
      </c>
      <c r="F1786">
        <v>0</v>
      </c>
      <c r="G1786">
        <v>3.18588E-2</v>
      </c>
      <c r="H1786">
        <v>0.95913400000000004</v>
      </c>
      <c r="I1786">
        <v>0</v>
      </c>
    </row>
    <row r="1787" spans="1:25" x14ac:dyDescent="0.25">
      <c r="A1787" t="s">
        <v>183</v>
      </c>
      <c r="B1787">
        <v>262.846</v>
      </c>
      <c r="C1787">
        <v>260.32499999999999</v>
      </c>
      <c r="D1787">
        <v>238.357</v>
      </c>
      <c r="E1787">
        <v>133.572</v>
      </c>
      <c r="F1787">
        <v>0</v>
      </c>
      <c r="G1787">
        <v>5.3911500000000001E-2</v>
      </c>
      <c r="H1787">
        <v>0.95912299999999995</v>
      </c>
      <c r="I1787">
        <v>0</v>
      </c>
    </row>
    <row r="1788" spans="1:25" x14ac:dyDescent="0.25">
      <c r="A1788" t="s">
        <v>183</v>
      </c>
      <c r="B1788">
        <v>262.774</v>
      </c>
      <c r="C1788">
        <v>260.25299999999999</v>
      </c>
      <c r="D1788">
        <v>238.30500000000001</v>
      </c>
      <c r="E1788">
        <v>133.41499999999999</v>
      </c>
      <c r="F1788">
        <v>0</v>
      </c>
      <c r="G1788">
        <v>5.3909800000000001E-2</v>
      </c>
      <c r="H1788">
        <v>0.95892500000000003</v>
      </c>
      <c r="I1788">
        <v>0</v>
      </c>
    </row>
    <row r="1789" spans="1:25" x14ac:dyDescent="0.25">
      <c r="A1789" t="s">
        <v>183</v>
      </c>
      <c r="B1789">
        <v>262.72000000000003</v>
      </c>
      <c r="C1789">
        <v>260.19900000000001</v>
      </c>
      <c r="D1789">
        <v>238.23099999999999</v>
      </c>
      <c r="E1789">
        <v>133.53</v>
      </c>
      <c r="F1789">
        <v>0</v>
      </c>
      <c r="G1789">
        <v>5.3909800000000001E-2</v>
      </c>
      <c r="H1789">
        <v>0.95904299999999998</v>
      </c>
      <c r="I1789">
        <v>0</v>
      </c>
    </row>
    <row r="1790" spans="1:25" x14ac:dyDescent="0.25">
      <c r="A1790" t="s">
        <v>183</v>
      </c>
      <c r="B1790">
        <v>262.67700000000002</v>
      </c>
      <c r="C1790">
        <v>260.161</v>
      </c>
      <c r="D1790">
        <v>238.26900000000001</v>
      </c>
      <c r="E1790">
        <v>133.446</v>
      </c>
      <c r="F1790">
        <v>0</v>
      </c>
      <c r="G1790">
        <v>3.8394400000000002E-2</v>
      </c>
      <c r="H1790">
        <v>0.95919900000000002</v>
      </c>
      <c r="I1790">
        <v>0</v>
      </c>
    </row>
    <row r="1791" spans="1:25" x14ac:dyDescent="0.25">
      <c r="A1791" t="s">
        <v>183</v>
      </c>
      <c r="B1791">
        <v>262.82</v>
      </c>
      <c r="C1791">
        <v>260.29700000000003</v>
      </c>
      <c r="D1791">
        <v>238.298</v>
      </c>
      <c r="E1791">
        <v>133.53899999999999</v>
      </c>
      <c r="F1791">
        <v>0</v>
      </c>
      <c r="G1791">
        <v>3.1286300000000003E-2</v>
      </c>
      <c r="H1791">
        <v>0.95922200000000002</v>
      </c>
      <c r="I1791">
        <v>0</v>
      </c>
      <c r="R1791" t="s">
        <v>66</v>
      </c>
      <c r="U1791" t="s">
        <v>65</v>
      </c>
      <c r="X1791" t="s">
        <v>63</v>
      </c>
    </row>
    <row r="1792" spans="1:25" x14ac:dyDescent="0.25">
      <c r="A1792" t="s">
        <v>183</v>
      </c>
      <c r="B1792">
        <v>262.79899999999998</v>
      </c>
      <c r="C1792">
        <v>260.27999999999997</v>
      </c>
      <c r="D1792">
        <v>238.33500000000001</v>
      </c>
      <c r="E1792">
        <v>133.458</v>
      </c>
      <c r="F1792">
        <v>0</v>
      </c>
      <c r="G1792">
        <v>4.98679E-2</v>
      </c>
      <c r="H1792">
        <v>0.96143800000000001</v>
      </c>
      <c r="I1792">
        <v>0</v>
      </c>
      <c r="R1792">
        <f>AVERAGE(B1743:B1792)</f>
        <v>283.31116000000009</v>
      </c>
      <c r="S1792">
        <f>AVERAGE(C1743:C1792)</f>
        <v>260.52380000000005</v>
      </c>
      <c r="U1792">
        <f>_xlfn.VAR.P(B1743:B1792)</f>
        <v>16304.669971654344</v>
      </c>
      <c r="V1792">
        <f>_xlfn.VAR.P(C1743:C1792)</f>
        <v>0.32790032000000169</v>
      </c>
      <c r="X1792">
        <f>1.96*SQRT(U1792)/50</f>
        <v>5.0054378495035712</v>
      </c>
      <c r="Y1792">
        <f>1.96*SQRT(V1792)/50</f>
        <v>2.2446931810935825E-2</v>
      </c>
    </row>
    <row r="1793" spans="1:3" x14ac:dyDescent="0.25">
      <c r="A1793" t="s">
        <v>184</v>
      </c>
      <c r="B1793">
        <v>14167.731983</v>
      </c>
      <c r="C1793" t="s">
        <v>37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79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-241.13488799999999</v>
      </c>
      <c r="F3">
        <f ca="1">OFFSET('168p stat'!$H$1,A3*20,0)-OFFSET('168p stat'!$K$1,A3*20,0)</f>
        <v>3.7841909999999928</v>
      </c>
      <c r="G3">
        <f ca="1">OFFSET('168p stat'!$K$1,A3*20,0)-OFFSET('168p stat'!$N$1,A3*20,0)</f>
        <v>111.55023</v>
      </c>
      <c r="H3">
        <f ca="1">OFFSET('168p stat'!$N$1,A3*20,0)</f>
        <v>125.800467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0.35498800000000003</v>
      </c>
      <c r="G4" s="5">
        <f ca="1">OFFSET('168p stat'!$K$1,A4*20,1)</f>
        <v>0.36084899999999998</v>
      </c>
      <c r="H4" s="5">
        <f ca="1">OFFSET('168p stat'!$N$1,A4*20,1)</f>
        <v>4.8820000000000001E-3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-5937.8971780000002</v>
      </c>
      <c r="F7">
        <f ca="1">OFFSET('168p stat'!$H$1,A7*20,0)-OFFSET('168p stat'!$K$1,A7*20,0)</f>
        <v>4.2379200000004857</v>
      </c>
      <c r="G7">
        <f ca="1">OFFSET('168p stat'!$K$1,A7*20,0)-OFFSET('168p stat'!$N$1,A7*20,0)</f>
        <v>5783.2196409999997</v>
      </c>
      <c r="H7">
        <f ca="1">OFFSET('168p stat'!$N$1,A7*20,0)</f>
        <v>150.439617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3155.2472550000002</v>
      </c>
      <c r="G8" s="5">
        <f ca="1">OFFSET('168p stat'!$K$1,A8*20,1)</f>
        <v>3154.7375769999999</v>
      </c>
      <c r="H8" s="5">
        <f ca="1">OFFSET('168p stat'!$N$1,A8*20,1)</f>
        <v>1.1478E-2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-240.847646</v>
      </c>
      <c r="F9">
        <f ca="1">OFFSET('168p stat'!$H$1,A9*20,0)-OFFSET('168p stat'!$K$1,A9*20,0)</f>
        <v>3.4611189999999965</v>
      </c>
      <c r="G9">
        <f ca="1">OFFSET('168p stat'!$K$1,A9*20,0)-OFFSET('168p stat'!$N$1,A9*20,0)</f>
        <v>151.00477999999998</v>
      </c>
      <c r="H9">
        <f ca="1">OFFSET('168p stat'!$N$1,A9*20,0)</f>
        <v>86.381747000000004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2.6037999999999999E-2</v>
      </c>
      <c r="G10" s="5">
        <f ca="1">OFFSET('168p stat'!$K$1,A10*20,1)</f>
        <v>2.7556000000000001E-2</v>
      </c>
      <c r="H10" s="5">
        <f ca="1">OFFSET('168p stat'!$N$1,A10*20,1)</f>
        <v>4.3080000000000002E-3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-260.303607</v>
      </c>
      <c r="F11">
        <f ca="1">OFFSET('168p stat'!$H$1,A11*20,0)-OFFSET('168p stat'!$K$1,A11*20,0)</f>
        <v>3.7265509999999722</v>
      </c>
      <c r="G11">
        <f ca="1">OFFSET('168p stat'!$K$1,A11*20,0)-OFFSET('168p stat'!$N$1,A11*20,0)</f>
        <v>151.04716000000002</v>
      </c>
      <c r="H11">
        <f ca="1">OFFSET('168p stat'!$N$1,A11*20,0)</f>
        <v>105.52989599999999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4.7315999999999997E-2</v>
      </c>
      <c r="G12" s="5">
        <f ca="1">OFFSET('168p stat'!$K$1,A12*20,1)</f>
        <v>4.5834E-2</v>
      </c>
      <c r="H12" s="5">
        <f ca="1">OFFSET('168p stat'!$N$1,A12*20,1)</f>
        <v>4.2709999999999996E-3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-190.676379</v>
      </c>
      <c r="F13">
        <f ca="1">OFFSET('168p stat'!$H$1,A13*20,0)-OFFSET('168p stat'!$K$1,A13*20,0)</f>
        <v>3.4524830000000009</v>
      </c>
      <c r="G13">
        <f ca="1">OFFSET('168p stat'!$K$1,A13*20,0)-OFFSET('168p stat'!$N$1,A13*20,0)</f>
        <v>100.72873299999999</v>
      </c>
      <c r="H13">
        <f ca="1">OFFSET('168p stat'!$N$1,A13*20,0)</f>
        <v>86.495163000000005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2.8881E-2</v>
      </c>
      <c r="G14" s="5">
        <f ca="1">OFFSET('168p stat'!$K$1,A14*20,1)</f>
        <v>3.4879E-2</v>
      </c>
      <c r="H14" s="5">
        <f ca="1">OFFSET('168p stat'!$N$1,A14*20,1)</f>
        <v>8.3979999999999992E-3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-703.13263700000005</v>
      </c>
      <c r="F15">
        <f ca="1">OFFSET('168p stat'!$H$1,A15*20,0)-OFFSET('168p stat'!$K$1,A15*20,0)</f>
        <v>6.3849010000000135</v>
      </c>
      <c r="G15">
        <f ca="1">OFFSET('168p stat'!$K$1,A15*20,0)-OFFSET('168p stat'!$N$1,A15*20,0)</f>
        <v>258.40042600000004</v>
      </c>
      <c r="H15">
        <f ca="1">OFFSET('168p stat'!$N$1,A15*20,0)</f>
        <v>438.34730999999999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168.612357</v>
      </c>
      <c r="G16" s="5">
        <f ca="1">OFFSET('168p stat'!$K$1,A16*20,1)</f>
        <v>163.07116099999999</v>
      </c>
      <c r="H16" s="5">
        <f ca="1">OFFSET('168p stat'!$N$1,A16*20,1)</f>
        <v>144.60799399999999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-647.64355</v>
      </c>
      <c r="F19">
        <f ca="1">OFFSET('168p stat'!$H$1,A19*20,0)-OFFSET('168p stat'!$K$1,A19*20,0)</f>
        <v>6.4561650000000554</v>
      </c>
      <c r="G19">
        <f ca="1">OFFSET('168p stat'!$K$1,A19*20,0)-OFFSET('168p stat'!$N$1,A19*20,0)</f>
        <v>199.98449299999993</v>
      </c>
      <c r="H19">
        <f ca="1">OFFSET('168p stat'!$N$1,A19*20,0)</f>
        <v>441.20289200000002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223.542889</v>
      </c>
      <c r="G20" s="5">
        <f ca="1">OFFSET('168p stat'!$K$1,A20*20,1)</f>
        <v>215.75736699999999</v>
      </c>
      <c r="H20" s="5">
        <f ca="1">OFFSET('168p stat'!$N$1,A20*20,1)</f>
        <v>193.15606199999999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-6984.6843550000003</v>
      </c>
      <c r="F21">
        <f ca="1">OFFSET('168p stat'!$H$1,A21*20,0)-OFFSET('168p stat'!$K$1,A21*20,0)</f>
        <v>4.1780950000002122</v>
      </c>
      <c r="G21">
        <f ca="1">OFFSET('168p stat'!$K$1,A21*20,0)-OFFSET('168p stat'!$N$1,A21*20,0)</f>
        <v>6857.80519</v>
      </c>
      <c r="H21">
        <f ca="1">OFFSET('168p stat'!$N$1,A21*20,0)</f>
        <v>122.70107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3288.2689</v>
      </c>
      <c r="G22" s="5">
        <f ca="1">OFFSET('168p stat'!$K$1,A22*20,1)</f>
        <v>3285.5676100000001</v>
      </c>
      <c r="H22" s="5">
        <f ca="1">OFFSET('168p stat'!$N$1,A22*20,1)</f>
        <v>1.3589E-2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-239.206368</v>
      </c>
      <c r="F25">
        <f ca="1">OFFSET('168p stat'!$H$1,A25*20,0)-OFFSET('168p stat'!$K$1,A25*20,0)</f>
        <v>127.546514</v>
      </c>
      <c r="G25">
        <f ca="1">OFFSET('168p stat'!$K$1,A25*20,0)-OFFSET('168p stat'!$N$1,A25*20,0)</f>
        <v>111.659854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0.40847899999999998</v>
      </c>
      <c r="G26" s="5">
        <f ca="1">OFFSET('168p stat'!$K$1,A26*20,1)</f>
        <v>0.41066399999999997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-228.238405</v>
      </c>
      <c r="F27">
        <f ca="1">OFFSET('168p stat'!$H$1,A27*20,0)-OFFSET('168p stat'!$K$1,A27*20,0)</f>
        <v>132.46215000000001</v>
      </c>
      <c r="G27">
        <f ca="1">OFFSET('168p stat'!$K$1,A27*20,0)-OFFSET('168p stat'!$N$1,A27*20,0)</f>
        <v>95.776255000000006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2.188E-2</v>
      </c>
      <c r="G28" s="5">
        <f ca="1">OFFSET('168p stat'!$K$1,A28*20,1)</f>
        <v>2.9750000000000002E-3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  <c r="N30" t="s">
        <v>153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23.93872000000016</v>
      </c>
      <c r="E31" s="5">
        <f ca="1">OFFSET('168p trace'!$S$56,(A31-1)*56,0)-OFFSET('168p stat'!$H$1,A31*20,0)</f>
        <v>21.318371999999897</v>
      </c>
      <c r="F31" s="5">
        <f ca="1">OFFSET('168p stat'!$H$1,A31*20,0)-OFFSET('168p stat'!$K$1,A31*20,0)</f>
        <v>3.7841909999999928</v>
      </c>
      <c r="G31" s="5">
        <f ca="1">OFFSET('168p stat'!$K$1,A31*20,0)-OFFSET('168p stat'!$N$1,A31*20,0)</f>
        <v>111.55023</v>
      </c>
      <c r="H31" s="5">
        <f ca="1">OFFSET('168p stat'!$N$1,A31*20,0)</f>
        <v>125.800467</v>
      </c>
      <c r="I31" s="5"/>
      <c r="J31" s="5">
        <f ca="1">SUM(E31:H31)</f>
        <v>262.45325999999989</v>
      </c>
      <c r="K31" s="10">
        <f ca="1">G31/J31</f>
        <v>0.42502893658093654</v>
      </c>
      <c r="L31">
        <f ca="1">$K$29*POWER(K31,2)*SQRT(G139/(POWER(G31,2)*$L$29)+J139/(POWER(J31,2)*$L$29))</f>
        <v>3.3835809254378197E-4</v>
      </c>
      <c r="N31" s="5">
        <f ca="1">SUM(E31:H31)</f>
        <v>262.45325999999989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295.79669999999993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39.891199999999117</v>
      </c>
      <c r="E33" s="5">
        <f ca="1">OFFSET('168p trace'!$S$56,(A33-1)*56,0)-OFFSET('168p stat'!$H$1,A33*20,0)</f>
        <v>22.270822000001317</v>
      </c>
      <c r="F33" s="5">
        <f ca="1">OFFSET('168p stat'!$H$1,A33*20,0)-OFFSET('168p stat'!$K$1,A33*20,0)</f>
        <v>4.2379200000004857</v>
      </c>
      <c r="G33" s="5">
        <f ca="1">OFFSET('168p stat'!$K$1,A33*20,0)-OFFSET('168p stat'!$N$1,A33*20,0)</f>
        <v>5783.2196409999997</v>
      </c>
      <c r="H33" s="5">
        <f ca="1">OFFSET('168p stat'!$N$1,A33*20,0)</f>
        <v>150.439617</v>
      </c>
      <c r="I33" s="5"/>
      <c r="J33" s="5">
        <f t="shared" ca="1" si="0"/>
        <v>5960.1680000000015</v>
      </c>
      <c r="K33" s="10">
        <f t="shared" ca="1" si="1"/>
        <v>0.97031151487676159</v>
      </c>
      <c r="L33">
        <f t="shared" ca="1" si="2"/>
        <v>4.9582194775245154E-3</v>
      </c>
      <c r="N33" s="5">
        <f t="shared" ca="1" si="3"/>
        <v>5960.1680000000015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40.143859999999961</v>
      </c>
      <c r="E34" s="5">
        <f ca="1">OFFSET('168p trace'!$S$56,(A34-1)*56,0)-OFFSET('168p stat'!$H$1,A34*20,0)</f>
        <v>21.213994000000014</v>
      </c>
      <c r="F34" s="5">
        <f ca="1">OFFSET('168p stat'!$H$1,A34*20,0)-OFFSET('168p stat'!$K$1,A34*20,0)</f>
        <v>3.4611189999999965</v>
      </c>
      <c r="G34" s="5">
        <f ca="1">OFFSET('168p stat'!$K$1,A34*20,0)-OFFSET('168p stat'!$N$1,A34*20,0)</f>
        <v>151.00477999999998</v>
      </c>
      <c r="H34" s="5">
        <f ca="1">OFFSET('168p stat'!$N$1,A34*20,0)</f>
        <v>86.381747000000004</v>
      </c>
      <c r="I34" s="5"/>
      <c r="J34" s="5">
        <f t="shared" ca="1" si="0"/>
        <v>262.06164000000001</v>
      </c>
      <c r="K34" s="10">
        <f t="shared" ca="1" si="1"/>
        <v>0.57621855682502776</v>
      </c>
      <c r="L34">
        <f t="shared" ca="1" si="2"/>
        <v>2.3954392051061074E-4</v>
      </c>
      <c r="N34" s="5">
        <f t="shared" ca="1" si="3"/>
        <v>262.06164000000001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26.160060000000101</v>
      </c>
      <c r="E35" s="5">
        <f ca="1">OFFSET('168p trace'!$S$56,(A35-1)*56,0)-OFFSET('168p stat'!$H$1,A35*20,0)</f>
        <v>21.122492999999906</v>
      </c>
      <c r="F35" s="5">
        <f ca="1">OFFSET('168p stat'!$H$1,A35*20,0)-OFFSET('168p stat'!$K$1,A35*20,0)</f>
        <v>3.7265509999999722</v>
      </c>
      <c r="G35" s="5">
        <f ca="1">OFFSET('168p stat'!$K$1,A35*20,0)-OFFSET('168p stat'!$N$1,A35*20,0)</f>
        <v>151.04716000000002</v>
      </c>
      <c r="H35" s="5">
        <f ca="1">OFFSET('168p stat'!$N$1,A35*20,0)</f>
        <v>105.52989599999999</v>
      </c>
      <c r="I35" s="5"/>
      <c r="J35" s="5">
        <f t="shared" ca="1" si="0"/>
        <v>281.42609999999991</v>
      </c>
      <c r="K35" s="10">
        <f t="shared" ca="1" si="1"/>
        <v>0.53672051028671497</v>
      </c>
      <c r="L35">
        <f t="shared" ca="1" si="2"/>
        <v>1.7342236524171294E-4</v>
      </c>
      <c r="N35" s="5">
        <f t="shared" ca="1" si="3"/>
        <v>281.42609999999991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38.05439999999993</v>
      </c>
      <c r="E36" s="5">
        <f ca="1">OFFSET('168p trace'!$S$56,(A36-1)*56,0)-OFFSET('168p stat'!$H$1,A36*20,0)</f>
        <v>21.326081000000045</v>
      </c>
      <c r="F36" s="5">
        <f ca="1">OFFSET('168p stat'!$H$1,A36*20,0)-OFFSET('168p stat'!$K$1,A36*20,0)</f>
        <v>3.4524830000000009</v>
      </c>
      <c r="G36" s="5">
        <f ca="1">OFFSET('168p stat'!$K$1,A36*20,0)-OFFSET('168p stat'!$N$1,A36*20,0)</f>
        <v>100.72873299999999</v>
      </c>
      <c r="H36" s="5">
        <f ca="1">OFFSET('168p stat'!$N$1,A36*20,0)</f>
        <v>86.495163000000005</v>
      </c>
      <c r="I36" s="5"/>
      <c r="J36" s="5">
        <f t="shared" ca="1" si="0"/>
        <v>212.00246000000004</v>
      </c>
      <c r="K36" s="10">
        <f t="shared" ca="1" si="1"/>
        <v>0.47513001971769558</v>
      </c>
      <c r="L36">
        <f t="shared" ca="1" si="2"/>
        <v>2.3181433977215231E-4</v>
      </c>
      <c r="N36" s="5">
        <f t="shared" ca="1" si="3"/>
        <v>212.00246000000004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54.523820000000114</v>
      </c>
      <c r="E37" s="5">
        <f ca="1">OFFSET('168p trace'!$S$56,(A37-1)*56,0)-OFFSET('168p stat'!$H$1,A37*20,0)</f>
        <v>19.194442999999751</v>
      </c>
      <c r="F37" s="5">
        <f ca="1">OFFSET('168p stat'!$H$1,A37*20,0)-OFFSET('168p stat'!$K$1,A37*20,0)</f>
        <v>6.3849010000000135</v>
      </c>
      <c r="G37" s="5">
        <f ca="1">OFFSET('168p stat'!$K$1,A37*20,0)-OFFSET('168p stat'!$N$1,A37*20,0)</f>
        <v>258.40042600000004</v>
      </c>
      <c r="H37" s="5">
        <f ca="1">OFFSET('168p stat'!$N$1,A37*20,0)</f>
        <v>438.34730999999999</v>
      </c>
      <c r="I37" s="5"/>
      <c r="J37" s="5">
        <f t="shared" ca="1" si="0"/>
        <v>722.3270799999998</v>
      </c>
      <c r="K37" s="10">
        <f t="shared" ca="1" si="1"/>
        <v>0.3577332667633063</v>
      </c>
      <c r="L37">
        <f t="shared" ca="1" si="2"/>
        <v>2.1545289914166707E-3</v>
      </c>
      <c r="N37" s="5">
        <f t="shared" ca="1" si="3"/>
        <v>722.3270799999998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768.78634000000011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48.660560000000146</v>
      </c>
      <c r="E39" s="5">
        <f ca="1">OFFSET('168p trace'!$S$56,(A39-1)*56,0)-OFFSET('168p stat'!$H$1,A39*20,0)</f>
        <v>19.193409999999972</v>
      </c>
      <c r="F39" s="5">
        <f ca="1">OFFSET('168p stat'!$H$1,A39*20,0)-OFFSET('168p stat'!$K$1,A39*20,0)</f>
        <v>6.4561650000000554</v>
      </c>
      <c r="G39" s="5">
        <f ca="1">OFFSET('168p stat'!$K$1,A39*20,0)-OFFSET('168p stat'!$N$1,A39*20,0)</f>
        <v>199.98449299999993</v>
      </c>
      <c r="H39" s="5">
        <f ca="1">OFFSET('168p stat'!$N$1,A39*20,0)</f>
        <v>441.20289200000002</v>
      </c>
      <c r="I39" s="5"/>
      <c r="J39" s="5">
        <f t="shared" ca="1" si="0"/>
        <v>666.83695999999998</v>
      </c>
      <c r="K39" s="10">
        <f t="shared" ca="1" si="1"/>
        <v>0.29990013301002383</v>
      </c>
      <c r="L39">
        <f t="shared" ca="1" si="2"/>
        <v>2.1350186253600223E-3</v>
      </c>
      <c r="N39" s="5">
        <f t="shared" ca="1" si="3"/>
        <v>666.83695999999998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150.68339999999807</v>
      </c>
      <c r="E40" s="5">
        <f ca="1">OFFSET('168p trace'!$S$56,(A40-1)*56,0)-OFFSET('168p stat'!$H$1,A40*20,0)</f>
        <v>7.9412450000017998</v>
      </c>
      <c r="F40" s="5">
        <f ca="1">OFFSET('168p stat'!$H$1,A40*20,0)-OFFSET('168p stat'!$K$1,A40*20,0)</f>
        <v>4.1780950000002122</v>
      </c>
      <c r="G40" s="5">
        <f ca="1">OFFSET('168p stat'!$K$1,A40*20,0)-OFFSET('168p stat'!$N$1,A40*20,0)</f>
        <v>6857.80519</v>
      </c>
      <c r="H40" s="5">
        <f ca="1">OFFSET('168p stat'!$N$1,A40*20,0)</f>
        <v>122.70107</v>
      </c>
      <c r="I40" s="5"/>
      <c r="J40" s="5">
        <f t="shared" ca="1" si="0"/>
        <v>6992.6256000000021</v>
      </c>
      <c r="K40" s="10">
        <f t="shared" ca="1" si="1"/>
        <v>0.98071962983403516</v>
      </c>
      <c r="L40">
        <f t="shared" ca="1" si="2"/>
        <v>4.3948688365155831E-3</v>
      </c>
      <c r="N40" s="5">
        <f t="shared" ca="1" si="3"/>
        <v>6992.6256000000021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288.3741599999999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22.08037999999982</v>
      </c>
      <c r="E42" s="5">
        <f ca="1">OFFSET('168p trace'!$S$56,(A42-1)*56,0)-OFFSET('168p stat'!$H$1,A42*20,0)</f>
        <v>20.903512000000148</v>
      </c>
      <c r="F42" s="5">
        <f ca="1">OFFSET('168p stat'!$H$1,A42*20,0)-OFFSET('168p stat'!$K$1,A42*20,0)</f>
        <v>127.546514</v>
      </c>
      <c r="G42" s="5">
        <f ca="1">OFFSET('168p stat'!$K$1,A42*20,0)-OFFSET('168p stat'!$N$1,A42*20,0)</f>
        <v>111.659854</v>
      </c>
      <c r="H42" s="5">
        <f ca="1">OFFSET('168p stat'!$N$1,A42*20,0)</f>
        <v>0</v>
      </c>
      <c r="I42" s="5"/>
      <c r="J42" s="5">
        <f t="shared" ca="1" si="0"/>
        <v>260.10988000000015</v>
      </c>
      <c r="K42" s="10">
        <f t="shared" ca="1" si="1"/>
        <v>0.42927955677808138</v>
      </c>
      <c r="L42">
        <f t="shared" ca="1" si="2"/>
        <v>4.9899325733070382E-4</v>
      </c>
      <c r="N42" s="5">
        <f t="shared" ca="1" si="3"/>
        <v>260.10988000000015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24.399399999999957</v>
      </c>
      <c r="E43" s="5">
        <f ca="1">OFFSET('168p trace'!$S$56,(A43-1)*56,0)-OFFSET('168p stat'!$H$1,A43*20,0)</f>
        <v>21.113074999999981</v>
      </c>
      <c r="F43" s="5">
        <f ca="1">OFFSET('168p stat'!$H$1,A43*20,0)-OFFSET('168p stat'!$K$1,A43*20,0)</f>
        <v>132.46215000000001</v>
      </c>
      <c r="G43" s="5">
        <f ca="1">OFFSET('168p stat'!$K$1,A43*20,0)-OFFSET('168p stat'!$N$1,A43*20,0)</f>
        <v>95.776255000000006</v>
      </c>
      <c r="H43" s="5">
        <f ca="1">OFFSET('168p stat'!$N$1,A43*20,0)</f>
        <v>0</v>
      </c>
      <c r="I43" s="5"/>
      <c r="J43" s="5">
        <f t="shared" ca="1" si="0"/>
        <v>249.35147999999998</v>
      </c>
      <c r="K43" s="10">
        <f t="shared" ca="1" si="1"/>
        <v>0.38410140978509538</v>
      </c>
      <c r="L43">
        <f t="shared" ca="1" si="2"/>
        <v>3.1701752742404905E-4</v>
      </c>
      <c r="N43" s="5">
        <f t="shared" ca="1" si="3"/>
        <v>249.35147999999998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37.809899999999971</v>
      </c>
      <c r="E44" s="5">
        <f ca="1">OFFSET('168p trace'!$S$56,(A44-1)*56,0)-OFFSET('168p stat'!$H$1,A44*20,0)</f>
        <v>20.711368000000022</v>
      </c>
      <c r="F44" s="5">
        <f ca="1">OFFSET('168p stat'!$H$1,A44*20,0)-OFFSET('168p stat'!$K$1,A44*20,0)</f>
        <v>87.208984000000015</v>
      </c>
      <c r="G44" s="5">
        <f ca="1">OFFSET('168p stat'!$K$1,A44*20,0)-OFFSET('168p stat'!$N$1,A44*20,0)</f>
        <v>149.99198799999999</v>
      </c>
      <c r="H44" s="5">
        <f ca="1">OFFSET('168p stat'!$N$1,A44*20,0)</f>
        <v>0</v>
      </c>
      <c r="I44" s="5"/>
      <c r="J44" s="5">
        <f t="shared" ca="1" si="0"/>
        <v>257.91234000000003</v>
      </c>
      <c r="K44" s="10">
        <f t="shared" ca="1" si="1"/>
        <v>0.58156189036941763</v>
      </c>
      <c r="L44">
        <f t="shared" ca="1" si="2"/>
        <v>6.4621641295709237E-4</v>
      </c>
      <c r="N44" s="5">
        <f t="shared" ca="1" si="3"/>
        <v>257.91234000000003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21.040160000000043</v>
      </c>
      <c r="E45" s="5">
        <f ca="1">OFFSET('168p trace'!$S$56,(A45-1)*56,0)-OFFSET('168p stat'!$H$1,A45*20,0)</f>
        <v>20.635402999999968</v>
      </c>
      <c r="F45" s="5">
        <f ca="1">OFFSET('168p stat'!$H$1,A45*20,0)-OFFSET('168p stat'!$K$1,A45*20,0)</f>
        <v>87.146411999999998</v>
      </c>
      <c r="G45" s="5">
        <f ca="1">OFFSET('168p stat'!$K$1,A45*20,0)-OFFSET('168p stat'!$N$1,A45*20,0)</f>
        <v>100.042125</v>
      </c>
      <c r="H45" s="5">
        <f ca="1">OFFSET('168p stat'!$N$1,A45*20,0)</f>
        <v>0</v>
      </c>
      <c r="I45" s="5"/>
      <c r="J45" s="5">
        <f t="shared" ca="1" si="0"/>
        <v>207.82393999999996</v>
      </c>
      <c r="K45" s="10">
        <f t="shared" ca="1" si="1"/>
        <v>0.48137921454092353</v>
      </c>
      <c r="L45">
        <f t="shared" ca="1" si="2"/>
        <v>4.8250236684715513E-4</v>
      </c>
      <c r="N45" s="5">
        <f t="shared" ca="1" si="3"/>
        <v>207.82393999999996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38.112400000000036</v>
      </c>
      <c r="E46" s="5">
        <f ca="1">OFFSET('168p trace'!$S$56,(A46-1)*56,0)-OFFSET('168p stat'!$H$1,A46*20,0)</f>
        <v>20.748605999999995</v>
      </c>
      <c r="F46" s="5">
        <f ca="1">OFFSET('168p stat'!$H$1,A46*20,0)-OFFSET('168p stat'!$K$1,A46*20,0)</f>
        <v>106.46234000000001</v>
      </c>
      <c r="G46" s="5">
        <f ca="1">OFFSET('168p stat'!$K$1,A46*20,0)-OFFSET('168p stat'!$N$1,A46*20,0)</f>
        <v>150.00037399999999</v>
      </c>
      <c r="H46" s="5">
        <f ca="1">OFFSET('168p stat'!$N$1,A46*20,0)</f>
        <v>0</v>
      </c>
      <c r="I46" s="5"/>
      <c r="J46" s="5">
        <f t="shared" ca="1" si="0"/>
        <v>277.21132</v>
      </c>
      <c r="K46" s="10">
        <f t="shared" ca="1" si="1"/>
        <v>0.54110479326746108</v>
      </c>
      <c r="L46">
        <f t="shared" ca="1" si="2"/>
        <v>4.7061843440046554E-4</v>
      </c>
      <c r="N46" s="5">
        <f t="shared" ca="1" si="3"/>
        <v>277.21132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114.89919999999984</v>
      </c>
      <c r="E47" s="5">
        <f ca="1">OFFSET('168p trace'!$S$56,(A47-1)*56,0)-OFFSET('168p stat'!$H$1,A47*20,0)</f>
        <v>0.47497199999816075</v>
      </c>
      <c r="F47" s="5">
        <f ca="1">OFFSET('168p stat'!$H$1,A47*20,0)-OFFSET('168p stat'!$K$1,A47*20,0)</f>
        <v>6.534551000000647</v>
      </c>
      <c r="G47" s="5">
        <f ca="1">OFFSET('168p stat'!$K$1,A47*20,0)-OFFSET('168p stat'!$N$1,A47*20,0)</f>
        <v>8422.4364349999996</v>
      </c>
      <c r="H47" s="5">
        <f ca="1">OFFSET('168p stat'!$N$1,A47*20,0)</f>
        <v>319.362842</v>
      </c>
      <c r="I47" s="5"/>
      <c r="J47" s="5">
        <f t="shared" ca="1" si="0"/>
        <v>8748.8087999999989</v>
      </c>
      <c r="K47" s="10">
        <f t="shared" ca="1" si="1"/>
        <v>0.96269522257704399</v>
      </c>
      <c r="L47">
        <f t="shared" ca="1" si="2"/>
        <v>4.5712805652128284E-3</v>
      </c>
      <c r="N47" s="5">
        <f t="shared" ca="1" si="3"/>
        <v>8748.8087999999989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0.24439999999685824</v>
      </c>
      <c r="E48" s="5">
        <f ca="1">OFFSET('168p trace'!$S$56,(A48-1)*56,0)-OFFSET('168p stat'!$H$1,A48*20,0)</f>
        <v>0.47252800000023853</v>
      </c>
      <c r="F48" s="5">
        <f ca="1">OFFSET('168p stat'!$H$1,A48*20,0)-OFFSET('168p stat'!$K$1,A48*20,0)</f>
        <v>6.4720699999998033</v>
      </c>
      <c r="G48" s="5">
        <f ca="1">OFFSET('168p stat'!$K$1,A48*20,0)-OFFSET('168p stat'!$N$1,A48*20,0)</f>
        <v>6796.8743770000001</v>
      </c>
      <c r="H48" s="5">
        <f ca="1">OFFSET('168p stat'!$N$1,A48*20,0)</f>
        <v>314.05262499999998</v>
      </c>
      <c r="I48" s="5"/>
      <c r="J48" s="5">
        <f t="shared" ca="1" si="0"/>
        <v>7117.8716000000004</v>
      </c>
      <c r="K48" s="10">
        <f t="shared" ca="1" si="1"/>
        <v>0.95490263929458907</v>
      </c>
      <c r="L48">
        <f t="shared" ca="1" si="2"/>
        <v>3.0438318878507555E-3</v>
      </c>
      <c r="N48" s="5">
        <f t="shared" ca="1" si="3"/>
        <v>7117.8716000000004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2469.0160000000014</v>
      </c>
      <c r="E49" s="5">
        <f ca="1">OFFSET('168p trace'!$S$56,(A49-1)*56,0)-OFFSET('168p stat'!$H$1,A49*20,0)</f>
        <v>12.715804999999818</v>
      </c>
      <c r="F49" s="5">
        <f ca="1">OFFSET('168p stat'!$H$1,A49*20,0)-OFFSET('168p stat'!$K$1,A49*20,0)</f>
        <v>12.129159999998592</v>
      </c>
      <c r="G49" s="5">
        <f ca="1">OFFSET('168p stat'!$K$1,A49*20,0)-OFFSET('168p stat'!$N$1,A49*20,0)</f>
        <v>14790.780143</v>
      </c>
      <c r="H49" s="5">
        <f ca="1">OFFSET('168p stat'!$N$1,A49*20,0)</f>
        <v>759.45089199999995</v>
      </c>
      <c r="I49" s="5"/>
      <c r="J49" s="5">
        <f t="shared" ca="1" si="0"/>
        <v>15575.075999999999</v>
      </c>
      <c r="K49" s="10">
        <f t="shared" ca="1" si="1"/>
        <v>0.94964417143133051</v>
      </c>
      <c r="L49">
        <f t="shared" ca="1" si="2"/>
        <v>4.7740271540607955E-3</v>
      </c>
      <c r="N49" s="5">
        <f t="shared" ca="1" si="3"/>
        <v>15575.075999999999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0.53999999999723514</v>
      </c>
      <c r="E50" s="5">
        <f ca="1">OFFSET('168p trace'!$S$56,(A50-1)*56,0)-OFFSET('168p stat'!$H$1,A50*20,0)</f>
        <v>12.016863000004378</v>
      </c>
      <c r="F50" s="5">
        <f ca="1">OFFSET('168p stat'!$H$1,A50*20,0)-OFFSET('168p stat'!$K$1,A50*20,0)</f>
        <v>10.51043000000027</v>
      </c>
      <c r="G50" s="5">
        <f ca="1">OFFSET('168p stat'!$K$1,A50*20,0)-OFFSET('168p stat'!$N$1,A50*20,0)</f>
        <v>13289.917217999999</v>
      </c>
      <c r="H50" s="5">
        <f ca="1">OFFSET('168p stat'!$N$1,A50*20,0)</f>
        <v>619.62748899999997</v>
      </c>
      <c r="I50" s="5"/>
      <c r="J50" s="5">
        <f t="shared" ca="1" si="0"/>
        <v>13932.072000000004</v>
      </c>
      <c r="K50" s="10">
        <f t="shared" ca="1" si="1"/>
        <v>0.95390816369596676</v>
      </c>
      <c r="L50">
        <f t="shared" ca="1" si="2"/>
        <v>4.4110830389367563E-3</v>
      </c>
      <c r="N50" s="5">
        <f t="shared" ca="1" si="3"/>
        <v>13932.072000000004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115.16840000000229</v>
      </c>
      <c r="E51" s="5">
        <f ca="1">OFFSET('168p trace'!$S$56,(A51-1)*56,0)-OFFSET('168p stat'!$H$1,A51*20,0)</f>
        <v>0.47729699999763397</v>
      </c>
      <c r="F51" s="5">
        <f ca="1">OFFSET('168p stat'!$H$1,A51*20,0)-OFFSET('168p stat'!$K$1,A51*20,0)</f>
        <v>6.7240820000006352</v>
      </c>
      <c r="G51" s="5">
        <f ca="1">OFFSET('168p stat'!$K$1,A51*20,0)-OFFSET('168p stat'!$N$1,A51*20,0)</f>
        <v>7503.0123739999999</v>
      </c>
      <c r="H51" s="5">
        <f ca="1">OFFSET('168p stat'!$N$1,A51*20,0)</f>
        <v>318.25424700000002</v>
      </c>
      <c r="I51" s="5"/>
      <c r="J51" s="5">
        <f t="shared" ca="1" si="0"/>
        <v>7828.467999999998</v>
      </c>
      <c r="K51" s="10">
        <f t="shared" ca="1" si="1"/>
        <v>0.95842665180467002</v>
      </c>
      <c r="L51">
        <f t="shared" ca="1" si="2"/>
        <v>4.447334826582547E-3</v>
      </c>
      <c r="N51" s="5">
        <f t="shared" ca="1" si="3"/>
        <v>7828.467999999998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0.24739999999746942</v>
      </c>
      <c r="E52" s="5">
        <f ca="1">OFFSET('168p trace'!$S$56,(A52-1)*56,0)-OFFSET('168p stat'!$H$1,A52*20,0)</f>
        <v>0.47483800000100018</v>
      </c>
      <c r="F52" s="5">
        <f ca="1">OFFSET('168p stat'!$H$1,A52*20,0)-OFFSET('168p stat'!$K$1,A52*20,0)</f>
        <v>6.5237200000001394</v>
      </c>
      <c r="G52" s="5">
        <f ca="1">OFFSET('168p stat'!$K$1,A52*20,0)-OFFSET('168p stat'!$N$1,A52*20,0)</f>
        <v>6838.3254379999998</v>
      </c>
      <c r="H52" s="5">
        <f ca="1">OFFSET('168p stat'!$N$1,A52*20,0)</f>
        <v>315.60740399999997</v>
      </c>
      <c r="I52" s="5"/>
      <c r="J52" s="5">
        <f t="shared" ca="1" si="0"/>
        <v>7160.9314000000013</v>
      </c>
      <c r="K52" s="10">
        <f t="shared" ca="1" si="1"/>
        <v>0.95494916178082623</v>
      </c>
      <c r="L52">
        <f t="shared" ca="1" si="2"/>
        <v>5.433598674451025E-3</v>
      </c>
      <c r="N52" s="5">
        <f t="shared" ca="1" si="3"/>
        <v>7160.9314000000013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116.0165999999972</v>
      </c>
      <c r="E53" s="5">
        <f ca="1">OFFSET('168p trace'!$S$56,(A53-1)*56,0)-OFFSET('168p stat'!$H$1,A53*20,0)</f>
        <v>0.47936300000037591</v>
      </c>
      <c r="F53" s="5">
        <f ca="1">OFFSET('168p stat'!$H$1,A53*20,0)-OFFSET('168p stat'!$K$1,A53*20,0)</f>
        <v>7.2376169999988633</v>
      </c>
      <c r="G53" s="5">
        <f ca="1">OFFSET('168p stat'!$K$1,A53*20,0)-OFFSET('168p stat'!$N$1,A53*20,0)</f>
        <v>8397.7782850000003</v>
      </c>
      <c r="H53" s="5">
        <f ca="1">OFFSET('168p stat'!$N$1,A53*20,0)</f>
        <v>292.95253500000001</v>
      </c>
      <c r="I53" s="5"/>
      <c r="J53" s="5">
        <f t="shared" ca="1" si="0"/>
        <v>8698.4477999999999</v>
      </c>
      <c r="K53" s="10">
        <f t="shared" ca="1" si="1"/>
        <v>0.96543411860217176</v>
      </c>
      <c r="L53">
        <f t="shared" ca="1" si="2"/>
        <v>5.7279456661415203E-3</v>
      </c>
      <c r="N53" s="5">
        <f t="shared" ca="1" si="3"/>
        <v>8698.4477999999999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7183.5474000000013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0.24120000000129949</v>
      </c>
      <c r="E55" s="5">
        <f ca="1">OFFSET('168p trace'!$S$56,(A55-1)*56,0)-OFFSET('168p stat'!$H$1,A55*20,0)</f>
        <v>0.47748399999818503</v>
      </c>
      <c r="F55" s="5">
        <f ca="1">OFFSET('168p stat'!$H$1,A55*20,0)-OFFSET('168p stat'!$K$1,A55*20,0)</f>
        <v>7.1679880000001504</v>
      </c>
      <c r="G55" s="5">
        <f ca="1">OFFSET('168p stat'!$K$1,A55*20,0)-OFFSET('168p stat'!$N$1,A55*20,0)</f>
        <v>6821.9412669999992</v>
      </c>
      <c r="H55" s="5">
        <f ca="1">OFFSET('168p stat'!$N$1,A55*20,0)</f>
        <v>291.939661</v>
      </c>
      <c r="I55" s="5"/>
      <c r="J55" s="5">
        <f t="shared" ca="1" si="0"/>
        <v>7121.5263999999979</v>
      </c>
      <c r="K55" s="10">
        <f t="shared" ca="1" si="1"/>
        <v>0.95793245490180323</v>
      </c>
      <c r="L55">
        <f t="shared" ca="1" si="2"/>
        <v>5.4631561145626036E-3</v>
      </c>
      <c r="N55" s="5">
        <f t="shared" ca="1" si="3"/>
        <v>7121.5263999999979</v>
      </c>
    </row>
    <row r="56" spans="1:14" x14ac:dyDescent="0.25">
      <c r="A56">
        <v>26</v>
      </c>
      <c r="C56" t="str">
        <f ca="1">OFFSET('168p stat'!$A$1,A56*20,0)</f>
        <v>CUDA Const</v>
      </c>
      <c r="D56" s="5">
        <f ca="1">OFFSET('168p trace'!$R$56,(A56-1)*56,0)-OFFSET('168p trace'!$S$56,(A56-1)*56,0)</f>
        <v>26.871379999999988</v>
      </c>
      <c r="E56" s="5">
        <f ca="1">OFFSET('168p trace'!$S$56,(A56-1)*56,0)-OFFSET('168p stat'!$H$1,A56*20,0)</f>
        <v>22.780505000000034</v>
      </c>
      <c r="F56" s="5">
        <f ca="1">OFFSET('168p stat'!$H$1,A56*20,0)-OFFSET('168p stat'!$K$1,A56*20,0)</f>
        <v>3.9526910000000157</v>
      </c>
      <c r="G56" s="5">
        <f ca="1">OFFSET('168p stat'!$K$1,A56*20,0)-OFFSET('168p stat'!$N$1,A56*20,0)</f>
        <v>105.74170599999998</v>
      </c>
      <c r="H56" s="5">
        <f ca="1">OFFSET('168p stat'!$N$1,A56*20,0)</f>
        <v>126.89071800000001</v>
      </c>
      <c r="I56" s="5"/>
      <c r="J56" s="5">
        <f t="shared" ca="1" si="0"/>
        <v>259.36562000000004</v>
      </c>
      <c r="K56" s="10">
        <f t="shared" ca="1" si="1"/>
        <v>0.40769361027880241</v>
      </c>
      <c r="L56">
        <f t="shared" ca="1" si="2"/>
        <v>5.7977258184233613E-4</v>
      </c>
      <c r="N56" s="5">
        <f t="shared" ca="1" si="3"/>
        <v>259.36562000000004</v>
      </c>
    </row>
    <row r="57" spans="1:14" x14ac:dyDescent="0.25">
      <c r="A57">
        <v>27</v>
      </c>
      <c r="C57" t="str">
        <f ca="1">OFFSET('168p stat'!$A$1,A57*20,0)</f>
        <v>CUDA ant Const</v>
      </c>
      <c r="D57" s="5">
        <f ca="1">OFFSET('168p trace'!$R$56,(A57-1)*56,0)-OFFSET('168p trace'!$S$56,(A57-1)*56,0)</f>
        <v>42.249639999999914</v>
      </c>
      <c r="E57" s="5">
        <f ca="1">OFFSET('168p trace'!$S$56,(A57-1)*56,0)-OFFSET('168p stat'!$H$1,A57*20,0)</f>
        <v>22.475678000000045</v>
      </c>
      <c r="F57" s="5">
        <f ca="1">OFFSET('168p stat'!$H$1,A57*20,0)-OFFSET('168p stat'!$K$1,A57*20,0)</f>
        <v>3.6322590000000048</v>
      </c>
      <c r="G57" s="5">
        <f ca="1">OFFSET('168p stat'!$K$1,A57*20,0)-OFFSET('168p stat'!$N$1,A57*20,0)</f>
        <v>133.99170800000002</v>
      </c>
      <c r="H57" s="5">
        <f ca="1">OFFSET('168p stat'!$N$1,A57*20,0)</f>
        <v>82.696254999999994</v>
      </c>
      <c r="I57" s="5"/>
      <c r="J57" s="5">
        <f t="shared" ca="1" si="0"/>
        <v>242.79590000000007</v>
      </c>
      <c r="K57" s="10">
        <f t="shared" ca="1" si="1"/>
        <v>0.55186973091390745</v>
      </c>
      <c r="L57">
        <f t="shared" ca="1" si="2"/>
        <v>9.2376924144156288E-4</v>
      </c>
      <c r="N57" s="5">
        <f t="shared" ca="1" si="3"/>
        <v>242.79590000000007</v>
      </c>
    </row>
    <row r="58" spans="1:14" x14ac:dyDescent="0.25">
      <c r="A58">
        <v>28</v>
      </c>
      <c r="C58" t="str">
        <f ca="1">OFFSET('168p stat'!$A$1,A58*20,0)</f>
        <v>CUDA ant par Const</v>
      </c>
      <c r="D58" s="5">
        <f ca="1">OFFSET('168p trace'!$R$56,(A58-1)*56,0)-OFFSET('168p trace'!$S$56,(A58-1)*56,0)</f>
        <v>19.676000000000158</v>
      </c>
      <c r="E58" s="5">
        <f ca="1">OFFSET('168p trace'!$S$56,(A58-1)*56,0)-OFFSET('168p stat'!$H$1,A58*20,0)</f>
        <v>22.898812999999933</v>
      </c>
      <c r="F58" s="5">
        <f ca="1">OFFSET('168p stat'!$H$1,A58*20,0)-OFFSET('168p stat'!$K$1,A58*20,0)</f>
        <v>3.9795560000000023</v>
      </c>
      <c r="G58" s="5">
        <f ca="1">OFFSET('168p stat'!$K$1,A58*20,0)-OFFSET('168p stat'!$N$1,A58*20,0)</f>
        <v>133.966264</v>
      </c>
      <c r="H58" s="5">
        <f ca="1">OFFSET('168p stat'!$N$1,A58*20,0)</f>
        <v>103.49574699999999</v>
      </c>
      <c r="I58" s="5"/>
      <c r="J58" s="5">
        <f t="shared" ca="1" si="0"/>
        <v>264.34037999999993</v>
      </c>
      <c r="K58" s="10">
        <f t="shared" ca="1" si="1"/>
        <v>0.50679455026886178</v>
      </c>
      <c r="L58">
        <f t="shared" ca="1" si="2"/>
        <v>6.7441849857096455E-4</v>
      </c>
      <c r="N58" s="5">
        <f t="shared" ca="1" si="3"/>
        <v>264.34037999999993</v>
      </c>
    </row>
    <row r="59" spans="1:14" x14ac:dyDescent="0.25">
      <c r="A59">
        <v>29</v>
      </c>
      <c r="C59" t="str">
        <f ca="1">OFFSET('168p stat'!$A$1,A59*20,0)</f>
        <v>CUDA ant add CPU Const</v>
      </c>
      <c r="D59" s="5">
        <f ca="1">OFFSET('168p trace'!$R$56,(A59-1)*56,0)-OFFSET('168p trace'!$S$56,(A59-1)*56,0)</f>
        <v>39.860599999999749</v>
      </c>
      <c r="E59" s="5">
        <f ca="1">OFFSET('168p trace'!$S$56,(A59-1)*56,0)-OFFSET('168p stat'!$H$1,A59*20,0)</f>
        <v>20.11259100000018</v>
      </c>
      <c r="F59" s="5">
        <f ca="1">OFFSET('168p stat'!$H$1,A59*20,0)-OFFSET('168p stat'!$K$1,A59*20,0)</f>
        <v>7.1555789999999888</v>
      </c>
      <c r="G59" s="5">
        <f ca="1">OFFSET('168p stat'!$K$1,A59*20,0)-OFFSET('168p stat'!$N$1,A59*20,0)</f>
        <v>215.35682399999996</v>
      </c>
      <c r="H59" s="5">
        <f ca="1">OFFSET('168p stat'!$N$1,A59*20,0)</f>
        <v>341.28678600000001</v>
      </c>
      <c r="I59" s="5"/>
      <c r="J59" s="5">
        <f t="shared" ca="1" si="0"/>
        <v>583.91178000000014</v>
      </c>
      <c r="K59" s="10">
        <f t="shared" ca="1" si="1"/>
        <v>0.368817399094089</v>
      </c>
      <c r="L59">
        <f t="shared" ca="1" si="2"/>
        <v>8.3065174947033558E-3</v>
      </c>
      <c r="N59" s="5">
        <f t="shared" ca="1" si="3"/>
        <v>583.91178000000014</v>
      </c>
    </row>
    <row r="60" spans="1:14" x14ac:dyDescent="0.25">
      <c r="A60">
        <v>30</v>
      </c>
      <c r="C60" t="str">
        <f ca="1">OFFSET('168p stat'!$A$1,A60*20,0)</f>
        <v>CUDA opt Const</v>
      </c>
      <c r="D60" s="5">
        <f ca="1">OFFSET('168p trace'!$R$56,(A60-1)*56,0)-OFFSET('168p trace'!$S$56,(A60-1)*56,0)</f>
        <v>23.538259999999923</v>
      </c>
      <c r="E60" s="5">
        <f ca="1">OFFSET('168p trace'!$S$56,(A60-1)*56,0)-OFFSET('168p stat'!$H$1,A60*20,0)</f>
        <v>22.887602000000129</v>
      </c>
      <c r="F60" s="5">
        <f ca="1">OFFSET('168p stat'!$H$1,A60*20,0)-OFFSET('168p stat'!$K$1,A60*20,0)</f>
        <v>128.77263199999999</v>
      </c>
      <c r="G60" s="5">
        <f ca="1">OFFSET('168p stat'!$K$1,A60*20,0)-OFFSET('168p stat'!$N$1,A60*20,0)</f>
        <v>105.41970600000001</v>
      </c>
      <c r="H60" s="5">
        <f ca="1">OFFSET('168p stat'!$N$1,A60*20,0)</f>
        <v>0</v>
      </c>
      <c r="I60" s="5"/>
      <c r="J60" s="5">
        <f t="shared" ca="1" si="0"/>
        <v>257.07994000000014</v>
      </c>
      <c r="K60" s="10">
        <f t="shared" ca="1" si="1"/>
        <v>0.41006585733604867</v>
      </c>
      <c r="L60">
        <f t="shared" ca="1" si="2"/>
        <v>4.4650622848639023E-4</v>
      </c>
      <c r="N60" s="5">
        <f t="shared" ca="1" si="3"/>
        <v>257.07994000000014</v>
      </c>
    </row>
    <row r="61" spans="1:14" x14ac:dyDescent="0.25">
      <c r="A61">
        <v>31</v>
      </c>
      <c r="C61" t="str">
        <f ca="1">OFFSET('168p stat'!$A$1,A61*20,0)</f>
        <v>CUDA opt ant Const</v>
      </c>
      <c r="D61" s="5">
        <f ca="1">OFFSET('168p trace'!$R$56,(A61-1)*56,0)-OFFSET('168p trace'!$S$56,(A61-1)*56,0)</f>
        <v>44.863820000000032</v>
      </c>
      <c r="E61" s="5">
        <f ca="1">OFFSET('168p trace'!$S$56,(A61-1)*56,0)-OFFSET('168p stat'!$H$1,A61*20,0)</f>
        <v>22.64392600000005</v>
      </c>
      <c r="F61" s="5">
        <f ca="1">OFFSET('168p stat'!$H$1,A61*20,0)-OFFSET('168p stat'!$K$1,A61*20,0)</f>
        <v>84.174612000000025</v>
      </c>
      <c r="G61" s="5">
        <f ca="1">OFFSET('168p stat'!$K$1,A61*20,0)-OFFSET('168p stat'!$N$1,A61*20,0)</f>
        <v>133.52012199999999</v>
      </c>
      <c r="H61" s="5">
        <f ca="1">OFFSET('168p stat'!$N$1,A61*20,0)</f>
        <v>0</v>
      </c>
      <c r="I61" s="5"/>
      <c r="J61" s="5">
        <f t="shared" ca="1" si="0"/>
        <v>240.33866000000006</v>
      </c>
      <c r="K61" s="10">
        <f t="shared" ca="1" si="1"/>
        <v>0.55554991444156321</v>
      </c>
      <c r="L61">
        <f t="shared" ca="1" si="2"/>
        <v>5.0918747158869315E-4</v>
      </c>
      <c r="N61" s="5">
        <f t="shared" ca="1" si="3"/>
        <v>240.33866000000006</v>
      </c>
    </row>
    <row r="62" spans="1:14" x14ac:dyDescent="0.25">
      <c r="A62">
        <v>32</v>
      </c>
      <c r="C62" t="str">
        <f ca="1">OFFSET('168p stat'!$A$1,A62*20,0)</f>
        <v>CUDA opt ant par Const</v>
      </c>
      <c r="D62" s="5">
        <f ca="1">OFFSET('168p trace'!$R$56,(A62-1)*56,0)-OFFSET('168p trace'!$S$56,(A62-1)*56,0)</f>
        <v>22.787360000000035</v>
      </c>
      <c r="E62" s="5">
        <f ca="1">OFFSET('168p trace'!$S$56,(A62-1)*56,0)-OFFSET('168p stat'!$H$1,A62*20,0)</f>
        <v>22.177946000000048</v>
      </c>
      <c r="F62" s="5">
        <f ca="1">OFFSET('168p stat'!$H$1,A62*20,0)-OFFSET('168p stat'!$K$1,A62*20,0)</f>
        <v>104.818163</v>
      </c>
      <c r="G62" s="5">
        <f ca="1">OFFSET('168p stat'!$K$1,A62*20,0)-OFFSET('168p stat'!$N$1,A62*20,0)</f>
        <v>133.527691</v>
      </c>
      <c r="H62" s="5">
        <f ca="1">OFFSET('168p stat'!$N$1,A62*20,0)</f>
        <v>0</v>
      </c>
      <c r="I62" s="5"/>
      <c r="J62" s="5">
        <f t="shared" ca="1" si="0"/>
        <v>260.52380000000005</v>
      </c>
      <c r="K62" s="10">
        <f t="shared" ca="1" si="1"/>
        <v>0.51253548044362929</v>
      </c>
      <c r="L62">
        <f t="shared" ca="1" si="2"/>
        <v>1.6708050929514401E-4</v>
      </c>
      <c r="N62" s="5">
        <f t="shared" ca="1" si="3"/>
        <v>260.52380000000005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0"/>
        <v>#DIV/0!</v>
      </c>
      <c r="K75" s="10" t="e">
        <f t="shared" ca="1" si="1"/>
        <v>#DIV/0!</v>
      </c>
      <c r="L75" t="e">
        <f t="shared" ca="1" si="2"/>
        <v>#DIV/0!</v>
      </c>
      <c r="N75" s="5" t="e">
        <f t="shared" ca="1" si="3"/>
        <v>#DIV/0!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286.39198000000005</v>
      </c>
      <c r="E85" s="5">
        <f ca="1">OFFSET('168p trace'!$S$56,(A85-1)*56,0)</f>
        <v>262.45325999999989</v>
      </c>
      <c r="F85" s="5">
        <f ca="1">OFFSET('168p stat'!$H$1,A85*20,0)</f>
        <v>241.13488799999999</v>
      </c>
      <c r="G85" s="5">
        <f ca="1">OFFSET('168p stat'!$K$1,A85*20,0)</f>
        <v>237.350697</v>
      </c>
      <c r="H85" s="5">
        <f ca="1">OFFSET('168p stat'!$N$1,A85*20,0)</f>
        <v>125.800467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295.79669999999993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6000.0592000000006</v>
      </c>
      <c r="E87" s="5">
        <f ca="1">OFFSET('168p trace'!$S$56,(A87-1)*56,0)</f>
        <v>5960.1680000000015</v>
      </c>
      <c r="F87" s="5">
        <f ca="1">OFFSET('168p stat'!$H$1,A87*20,0)</f>
        <v>5937.8971780000002</v>
      </c>
      <c r="G87" s="5">
        <f ca="1">OFFSET('168p stat'!$K$1,A87*20,0)</f>
        <v>5933.6592579999997</v>
      </c>
      <c r="H87" s="5">
        <f ca="1">OFFSET('168p stat'!$N$1,A87*20,0)</f>
        <v>150.439617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302.20549999999997</v>
      </c>
      <c r="E88" s="5">
        <f ca="1">OFFSET('168p trace'!$S$56,(A88-1)*56,0)</f>
        <v>262.06164000000001</v>
      </c>
      <c r="F88" s="5">
        <f ca="1">OFFSET('168p stat'!$H$1,A88*20,0)</f>
        <v>240.847646</v>
      </c>
      <c r="G88" s="5">
        <f ca="1">OFFSET('168p stat'!$K$1,A88*20,0)</f>
        <v>237.386527</v>
      </c>
      <c r="H88" s="5">
        <f ca="1">OFFSET('168p stat'!$N$1,A88*20,0)</f>
        <v>86.381747000000004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307.58616000000001</v>
      </c>
      <c r="E89" s="5">
        <f ca="1">OFFSET('168p trace'!$S$56,(A89-1)*56,0)</f>
        <v>281.42609999999991</v>
      </c>
      <c r="F89" s="5">
        <f ca="1">OFFSET('168p stat'!$H$1,A89*20,0)</f>
        <v>260.303607</v>
      </c>
      <c r="G89" s="5">
        <f ca="1">OFFSET('168p stat'!$K$1,A89*20,0)</f>
        <v>256.57705600000003</v>
      </c>
      <c r="H89" s="5">
        <f ca="1">OFFSET('168p stat'!$N$1,A89*20,0)</f>
        <v>105.52989599999999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250.05685999999997</v>
      </c>
      <c r="E90" s="5">
        <f ca="1">OFFSET('168p trace'!$S$56,(A90-1)*56,0)</f>
        <v>212.00246000000004</v>
      </c>
      <c r="F90" s="5">
        <f ca="1">OFFSET('168p stat'!$H$1,A90*20,0)</f>
        <v>190.676379</v>
      </c>
      <c r="G90" s="5">
        <f ca="1">OFFSET('168p stat'!$K$1,A90*20,0)</f>
        <v>187.223896</v>
      </c>
      <c r="H90" s="5">
        <f ca="1">OFFSET('168p stat'!$N$1,A90*20,0)</f>
        <v>86.495163000000005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776.85089999999991</v>
      </c>
      <c r="E91" s="5">
        <f ca="1">OFFSET('168p trace'!$S$56,(A91-1)*56,0)</f>
        <v>722.3270799999998</v>
      </c>
      <c r="F91" s="5">
        <f ca="1">OFFSET('168p stat'!$H$1,A91*20,0)</f>
        <v>703.13263700000005</v>
      </c>
      <c r="G91" s="5">
        <f ca="1">OFFSET('168p stat'!$K$1,A91*20,0)</f>
        <v>696.74773600000003</v>
      </c>
      <c r="H91" s="5">
        <f ca="1">OFFSET('168p stat'!$N$1,A91*20,0)</f>
        <v>438.34730999999999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768.78634000000011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715.49752000000012</v>
      </c>
      <c r="E93" s="5">
        <f ca="1">OFFSET('168p trace'!$S$56,(A93-1)*56,0)</f>
        <v>666.83695999999998</v>
      </c>
      <c r="F93" s="5">
        <f ca="1">OFFSET('168p stat'!$H$1,A93*20,0)</f>
        <v>647.64355</v>
      </c>
      <c r="G93" s="5">
        <f ca="1">OFFSET('168p stat'!$K$1,A93*20,0)</f>
        <v>641.18738499999995</v>
      </c>
      <c r="H93" s="5">
        <f ca="1">OFFSET('168p stat'!$N$1,A93*20,0)</f>
        <v>441.20289200000002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7143.3090000000002</v>
      </c>
      <c r="E94" s="5">
        <f ca="1">OFFSET('168p trace'!$S$56,(A94-1)*56,0)</f>
        <v>6992.6256000000021</v>
      </c>
      <c r="F94" s="5">
        <f ca="1">OFFSET('168p stat'!$H$1,A94*20,0)</f>
        <v>6984.6843550000003</v>
      </c>
      <c r="G94" s="5">
        <f ca="1">OFFSET('168p stat'!$K$1,A94*20,0)</f>
        <v>6980.5062600000001</v>
      </c>
      <c r="H94" s="5">
        <f ca="1">OFFSET('168p stat'!$N$1,A94*20,0)</f>
        <v>122.70107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288.3741599999999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282.19025999999997</v>
      </c>
      <c r="E96" s="5">
        <f ca="1">OFFSET('168p trace'!$S$56,(A96-1)*56,0)</f>
        <v>260.10988000000015</v>
      </c>
      <c r="F96" s="5">
        <f ca="1">OFFSET('168p stat'!$H$1,A96*20,0)</f>
        <v>239.206368</v>
      </c>
      <c r="G96" s="5">
        <f ca="1">OFFSET('168p stat'!$K$1,A96*20,0)</f>
        <v>111.659854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273.75087999999994</v>
      </c>
      <c r="E97" s="5">
        <f ca="1">OFFSET('168p trace'!$S$56,(A97-1)*56,0)</f>
        <v>249.35147999999998</v>
      </c>
      <c r="F97" s="5">
        <f ca="1">OFFSET('168p stat'!$H$1,A97*20,0)</f>
        <v>228.238405</v>
      </c>
      <c r="G97" s="5">
        <f ca="1">OFFSET('168p stat'!$K$1,A97*20,0)</f>
        <v>95.776255000000006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295.72224</v>
      </c>
      <c r="E98" s="5">
        <f ca="1">OFFSET('168p trace'!$S$56,(A98-1)*56,0)</f>
        <v>257.91234000000003</v>
      </c>
      <c r="F98" s="5">
        <f ca="1">OFFSET('168p stat'!$H$1,A98*20,0)</f>
        <v>237.20097200000001</v>
      </c>
      <c r="G98" s="5">
        <f ca="1">OFFSET('168p stat'!$K$1,A98*20,0)</f>
        <v>149.99198799999999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228.86410000000001</v>
      </c>
      <c r="E99" s="5">
        <f ca="1">OFFSET('168p trace'!$S$56,(A99-1)*56,0)</f>
        <v>207.82393999999996</v>
      </c>
      <c r="F99" s="5">
        <f ca="1">OFFSET('168p stat'!$H$1,A99*20,0)</f>
        <v>187.188537</v>
      </c>
      <c r="G99" s="5">
        <f ca="1">OFFSET('168p stat'!$K$1,A99*20,0)</f>
        <v>100.042125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315.32372000000004</v>
      </c>
      <c r="E100" s="5">
        <f ca="1">OFFSET('168p trace'!$S$56,(A100-1)*56,0)</f>
        <v>277.21132</v>
      </c>
      <c r="F100" s="5">
        <f ca="1">OFFSET('168p stat'!$H$1,A100*20,0)</f>
        <v>256.46271400000001</v>
      </c>
      <c r="G100" s="5">
        <f ca="1">OFFSET('168p stat'!$K$1,A100*20,0)</f>
        <v>150.00037399999999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8863.7079999999987</v>
      </c>
      <c r="E101" s="5">
        <f ca="1">OFFSET('168p trace'!$S$56,(A101-1)*56,0)</f>
        <v>8748.8087999999989</v>
      </c>
      <c r="F101" s="5">
        <f ca="1">OFFSET('168p stat'!$H$1,A101*20,0)</f>
        <v>8748.3338280000007</v>
      </c>
      <c r="G101" s="5">
        <f ca="1">OFFSET('168p stat'!$K$1,A101*20,0)</f>
        <v>8741.7992770000001</v>
      </c>
      <c r="H101" s="5">
        <f ca="1">OFFSET('168p stat'!$N$1,A101*20,0)</f>
        <v>319.362842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7118.1159999999973</v>
      </c>
      <c r="E102" s="5">
        <f ca="1">OFFSET('168p trace'!$S$56,(A102-1)*56,0)</f>
        <v>7117.8716000000004</v>
      </c>
      <c r="F102" s="5">
        <f ca="1">OFFSET('168p stat'!$H$1,A102*20,0)</f>
        <v>7117.3990720000002</v>
      </c>
      <c r="G102" s="5">
        <f ca="1">OFFSET('168p stat'!$K$1,A102*20,0)</f>
        <v>7110.9270020000004</v>
      </c>
      <c r="H102" s="5">
        <f ca="1">OFFSET('168p stat'!$N$1,A102*20,0)</f>
        <v>314.05262499999998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18044.092000000001</v>
      </c>
      <c r="E103" s="5">
        <f ca="1">OFFSET('168p trace'!$S$56,(A103-1)*56,0)</f>
        <v>15575.075999999999</v>
      </c>
      <c r="F103" s="5">
        <f ca="1">OFFSET('168p stat'!$H$1,A103*20,0)</f>
        <v>15562.360194999999</v>
      </c>
      <c r="G103" s="5">
        <f ca="1">OFFSET('168p stat'!$K$1,A103*20,0)</f>
        <v>15550.231035000001</v>
      </c>
      <c r="H103" s="5">
        <f ca="1">OFFSET('168p stat'!$N$1,A103*20,0)</f>
        <v>759.45089199999995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13932.612000000001</v>
      </c>
      <c r="E104" s="5">
        <f ca="1">OFFSET('168p trace'!$S$56,(A104-1)*56,0)</f>
        <v>13932.072000000004</v>
      </c>
      <c r="F104" s="5">
        <f ca="1">OFFSET('168p stat'!$H$1,A104*20,0)</f>
        <v>13920.055136999999</v>
      </c>
      <c r="G104" s="5">
        <f ca="1">OFFSET('168p stat'!$K$1,A104*20,0)</f>
        <v>13909.544706999999</v>
      </c>
      <c r="H104" s="5">
        <f ca="1">OFFSET('168p stat'!$N$1,A104*20,0)</f>
        <v>619.62748899999997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7943.6364000000003</v>
      </c>
      <c r="E105" s="5">
        <f ca="1">OFFSET('168p trace'!$S$56,(A105-1)*56,0)</f>
        <v>7828.467999999998</v>
      </c>
      <c r="F105" s="5">
        <f ca="1">OFFSET('168p stat'!$H$1,A105*20,0)</f>
        <v>7827.9907030000004</v>
      </c>
      <c r="G105" s="5">
        <f ca="1">OFFSET('168p stat'!$K$1,A105*20,0)</f>
        <v>7821.2666209999998</v>
      </c>
      <c r="H105" s="5">
        <f ca="1">OFFSET('168p stat'!$N$1,A105*20,0)</f>
        <v>318.25424700000002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7161.1787999999988</v>
      </c>
      <c r="E106" s="5">
        <f ca="1">OFFSET('168p trace'!$S$56,(A106-1)*56,0)</f>
        <v>7160.9314000000013</v>
      </c>
      <c r="F106" s="5">
        <f ca="1">OFFSET('168p stat'!$H$1,A106*20,0)</f>
        <v>7160.4565620000003</v>
      </c>
      <c r="G106" s="5">
        <f ca="1">OFFSET('168p stat'!$K$1,A106*20,0)</f>
        <v>7153.9328420000002</v>
      </c>
      <c r="H106" s="5">
        <f ca="1">OFFSET('168p stat'!$N$1,A106*20,0)</f>
        <v>315.60740399999997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8814.4643999999971</v>
      </c>
      <c r="E107" s="5">
        <f ca="1">OFFSET('168p trace'!$S$56,(A107-1)*56,0)</f>
        <v>8698.4477999999999</v>
      </c>
      <c r="F107" s="5">
        <f ca="1">OFFSET('168p stat'!$H$1,A107*20,0)</f>
        <v>8697.9684369999995</v>
      </c>
      <c r="G107" s="5">
        <f ca="1">OFFSET('168p stat'!$K$1,A107*20,0)</f>
        <v>8690.7308200000007</v>
      </c>
      <c r="H107" s="5">
        <f ca="1">OFFSET('168p stat'!$N$1,A107*20,0)</f>
        <v>292.95253500000001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7183.5474000000013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7121.7675999999992</v>
      </c>
      <c r="E109" s="5">
        <f ca="1">OFFSET('168p trace'!$S$56,(A109-1)*56,0)</f>
        <v>7121.5263999999979</v>
      </c>
      <c r="F109" s="5">
        <f ca="1">OFFSET('168p stat'!$H$1,A109*20,0)</f>
        <v>7121.0489159999997</v>
      </c>
      <c r="G109" s="5">
        <f ca="1">OFFSET('168p stat'!$K$1,A109*20,0)</f>
        <v>7113.8809279999996</v>
      </c>
      <c r="H109" s="5">
        <f ca="1">OFFSET('168p stat'!$N$1,A109*20,0)</f>
        <v>291.939661</v>
      </c>
    </row>
    <row r="110" spans="1:8" x14ac:dyDescent="0.25">
      <c r="A110">
        <v>26</v>
      </c>
      <c r="C110" t="str">
        <f ca="1">OFFSET('168p stat'!$A$1,A110*20,0)</f>
        <v>CUDA Const</v>
      </c>
      <c r="D110" s="5">
        <f ca="1">OFFSET('168p trace'!$R$56,(A110-1)*56,0)</f>
        <v>286.23700000000002</v>
      </c>
      <c r="E110" s="5">
        <f ca="1">OFFSET('168p trace'!$S$56,(A110-1)*56,0)</f>
        <v>259.36562000000004</v>
      </c>
      <c r="F110" s="5">
        <f ca="1">OFFSET('168p stat'!$H$1,A110*20,0)</f>
        <v>236.585115</v>
      </c>
      <c r="G110" s="5">
        <f ca="1">OFFSET('168p stat'!$K$1,A110*20,0)</f>
        <v>232.63242399999999</v>
      </c>
      <c r="H110" s="5">
        <f ca="1">OFFSET('168p stat'!$N$1,A110*20,0)</f>
        <v>126.89071800000001</v>
      </c>
    </row>
    <row r="111" spans="1:8" x14ac:dyDescent="0.25">
      <c r="A111">
        <v>27</v>
      </c>
      <c r="C111" t="str">
        <f ca="1">OFFSET('168p stat'!$A$1,A111*20,0)</f>
        <v>CUDA ant Const</v>
      </c>
      <c r="D111" s="5">
        <f ca="1">OFFSET('168p trace'!$R$56,(A111-1)*56,0)</f>
        <v>285.04553999999996</v>
      </c>
      <c r="E111" s="5">
        <f ca="1">OFFSET('168p trace'!$S$56,(A111-1)*56,0)</f>
        <v>242.79590000000005</v>
      </c>
      <c r="F111" s="5">
        <f ca="1">OFFSET('168p stat'!$H$1,A111*20,0)</f>
        <v>220.320222</v>
      </c>
      <c r="G111" s="5">
        <f ca="1">OFFSET('168p stat'!$K$1,A111*20,0)</f>
        <v>216.687963</v>
      </c>
      <c r="H111" s="5">
        <f ca="1">OFFSET('168p stat'!$N$1,A111*20,0)</f>
        <v>82.696254999999994</v>
      </c>
    </row>
    <row r="112" spans="1:8" x14ac:dyDescent="0.25">
      <c r="A112">
        <v>28</v>
      </c>
      <c r="C112" t="str">
        <f ca="1">OFFSET('168p stat'!$A$1,A112*20,0)</f>
        <v>CUDA ant par Const</v>
      </c>
      <c r="D112" s="5">
        <f ca="1">OFFSET('168p trace'!$R$56,(A112-1)*56,0)</f>
        <v>284.01638000000008</v>
      </c>
      <c r="E112" s="5">
        <f ca="1">OFFSET('168p trace'!$S$56,(A112-1)*56,0)</f>
        <v>264.34037999999993</v>
      </c>
      <c r="F112" s="5">
        <f ca="1">OFFSET('168p stat'!$H$1,A112*20,0)</f>
        <v>241.44156699999999</v>
      </c>
      <c r="G112" s="5">
        <f ca="1">OFFSET('168p stat'!$K$1,A112*20,0)</f>
        <v>237.46201099999999</v>
      </c>
      <c r="H112" s="5">
        <f ca="1">OFFSET('168p stat'!$N$1,A112*20,0)</f>
        <v>103.49574699999999</v>
      </c>
    </row>
    <row r="113" spans="1:8" x14ac:dyDescent="0.25">
      <c r="A113">
        <v>29</v>
      </c>
      <c r="C113" t="str">
        <f ca="1">OFFSET('168p stat'!$A$1,A113*20,0)</f>
        <v>CUDA ant add CPU Const</v>
      </c>
      <c r="D113" s="5">
        <f ca="1">OFFSET('168p trace'!$R$56,(A113-1)*56,0)</f>
        <v>623.77237999999988</v>
      </c>
      <c r="E113" s="5">
        <f ca="1">OFFSET('168p trace'!$S$56,(A113-1)*56,0)</f>
        <v>583.91178000000014</v>
      </c>
      <c r="F113" s="5">
        <f ca="1">OFFSET('168p stat'!$H$1,A113*20,0)</f>
        <v>563.79918899999996</v>
      </c>
      <c r="G113" s="5">
        <f ca="1">OFFSET('168p stat'!$K$1,A113*20,0)</f>
        <v>556.64360999999997</v>
      </c>
      <c r="H113" s="5">
        <f ca="1">OFFSET('168p stat'!$N$1,A113*20,0)</f>
        <v>341.28678600000001</v>
      </c>
    </row>
    <row r="114" spans="1:8" x14ac:dyDescent="0.25">
      <c r="A114">
        <v>30</v>
      </c>
      <c r="C114" t="str">
        <f ca="1">OFFSET('168p stat'!$A$1,A114*20,0)</f>
        <v>CUDA opt Const</v>
      </c>
      <c r="D114" s="5">
        <f ca="1">OFFSET('168p trace'!$R$56,(A114-1)*56,0)</f>
        <v>280.61820000000006</v>
      </c>
      <c r="E114" s="5">
        <f ca="1">OFFSET('168p trace'!$S$56,(A114-1)*56,0)</f>
        <v>257.07994000000014</v>
      </c>
      <c r="F114" s="5">
        <f ca="1">OFFSET('168p stat'!$H$1,A114*20,0)</f>
        <v>234.19233800000001</v>
      </c>
      <c r="G114" s="5">
        <f ca="1">OFFSET('168p stat'!$K$1,A114*20,0)</f>
        <v>105.41970600000001</v>
      </c>
      <c r="H114" s="5">
        <f ca="1">OFFSET('168p stat'!$N$1,A114*20,0)</f>
        <v>0</v>
      </c>
    </row>
    <row r="115" spans="1:8" x14ac:dyDescent="0.25">
      <c r="A115">
        <v>31</v>
      </c>
      <c r="C115" t="str">
        <f ca="1">OFFSET('168p stat'!$A$1,A115*20,0)</f>
        <v>CUDA opt ant Const</v>
      </c>
      <c r="D115" s="5">
        <f ca="1">OFFSET('168p trace'!$R$56,(A115-1)*56,0)</f>
        <v>285.20248000000009</v>
      </c>
      <c r="E115" s="5">
        <f ca="1">OFFSET('168p trace'!$S$56,(A115-1)*56,0)</f>
        <v>240.33866000000006</v>
      </c>
      <c r="F115" s="5">
        <f ca="1">OFFSET('168p stat'!$H$1,A115*20,0)</f>
        <v>217.69473400000001</v>
      </c>
      <c r="G115" s="5">
        <f ca="1">OFFSET('168p stat'!$K$1,A115*20,0)</f>
        <v>133.52012199999999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CUDA opt ant par Const</v>
      </c>
      <c r="D116" s="5">
        <f ca="1">OFFSET('168p trace'!$R$56,(A116-1)*56,0)</f>
        <v>283.31116000000009</v>
      </c>
      <c r="E116" s="5">
        <f ca="1">OFFSET('168p trace'!$S$56,(A116-1)*56,0)</f>
        <v>260.52380000000005</v>
      </c>
      <c r="F116" s="5">
        <f ca="1">OFFSET('168p stat'!$H$1,A116*20,0)</f>
        <v>238.345854</v>
      </c>
      <c r="G116" s="5">
        <f ca="1">OFFSET('168p stat'!$K$1,A116*20,0)</f>
        <v>133.527691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17865.931963659525</v>
      </c>
      <c r="E139" s="5">
        <f ca="1">OFFSET('168p trace'!$V$56,(A31-1)*56,0)</f>
        <v>0.42692007240000307</v>
      </c>
      <c r="F139" s="5">
        <f ca="1">OFFSET('168p stat'!$H$1,A139*20,1)</f>
        <v>0.35498800000000003</v>
      </c>
      <c r="G139" s="5">
        <f ca="1">OFFSET('168p stat'!$K$1,A139*20,1)</f>
        <v>0.36084899999999998</v>
      </c>
      <c r="H139" s="5">
        <f ca="1">OFFSET('168p stat'!$N$1,A139*20,1)</f>
        <v>4.8820000000000001E-3</v>
      </c>
      <c r="J139" s="5">
        <f t="shared" ref="J139:J187" ca="1" si="4">SUM(E139:H139)</f>
        <v>1.1476390724000032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30588.788306250048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8717.4925953599959</v>
      </c>
      <c r="E141" s="5">
        <f ca="1">OFFSET('168p trace'!$V$56,(A33-1)*56,0)</f>
        <v>3162.0256879999979</v>
      </c>
      <c r="F141" s="5">
        <f ca="1">OFFSET('168p stat'!$H$1,A141*20,1)</f>
        <v>3155.2472550000002</v>
      </c>
      <c r="G141" s="5">
        <f ca="1">OFFSET('168p stat'!$K$1,A141*20,1)</f>
        <v>3154.7375769999999</v>
      </c>
      <c r="H141" s="5">
        <f ca="1">OFFSET('168p stat'!$N$1,A141*20,1)</f>
        <v>1.1478E-2</v>
      </c>
      <c r="J141" s="5">
        <f t="shared" ca="1" si="4"/>
        <v>9472.0219979999983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34626.738524770044</v>
      </c>
      <c r="E142" s="5">
        <f ca="1">OFFSET('168p trace'!$V$56,(A34-1)*56,0)</f>
        <v>0.32435467039999849</v>
      </c>
      <c r="F142" s="5">
        <f ca="1">OFFSET('168p stat'!$H$1,A142*20,1)</f>
        <v>2.6037999999999999E-2</v>
      </c>
      <c r="G142" s="5">
        <f ca="1">OFFSET('168p stat'!$K$1,A142*20,1)</f>
        <v>2.7556000000000001E-2</v>
      </c>
      <c r="H142" s="5">
        <f ca="1">OFFSET('168p stat'!$N$1,A142*20,1)</f>
        <v>4.3080000000000002E-3</v>
      </c>
      <c r="J142" s="5">
        <f t="shared" ca="1" si="4"/>
        <v>0.3822566703999985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19948.07888781439</v>
      </c>
      <c r="E143" s="5">
        <f ca="1">OFFSET('168p trace'!$V$56,(A35-1)*56,0)</f>
        <v>0.11706881000000095</v>
      </c>
      <c r="F143" s="5">
        <f ca="1">OFFSET('168p stat'!$H$1,A143*20,1)</f>
        <v>4.7315999999999997E-2</v>
      </c>
      <c r="G143" s="5">
        <f ca="1">OFFSET('168p stat'!$K$1,A143*20,1)</f>
        <v>4.5834E-2</v>
      </c>
      <c r="H143" s="5">
        <f ca="1">OFFSET('168p stat'!$N$1,A143*20,1)</f>
        <v>4.2709999999999996E-3</v>
      </c>
      <c r="J143" s="5">
        <f t="shared" ca="1" si="4"/>
        <v>0.21448981000000092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29890.710794440438</v>
      </c>
      <c r="E144" s="5">
        <f ca="1">OFFSET('168p trace'!$V$56,(A36-1)*56,0)</f>
        <v>0.39017516839999949</v>
      </c>
      <c r="F144" s="5">
        <f ca="1">OFFSET('168p stat'!$H$1,A144*20,1)</f>
        <v>2.8881E-2</v>
      </c>
      <c r="G144" s="5">
        <f ca="1">OFFSET('168p stat'!$K$1,A144*20,1)</f>
        <v>3.4879E-2</v>
      </c>
      <c r="H144" s="5">
        <f ca="1">OFFSET('168p stat'!$N$1,A144*20,1)</f>
        <v>8.3979999999999992E-3</v>
      </c>
      <c r="J144" s="5">
        <f t="shared" ca="1" si="4"/>
        <v>0.46233316839999949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23492.444186810113</v>
      </c>
      <c r="E145" s="5">
        <f ca="1">OFFSET('168p trace'!$V$56,(A37-1)*56,0)</f>
        <v>174.2800193936001</v>
      </c>
      <c r="F145" s="5">
        <f ca="1">OFFSET('168p stat'!$H$1,A145*20,1)</f>
        <v>168.612357</v>
      </c>
      <c r="G145" s="5">
        <f ca="1">OFFSET('168p stat'!$K$1,A145*20,1)</f>
        <v>163.07116099999999</v>
      </c>
      <c r="H145" s="5">
        <f ca="1">OFFSET('168p stat'!$N$1,A145*20,1)</f>
        <v>144.60799399999999</v>
      </c>
      <c r="J145" s="5">
        <f t="shared" ca="1" si="4"/>
        <v>650.57153139360003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40580.792775304129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26858.723102689553</v>
      </c>
      <c r="E147" s="5">
        <f ca="1">OFFSET('168p trace'!$V$56,(A39-1)*56,0)</f>
        <v>229.96630723840008</v>
      </c>
      <c r="F147" s="5">
        <f ca="1">OFFSET('168p stat'!$H$1,A147*20,1)</f>
        <v>223.542889</v>
      </c>
      <c r="G147" s="5">
        <f ca="1">OFFSET('168p stat'!$K$1,A147*20,1)</f>
        <v>215.75736699999999</v>
      </c>
      <c r="H147" s="5">
        <f ca="1">OFFSET('168p stat'!$N$1,A147*20,1)</f>
        <v>193.15606199999999</v>
      </c>
      <c r="J147" s="5">
        <f t="shared" ca="1" si="4"/>
        <v>862.42262523840009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12174.712973000011</v>
      </c>
      <c r="E148" s="5">
        <f ca="1">OFFSET('168p trace'!$V$56,(A40-1)*56,0)</f>
        <v>3297.8572566399998</v>
      </c>
      <c r="F148" s="5">
        <f ca="1">OFFSET('168p stat'!$H$1,A148*20,1)</f>
        <v>3288.2689</v>
      </c>
      <c r="G148" s="5">
        <f ca="1">OFFSET('168p stat'!$K$1,A148*20,1)</f>
        <v>3285.5676100000001</v>
      </c>
      <c r="H148" s="5">
        <f ca="1">OFFSET('168p stat'!$N$1,A148*20,1)</f>
        <v>1.3589E-2</v>
      </c>
      <c r="J148" s="5">
        <f t="shared" ca="1" si="4"/>
        <v>9871.707355640001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22482.257181934478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12913.082790872408</v>
      </c>
      <c r="E150" s="5">
        <f ca="1">OFFSET('168p trace'!$V$56,(A42-1)*56,0)</f>
        <v>3.4089335056000039</v>
      </c>
      <c r="F150" s="5">
        <f ca="1">OFFSET('168p stat'!$H$1,A150*20,1)</f>
        <v>0.40847899999999998</v>
      </c>
      <c r="G150" s="5">
        <f ca="1">OFFSET('168p stat'!$K$1,A150*20,1)</f>
        <v>0.41066399999999997</v>
      </c>
      <c r="H150" s="5">
        <f ca="1">OFFSET('168p stat'!$N$1,A150*20,1)</f>
        <v>0</v>
      </c>
      <c r="J150" s="5">
        <f t="shared" ca="1" si="4"/>
        <v>4.2280765056000034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18898.110091585611</v>
      </c>
      <c r="E151" s="5">
        <f ca="1">OFFSET('168p trace'!$V$56,(A43-1)*56,0)</f>
        <v>3.691477729600003</v>
      </c>
      <c r="F151" s="5">
        <f ca="1">OFFSET('168p stat'!$H$1,A151*20,1)</f>
        <v>2.188E-2</v>
      </c>
      <c r="G151" s="5">
        <f ca="1">OFFSET('168p stat'!$K$1,A151*20,1)</f>
        <v>2.9750000000000002E-3</v>
      </c>
      <c r="H151" s="5">
        <f ca="1">OFFSET('168p stat'!$N$1,A151*20,1)</f>
        <v>0</v>
      </c>
      <c r="J151" s="5">
        <f t="shared" ca="1" si="4"/>
        <v>3.716332729600003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29057.307387702382</v>
      </c>
      <c r="E152" s="5">
        <f ca="1">OFFSET('168p trace'!$V$56,(A44-1)*56,0)</f>
        <v>2.4906547444000076</v>
      </c>
      <c r="F152" s="5">
        <f ca="1">OFFSET('168p stat'!$H$1,A152*20,1)</f>
        <v>0.52522000000000002</v>
      </c>
      <c r="G152" s="5">
        <f ca="1">OFFSET('168p stat'!$K$1,A152*20,1)</f>
        <v>3.6586E-2</v>
      </c>
      <c r="H152" s="5">
        <f ca="1">OFFSET('168p stat'!$N$1,A152*20,1)</f>
        <v>0</v>
      </c>
      <c r="J152" s="5">
        <f t="shared" ca="1" si="4"/>
        <v>3.0524607444000074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13777.521488170003</v>
      </c>
      <c r="E153" s="5">
        <f ca="1">OFFSET('168p trace'!$V$56,(A45-1)*56,0)</f>
        <v>2.290571776400002</v>
      </c>
      <c r="F153" s="5">
        <f ca="1">OFFSET('168p stat'!$H$1,A153*20,1)</f>
        <v>2.3595999999999999E-2</v>
      </c>
      <c r="G153" s="5">
        <f ca="1">OFFSET('168p stat'!$K$1,A153*20,1)</f>
        <v>2.3154000000000001E-2</v>
      </c>
      <c r="H153" s="5">
        <f ca="1">OFFSET('168p stat'!$N$1,A153*20,1)</f>
        <v>0</v>
      </c>
      <c r="J153" s="5">
        <f t="shared" ca="1" si="4"/>
        <v>2.3373217764000018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25919.907741361596</v>
      </c>
      <c r="E154" s="5">
        <f ca="1">OFFSET('168p trace'!$V$56,(A46-1)*56,0)</f>
        <v>2.3961952176000021</v>
      </c>
      <c r="F154" s="5">
        <f ca="1">OFFSET('168p stat'!$H$1,A154*20,1)</f>
        <v>4.8404999999999997E-2</v>
      </c>
      <c r="G154" s="5">
        <f ca="1">OFFSET('168p stat'!$K$1,A154*20,1)</f>
        <v>3.1571000000000002E-2</v>
      </c>
      <c r="H154" s="5">
        <f ca="1">OFFSET('168p stat'!$N$1,A154*20,1)</f>
        <v>0</v>
      </c>
      <c r="J154" s="5">
        <f t="shared" ca="1" si="4"/>
        <v>2.4761712176000019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6035.0599679999668</v>
      </c>
      <c r="E155" s="5">
        <f ca="1">OFFSET('168p trace'!$V$56,(A47-1)*56,0)</f>
        <v>5943.2440625600002</v>
      </c>
      <c r="F155" s="5">
        <f ca="1">OFFSET('168p stat'!$H$1,A155*20,1)</f>
        <v>5942.9434620000002</v>
      </c>
      <c r="G155" s="5">
        <f ca="1">OFFSET('168p stat'!$K$1,A155*20,1)</f>
        <v>5934.7008230000001</v>
      </c>
      <c r="H155" s="5">
        <f ca="1">OFFSET('168p stat'!$N$1,A155*20,1)</f>
        <v>12.407280999999999</v>
      </c>
      <c r="J155" s="5">
        <f t="shared" ca="1" si="4"/>
        <v>17833.295628560001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1794.4841959999983</v>
      </c>
      <c r="E156" s="5">
        <f ca="1">OFFSET('168p trace'!$V$56,(A48-1)*56,0)</f>
        <v>1794.3199574400016</v>
      </c>
      <c r="F156" s="5">
        <f ca="1">OFFSET('168p stat'!$H$1,A156*20,1)</f>
        <v>1794.0069189999999</v>
      </c>
      <c r="G156" s="5">
        <f ca="1">OFFSET('168p stat'!$K$1,A156*20,1)</f>
        <v>1790.8738330000001</v>
      </c>
      <c r="H156" s="5">
        <f ca="1">OFFSET('168p stat'!$N$1,A156*20,1)</f>
        <v>4.6730910000000003</v>
      </c>
      <c r="J156" s="5">
        <f t="shared" ca="1" si="4"/>
        <v>5383.8738004400011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28292.590335999899</v>
      </c>
      <c r="E157" s="5">
        <f ca="1">OFFSET('168p trace'!$V$56,(A49-1)*56,0)</f>
        <v>21564.114223999997</v>
      </c>
      <c r="F157" s="5">
        <f ca="1">OFFSET('168p stat'!$H$1,A157*20,1)</f>
        <v>21533.658056</v>
      </c>
      <c r="G157" s="5">
        <f ca="1">OFFSET('168p stat'!$K$1,A157*20,1)</f>
        <v>21497.261944999998</v>
      </c>
      <c r="H157" s="5">
        <f ca="1">OFFSET('168p stat'!$N$1,A157*20,1)</f>
        <v>47.276108000000001</v>
      </c>
      <c r="J157" s="5">
        <f t="shared" ca="1" si="4"/>
        <v>64642.310332999994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14562.103455999984</v>
      </c>
      <c r="E158" s="5">
        <f ca="1">OFFSET('168p trace'!$V$56,(A50-1)*56,0)</f>
        <v>14562.729215999974</v>
      </c>
      <c r="F158" s="5">
        <f ca="1">OFFSET('168p stat'!$H$1,A158*20,1)</f>
        <v>14537.71659</v>
      </c>
      <c r="G158" s="5">
        <f ca="1">OFFSET('168p stat'!$K$1,A158*20,1)</f>
        <v>14401.027318</v>
      </c>
      <c r="H158" s="5">
        <f ca="1">OFFSET('168p stat'!$N$1,A158*20,1)</f>
        <v>40.338298999999999</v>
      </c>
      <c r="J158" s="5">
        <f t="shared" ca="1" si="4"/>
        <v>43541.811422999977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4561.7600190399953</v>
      </c>
      <c r="E159" s="5">
        <f ca="1">OFFSET('168p trace'!$V$56,(A51-1)*56,0)</f>
        <v>4580.41806</v>
      </c>
      <c r="F159" s="5">
        <f ca="1">OFFSET('168p stat'!$H$1,A159*20,1)</f>
        <v>4579.9273750000002</v>
      </c>
      <c r="G159" s="5">
        <f ca="1">OFFSET('168p stat'!$K$1,A159*20,1)</f>
        <v>4562.17112</v>
      </c>
      <c r="H159" s="5">
        <f ca="1">OFFSET('168p stat'!$N$1,A159*20,1)</f>
        <v>8.1008589999999998</v>
      </c>
      <c r="J159" s="5">
        <f t="shared" ca="1" si="4"/>
        <v>13730.617413999998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5785.7028945600077</v>
      </c>
      <c r="E160" s="5">
        <f ca="1">OFFSET('168p trace'!$V$56,(A52-1)*56,0)</f>
        <v>5785.4875040399984</v>
      </c>
      <c r="F160" s="5">
        <f ca="1">OFFSET('168p stat'!$H$1,A160*20,1)</f>
        <v>5784.8030189999999</v>
      </c>
      <c r="G160" s="5">
        <f ca="1">OFFSET('168p stat'!$K$1,A160*20,1)</f>
        <v>5774.2038039999998</v>
      </c>
      <c r="H160" s="5">
        <f ca="1">OFFSET('168p stat'!$N$1,A160*20,1)</f>
        <v>18.329443999999999</v>
      </c>
      <c r="J160" s="5">
        <f t="shared" ca="1" si="4"/>
        <v>17362.823771039999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9024.1437846400004</v>
      </c>
      <c r="E161" s="5">
        <f ca="1">OFFSET('168p trace'!$V$56,(A53-1)*56,0)</f>
        <v>9136.7719411599992</v>
      </c>
      <c r="F161" s="5">
        <f ca="1">OFFSET('168p stat'!$H$1,A161*20,1)</f>
        <v>9135.6459809999997</v>
      </c>
      <c r="G161" s="5">
        <f ca="1">OFFSET('168p stat'!$K$1,A161*20,1)</f>
        <v>9119.6108089999998</v>
      </c>
      <c r="H161" s="5">
        <f ca="1">OFFSET('168p stat'!$N$1,A161*20,1)</f>
        <v>15.562398</v>
      </c>
      <c r="J161" s="5">
        <f t="shared" ca="1" si="4"/>
        <v>27407.591129159995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7298.4366352400011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5724.338614240005</v>
      </c>
      <c r="E163" s="5">
        <f ca="1">OFFSET('168p trace'!$V$56,(A55-1)*56,0)</f>
        <v>5724.0227390399968</v>
      </c>
      <c r="F163" s="5">
        <f ca="1">OFFSET('168p stat'!$H$1,A163*20,1)</f>
        <v>5723.1694580000003</v>
      </c>
      <c r="G163" s="5">
        <f ca="1">OFFSET('168p stat'!$K$1,A163*20,1)</f>
        <v>5711.5814039999996</v>
      </c>
      <c r="H163" s="5">
        <f ca="1">OFFSET('168p stat'!$N$1,A163*20,1)</f>
        <v>13.526605</v>
      </c>
      <c r="J163" s="5">
        <f t="shared" ca="1" si="4"/>
        <v>17172.300206039996</v>
      </c>
    </row>
    <row r="164" spans="1:10" x14ac:dyDescent="0.25">
      <c r="A164">
        <v>26</v>
      </c>
      <c r="C164" t="str">
        <f ca="1">OFFSET('168p stat'!$A$1,A164*20,0)</f>
        <v>CUDA Const</v>
      </c>
      <c r="D164" s="5">
        <f ca="1">OFFSET('168p trace'!$U$56,(A56-1)*56,0)</f>
        <v>21014.971421959985</v>
      </c>
      <c r="E164" s="5">
        <f ca="1">OFFSET('168p trace'!$V$56,(A56-1)*56,0)</f>
        <v>4.8385160755999994</v>
      </c>
      <c r="F164" s="5">
        <f ca="1">OFFSET('168p stat'!$H$1,A164*20,1)</f>
        <v>0.80311500000000002</v>
      </c>
      <c r="G164" s="5">
        <f ca="1">OFFSET('168p stat'!$K$1,A164*20,1)</f>
        <v>0.71047300000000002</v>
      </c>
      <c r="H164" s="5">
        <f ca="1">OFFSET('168p stat'!$N$1,A164*20,1)</f>
        <v>2.6217000000000001E-2</v>
      </c>
      <c r="J164" s="5">
        <f t="shared" ca="1" si="4"/>
        <v>6.3783210755999997</v>
      </c>
    </row>
    <row r="165" spans="1:10" x14ac:dyDescent="0.25">
      <c r="A165">
        <v>27</v>
      </c>
      <c r="C165" t="str">
        <f ca="1">OFFSET('168p stat'!$A$1,A165*20,0)</f>
        <v>CUDA ant Const</v>
      </c>
      <c r="D165" s="5">
        <f ca="1">OFFSET('168p trace'!$U$56,(A57-1)*56,0)</f>
        <v>29389.431642208423</v>
      </c>
      <c r="E165" s="5">
        <f ca="1">OFFSET('168p trace'!$V$56,(A57-1)*56,0)</f>
        <v>6.8810131700000046</v>
      </c>
      <c r="F165" s="5">
        <f ca="1">OFFSET('168p stat'!$H$1,A165*20,1)</f>
        <v>0.121154</v>
      </c>
      <c r="G165" s="5">
        <f ca="1">OFFSET('168p stat'!$K$1,A165*20,1)</f>
        <v>1.2767000000000001E-2</v>
      </c>
      <c r="H165" s="5">
        <f ca="1">OFFSET('168p stat'!$N$1,A165*20,1)</f>
        <v>1.7899999999999999E-3</v>
      </c>
      <c r="J165" s="5">
        <f t="shared" ca="1" si="4"/>
        <v>7.0167241700000043</v>
      </c>
    </row>
    <row r="166" spans="1:10" x14ac:dyDescent="0.25">
      <c r="A166">
        <v>28</v>
      </c>
      <c r="C166" t="str">
        <f ca="1">OFFSET('168p stat'!$A$1,A166*20,0)</f>
        <v>CUDA ant par Const</v>
      </c>
      <c r="D166" s="5">
        <f ca="1">OFFSET('168p trace'!$U$56,(A58-1)*56,0)</f>
        <v>14791.28015059557</v>
      </c>
      <c r="E166" s="5">
        <f ca="1">OFFSET('168p trace'!$V$56,(A58-1)*56,0)</f>
        <v>6.1000582755999924</v>
      </c>
      <c r="F166" s="5">
        <f ca="1">OFFSET('168p stat'!$H$1,A166*20,1)</f>
        <v>0.107395</v>
      </c>
      <c r="G166" s="5">
        <f ca="1">OFFSET('168p stat'!$K$1,A166*20,1)</f>
        <v>1.1717999999999999E-2</v>
      </c>
      <c r="H166" s="5">
        <f ca="1">OFFSET('168p stat'!$N$1,A166*20,1)</f>
        <v>5.9059999999999998E-3</v>
      </c>
      <c r="J166" s="5">
        <f t="shared" ca="1" si="4"/>
        <v>6.2250772755999932</v>
      </c>
    </row>
    <row r="167" spans="1:10" x14ac:dyDescent="0.25">
      <c r="A167">
        <v>29</v>
      </c>
      <c r="C167" t="str">
        <f ca="1">OFFSET('168p stat'!$A$1,A167*20,0)</f>
        <v>CUDA ant add CPU Const</v>
      </c>
      <c r="D167" s="5">
        <f ca="1">OFFSET('168p trace'!$U$56,(A59-1)*56,0)</f>
        <v>23160.777413755895</v>
      </c>
      <c r="E167" s="5">
        <f ca="1">OFFSET('168p trace'!$V$56,(A59-1)*56,0)</f>
        <v>1593.7119591316005</v>
      </c>
      <c r="F167" s="5">
        <f ca="1">OFFSET('168p stat'!$H$1,A167*20,1)</f>
        <v>1520.7251510000001</v>
      </c>
      <c r="G167" s="5">
        <f ca="1">OFFSET('168p stat'!$K$1,A167*20,1)</f>
        <v>1455.081308</v>
      </c>
      <c r="H167" s="5">
        <f ca="1">OFFSET('168p stat'!$N$1,A167*20,1)</f>
        <v>1281.389944</v>
      </c>
      <c r="J167" s="5">
        <f t="shared" ca="1" si="4"/>
        <v>5850.9083621316004</v>
      </c>
    </row>
    <row r="168" spans="1:10" x14ac:dyDescent="0.25">
      <c r="A168">
        <v>30</v>
      </c>
      <c r="C168" t="str">
        <f ca="1">OFFSET('168p stat'!$A$1,A168*20,0)</f>
        <v>CUDA opt Const</v>
      </c>
      <c r="D168" s="5">
        <f ca="1">OFFSET('168p trace'!$U$56,(A60-1)*56,0)</f>
        <v>19207.966575079918</v>
      </c>
      <c r="E168" s="5">
        <f ca="1">OFFSET('168p trace'!$V$56,(A60-1)*56,0)</f>
        <v>2.5372848163999975</v>
      </c>
      <c r="F168" s="5">
        <f ca="1">OFFSET('168p stat'!$H$1,A168*20,1)</f>
        <v>0.46282800000000002</v>
      </c>
      <c r="G168" s="5">
        <f ca="1">OFFSET('168p stat'!$K$1,A168*20,1)</f>
        <v>0.44119399999999998</v>
      </c>
      <c r="H168" s="5">
        <f ca="1">OFFSET('168p stat'!$N$1,A168*20,1)</f>
        <v>0</v>
      </c>
      <c r="J168" s="5">
        <f t="shared" ca="1" si="4"/>
        <v>3.4413068163999974</v>
      </c>
    </row>
    <row r="169" spans="1:10" x14ac:dyDescent="0.25">
      <c r="A169">
        <v>31</v>
      </c>
      <c r="C169" t="str">
        <f ca="1">OFFSET('168p stat'!$A$1,A169*20,0)</f>
        <v>CUDA opt ant Const</v>
      </c>
      <c r="D169" s="5">
        <f ca="1">OFFSET('168p trace'!$U$56,(A61-1)*56,0)</f>
        <v>34741.593997249533</v>
      </c>
      <c r="E169" s="5">
        <f ca="1">OFFSET('168p trace'!$V$56,(A61-1)*56,0)</f>
        <v>1.9981919443999927</v>
      </c>
      <c r="F169" s="5">
        <f ca="1">OFFSET('168p stat'!$H$1,A169*20,1)</f>
        <v>2.8428999999999999E-2</v>
      </c>
      <c r="G169" s="5">
        <f ca="1">OFFSET('168p stat'!$K$1,A169*20,1)</f>
        <v>4.64E-3</v>
      </c>
      <c r="H169" s="5">
        <f ca="1">OFFSET('168p stat'!$N$1,A169*20,1)</f>
        <v>0</v>
      </c>
      <c r="J169" s="5">
        <f t="shared" ca="1" si="4"/>
        <v>2.0312609443999929</v>
      </c>
    </row>
    <row r="170" spans="1:10" x14ac:dyDescent="0.25">
      <c r="A170">
        <v>32</v>
      </c>
      <c r="C170" t="str">
        <f ca="1">OFFSET('168p stat'!$A$1,A170*20,0)</f>
        <v>CUDA opt ant par Const</v>
      </c>
      <c r="D170" s="5">
        <f ca="1">OFFSET('168p trace'!$U$56,(A62-1)*56,0)</f>
        <v>16304.669971654344</v>
      </c>
      <c r="E170" s="5">
        <f ca="1">OFFSET('168p trace'!$V$56,(A62-1)*56,0)</f>
        <v>0.32790032000000169</v>
      </c>
      <c r="F170" s="5">
        <f ca="1">OFFSET('168p stat'!$H$1,A170*20,1)</f>
        <v>1.0182E-2</v>
      </c>
      <c r="G170" s="5">
        <f ca="1">OFFSET('168p stat'!$K$1,A170*20,1)</f>
        <v>4.0109999999999998E-3</v>
      </c>
      <c r="H170" s="5">
        <f ca="1">OFFSET('168p stat'!$N$1,A170*20,1)</f>
        <v>0</v>
      </c>
      <c r="J170" s="5">
        <f t="shared" ca="1" si="4"/>
        <v>0.3420933200000017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4"/>
        <v>#DIV/0!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201" ca="1" si="5">$D$192*SQRT(D139)/$E$192</f>
        <v>37.049632719257673</v>
      </c>
      <c r="E194" s="8">
        <f t="shared" ca="1" si="5"/>
        <v>0.1811108031085861</v>
      </c>
      <c r="F194" s="8">
        <f t="shared" ca="1" si="5"/>
        <v>0.16514974422020764</v>
      </c>
      <c r="G194" s="8">
        <f t="shared" ca="1" si="5"/>
        <v>0.16650750844331313</v>
      </c>
      <c r="H194" s="8">
        <f t="shared" ca="1" si="5"/>
        <v>1.936733910479186E-2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ca="1" si="5"/>
        <v>48.478838508629757</v>
      </c>
      <c r="E195" s="8">
        <f t="shared" ca="1" si="5"/>
        <v>0</v>
      </c>
      <c r="F195" s="8">
        <f t="shared" ca="1" si="5"/>
        <v>0</v>
      </c>
      <c r="G195" s="8">
        <f t="shared" ca="1" si="5"/>
        <v>0</v>
      </c>
      <c r="H195" s="8">
        <f t="shared" ca="1" si="5"/>
        <v>0</v>
      </c>
      <c r="J195" s="8">
        <f ca="1">$D$192*SQRT(J139)/$E$192</f>
        <v>0.29694343772953974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ca="1" si="5"/>
        <v>25.880154386840491</v>
      </c>
      <c r="E196" s="8">
        <f t="shared" ca="1" si="5"/>
        <v>15.586685268536598</v>
      </c>
      <c r="F196" s="8">
        <f t="shared" ca="1" si="5"/>
        <v>15.569969720463813</v>
      </c>
      <c r="G196" s="8">
        <f t="shared" ca="1" si="5"/>
        <v>15.568712134151108</v>
      </c>
      <c r="H196" s="8">
        <f t="shared" ca="1" si="5"/>
        <v>2.9696425643501272E-2</v>
      </c>
      <c r="J196" s="8">
        <f t="shared" ref="J196:J243" ca="1" si="6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ca="1" si="5"/>
        <v>51.579468534826255</v>
      </c>
      <c r="E197" s="8">
        <f t="shared" ca="1" si="5"/>
        <v>0.15786328907055208</v>
      </c>
      <c r="F197" s="8">
        <f t="shared" ca="1" si="5"/>
        <v>4.4727526379177283E-2</v>
      </c>
      <c r="G197" s="8">
        <f t="shared" ca="1" si="5"/>
        <v>4.6012852465371026E-2</v>
      </c>
      <c r="H197" s="8">
        <f t="shared" ca="1" si="5"/>
        <v>1.8193192573047755E-2</v>
      </c>
      <c r="J197" s="8">
        <f t="shared" ca="1" si="6"/>
        <v>26.976923363318058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ca="1" si="5"/>
        <v>39.149084243549751</v>
      </c>
      <c r="E198" s="8">
        <f t="shared" ca="1" si="5"/>
        <v>9.4840027466888008E-2</v>
      </c>
      <c r="F198" s="8">
        <f t="shared" ca="1" si="5"/>
        <v>6.0294136630355689E-2</v>
      </c>
      <c r="G198" s="8">
        <f t="shared" ca="1" si="5"/>
        <v>5.9342378516537397E-2</v>
      </c>
      <c r="H198" s="8">
        <f t="shared" ca="1" si="5"/>
        <v>1.8114896411517232E-2</v>
      </c>
      <c r="J198" s="8">
        <f t="shared" ca="1" si="6"/>
        <v>0.17137544894229362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ca="1" si="5"/>
        <v>47.922469591606479</v>
      </c>
      <c r="E199" s="8">
        <f t="shared" ca="1" si="5"/>
        <v>0.17314138309055047</v>
      </c>
      <c r="F199" s="8">
        <f t="shared" ca="1" si="5"/>
        <v>4.71061035535736E-2</v>
      </c>
      <c r="G199" s="8">
        <f t="shared" ca="1" si="5"/>
        <v>5.1767010035349739E-2</v>
      </c>
      <c r="H199" s="8">
        <f t="shared" ca="1" si="5"/>
        <v>2.540147901205754E-2</v>
      </c>
      <c r="J199" s="8">
        <f t="shared" ca="1" si="6"/>
        <v>0.12837321014105732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ca="1" si="5"/>
        <v>42.484955828634142</v>
      </c>
      <c r="E200" s="8">
        <f t="shared" ca="1" si="5"/>
        <v>3.6592734866430905</v>
      </c>
      <c r="F200" s="8">
        <f t="shared" ca="1" si="5"/>
        <v>3.5992811244780532</v>
      </c>
      <c r="G200" s="8">
        <f t="shared" ca="1" si="5"/>
        <v>3.53964453610133</v>
      </c>
      <c r="H200" s="8">
        <f t="shared" ca="1" si="5"/>
        <v>3.3332448747441283</v>
      </c>
      <c r="J200" s="8">
        <f t="shared" ca="1" si="6"/>
        <v>0.18847276194322818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ca="1" si="5"/>
        <v>55.838190071958515</v>
      </c>
      <c r="E201" s="8">
        <f t="shared" ca="1" si="5"/>
        <v>0</v>
      </c>
      <c r="F201" s="8">
        <f t="shared" ca="1" si="5"/>
        <v>0</v>
      </c>
      <c r="G201" s="8">
        <f t="shared" ca="1" si="5"/>
        <v>0</v>
      </c>
      <c r="H201" s="8">
        <f t="shared" ca="1" si="5"/>
        <v>0</v>
      </c>
      <c r="J201" s="8">
        <f t="shared" ca="1" si="6"/>
        <v>7.0699866973024115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7">$D$192*SQRT(D147)/$E$192</f>
        <v>45.426967909225944</v>
      </c>
      <c r="E202" s="8">
        <f t="shared" ref="E202:H206" ca="1" si="8">$D$192*SQRT(E147)/$E$192</f>
        <v>4.2034237613808045</v>
      </c>
      <c r="F202" s="8">
        <f t="shared" ca="1" si="8"/>
        <v>4.1443029869506409</v>
      </c>
      <c r="G202" s="8">
        <f t="shared" ca="1" si="8"/>
        <v>4.0714948141123797</v>
      </c>
      <c r="H202" s="8">
        <f t="shared" ca="1" si="8"/>
        <v>3.8523455914006468</v>
      </c>
      <c r="J202" s="8">
        <f t="shared" ca="1" si="6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7"/>
        <v>30.584433085174826</v>
      </c>
      <c r="E203" s="8">
        <f t="shared" ca="1" si="8"/>
        <v>15.917944865533503</v>
      </c>
      <c r="F203" s="8">
        <f t="shared" ca="1" si="8"/>
        <v>15.894787703042779</v>
      </c>
      <c r="G203" s="8">
        <f t="shared" ca="1" si="8"/>
        <v>15.888257632966555</v>
      </c>
      <c r="H203" s="8">
        <f t="shared" ca="1" si="8"/>
        <v>3.2312072790212636E-2</v>
      </c>
      <c r="J203" s="8">
        <f t="shared" ca="1" si="6"/>
        <v>8.1401262362641997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7"/>
        <v>41.561481973124941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6"/>
        <v>27.540207325808794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7"/>
        <v>31.498221806767262</v>
      </c>
      <c r="E205" s="8">
        <f t="shared" ca="1" si="8"/>
        <v>0.51177649330763464</v>
      </c>
      <c r="F205" s="8">
        <f t="shared" ca="1" si="8"/>
        <v>0.17715602876560538</v>
      </c>
      <c r="G205" s="8">
        <f t="shared" ca="1" si="8"/>
        <v>0.17762921057078421</v>
      </c>
      <c r="H205" s="8">
        <f t="shared" ca="1" si="8"/>
        <v>0</v>
      </c>
      <c r="J205" s="8">
        <f t="shared" ca="1" si="6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7"/>
        <v>38.104850013570527</v>
      </c>
      <c r="E206" s="8">
        <f t="shared" ca="1" si="8"/>
        <v>0.53256325156794981</v>
      </c>
      <c r="F206" s="8">
        <f t="shared" ca="1" si="8"/>
        <v>4.1001026328617678E-2</v>
      </c>
      <c r="G206" s="8">
        <f t="shared" ca="1" si="8"/>
        <v>1.5118703648130682E-2</v>
      </c>
      <c r="H206" s="8">
        <f t="shared" ca="1" si="8"/>
        <v>0</v>
      </c>
      <c r="J206" s="8">
        <f t="shared" ca="1" si="6"/>
        <v>0.56995751953830687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7"/>
        <v>47.249667101599243</v>
      </c>
      <c r="E207" s="8">
        <f t="shared" ca="1" si="7"/>
        <v>0.43744940887117606</v>
      </c>
      <c r="F207" s="8">
        <f t="shared" ca="1" si="7"/>
        <v>0.20088231141641116</v>
      </c>
      <c r="G207" s="8">
        <f t="shared" ca="1" si="7"/>
        <v>5.3018634007299739E-2</v>
      </c>
      <c r="H207" s="8">
        <f t="shared" ca="1" si="7"/>
        <v>0</v>
      </c>
      <c r="J207" s="8">
        <f t="shared" ca="1" si="6"/>
        <v>0.53435313817795382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7"/>
        <v>32.535435005222809</v>
      </c>
      <c r="E208" s="8">
        <f t="shared" ca="1" si="7"/>
        <v>0.41951068010762843</v>
      </c>
      <c r="F208" s="8">
        <f t="shared" ca="1" si="7"/>
        <v>4.2578490720080721E-2</v>
      </c>
      <c r="G208" s="8">
        <f t="shared" ca="1" si="7"/>
        <v>4.2177815590663296E-2</v>
      </c>
      <c r="H208" s="8">
        <f t="shared" ca="1" si="7"/>
        <v>0</v>
      </c>
      <c r="J208" s="8">
        <f t="shared" ca="1" si="6"/>
        <v>0.48427953076063557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7"/>
        <v>44.625982920091452</v>
      </c>
      <c r="E209" s="8">
        <f t="shared" ca="1" si="7"/>
        <v>0.42907396909931905</v>
      </c>
      <c r="F209" s="8">
        <f t="shared" ca="1" si="7"/>
        <v>6.0984038567480914E-2</v>
      </c>
      <c r="G209" s="8">
        <f t="shared" ca="1" si="7"/>
        <v>4.9251021024949319E-2</v>
      </c>
      <c r="H209" s="8">
        <f t="shared" ca="1" si="7"/>
        <v>0</v>
      </c>
      <c r="J209" s="8">
        <f t="shared" ca="1" si="6"/>
        <v>0.4237701107019759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7"/>
        <v>21.533363124727487</v>
      </c>
      <c r="E210" s="8">
        <f t="shared" ca="1" si="7"/>
        <v>21.368933707946443</v>
      </c>
      <c r="F210" s="8">
        <f t="shared" ca="1" si="7"/>
        <v>21.368393296464383</v>
      </c>
      <c r="G210" s="8">
        <f t="shared" ca="1" si="7"/>
        <v>21.353569575898447</v>
      </c>
      <c r="H210" s="8">
        <f t="shared" ca="1" si="7"/>
        <v>0.97635865018547352</v>
      </c>
      <c r="J210" s="8">
        <f t="shared" ca="1" si="6"/>
        <v>0.43617563777753943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7"/>
        <v>11.741967882219397</v>
      </c>
      <c r="E211" s="8">
        <f t="shared" ca="1" si="7"/>
        <v>11.741430533373274</v>
      </c>
      <c r="F211" s="8">
        <f t="shared" ca="1" si="7"/>
        <v>11.740406279196984</v>
      </c>
      <c r="G211" s="8">
        <f t="shared" ca="1" si="7"/>
        <v>11.730149970782811</v>
      </c>
      <c r="H211" s="8">
        <f t="shared" ca="1" si="7"/>
        <v>0.59920190896892167</v>
      </c>
      <c r="J211" s="8">
        <f t="shared" ca="1" si="6"/>
        <v>37.015777308244139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7"/>
        <v>46.623773985977834</v>
      </c>
      <c r="E212" s="8">
        <f t="shared" ca="1" si="7"/>
        <v>40.703980444894661</v>
      </c>
      <c r="F212" s="8">
        <f t="shared" ca="1" si="7"/>
        <v>40.675226068930357</v>
      </c>
      <c r="G212" s="8">
        <f t="shared" ca="1" si="7"/>
        <v>40.64083697167468</v>
      </c>
      <c r="H212" s="8">
        <f t="shared" ca="1" si="7"/>
        <v>1.9058640900798776</v>
      </c>
      <c r="J212" s="8">
        <f t="shared" ca="1" si="6"/>
        <v>20.33848056850379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7"/>
        <v>33.448998979511941</v>
      </c>
      <c r="E213" s="8">
        <f t="shared" ca="1" si="7"/>
        <v>33.449717653871311</v>
      </c>
      <c r="F213" s="8">
        <f t="shared" ca="1" si="7"/>
        <v>33.420979055720075</v>
      </c>
      <c r="G213" s="8">
        <f t="shared" ca="1" si="7"/>
        <v>33.26348945761066</v>
      </c>
      <c r="H213" s="8">
        <f t="shared" ca="1" si="7"/>
        <v>1.7604749895320864</v>
      </c>
      <c r="J213" s="8">
        <f t="shared" ca="1" si="6"/>
        <v>70.474094442603899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7"/>
        <v>18.721355340436251</v>
      </c>
      <c r="E214" s="8">
        <f t="shared" ca="1" si="7"/>
        <v>18.759602351487086</v>
      </c>
      <c r="F214" s="8">
        <f t="shared" ca="1" si="7"/>
        <v>18.758597497574279</v>
      </c>
      <c r="G214" s="8">
        <f t="shared" ca="1" si="7"/>
        <v>18.72219889574512</v>
      </c>
      <c r="H214" s="8">
        <f t="shared" ca="1" si="7"/>
        <v>0.78892661172507039</v>
      </c>
      <c r="J214" s="8">
        <f t="shared" ca="1" si="6"/>
        <v>57.839471429569045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7"/>
        <v>21.083811913286329</v>
      </c>
      <c r="E215" s="8">
        <f t="shared" ca="1" si="7"/>
        <v>21.083419454879731</v>
      </c>
      <c r="F215" s="8">
        <f t="shared" ca="1" si="7"/>
        <v>21.082172220997723</v>
      </c>
      <c r="G215" s="8">
        <f t="shared" ca="1" si="7"/>
        <v>21.062849443247888</v>
      </c>
      <c r="H215" s="8">
        <f t="shared" ca="1" si="7"/>
        <v>1.1867130408856221</v>
      </c>
      <c r="J215" s="8">
        <f t="shared" ca="1" si="6"/>
        <v>32.480006113799419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7"/>
        <v>26.331407392341571</v>
      </c>
      <c r="E216" s="8">
        <f t="shared" ca="1" si="7"/>
        <v>26.495215828205758</v>
      </c>
      <c r="F216" s="8">
        <f t="shared" ca="1" si="7"/>
        <v>26.493583223342817</v>
      </c>
      <c r="G216" s="8">
        <f t="shared" ca="1" si="7"/>
        <v>26.47032182798479</v>
      </c>
      <c r="H216" s="8">
        <f t="shared" ca="1" si="7"/>
        <v>1.0934761831590114</v>
      </c>
      <c r="J216" s="8">
        <f t="shared" ca="1" si="6"/>
        <v>36.524245043211295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9">$D$192*SQRT(D162)/$E$192</f>
        <v>23.680234026689003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6"/>
        <v>45.88877903840568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9"/>
        <v>20.971704375402776</v>
      </c>
      <c r="E218" s="8">
        <f t="shared" ca="1" si="9"/>
        <v>20.971125746748097</v>
      </c>
      <c r="F218" s="8">
        <f t="shared" ca="1" si="9"/>
        <v>20.969562603856474</v>
      </c>
      <c r="G218" s="8">
        <f t="shared" ca="1" si="9"/>
        <v>20.94832266393011</v>
      </c>
      <c r="H218" s="8">
        <f t="shared" ca="1" si="9"/>
        <v>1.0194489272935647</v>
      </c>
      <c r="J218" s="8">
        <f t="shared" ca="1" si="6"/>
        <v>0</v>
      </c>
    </row>
    <row r="219" spans="1:10" x14ac:dyDescent="0.25">
      <c r="A219">
        <v>26</v>
      </c>
      <c r="C219" t="str">
        <f ca="1">OFFSET('168p stat'!$A$1,A219*20,0)</f>
        <v>CUDA Const</v>
      </c>
      <c r="D219" s="8">
        <f t="shared" ca="1" si="9"/>
        <v>40.182362851032416</v>
      </c>
      <c r="E219" s="8">
        <f t="shared" ca="1" si="9"/>
        <v>0.6097153984610354</v>
      </c>
      <c r="F219" s="8">
        <f t="shared" ca="1" si="9"/>
        <v>0.24840477386717028</v>
      </c>
      <c r="G219" s="8">
        <f t="shared" ca="1" si="9"/>
        <v>0.23363874151347416</v>
      </c>
      <c r="H219" s="8">
        <f t="shared" ca="1" si="9"/>
        <v>4.4881004266838768E-2</v>
      </c>
      <c r="J219" s="8">
        <f t="shared" ca="1" si="6"/>
        <v>36.323300640642017</v>
      </c>
    </row>
    <row r="220" spans="1:10" x14ac:dyDescent="0.25">
      <c r="A220">
        <v>27</v>
      </c>
      <c r="C220" t="str">
        <f ca="1">OFFSET('168p stat'!$A$1,A220*20,0)</f>
        <v>CUDA ant Const</v>
      </c>
      <c r="D220" s="8">
        <f t="shared" ca="1" si="9"/>
        <v>47.518931089978835</v>
      </c>
      <c r="E220" s="8">
        <f t="shared" ca="1" si="9"/>
        <v>0.72710522201222028</v>
      </c>
      <c r="F220" s="8">
        <f t="shared" ca="1" si="9"/>
        <v>9.6480589384601079E-2</v>
      </c>
      <c r="G220" s="8">
        <f t="shared" ca="1" si="9"/>
        <v>3.131954891118325E-2</v>
      </c>
      <c r="H220" s="8">
        <f t="shared" ca="1" si="9"/>
        <v>1.1727287836494847E-2</v>
      </c>
      <c r="J220" s="8">
        <f t="shared" ca="1" si="6"/>
        <v>0.70004225935331865</v>
      </c>
    </row>
    <row r="221" spans="1:10" x14ac:dyDescent="0.25">
      <c r="A221">
        <v>28</v>
      </c>
      <c r="C221" t="str">
        <f ca="1">OFFSET('168p stat'!$A$1,A221*20,0)</f>
        <v>CUDA ant par Const</v>
      </c>
      <c r="D221" s="8">
        <f t="shared" ca="1" si="9"/>
        <v>33.711179696512531</v>
      </c>
      <c r="E221" s="8">
        <f t="shared" ca="1" si="9"/>
        <v>0.68460183861197632</v>
      </c>
      <c r="F221" s="8">
        <f t="shared" ca="1" si="9"/>
        <v>9.0837066443165151E-2</v>
      </c>
      <c r="G221" s="8">
        <f t="shared" ca="1" si="9"/>
        <v>3.0005289133751067E-2</v>
      </c>
      <c r="H221" s="8">
        <f t="shared" ca="1" si="9"/>
        <v>2.1301872969295449E-2</v>
      </c>
      <c r="J221" s="8">
        <f t="shared" ca="1" si="6"/>
        <v>0.73424039076411507</v>
      </c>
    </row>
    <row r="222" spans="1:10" x14ac:dyDescent="0.25">
      <c r="A222">
        <v>29</v>
      </c>
      <c r="C222" t="str">
        <f ca="1">OFFSET('168p stat'!$A$1,A222*20,0)</f>
        <v>CUDA ant add CPU Const</v>
      </c>
      <c r="D222" s="8">
        <f t="shared" ca="1" si="9"/>
        <v>42.183988079053087</v>
      </c>
      <c r="E222" s="8">
        <f t="shared" ca="1" si="9"/>
        <v>11.065625930962927</v>
      </c>
      <c r="F222" s="8">
        <f t="shared" ca="1" si="9"/>
        <v>10.809271705421786</v>
      </c>
      <c r="G222" s="8">
        <f t="shared" ca="1" si="9"/>
        <v>10.573400921948243</v>
      </c>
      <c r="H222" s="8">
        <f t="shared" ca="1" si="9"/>
        <v>9.9222856327263642</v>
      </c>
      <c r="J222" s="8">
        <f t="shared" ca="1" si="6"/>
        <v>0.69158162008464241</v>
      </c>
    </row>
    <row r="223" spans="1:10" x14ac:dyDescent="0.25">
      <c r="A223">
        <v>30</v>
      </c>
      <c r="C223" t="str">
        <f ca="1">OFFSET('168p stat'!$A$1,A223*20,0)</f>
        <v>CUDA opt Const</v>
      </c>
      <c r="D223" s="8">
        <f t="shared" ref="D223:H232" ca="1" si="10">$D$192*SQRT(D168)/$E$192</f>
        <v>38.415966575065369</v>
      </c>
      <c r="E223" s="8">
        <f t="shared" ca="1" si="10"/>
        <v>0.44152538660154594</v>
      </c>
      <c r="F223" s="8">
        <f t="shared" ca="1" si="10"/>
        <v>0.18857359543690097</v>
      </c>
      <c r="G223" s="8">
        <f t="shared" ca="1" si="10"/>
        <v>0.18411359919354137</v>
      </c>
      <c r="H223" s="8">
        <f t="shared" ca="1" si="10"/>
        <v>0</v>
      </c>
      <c r="J223" s="8">
        <f t="shared" ca="1" si="6"/>
        <v>21.202287406770406</v>
      </c>
    </row>
    <row r="224" spans="1:10" x14ac:dyDescent="0.25">
      <c r="A224">
        <v>31</v>
      </c>
      <c r="C224" t="str">
        <f ca="1">OFFSET('168p stat'!$A$1,A224*20,0)</f>
        <v>CUDA opt ant Const</v>
      </c>
      <c r="D224" s="8">
        <f t="shared" ca="1" si="10"/>
        <v>51.664941207715273</v>
      </c>
      <c r="E224" s="8">
        <f t="shared" ca="1" si="10"/>
        <v>0.39182277048704078</v>
      </c>
      <c r="F224" s="8">
        <f t="shared" ca="1" si="10"/>
        <v>4.6736034577186794E-2</v>
      </c>
      <c r="G224" s="8">
        <f t="shared" ca="1" si="10"/>
        <v>1.8881220299546319E-2</v>
      </c>
      <c r="H224" s="8">
        <f t="shared" ca="1" si="10"/>
        <v>0</v>
      </c>
      <c r="J224" s="8">
        <f t="shared" ca="1" si="6"/>
        <v>0.51420082197293748</v>
      </c>
    </row>
    <row r="225" spans="1:10" x14ac:dyDescent="0.25">
      <c r="A225">
        <v>32</v>
      </c>
      <c r="C225" t="str">
        <f ca="1">OFFSET('168p stat'!$A$1,A225*20,0)</f>
        <v>CUDA opt ant par Const</v>
      </c>
      <c r="D225" s="8">
        <f t="shared" ca="1" si="10"/>
        <v>35.393790461917845</v>
      </c>
      <c r="E225" s="8">
        <f t="shared" ca="1" si="10"/>
        <v>0.15872377700344753</v>
      </c>
      <c r="F225" s="8">
        <f t="shared" ca="1" si="10"/>
        <v>2.796968759210585E-2</v>
      </c>
      <c r="G225" s="8">
        <f t="shared" ca="1" si="10"/>
        <v>1.755486120708449E-2</v>
      </c>
      <c r="H225" s="8">
        <f t="shared" ca="1" si="10"/>
        <v>0</v>
      </c>
      <c r="J225" s="8">
        <f t="shared" ca="1" si="6"/>
        <v>0.39505169393402206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>
        <f t="shared" ca="1" si="6"/>
        <v>0.16212252762105617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6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6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6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6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6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6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42" ca="1" si="11">$D$192*SQRT(D178)/$E$192</f>
        <v>#DIV/0!</v>
      </c>
      <c r="E233" s="8" t="e">
        <f t="shared" ca="1" si="11"/>
        <v>#DIV/0!</v>
      </c>
      <c r="F233" s="8">
        <f t="shared" ca="1" si="11"/>
        <v>0</v>
      </c>
      <c r="G233" s="8">
        <f t="shared" ca="1" si="11"/>
        <v>0</v>
      </c>
      <c r="H233" s="8">
        <f t="shared" ca="1" si="11"/>
        <v>0</v>
      </c>
      <c r="J233" s="8" t="e">
        <f t="shared" ca="1" si="6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ca="1" si="11"/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6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6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6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6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6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ca="1" si="11"/>
        <v>0</v>
      </c>
      <c r="E239" s="8">
        <f t="shared" ca="1" si="11"/>
        <v>0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6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>
        <f t="shared" ca="1" si="6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6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6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12">$D$192*SQRT(D188)/$E$192</f>
        <v>0</v>
      </c>
      <c r="E243" s="8">
        <f t="shared" ca="1" si="12"/>
        <v>0</v>
      </c>
      <c r="F243" s="8">
        <f t="shared" ca="1" si="12"/>
        <v>0</v>
      </c>
      <c r="G243" s="8">
        <f t="shared" ca="1" si="12"/>
        <v>0</v>
      </c>
      <c r="H243" s="8">
        <f t="shared" ca="1" si="12"/>
        <v>0</v>
      </c>
      <c r="J243" s="8">
        <f t="shared" ca="1" si="6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t="shared" ref="D248:H257" ca="1" si="13">POWER(SQRT(D139)/D85,2)</f>
        <v>0.2178231186908203</v>
      </c>
      <c r="E248" s="9">
        <f t="shared" ca="1" si="13"/>
        <v>6.1978724042006475E-6</v>
      </c>
      <c r="F248" s="9">
        <f t="shared" ca="1" si="13"/>
        <v>6.105111119241775E-6</v>
      </c>
      <c r="G248" s="9">
        <f t="shared" ca="1" si="13"/>
        <v>6.4053738627174657E-6</v>
      </c>
      <c r="H248" s="9">
        <f t="shared" ca="1" si="13"/>
        <v>3.0848444384393476E-7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ca="1" si="13"/>
        <v>0.34960338160129484</v>
      </c>
      <c r="E249" s="9" t="e">
        <f t="shared" ca="1" si="13"/>
        <v>#DIV/0!</v>
      </c>
      <c r="F249" s="9" t="e">
        <f t="shared" ca="1" si="13"/>
        <v>#DIV/0!</v>
      </c>
      <c r="G249" s="9" t="e">
        <f t="shared" ca="1" si="13"/>
        <v>#DIV/0!</v>
      </c>
      <c r="H249" s="9" t="e">
        <f t="shared" ca="1" si="1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ca="1" si="13"/>
        <v>2.4214779368663108E-4</v>
      </c>
      <c r="E250" s="9">
        <f t="shared" ca="1" si="13"/>
        <v>8.9011965499473318E-5</v>
      </c>
      <c r="F250" s="9">
        <f t="shared" ca="1" si="13"/>
        <v>8.9488669601817551E-5</v>
      </c>
      <c r="G250" s="9">
        <f t="shared" ca="1" si="13"/>
        <v>8.9602067829074199E-5</v>
      </c>
      <c r="H250" s="9">
        <f t="shared" ca="1" si="13"/>
        <v>5.0715625033848739E-7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ca="1" si="13"/>
        <v>0.37914633253189683</v>
      </c>
      <c r="E251" s="9">
        <f t="shared" ca="1" si="13"/>
        <v>4.722948899080041E-6</v>
      </c>
      <c r="F251" s="9">
        <f t="shared" ca="1" si="13"/>
        <v>4.4887230508489141E-7</v>
      </c>
      <c r="G251" s="9">
        <f t="shared" ca="1" si="13"/>
        <v>4.8899457688495802E-7</v>
      </c>
      <c r="H251" s="9">
        <f t="shared" ca="1" si="13"/>
        <v>5.7734010720775979E-7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ca="1" si="13"/>
        <v>0.2108470341790831</v>
      </c>
      <c r="E252" s="9">
        <f t="shared" ca="1" si="13"/>
        <v>1.478129413748038E-6</v>
      </c>
      <c r="F252" s="9">
        <f t="shared" ca="1" si="13"/>
        <v>6.9830901847061865E-7</v>
      </c>
      <c r="G252" s="9">
        <f t="shared" ca="1" si="13"/>
        <v>6.9622902579006558E-7</v>
      </c>
      <c r="H252" s="9">
        <f t="shared" ca="1" si="13"/>
        <v>3.8351164118678648E-7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ca="1" si="13"/>
        <v>0.47803389992245704</v>
      </c>
      <c r="E253" s="9">
        <f t="shared" ca="1" si="13"/>
        <v>8.6811613018196002E-6</v>
      </c>
      <c r="F253" s="9">
        <f t="shared" ca="1" si="13"/>
        <v>7.9436195252432167E-7</v>
      </c>
      <c r="G253" s="9">
        <f t="shared" ca="1" si="13"/>
        <v>9.9504212796940955E-7</v>
      </c>
      <c r="H253" s="9">
        <f t="shared" ca="1" si="13"/>
        <v>1.1225151920307658E-6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ca="1" si="13"/>
        <v>3.8927172293770969E-2</v>
      </c>
      <c r="E254" s="9">
        <f t="shared" ca="1" si="13"/>
        <v>3.3402564086590575E-4</v>
      </c>
      <c r="F254" s="9">
        <f t="shared" ca="1" si="13"/>
        <v>3.4104751200523186E-4</v>
      </c>
      <c r="G254" s="9">
        <f t="shared" ca="1" si="13"/>
        <v>3.3591239610307602E-4</v>
      </c>
      <c r="H254" s="9">
        <f t="shared" ca="1" si="13"/>
        <v>7.5258509024488313E-4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ca="1" si="13"/>
        <v>6.8660855588180497E-2</v>
      </c>
      <c r="E255" s="9" t="e">
        <f t="shared" ca="1" si="13"/>
        <v>#DIV/0!</v>
      </c>
      <c r="F255" s="9" t="e">
        <f t="shared" ca="1" si="13"/>
        <v>#DIV/0!</v>
      </c>
      <c r="G255" s="9" t="e">
        <f t="shared" ca="1" si="13"/>
        <v>#DIV/0!</v>
      </c>
      <c r="H255" s="9" t="e">
        <f t="shared" ca="1" si="13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ca="1" si="13"/>
        <v>5.246492983137592E-2</v>
      </c>
      <c r="E256" s="9">
        <f t="shared" ca="1" si="13"/>
        <v>5.1715995086622506E-4</v>
      </c>
      <c r="F256" s="9">
        <f t="shared" ca="1" si="13"/>
        <v>5.3295282670869689E-4</v>
      </c>
      <c r="G256" s="9">
        <f t="shared" ca="1" si="13"/>
        <v>5.2480225807802563E-4</v>
      </c>
      <c r="H256" s="9">
        <f t="shared" ca="1" si="13"/>
        <v>9.9227406775057579E-4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ca="1" si="13"/>
        <v>2.3859418637952663E-4</v>
      </c>
      <c r="E257" s="9">
        <f t="shared" ca="1" si="13"/>
        <v>6.7445239659243448E-5</v>
      </c>
      <c r="F257" s="9">
        <f t="shared" ca="1" si="13"/>
        <v>6.7402150884872362E-5</v>
      </c>
      <c r="G257" s="9">
        <f t="shared" ca="1" si="13"/>
        <v>6.7427423765915889E-5</v>
      </c>
      <c r="H257" s="9">
        <f t="shared" ca="1" si="13"/>
        <v>9.0259058434186047E-7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67" ca="1" si="14">POWER(SQRT(D149)/D95,2)</f>
        <v>0.27035053078910526</v>
      </c>
      <c r="E258" s="9" t="e">
        <f t="shared" ca="1" si="14"/>
        <v>#DIV/0!</v>
      </c>
      <c r="F258" s="9" t="e">
        <f t="shared" ca="1" si="14"/>
        <v>#DIV/0!</v>
      </c>
      <c r="G258" s="9" t="e">
        <f t="shared" ca="1" si="14"/>
        <v>#DIV/0!</v>
      </c>
      <c r="H258" s="9" t="e">
        <f t="shared" ca="1" si="14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ca="1" si="14"/>
        <v>0.16216080666882352</v>
      </c>
      <c r="E259" s="9">
        <f t="shared" ca="1" si="14"/>
        <v>5.0385414136496634E-5</v>
      </c>
      <c r="F259" s="9">
        <f t="shared" ca="1" si="14"/>
        <v>7.1387843073709395E-6</v>
      </c>
      <c r="G259" s="9">
        <f t="shared" ca="1" si="14"/>
        <v>3.2937643275047785E-5</v>
      </c>
      <c r="H259" s="9" t="e">
        <f t="shared" ca="1" si="14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ca="1" si="14"/>
        <v>0.25217807591325764</v>
      </c>
      <c r="E260" s="9">
        <f t="shared" ca="1" si="14"/>
        <v>5.9371271806945039E-5</v>
      </c>
      <c r="F260" s="9">
        <f t="shared" ca="1" si="14"/>
        <v>4.2001990300944113E-7</v>
      </c>
      <c r="G260" s="9">
        <f t="shared" ca="1" si="14"/>
        <v>3.2431815981349661E-7</v>
      </c>
      <c r="H260" s="9" t="e">
        <f t="shared" ca="1" si="1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ca="1" si="14"/>
        <v>0.33226714003618812</v>
      </c>
      <c r="E261" s="9">
        <f t="shared" ca="1" si="14"/>
        <v>3.7442883452781117E-5</v>
      </c>
      <c r="F261" s="9">
        <f t="shared" ca="1" si="14"/>
        <v>9.3348711272689162E-6</v>
      </c>
      <c r="G261" s="9">
        <f t="shared" ca="1" si="14"/>
        <v>1.6262181632705247E-6</v>
      </c>
      <c r="H261" s="9" t="e">
        <f t="shared" ca="1" si="14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ca="1" si="14"/>
        <v>0.26303633779955465</v>
      </c>
      <c r="E262" s="9">
        <f t="shared" ca="1" si="14"/>
        <v>5.3033801290302806E-5</v>
      </c>
      <c r="F262" s="9">
        <f t="shared" ca="1" si="14"/>
        <v>6.7341050578835768E-7</v>
      </c>
      <c r="G262" s="9">
        <f t="shared" ca="1" si="14"/>
        <v>2.3134505074220897E-6</v>
      </c>
      <c r="H262" s="9" t="e">
        <f t="shared" ca="1" si="14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ca="1" si="14"/>
        <v>0.26068747674708004</v>
      </c>
      <c r="E263" s="9">
        <f t="shared" ca="1" si="14"/>
        <v>3.1181734931030121E-5</v>
      </c>
      <c r="F263" s="9">
        <f t="shared" ca="1" si="14"/>
        <v>7.3593889566819218E-7</v>
      </c>
      <c r="G263" s="9">
        <f t="shared" ca="1" si="14"/>
        <v>1.4031485585126878E-6</v>
      </c>
      <c r="H263" s="9" t="e">
        <f t="shared" ca="1" si="14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ca="1" si="14"/>
        <v>7.6815826699315424E-5</v>
      </c>
      <c r="E264" s="9">
        <f t="shared" ca="1" si="14"/>
        <v>7.7647184791459435E-5</v>
      </c>
      <c r="F264" s="9">
        <f t="shared" ca="1" si="14"/>
        <v>7.7651688687597109E-5</v>
      </c>
      <c r="G264" s="9">
        <f t="shared" ca="1" si="14"/>
        <v>7.7659961303026625E-5</v>
      </c>
      <c r="H264" s="9">
        <f t="shared" ca="1" si="14"/>
        <v>1.2164880566814279E-4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ca="1" si="14"/>
        <v>3.5416816024976684E-5</v>
      </c>
      <c r="E265" s="9">
        <f t="shared" ca="1" si="14"/>
        <v>3.5416006502899233E-5</v>
      </c>
      <c r="F265" s="9">
        <f t="shared" ca="1" si="14"/>
        <v>3.5414529710736419E-5</v>
      </c>
      <c r="G265" s="9">
        <f t="shared" ca="1" si="14"/>
        <v>3.5417063503823067E-5</v>
      </c>
      <c r="H265" s="9">
        <f t="shared" ca="1" si="14"/>
        <v>4.7380471979154961E-5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ca="1" si="14"/>
        <v>8.6896572308646237E-5</v>
      </c>
      <c r="E266" s="9">
        <f t="shared" ca="1" si="14"/>
        <v>8.8893759657845435E-5</v>
      </c>
      <c r="F266" s="9">
        <f t="shared" ca="1" si="14"/>
        <v>8.8913332177568757E-5</v>
      </c>
      <c r="G266" s="9">
        <f t="shared" ca="1" si="14"/>
        <v>8.8901575317368867E-5</v>
      </c>
      <c r="H266" s="9">
        <f t="shared" ca="1" si="14"/>
        <v>8.1967619598621172E-5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ca="1" si="14"/>
        <v>7.5016884965642638E-5</v>
      </c>
      <c r="E267" s="9">
        <f t="shared" ca="1" si="14"/>
        <v>7.5025924172205391E-5</v>
      </c>
      <c r="F267" s="9">
        <f t="shared" ca="1" si="14"/>
        <v>7.5026430914462407E-5</v>
      </c>
      <c r="G267" s="9">
        <f t="shared" ca="1" si="14"/>
        <v>7.4433363572517982E-5</v>
      </c>
      <c r="H267" s="9">
        <f t="shared" ca="1" si="14"/>
        <v>1.0506455559856074E-4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77" ca="1" si="15">POWER(SQRT(D159)/D105,2)</f>
        <v>7.2292579317921032E-5</v>
      </c>
      <c r="E268" s="9">
        <f t="shared" ca="1" si="15"/>
        <v>7.473973557752721E-5</v>
      </c>
      <c r="F268" s="9">
        <f t="shared" ca="1" si="15"/>
        <v>7.4740842488332603E-5</v>
      </c>
      <c r="G268" s="9">
        <f t="shared" ca="1" si="15"/>
        <v>7.4579143109224265E-5</v>
      </c>
      <c r="H268" s="9">
        <f t="shared" ca="1" si="15"/>
        <v>7.9980231588629868E-5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ca="1" si="15"/>
        <v>1.1282025929430865E-4</v>
      </c>
      <c r="E269" s="9">
        <f t="shared" ca="1" si="15"/>
        <v>1.1282385461802324E-4</v>
      </c>
      <c r="F269" s="9">
        <f t="shared" ca="1" si="15"/>
        <v>1.1282546866116892E-4</v>
      </c>
      <c r="G269" s="9">
        <f t="shared" ca="1" si="15"/>
        <v>1.1282423325523129E-4</v>
      </c>
      <c r="H269" s="9">
        <f t="shared" ca="1" si="15"/>
        <v>1.8401572005164328E-4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ca="1" si="15"/>
        <v>1.1614864571102668E-4</v>
      </c>
      <c r="E270" s="9">
        <f t="shared" ca="1" si="15"/>
        <v>1.2075615095991614E-4</v>
      </c>
      <c r="F270" s="9">
        <f t="shared" ca="1" si="15"/>
        <v>1.2075457867498364E-4</v>
      </c>
      <c r="G270" s="9">
        <f t="shared" ca="1" si="15"/>
        <v>1.207434852015552E-4</v>
      </c>
      <c r="H270" s="9">
        <f t="shared" ca="1" si="15"/>
        <v>1.8133515051073175E-4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ca="1" si="15"/>
        <v>1.4143337934180181E-4</v>
      </c>
      <c r="E271" s="9" t="e">
        <f t="shared" ca="1" si="15"/>
        <v>#DIV/0!</v>
      </c>
      <c r="F271" s="9" t="e">
        <f t="shared" ca="1" si="15"/>
        <v>#DIV/0!</v>
      </c>
      <c r="G271" s="9" t="e">
        <f t="shared" ca="1" si="15"/>
        <v>#DIV/0!</v>
      </c>
      <c r="H271" s="9" t="e">
        <f t="shared" ca="1" si="15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ca="1" si="15"/>
        <v>1.1286251423632054E-4</v>
      </c>
      <c r="E272" s="9">
        <f t="shared" ca="1" si="15"/>
        <v>1.1286393118162552E-4</v>
      </c>
      <c r="F272" s="9">
        <f t="shared" ca="1" si="15"/>
        <v>1.1286224040066155E-4</v>
      </c>
      <c r="G272" s="9">
        <f t="shared" ca="1" si="15"/>
        <v>1.1286081641050693E-4</v>
      </c>
      <c r="H272" s="9">
        <f t="shared" ca="1" si="15"/>
        <v>1.5870938519983019E-4</v>
      </c>
    </row>
    <row r="273" spans="1:8" x14ac:dyDescent="0.25">
      <c r="A273">
        <v>26</v>
      </c>
      <c r="C273" t="str">
        <f ca="1">OFFSET('168p stat'!$A$1,A273*20,0)</f>
        <v>CUDA Const</v>
      </c>
      <c r="D273" s="9">
        <f t="shared" ca="1" si="15"/>
        <v>0.25649402976057956</v>
      </c>
      <c r="E273" s="9">
        <f t="shared" ca="1" si="15"/>
        <v>7.1926242395955279E-5</v>
      </c>
      <c r="F273" s="9">
        <f t="shared" ca="1" si="15"/>
        <v>1.4348381102312841E-5</v>
      </c>
      <c r="G273" s="9">
        <f t="shared" ca="1" si="15"/>
        <v>1.3128257490472329E-5</v>
      </c>
      <c r="H273" s="9">
        <f t="shared" ca="1" si="15"/>
        <v>1.628258239254059E-6</v>
      </c>
    </row>
    <row r="274" spans="1:8" x14ac:dyDescent="0.25">
      <c r="A274">
        <v>27</v>
      </c>
      <c r="C274" t="str">
        <f ca="1">OFFSET('168p stat'!$A$1,A274*20,0)</f>
        <v>CUDA ant Const</v>
      </c>
      <c r="D274" s="9">
        <f t="shared" ca="1" si="15"/>
        <v>0.36171180854753388</v>
      </c>
      <c r="E274" s="9">
        <f t="shared" ca="1" si="15"/>
        <v>1.1672656130754067E-4</v>
      </c>
      <c r="F274" s="9">
        <f t="shared" ca="1" si="15"/>
        <v>2.49591066202973E-6</v>
      </c>
      <c r="G274" s="9">
        <f t="shared" ca="1" si="15"/>
        <v>2.7190630892617606E-7</v>
      </c>
      <c r="H274" s="9">
        <f t="shared" ca="1" si="15"/>
        <v>2.6174677902298306E-7</v>
      </c>
    </row>
    <row r="275" spans="1:8" x14ac:dyDescent="0.25">
      <c r="A275">
        <v>28</v>
      </c>
      <c r="C275" t="str">
        <f ca="1">OFFSET('168p stat'!$A$1,A275*20,0)</f>
        <v>CUDA ant par Const</v>
      </c>
      <c r="D275" s="9">
        <f t="shared" ca="1" si="15"/>
        <v>0.18336607435008498</v>
      </c>
      <c r="E275" s="9">
        <f t="shared" ca="1" si="15"/>
        <v>8.7298536679801582E-5</v>
      </c>
      <c r="F275" s="9">
        <f t="shared" ca="1" si="15"/>
        <v>1.8422984221986795E-6</v>
      </c>
      <c r="G275" s="9">
        <f t="shared" ca="1" si="15"/>
        <v>2.0780941073296793E-7</v>
      </c>
      <c r="H275" s="9">
        <f t="shared" ca="1" si="15"/>
        <v>5.5137673281638677E-7</v>
      </c>
    </row>
    <row r="276" spans="1:8" x14ac:dyDescent="0.25">
      <c r="A276">
        <v>29</v>
      </c>
      <c r="C276" t="str">
        <f ca="1">OFFSET('168p stat'!$A$1,A276*20,0)</f>
        <v>CUDA ant add CPU Const</v>
      </c>
      <c r="D276" s="9">
        <f t="shared" ca="1" si="15"/>
        <v>5.9525198364864244E-2</v>
      </c>
      <c r="E276" s="9">
        <f t="shared" ca="1" si="15"/>
        <v>4.6742868202112788E-3</v>
      </c>
      <c r="F276" s="9">
        <f t="shared" ca="1" si="15"/>
        <v>4.784117472495469E-3</v>
      </c>
      <c r="G276" s="9">
        <f t="shared" ca="1" si="15"/>
        <v>4.6960510121789338E-3</v>
      </c>
      <c r="H276" s="9">
        <f t="shared" ca="1" si="15"/>
        <v>1.1001258369760373E-2</v>
      </c>
    </row>
    <row r="277" spans="1:8" x14ac:dyDescent="0.25">
      <c r="A277">
        <v>30</v>
      </c>
      <c r="C277" t="str">
        <f ca="1">OFFSET('168p stat'!$A$1,A277*20,0)</f>
        <v>CUDA opt Const</v>
      </c>
      <c r="D277" s="9">
        <f t="shared" ca="1" si="15"/>
        <v>0.2439212978752679</v>
      </c>
      <c r="E277" s="9">
        <f t="shared" ca="1" si="15"/>
        <v>3.8391301983592015E-5</v>
      </c>
      <c r="F277" s="9">
        <f t="shared" ca="1" si="15"/>
        <v>8.4386749831579875E-6</v>
      </c>
      <c r="G277" s="9">
        <f t="shared" ca="1" si="15"/>
        <v>3.969958768366041E-5</v>
      </c>
      <c r="H277" s="9" t="e">
        <f t="shared" ca="1" si="15"/>
        <v>#DIV/0!</v>
      </c>
    </row>
    <row r="278" spans="1:8" x14ac:dyDescent="0.25">
      <c r="A278">
        <v>31</v>
      </c>
      <c r="C278" t="str">
        <f ca="1">OFFSET('168p stat'!$A$1,A278*20,0)</f>
        <v>CUDA opt ant Const</v>
      </c>
      <c r="D278" s="9">
        <f t="shared" ref="D278:H287" ca="1" si="16">POWER(SQRT(D169)/D115,2)</f>
        <v>0.42711334930306</v>
      </c>
      <c r="E278" s="9">
        <f t="shared" ca="1" si="16"/>
        <v>3.4593135892707452E-5</v>
      </c>
      <c r="F278" s="9">
        <f t="shared" ca="1" si="16"/>
        <v>5.9988186940288481E-7</v>
      </c>
      <c r="G278" s="9">
        <f t="shared" ca="1" si="16"/>
        <v>2.6027025619136292E-7</v>
      </c>
      <c r="H278" s="9" t="e">
        <f t="shared" ca="1" si="16"/>
        <v>#DIV/0!</v>
      </c>
    </row>
    <row r="279" spans="1:8" x14ac:dyDescent="0.25">
      <c r="A279">
        <v>32</v>
      </c>
      <c r="C279" t="str">
        <f ca="1">OFFSET('168p stat'!$A$1,A279*20,0)</f>
        <v>CUDA opt ant par Const</v>
      </c>
      <c r="D279" s="9">
        <f t="shared" ca="1" si="16"/>
        <v>0.20313494831630513</v>
      </c>
      <c r="E279" s="9">
        <f t="shared" ca="1" si="16"/>
        <v>4.8311111799773424E-6</v>
      </c>
      <c r="F279" s="9">
        <f t="shared" ca="1" si="16"/>
        <v>1.7923296491482478E-7</v>
      </c>
      <c r="G279" s="9">
        <f t="shared" ca="1" si="16"/>
        <v>2.249624244127829E-7</v>
      </c>
      <c r="H279" s="9" t="e">
        <f t="shared" ca="1" si="16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ca="1" si="16"/>
        <v>#DIV/0!</v>
      </c>
      <c r="E280" s="9" t="e">
        <f t="shared" ca="1" si="16"/>
        <v>#DIV/0!</v>
      </c>
      <c r="F280" s="9" t="e">
        <f t="shared" ca="1" si="16"/>
        <v>#DIV/0!</v>
      </c>
      <c r="G280" s="9" t="e">
        <f t="shared" ca="1" si="16"/>
        <v>#DIV/0!</v>
      </c>
      <c r="H280" s="9" t="e">
        <f t="shared" ca="1" si="16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ca="1" si="16"/>
        <v>#DIV/0!</v>
      </c>
      <c r="E281" s="9" t="e">
        <f t="shared" ca="1" si="16"/>
        <v>#DIV/0!</v>
      </c>
      <c r="F281" s="9" t="e">
        <f t="shared" ca="1" si="16"/>
        <v>#DIV/0!</v>
      </c>
      <c r="G281" s="9" t="e">
        <f t="shared" ca="1" si="16"/>
        <v>#DIV/0!</v>
      </c>
      <c r="H281" s="9" t="e">
        <f t="shared" ca="1" si="16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ca="1" si="16"/>
        <v>#DIV/0!</v>
      </c>
      <c r="E282" s="9" t="e">
        <f t="shared" ca="1" si="16"/>
        <v>#DIV/0!</v>
      </c>
      <c r="F282" s="9" t="e">
        <f t="shared" ca="1" si="16"/>
        <v>#DIV/0!</v>
      </c>
      <c r="G282" s="9" t="e">
        <f t="shared" ca="1" si="16"/>
        <v>#DIV/0!</v>
      </c>
      <c r="H282" s="9" t="e">
        <f t="shared" ca="1" si="16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ca="1" si="16"/>
        <v>#DIV/0!</v>
      </c>
      <c r="E283" s="9" t="e">
        <f t="shared" ca="1" si="16"/>
        <v>#DIV/0!</v>
      </c>
      <c r="F283" s="9" t="e">
        <f t="shared" ca="1" si="16"/>
        <v>#DIV/0!</v>
      </c>
      <c r="G283" s="9" t="e">
        <f t="shared" ca="1" si="16"/>
        <v>#DIV/0!</v>
      </c>
      <c r="H283" s="9" t="e">
        <f t="shared" ca="1" si="16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ca="1" si="16"/>
        <v>#DIV/0!</v>
      </c>
      <c r="E284" s="9" t="e">
        <f t="shared" ca="1" si="16"/>
        <v>#DIV/0!</v>
      </c>
      <c r="F284" s="9" t="e">
        <f t="shared" ca="1" si="16"/>
        <v>#DIV/0!</v>
      </c>
      <c r="G284" s="9" t="e">
        <f t="shared" ca="1" si="16"/>
        <v>#DIV/0!</v>
      </c>
      <c r="H284" s="9" t="e">
        <f t="shared" ca="1" si="16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ca="1" si="16"/>
        <v>#DIV/0!</v>
      </c>
      <c r="E285" s="9" t="e">
        <f t="shared" ca="1" si="16"/>
        <v>#DIV/0!</v>
      </c>
      <c r="F285" s="9" t="e">
        <f t="shared" ca="1" si="16"/>
        <v>#DIV/0!</v>
      </c>
      <c r="G285" s="9" t="e">
        <f t="shared" ca="1" si="16"/>
        <v>#DIV/0!</v>
      </c>
      <c r="H285" s="9" t="e">
        <f t="shared" ca="1" si="16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ca="1" si="16"/>
        <v>#DIV/0!</v>
      </c>
      <c r="E286" s="9" t="e">
        <f t="shared" ca="1" si="16"/>
        <v>#DIV/0!</v>
      </c>
      <c r="F286" s="9" t="e">
        <f t="shared" ca="1" si="16"/>
        <v>#DIV/0!</v>
      </c>
      <c r="G286" s="9" t="e">
        <f t="shared" ca="1" si="16"/>
        <v>#DIV/0!</v>
      </c>
      <c r="H286" s="9" t="e">
        <f t="shared" ca="1" si="16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ca="1" si="16"/>
        <v>#DIV/0!</v>
      </c>
      <c r="E287" s="9" t="e">
        <f t="shared" ca="1" si="16"/>
        <v>#DIV/0!</v>
      </c>
      <c r="F287" s="9" t="e">
        <f t="shared" ca="1" si="16"/>
        <v>#DIV/0!</v>
      </c>
      <c r="G287" s="9" t="e">
        <f t="shared" ca="1" si="16"/>
        <v>#DIV/0!</v>
      </c>
      <c r="H287" s="9" t="e">
        <f t="shared" ca="1" si="1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97" ca="1" si="17">POWER(SQRT(D179)/D125,2)</f>
        <v>#DIV/0!</v>
      </c>
      <c r="E288" s="9" t="e">
        <f t="shared" ca="1" si="17"/>
        <v>#DIV/0!</v>
      </c>
      <c r="F288" s="9" t="e">
        <f t="shared" ca="1" si="17"/>
        <v>#DIV/0!</v>
      </c>
      <c r="G288" s="9" t="e">
        <f t="shared" ca="1" si="17"/>
        <v>#DIV/0!</v>
      </c>
      <c r="H288" s="9" t="e">
        <f t="shared" ca="1" si="1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ca="1" si="17"/>
        <v>#DIV/0!</v>
      </c>
      <c r="E289" s="9" t="e">
        <f t="shared" ca="1" si="17"/>
        <v>#DIV/0!</v>
      </c>
      <c r="F289" s="9" t="e">
        <f t="shared" ca="1" si="17"/>
        <v>#DIV/0!</v>
      </c>
      <c r="G289" s="9" t="e">
        <f t="shared" ca="1" si="17"/>
        <v>#DIV/0!</v>
      </c>
      <c r="H289" s="9" t="e">
        <f t="shared" ca="1" si="17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ca="1" si="17"/>
        <v>#DIV/0!</v>
      </c>
      <c r="E290" s="9" t="e">
        <f t="shared" ca="1" si="17"/>
        <v>#DIV/0!</v>
      </c>
      <c r="F290" s="9" t="e">
        <f t="shared" ca="1" si="17"/>
        <v>#DIV/0!</v>
      </c>
      <c r="G290" s="9" t="e">
        <f t="shared" ca="1" si="17"/>
        <v>#DIV/0!</v>
      </c>
      <c r="H290" s="9" t="e">
        <f t="shared" ca="1" si="17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ca="1" si="17"/>
        <v>#DIV/0!</v>
      </c>
      <c r="E291" s="9" t="e">
        <f t="shared" ca="1" si="17"/>
        <v>#DIV/0!</v>
      </c>
      <c r="F291" s="9" t="e">
        <f t="shared" ca="1" si="17"/>
        <v>#DIV/0!</v>
      </c>
      <c r="G291" s="9" t="e">
        <f t="shared" ca="1" si="17"/>
        <v>#DIV/0!</v>
      </c>
      <c r="H291" s="9" t="e">
        <f t="shared" ca="1" si="17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ca="1" si="17"/>
        <v>#DIV/0!</v>
      </c>
      <c r="E292" s="9" t="e">
        <f t="shared" ca="1" si="17"/>
        <v>#DIV/0!</v>
      </c>
      <c r="F292" s="9" t="e">
        <f t="shared" ca="1" si="17"/>
        <v>#DIV/0!</v>
      </c>
      <c r="G292" s="9" t="e">
        <f t="shared" ca="1" si="17"/>
        <v>#DIV/0!</v>
      </c>
      <c r="H292" s="9" t="e">
        <f t="shared" ca="1" si="17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ca="1" si="17"/>
        <v>#DIV/0!</v>
      </c>
      <c r="E293" s="9" t="e">
        <f t="shared" ca="1" si="17"/>
        <v>#DIV/0!</v>
      </c>
      <c r="F293" s="9" t="e">
        <f t="shared" ca="1" si="17"/>
        <v>#DIV/0!</v>
      </c>
      <c r="G293" s="9" t="e">
        <f t="shared" ca="1" si="17"/>
        <v>#DIV/0!</v>
      </c>
      <c r="H293" s="9" t="e">
        <f t="shared" ca="1" si="1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ca="1" si="17"/>
        <v>#DIV/0!</v>
      </c>
      <c r="E294" s="9" t="e">
        <f t="shared" ca="1" si="17"/>
        <v>#DIV/0!</v>
      </c>
      <c r="F294" s="9" t="e">
        <f t="shared" ca="1" si="17"/>
        <v>#DIV/0!</v>
      </c>
      <c r="G294" s="9" t="e">
        <f t="shared" ca="1" si="17"/>
        <v>#DIV/0!</v>
      </c>
      <c r="H294" s="9" t="e">
        <f t="shared" ca="1" si="17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ca="1" si="17"/>
        <v>#DIV/0!</v>
      </c>
      <c r="E295" s="9" t="e">
        <f t="shared" ca="1" si="17"/>
        <v>#DIV/0!</v>
      </c>
      <c r="F295" s="9" t="e">
        <f t="shared" ca="1" si="17"/>
        <v>#DIV/0!</v>
      </c>
      <c r="G295" s="9" t="e">
        <f t="shared" ca="1" si="17"/>
        <v>#DIV/0!</v>
      </c>
      <c r="H295" s="9" t="e">
        <f t="shared" ca="1" si="17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ca="1" si="17"/>
        <v>#DIV/0!</v>
      </c>
      <c r="E296" s="9" t="e">
        <f t="shared" ca="1" si="17"/>
        <v>#DIV/0!</v>
      </c>
      <c r="F296" s="9" t="e">
        <f t="shared" ca="1" si="17"/>
        <v>#DIV/0!</v>
      </c>
      <c r="G296" s="9" t="e">
        <f t="shared" ca="1" si="17"/>
        <v>#DIV/0!</v>
      </c>
      <c r="H296" s="9" t="e">
        <f t="shared" ca="1" si="17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ca="1" si="17"/>
        <v>#DIV/0!</v>
      </c>
      <c r="E297" s="9" t="e">
        <f t="shared" ca="1" si="17"/>
        <v>#DIV/0!</v>
      </c>
      <c r="F297" s="9" t="e">
        <f t="shared" ca="1" si="17"/>
        <v>#DIV/0!</v>
      </c>
      <c r="G297" s="9" t="e">
        <f t="shared" ca="1" si="17"/>
        <v>#DIV/0!</v>
      </c>
      <c r="H297" s="9" t="e">
        <f t="shared" ca="1" si="1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98" workbookViewId="0">
      <selection activeCell="A502" sqref="A502:AN64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24.929137000000001</v>
      </c>
      <c r="I2">
        <v>1.47E-3</v>
      </c>
      <c r="J2" t="s">
        <v>3</v>
      </c>
      <c r="K2">
        <v>24.714711000000001</v>
      </c>
      <c r="L2">
        <v>2.2000000000000001E-3</v>
      </c>
      <c r="M2" t="s">
        <v>4</v>
      </c>
      <c r="N2">
        <v>7.5773950000000001</v>
      </c>
      <c r="O2">
        <v>1.9799999999999999E-4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49.643234</v>
      </c>
      <c r="I3">
        <v>2.2680000000000001E-3</v>
      </c>
      <c r="J3" t="s">
        <v>3</v>
      </c>
      <c r="K3">
        <v>49.217883</v>
      </c>
      <c r="L3">
        <v>3.0860000000000002E-3</v>
      </c>
      <c r="M3" t="s">
        <v>4</v>
      </c>
      <c r="N3">
        <v>15.147069999999999</v>
      </c>
      <c r="O3">
        <v>4.9200000000000003E-4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74.356553000000005</v>
      </c>
      <c r="I4">
        <v>4.0359999999999997E-3</v>
      </c>
      <c r="J4" t="s">
        <v>3</v>
      </c>
      <c r="K4">
        <v>73.721791999999994</v>
      </c>
      <c r="L4">
        <v>4.3359999999999996E-3</v>
      </c>
      <c r="M4" t="s">
        <v>4</v>
      </c>
      <c r="N4">
        <v>22.715619</v>
      </c>
      <c r="O4">
        <v>6.3199999999999997E-4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99.064933999999994</v>
      </c>
      <c r="I5">
        <v>5.6340000000000001E-3</v>
      </c>
      <c r="J5" t="s">
        <v>3</v>
      </c>
      <c r="K5">
        <v>98.219779000000003</v>
      </c>
      <c r="L5">
        <v>5.1729999999999996E-3</v>
      </c>
      <c r="M5" t="s">
        <v>4</v>
      </c>
      <c r="N5">
        <v>30.286607</v>
      </c>
      <c r="O5">
        <v>9.7000000000000005E-4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123.77133000000001</v>
      </c>
      <c r="I6">
        <v>7.7590000000000003E-3</v>
      </c>
      <c r="J6" t="s">
        <v>3</v>
      </c>
      <c r="K6">
        <v>122.71780699999999</v>
      </c>
      <c r="L6">
        <v>6.9199999999999999E-3</v>
      </c>
      <c r="M6" t="s">
        <v>4</v>
      </c>
      <c r="N6">
        <v>37.857098999999998</v>
      </c>
      <c r="O6">
        <v>1.291E-3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148.478014</v>
      </c>
      <c r="I7">
        <v>9.5169999999999994E-3</v>
      </c>
      <c r="J7" t="s">
        <v>3</v>
      </c>
      <c r="K7">
        <v>147.215271</v>
      </c>
      <c r="L7">
        <v>8.5129999999999997E-3</v>
      </c>
      <c r="M7" t="s">
        <v>4</v>
      </c>
      <c r="N7">
        <v>45.427036999999999</v>
      </c>
      <c r="O7">
        <v>1.4809999999999999E-3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173.18084899999999</v>
      </c>
      <c r="I8">
        <v>9.3189999999999992E-3</v>
      </c>
      <c r="J8" t="s">
        <v>3</v>
      </c>
      <c r="K8">
        <v>171.71025900000001</v>
      </c>
      <c r="L8">
        <v>8.5079999999999999E-3</v>
      </c>
      <c r="M8" t="s">
        <v>4</v>
      </c>
      <c r="N8">
        <v>52.995396999999997</v>
      </c>
      <c r="O8">
        <v>1.8E-3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197.88823199999999</v>
      </c>
      <c r="I9">
        <v>1.2172000000000001E-2</v>
      </c>
      <c r="J9" t="s">
        <v>3</v>
      </c>
      <c r="K9">
        <v>196.20860999999999</v>
      </c>
      <c r="L9">
        <v>1.0527999999999999E-2</v>
      </c>
      <c r="M9" t="s">
        <v>4</v>
      </c>
      <c r="N9">
        <v>60.564720000000001</v>
      </c>
      <c r="O9">
        <v>2.1849999999999999E-3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222.587422</v>
      </c>
      <c r="I10">
        <v>1.4834999999999999E-2</v>
      </c>
      <c r="J10" t="s">
        <v>3</v>
      </c>
      <c r="K10">
        <v>220.699792</v>
      </c>
      <c r="L10">
        <v>1.2796E-2</v>
      </c>
      <c r="M10" t="s">
        <v>4</v>
      </c>
      <c r="N10">
        <v>68.132632000000001</v>
      </c>
      <c r="O10">
        <v>2.5509999999999999E-3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247.29474099999999</v>
      </c>
      <c r="I11">
        <v>1.7181999999999999E-2</v>
      </c>
      <c r="J11" t="s">
        <v>3</v>
      </c>
      <c r="K11">
        <v>245.19910899999999</v>
      </c>
      <c r="L11">
        <v>1.4605E-2</v>
      </c>
      <c r="M11" t="s">
        <v>4</v>
      </c>
      <c r="N11">
        <v>75.704719999999995</v>
      </c>
      <c r="O11">
        <v>2.9859999999999999E-3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272.00331199999999</v>
      </c>
      <c r="I12">
        <v>1.9678999999999999E-2</v>
      </c>
      <c r="J12" t="s">
        <v>3</v>
      </c>
      <c r="K12">
        <v>269.69918100000001</v>
      </c>
      <c r="L12">
        <v>1.6140999999999999E-2</v>
      </c>
      <c r="M12" t="s">
        <v>4</v>
      </c>
      <c r="N12">
        <v>83.271894000000003</v>
      </c>
      <c r="O12">
        <v>3.3579999999999999E-3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296.70599499999997</v>
      </c>
      <c r="I13">
        <v>2.3023999999999999E-2</v>
      </c>
      <c r="J13" t="s">
        <v>3</v>
      </c>
      <c r="K13">
        <v>294.193894</v>
      </c>
      <c r="L13">
        <v>1.8022E-2</v>
      </c>
      <c r="M13" t="s">
        <v>4</v>
      </c>
      <c r="N13">
        <v>90.837040000000002</v>
      </c>
      <c r="O13">
        <v>3.7729999999999999E-3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321.41422399999999</v>
      </c>
      <c r="I14">
        <v>2.6273999999999999E-2</v>
      </c>
      <c r="J14" t="s">
        <v>3</v>
      </c>
      <c r="K14">
        <v>318.693152</v>
      </c>
      <c r="L14">
        <v>2.0754000000000002E-2</v>
      </c>
      <c r="M14" t="s">
        <v>4</v>
      </c>
      <c r="N14">
        <v>98.403803999999994</v>
      </c>
      <c r="O14">
        <v>4.6839999999999998E-3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346.12557900000002</v>
      </c>
      <c r="I15">
        <v>2.8721E-2</v>
      </c>
      <c r="J15" t="s">
        <v>3</v>
      </c>
      <c r="K15">
        <v>343.19649700000002</v>
      </c>
      <c r="L15">
        <v>2.3047000000000002E-2</v>
      </c>
      <c r="M15" t="s">
        <v>4</v>
      </c>
      <c r="N15">
        <v>105.973373</v>
      </c>
      <c r="O15">
        <v>5.1919999999999996E-3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370.83209699999998</v>
      </c>
      <c r="I16">
        <v>2.8253E-2</v>
      </c>
      <c r="J16" t="s">
        <v>3</v>
      </c>
      <c r="K16">
        <v>367.693442</v>
      </c>
      <c r="L16">
        <v>2.2495999999999999E-2</v>
      </c>
      <c r="M16" t="s">
        <v>4</v>
      </c>
      <c r="N16">
        <v>113.54195900000001</v>
      </c>
      <c r="O16">
        <v>6.0239999999999998E-3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395.54177600000003</v>
      </c>
      <c r="I17">
        <v>2.8898E-2</v>
      </c>
      <c r="J17" t="s">
        <v>3</v>
      </c>
      <c r="K17">
        <v>392.19514600000002</v>
      </c>
      <c r="L17">
        <v>2.1902000000000001E-2</v>
      </c>
      <c r="M17" t="s">
        <v>4</v>
      </c>
      <c r="N17">
        <v>121.108126</v>
      </c>
      <c r="O17">
        <v>6.1089999999999998E-3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420.24937499999999</v>
      </c>
      <c r="I18">
        <v>3.0446000000000001E-2</v>
      </c>
      <c r="J18" t="s">
        <v>3</v>
      </c>
      <c r="K18">
        <v>416.692521</v>
      </c>
      <c r="L18">
        <v>2.2002000000000001E-2</v>
      </c>
      <c r="M18" t="s">
        <v>4</v>
      </c>
      <c r="N18">
        <v>128.676467</v>
      </c>
      <c r="O18">
        <v>6.4780000000000003E-3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444.95730700000001</v>
      </c>
      <c r="I19">
        <v>3.1981999999999997E-2</v>
      </c>
      <c r="J19" t="s">
        <v>3</v>
      </c>
      <c r="K19">
        <v>441.191531</v>
      </c>
      <c r="L19">
        <v>2.1656000000000002E-2</v>
      </c>
      <c r="M19" t="s">
        <v>4</v>
      </c>
      <c r="N19">
        <v>136.242908</v>
      </c>
      <c r="O19">
        <v>6.0679999999999996E-3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469.66958799999998</v>
      </c>
      <c r="I20">
        <v>3.3279000000000003E-2</v>
      </c>
      <c r="J20" t="s">
        <v>3</v>
      </c>
      <c r="K20">
        <v>465.69461699999999</v>
      </c>
      <c r="L20">
        <v>2.2769000000000001E-2</v>
      </c>
      <c r="M20" t="s">
        <v>4</v>
      </c>
      <c r="N20">
        <v>143.813242</v>
      </c>
      <c r="O20">
        <v>6.1089999999999998E-3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494.37449500000002</v>
      </c>
      <c r="I21">
        <v>3.2675999999999997E-2</v>
      </c>
      <c r="J21" t="s">
        <v>3</v>
      </c>
      <c r="K21">
        <v>490.19073200000003</v>
      </c>
      <c r="L21">
        <v>2.1697999999999999E-2</v>
      </c>
      <c r="M21" t="s">
        <v>4</v>
      </c>
      <c r="N21">
        <v>151.37966399999999</v>
      </c>
      <c r="O21">
        <v>6.4229999999999999E-3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608.21451000000002</v>
      </c>
      <c r="I42">
        <v>1322.6363919999999</v>
      </c>
      <c r="J42" t="s">
        <v>3</v>
      </c>
      <c r="K42">
        <v>607.97555199999999</v>
      </c>
      <c r="L42">
        <v>1322.165135</v>
      </c>
      <c r="M42" t="s">
        <v>4</v>
      </c>
      <c r="N42">
        <v>8.6756550000000008</v>
      </c>
      <c r="O42">
        <v>3.1199999999999999E-4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1201.8310739999999</v>
      </c>
      <c r="I43">
        <v>1981.627534</v>
      </c>
      <c r="J43" t="s">
        <v>3</v>
      </c>
      <c r="K43">
        <v>1201.3602080000001</v>
      </c>
      <c r="L43">
        <v>1981.161402</v>
      </c>
      <c r="M43" t="s">
        <v>4</v>
      </c>
      <c r="N43">
        <v>17.351105</v>
      </c>
      <c r="O43">
        <v>7.9199999999999995E-4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1794.64978</v>
      </c>
      <c r="I44">
        <v>2608.2194209999998</v>
      </c>
      <c r="J44" t="s">
        <v>3</v>
      </c>
      <c r="K44">
        <v>1793.946604</v>
      </c>
      <c r="L44">
        <v>2607.742483</v>
      </c>
      <c r="M44" t="s">
        <v>4</v>
      </c>
      <c r="N44">
        <v>26.027702000000001</v>
      </c>
      <c r="O44">
        <v>7.3700000000000002E-4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2387.2178269999999</v>
      </c>
      <c r="I45">
        <v>3072.8853279999998</v>
      </c>
      <c r="J45" t="s">
        <v>3</v>
      </c>
      <c r="K45">
        <v>2386.2831449999999</v>
      </c>
      <c r="L45">
        <v>3072.1572000000001</v>
      </c>
      <c r="M45" t="s">
        <v>4</v>
      </c>
      <c r="N45">
        <v>34.699897</v>
      </c>
      <c r="O45">
        <v>1.0219999999999999E-3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2979.2325150000001</v>
      </c>
      <c r="I46">
        <v>3294.5500059999999</v>
      </c>
      <c r="J46" t="s">
        <v>3</v>
      </c>
      <c r="K46">
        <v>2978.0662010000001</v>
      </c>
      <c r="L46">
        <v>3293.2844129999999</v>
      </c>
      <c r="M46" t="s">
        <v>4</v>
      </c>
      <c r="N46">
        <v>43.388863000000001</v>
      </c>
      <c r="O46">
        <v>4.9109999999999996E-3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3571.17605</v>
      </c>
      <c r="I47">
        <v>3316.04837</v>
      </c>
      <c r="J47" t="s">
        <v>3</v>
      </c>
      <c r="K47">
        <v>3569.7791259999999</v>
      </c>
      <c r="L47">
        <v>3314.745703</v>
      </c>
      <c r="M47" t="s">
        <v>4</v>
      </c>
      <c r="N47">
        <v>52.068877999999998</v>
      </c>
      <c r="O47">
        <v>5.2119999999999996E-3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4162.8940869999997</v>
      </c>
      <c r="I48">
        <v>3412.5093099999999</v>
      </c>
      <c r="J48" t="s">
        <v>3</v>
      </c>
      <c r="K48">
        <v>4161.2661079999998</v>
      </c>
      <c r="L48">
        <v>3411.2412020000002</v>
      </c>
      <c r="M48" t="s">
        <v>4</v>
      </c>
      <c r="N48">
        <v>60.744593999999999</v>
      </c>
      <c r="O48">
        <v>6.417E-3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4752.8199119999999</v>
      </c>
      <c r="I49">
        <v>3624.192223</v>
      </c>
      <c r="J49" t="s">
        <v>3</v>
      </c>
      <c r="K49">
        <v>4750.9605369999999</v>
      </c>
      <c r="L49">
        <v>3622.9707549999998</v>
      </c>
      <c r="M49" t="s">
        <v>4</v>
      </c>
      <c r="N49">
        <v>69.413570000000007</v>
      </c>
      <c r="O49">
        <v>6.6270000000000001E-3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5342.7473829999999</v>
      </c>
      <c r="I50">
        <v>3579.2176599999998</v>
      </c>
      <c r="J50" t="s">
        <v>3</v>
      </c>
      <c r="K50">
        <v>5340.6565529999998</v>
      </c>
      <c r="L50">
        <v>3578.0743510000002</v>
      </c>
      <c r="M50" t="s">
        <v>4</v>
      </c>
      <c r="N50">
        <v>78.091128999999995</v>
      </c>
      <c r="O50">
        <v>7.5630000000000003E-3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5935.5337989999998</v>
      </c>
      <c r="I51">
        <v>3455.0106270000001</v>
      </c>
      <c r="J51" t="s">
        <v>3</v>
      </c>
      <c r="K51">
        <v>5933.2119730000004</v>
      </c>
      <c r="L51">
        <v>3453.8596400000001</v>
      </c>
      <c r="M51" t="s">
        <v>4</v>
      </c>
      <c r="N51">
        <v>86.767646999999997</v>
      </c>
      <c r="O51">
        <v>8.1639999999999994E-3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6524.8169340000004</v>
      </c>
      <c r="I52">
        <v>3376.3575679999999</v>
      </c>
      <c r="J52" t="s">
        <v>3</v>
      </c>
      <c r="K52">
        <v>6522.2640430000001</v>
      </c>
      <c r="L52">
        <v>3375.2381110000001</v>
      </c>
      <c r="M52" t="s">
        <v>4</v>
      </c>
      <c r="N52">
        <v>95.441562000000005</v>
      </c>
      <c r="O52">
        <v>8.0309999999999999E-3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7114.4660160000003</v>
      </c>
      <c r="I53">
        <v>3270.344008</v>
      </c>
      <c r="J53" t="s">
        <v>3</v>
      </c>
      <c r="K53">
        <v>7111.6825289999997</v>
      </c>
      <c r="L53">
        <v>3269.2717280000002</v>
      </c>
      <c r="M53" t="s">
        <v>4</v>
      </c>
      <c r="N53">
        <v>104.115436</v>
      </c>
      <c r="O53">
        <v>8.7250000000000001E-3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7707.9208689999996</v>
      </c>
      <c r="I54">
        <v>3188.7975070000002</v>
      </c>
      <c r="J54" t="s">
        <v>3</v>
      </c>
      <c r="K54">
        <v>7704.9058690000002</v>
      </c>
      <c r="L54">
        <v>3187.8020350000002</v>
      </c>
      <c r="M54" t="s">
        <v>4</v>
      </c>
      <c r="N54">
        <v>112.78857000000001</v>
      </c>
      <c r="O54">
        <v>1.0156999999999999E-2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8297.6804489999995</v>
      </c>
      <c r="I55">
        <v>3156.576579</v>
      </c>
      <c r="J55" t="s">
        <v>3</v>
      </c>
      <c r="K55">
        <v>8294.4334369999997</v>
      </c>
      <c r="L55">
        <v>3155.6784240000002</v>
      </c>
      <c r="M55" t="s">
        <v>4</v>
      </c>
      <c r="N55">
        <v>121.473851</v>
      </c>
      <c r="O55">
        <v>1.3656E-2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8886.7951759999996</v>
      </c>
      <c r="I56">
        <v>3257.7134080000001</v>
      </c>
      <c r="J56" t="s">
        <v>3</v>
      </c>
      <c r="K56">
        <v>8883.3175389999997</v>
      </c>
      <c r="L56">
        <v>3256.7859669999998</v>
      </c>
      <c r="M56" t="s">
        <v>4</v>
      </c>
      <c r="N56">
        <v>130.148976</v>
      </c>
      <c r="O56">
        <v>1.4529E-2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9479.8889839999993</v>
      </c>
      <c r="I57">
        <v>3470.8258340000002</v>
      </c>
      <c r="J57" t="s">
        <v>3</v>
      </c>
      <c r="K57">
        <v>9476.1800779999994</v>
      </c>
      <c r="L57">
        <v>3470.0200629999999</v>
      </c>
      <c r="M57" t="s">
        <v>4</v>
      </c>
      <c r="N57">
        <v>138.822846</v>
      </c>
      <c r="O57">
        <v>1.4664999999999999E-2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10073.618418</v>
      </c>
      <c r="I58">
        <v>3960.9435370000001</v>
      </c>
      <c r="J58" t="s">
        <v>3</v>
      </c>
      <c r="K58">
        <v>10069.677890999999</v>
      </c>
      <c r="L58">
        <v>3960.0509689999999</v>
      </c>
      <c r="M58" t="s">
        <v>4</v>
      </c>
      <c r="N58">
        <v>147.499438</v>
      </c>
      <c r="O58">
        <v>1.457E-2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10662.862520000001</v>
      </c>
      <c r="I59">
        <v>4246.7699940000002</v>
      </c>
      <c r="J59" t="s">
        <v>3</v>
      </c>
      <c r="K59">
        <v>10658.690137</v>
      </c>
      <c r="L59">
        <v>4245.700855</v>
      </c>
      <c r="M59" t="s">
        <v>4</v>
      </c>
      <c r="N59">
        <v>156.17513400000001</v>
      </c>
      <c r="O59">
        <v>1.5472E-2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11253.986113000001</v>
      </c>
      <c r="I60">
        <v>4774.99136</v>
      </c>
      <c r="J60" t="s">
        <v>3</v>
      </c>
      <c r="K60">
        <v>11249.582188</v>
      </c>
      <c r="L60">
        <v>4773.69236</v>
      </c>
      <c r="M60" t="s">
        <v>4</v>
      </c>
      <c r="N60">
        <v>164.850278</v>
      </c>
      <c r="O60">
        <v>1.5106E-2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11845.974706999999</v>
      </c>
      <c r="I61">
        <v>5090.8689059999997</v>
      </c>
      <c r="J61" t="s">
        <v>3</v>
      </c>
      <c r="K61">
        <v>11841.34</v>
      </c>
      <c r="L61">
        <v>5089.421574</v>
      </c>
      <c r="M61" t="s">
        <v>4</v>
      </c>
      <c r="N61">
        <v>173.52820600000001</v>
      </c>
      <c r="O61">
        <v>1.4504E-2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20.922550999999999</v>
      </c>
      <c r="I62">
        <v>3.369E-3</v>
      </c>
      <c r="J62" t="s">
        <v>3</v>
      </c>
      <c r="K62">
        <v>20.741610999999999</v>
      </c>
      <c r="L62">
        <v>4.7029999999999997E-3</v>
      </c>
      <c r="M62" t="s">
        <v>4</v>
      </c>
      <c r="N62">
        <v>4.4712360000000002</v>
      </c>
      <c r="O62">
        <v>8.5999999999999998E-4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41.649090999999999</v>
      </c>
      <c r="I63">
        <v>3.8560000000000001E-3</v>
      </c>
      <c r="J63" t="s">
        <v>3</v>
      </c>
      <c r="K63">
        <v>41.290117000000002</v>
      </c>
      <c r="L63">
        <v>6.1890000000000001E-3</v>
      </c>
      <c r="M63" t="s">
        <v>4</v>
      </c>
      <c r="N63">
        <v>8.7979430000000001</v>
      </c>
      <c r="O63">
        <v>8.4699999999999999E-4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62.408337000000003</v>
      </c>
      <c r="I64">
        <v>5.0439999999999999E-3</v>
      </c>
      <c r="J64" t="s">
        <v>3</v>
      </c>
      <c r="K64">
        <v>61.871783999999998</v>
      </c>
      <c r="L64">
        <v>7.7809999999999997E-3</v>
      </c>
      <c r="M64" t="s">
        <v>4</v>
      </c>
      <c r="N64">
        <v>13.124234</v>
      </c>
      <c r="O64">
        <v>8.0999999999999996E-4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83.177385000000001</v>
      </c>
      <c r="I65">
        <v>5.8149999999999999E-3</v>
      </c>
      <c r="J65" t="s">
        <v>3</v>
      </c>
      <c r="K65">
        <v>82.463192000000006</v>
      </c>
      <c r="L65">
        <v>8.9379999999999998E-3</v>
      </c>
      <c r="M65" t="s">
        <v>4</v>
      </c>
      <c r="N65">
        <v>17.450299000000001</v>
      </c>
      <c r="O65">
        <v>7.76E-4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103.92382499999999</v>
      </c>
      <c r="I66">
        <v>5.1710000000000002E-3</v>
      </c>
      <c r="J66" t="s">
        <v>3</v>
      </c>
      <c r="K66">
        <v>103.032766</v>
      </c>
      <c r="L66">
        <v>8.2039999999999995E-3</v>
      </c>
      <c r="M66" t="s">
        <v>4</v>
      </c>
      <c r="N66">
        <v>21.776793000000001</v>
      </c>
      <c r="O66">
        <v>7.4700000000000005E-4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124.647424</v>
      </c>
      <c r="I67">
        <v>6.1149999999999998E-3</v>
      </c>
      <c r="J67" t="s">
        <v>3</v>
      </c>
      <c r="K67">
        <v>123.57913600000001</v>
      </c>
      <c r="L67">
        <v>9.3889999999999998E-3</v>
      </c>
      <c r="M67" t="s">
        <v>4</v>
      </c>
      <c r="N67">
        <v>26.102917999999999</v>
      </c>
      <c r="O67">
        <v>7.3999999999999999E-4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145.359342</v>
      </c>
      <c r="I68">
        <v>6.3629999999999997E-3</v>
      </c>
      <c r="J68" t="s">
        <v>3</v>
      </c>
      <c r="K68">
        <v>144.114259</v>
      </c>
      <c r="L68">
        <v>9.5840000000000005E-3</v>
      </c>
      <c r="M68" t="s">
        <v>4</v>
      </c>
      <c r="N68">
        <v>30.429268</v>
      </c>
      <c r="O68">
        <v>7.5699999999999997E-4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166.05526399999999</v>
      </c>
      <c r="I69">
        <v>5.751E-3</v>
      </c>
      <c r="J69" t="s">
        <v>3</v>
      </c>
      <c r="K69">
        <v>164.633692</v>
      </c>
      <c r="L69">
        <v>8.7270000000000004E-3</v>
      </c>
      <c r="M69" t="s">
        <v>4</v>
      </c>
      <c r="N69">
        <v>34.755664000000003</v>
      </c>
      <c r="O69">
        <v>7.5100000000000004E-4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186.742861</v>
      </c>
      <c r="I70">
        <v>5.9639999999999997E-3</v>
      </c>
      <c r="J70" t="s">
        <v>3</v>
      </c>
      <c r="K70">
        <v>185.14515700000001</v>
      </c>
      <c r="L70">
        <v>8.77E-3</v>
      </c>
      <c r="M70" t="s">
        <v>4</v>
      </c>
      <c r="N70">
        <v>39.082135999999998</v>
      </c>
      <c r="O70">
        <v>7.0699999999999995E-4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207.41897900000001</v>
      </c>
      <c r="I71">
        <v>6.6449999999999999E-3</v>
      </c>
      <c r="J71" t="s">
        <v>3</v>
      </c>
      <c r="K71">
        <v>205.64495400000001</v>
      </c>
      <c r="L71">
        <v>9.2709999999999997E-3</v>
      </c>
      <c r="M71" t="s">
        <v>4</v>
      </c>
      <c r="N71">
        <v>43.408033000000003</v>
      </c>
      <c r="O71">
        <v>7.1199999999999996E-4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228.09554800000001</v>
      </c>
      <c r="I72">
        <v>7.4320000000000002E-3</v>
      </c>
      <c r="J72" t="s">
        <v>3</v>
      </c>
      <c r="K72">
        <v>226.14513500000001</v>
      </c>
      <c r="L72">
        <v>1.013E-2</v>
      </c>
      <c r="M72" t="s">
        <v>4</v>
      </c>
      <c r="N72">
        <v>47.734670000000001</v>
      </c>
      <c r="O72">
        <v>7.1400000000000001E-4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248.769969</v>
      </c>
      <c r="I73">
        <v>8.3639999999999999E-3</v>
      </c>
      <c r="J73" t="s">
        <v>3</v>
      </c>
      <c r="K73">
        <v>246.643291</v>
      </c>
      <c r="L73">
        <v>1.1139E-2</v>
      </c>
      <c r="M73" t="s">
        <v>4</v>
      </c>
      <c r="N73">
        <v>52.060977000000001</v>
      </c>
      <c r="O73">
        <v>7.0799999999999997E-4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269.45605999999998</v>
      </c>
      <c r="I74">
        <v>7.9880000000000003E-3</v>
      </c>
      <c r="J74" t="s">
        <v>3</v>
      </c>
      <c r="K74">
        <v>267.15301599999998</v>
      </c>
      <c r="L74">
        <v>1.0477999999999999E-2</v>
      </c>
      <c r="M74" t="s">
        <v>4</v>
      </c>
      <c r="N74">
        <v>56.387551999999999</v>
      </c>
      <c r="O74">
        <v>7.1500000000000003E-4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290.13627100000002</v>
      </c>
      <c r="I75">
        <v>8.319E-3</v>
      </c>
      <c r="J75" t="s">
        <v>3</v>
      </c>
      <c r="K75">
        <v>287.65676300000001</v>
      </c>
      <c r="L75">
        <v>1.0694E-2</v>
      </c>
      <c r="M75" t="s">
        <v>4</v>
      </c>
      <c r="N75">
        <v>60.713982999999999</v>
      </c>
      <c r="O75">
        <v>7.4299999999999995E-4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310.83252299999998</v>
      </c>
      <c r="I76">
        <v>9.7730000000000004E-3</v>
      </c>
      <c r="J76" t="s">
        <v>3</v>
      </c>
      <c r="K76">
        <v>308.17711600000001</v>
      </c>
      <c r="L76">
        <v>1.1962E-2</v>
      </c>
      <c r="M76" t="s">
        <v>4</v>
      </c>
      <c r="N76">
        <v>65.040700000000001</v>
      </c>
      <c r="O76">
        <v>7.5900000000000002E-4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331.53263099999998</v>
      </c>
      <c r="I77">
        <v>1.0862E-2</v>
      </c>
      <c r="J77" t="s">
        <v>3</v>
      </c>
      <c r="K77">
        <v>328.70085499999999</v>
      </c>
      <c r="L77">
        <v>1.2794E-2</v>
      </c>
      <c r="M77" t="s">
        <v>4</v>
      </c>
      <c r="N77">
        <v>69.366749999999996</v>
      </c>
      <c r="O77">
        <v>7.4600000000000003E-4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352.24708299999998</v>
      </c>
      <c r="I78">
        <v>1.3917000000000001E-2</v>
      </c>
      <c r="J78" t="s">
        <v>3</v>
      </c>
      <c r="K78">
        <v>349.23856799999999</v>
      </c>
      <c r="L78">
        <v>1.5939999999999999E-2</v>
      </c>
      <c r="M78" t="s">
        <v>4</v>
      </c>
      <c r="N78">
        <v>73.693700000000007</v>
      </c>
      <c r="O78">
        <v>7.5900000000000002E-4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372.96591599999999</v>
      </c>
      <c r="I79">
        <v>1.5452E-2</v>
      </c>
      <c r="J79" t="s">
        <v>3</v>
      </c>
      <c r="K79">
        <v>369.78141199999999</v>
      </c>
      <c r="L79">
        <v>1.6487000000000002E-2</v>
      </c>
      <c r="M79" t="s">
        <v>4</v>
      </c>
      <c r="N79">
        <v>78.020404999999997</v>
      </c>
      <c r="O79">
        <v>7.7899999999999996E-4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393.70155599999998</v>
      </c>
      <c r="I80">
        <v>1.6102000000000002E-2</v>
      </c>
      <c r="J80" t="s">
        <v>3</v>
      </c>
      <c r="K80">
        <v>390.34150799999998</v>
      </c>
      <c r="L80">
        <v>1.7297E-2</v>
      </c>
      <c r="M80" t="s">
        <v>4</v>
      </c>
      <c r="N80">
        <v>82.347211999999999</v>
      </c>
      <c r="O80">
        <v>7.9299999999999998E-4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414.43921799999998</v>
      </c>
      <c r="I81">
        <v>1.6528000000000001E-2</v>
      </c>
      <c r="J81" t="s">
        <v>3</v>
      </c>
      <c r="K81">
        <v>410.90312599999999</v>
      </c>
      <c r="L81">
        <v>1.8016000000000001E-2</v>
      </c>
      <c r="M81" t="s">
        <v>4</v>
      </c>
      <c r="N81">
        <v>86.674038999999993</v>
      </c>
      <c r="O81">
        <v>8.3699999999999996E-4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23.826885000000001</v>
      </c>
      <c r="I82">
        <v>3.0170000000000002E-3</v>
      </c>
      <c r="J82" t="s">
        <v>3</v>
      </c>
      <c r="K82">
        <v>23.619361000000001</v>
      </c>
      <c r="L82">
        <v>4.4450000000000002E-3</v>
      </c>
      <c r="M82" t="s">
        <v>4</v>
      </c>
      <c r="N82">
        <v>7.4254540000000002</v>
      </c>
      <c r="O82">
        <v>1.024E-3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47.486915000000003</v>
      </c>
      <c r="I83">
        <v>3.8709999999999999E-3</v>
      </c>
      <c r="J83" t="s">
        <v>3</v>
      </c>
      <c r="K83">
        <v>47.076393000000003</v>
      </c>
      <c r="L83">
        <v>6.3509999999999999E-3</v>
      </c>
      <c r="M83" t="s">
        <v>4</v>
      </c>
      <c r="N83">
        <v>14.731322</v>
      </c>
      <c r="O83">
        <v>1.0369999999999999E-3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71.178667000000004</v>
      </c>
      <c r="I84">
        <v>3.2309999999999999E-3</v>
      </c>
      <c r="J84" t="s">
        <v>3</v>
      </c>
      <c r="K84">
        <v>70.565804</v>
      </c>
      <c r="L84">
        <v>5.3829999999999998E-3</v>
      </c>
      <c r="M84" t="s">
        <v>4</v>
      </c>
      <c r="N84">
        <v>22.037064000000001</v>
      </c>
      <c r="O84">
        <v>1.0529999999999999E-3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94.871381999999997</v>
      </c>
      <c r="I85">
        <v>3.9740000000000001E-3</v>
      </c>
      <c r="J85" t="s">
        <v>3</v>
      </c>
      <c r="K85">
        <v>94.056735000000003</v>
      </c>
      <c r="L85">
        <v>5.8349999999999999E-3</v>
      </c>
      <c r="M85" t="s">
        <v>4</v>
      </c>
      <c r="N85">
        <v>29.342887000000001</v>
      </c>
      <c r="O85">
        <v>1.129E-3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118.547984</v>
      </c>
      <c r="I86">
        <v>4.7720000000000002E-3</v>
      </c>
      <c r="J86" t="s">
        <v>3</v>
      </c>
      <c r="K86">
        <v>117.53158500000001</v>
      </c>
      <c r="L86">
        <v>6.4920000000000004E-3</v>
      </c>
      <c r="M86" t="s">
        <v>4</v>
      </c>
      <c r="N86">
        <v>36.647719000000002</v>
      </c>
      <c r="O86">
        <v>1.158E-3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142.20090999999999</v>
      </c>
      <c r="I87">
        <v>5.1739999999999998E-3</v>
      </c>
      <c r="J87" t="s">
        <v>3</v>
      </c>
      <c r="K87">
        <v>140.98380800000001</v>
      </c>
      <c r="L87">
        <v>6.9829999999999996E-3</v>
      </c>
      <c r="M87" t="s">
        <v>4</v>
      </c>
      <c r="N87">
        <v>43.952970000000001</v>
      </c>
      <c r="O87">
        <v>1.3129999999999999E-3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165.84237200000001</v>
      </c>
      <c r="I88">
        <v>4.9319999999999998E-3</v>
      </c>
      <c r="J88" t="s">
        <v>3</v>
      </c>
      <c r="K88">
        <v>164.42431300000001</v>
      </c>
      <c r="L88">
        <v>6.1199999999999996E-3</v>
      </c>
      <c r="M88" t="s">
        <v>4</v>
      </c>
      <c r="N88">
        <v>51.260412000000002</v>
      </c>
      <c r="O88">
        <v>1.3600000000000001E-3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189.46940599999999</v>
      </c>
      <c r="I89">
        <v>5.2300000000000003E-3</v>
      </c>
      <c r="J89" t="s">
        <v>3</v>
      </c>
      <c r="K89">
        <v>187.850672</v>
      </c>
      <c r="L89">
        <v>6.2469999999999999E-3</v>
      </c>
      <c r="M89" t="s">
        <v>4</v>
      </c>
      <c r="N89">
        <v>58.566460999999997</v>
      </c>
      <c r="O89">
        <v>1.415E-3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213.085004</v>
      </c>
      <c r="I90">
        <v>6.1640000000000002E-3</v>
      </c>
      <c r="J90" t="s">
        <v>3</v>
      </c>
      <c r="K90">
        <v>211.26481200000001</v>
      </c>
      <c r="L90">
        <v>7.4229999999999999E-3</v>
      </c>
      <c r="M90" t="s">
        <v>4</v>
      </c>
      <c r="N90">
        <v>65.873115999999996</v>
      </c>
      <c r="O90">
        <v>1.596E-3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236.692982</v>
      </c>
      <c r="I91">
        <v>6.6E-3</v>
      </c>
      <c r="J91" t="s">
        <v>3</v>
      </c>
      <c r="K91">
        <v>234.67193499999999</v>
      </c>
      <c r="L91">
        <v>8.2789999999999999E-3</v>
      </c>
      <c r="M91" t="s">
        <v>4</v>
      </c>
      <c r="N91">
        <v>73.178943000000004</v>
      </c>
      <c r="O91">
        <v>1.836E-3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260.30266499999999</v>
      </c>
      <c r="I92">
        <v>6.8209999999999998E-3</v>
      </c>
      <c r="J92" t="s">
        <v>3</v>
      </c>
      <c r="K92">
        <v>258.08128900000003</v>
      </c>
      <c r="L92">
        <v>8.5929999999999999E-3</v>
      </c>
      <c r="M92" t="s">
        <v>4</v>
      </c>
      <c r="N92">
        <v>80.484751000000003</v>
      </c>
      <c r="O92">
        <v>2.0010000000000002E-3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283.90634899999998</v>
      </c>
      <c r="I93">
        <v>7.7860000000000004E-3</v>
      </c>
      <c r="J93" t="s">
        <v>3</v>
      </c>
      <c r="K93">
        <v>281.48432000000003</v>
      </c>
      <c r="L93">
        <v>9.1420000000000008E-3</v>
      </c>
      <c r="M93" t="s">
        <v>4</v>
      </c>
      <c r="N93">
        <v>87.790189999999996</v>
      </c>
      <c r="O93">
        <v>2.1779999999999998E-3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307.51474899999999</v>
      </c>
      <c r="I94">
        <v>9.2720000000000007E-3</v>
      </c>
      <c r="J94" t="s">
        <v>3</v>
      </c>
      <c r="K94">
        <v>304.89236599999998</v>
      </c>
      <c r="L94">
        <v>1.0111E-2</v>
      </c>
      <c r="M94" t="s">
        <v>4</v>
      </c>
      <c r="N94">
        <v>95.096202000000005</v>
      </c>
      <c r="O94">
        <v>2.2910000000000001E-3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331.12815399999999</v>
      </c>
      <c r="I95">
        <v>9.8700000000000003E-3</v>
      </c>
      <c r="J95" t="s">
        <v>3</v>
      </c>
      <c r="K95">
        <v>328.30434100000002</v>
      </c>
      <c r="L95">
        <v>1.0954E-2</v>
      </c>
      <c r="M95" t="s">
        <v>4</v>
      </c>
      <c r="N95">
        <v>102.40184499999999</v>
      </c>
      <c r="O95">
        <v>2.539E-3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354.75342799999999</v>
      </c>
      <c r="I96">
        <v>1.1306999999999999E-2</v>
      </c>
      <c r="J96" t="s">
        <v>3</v>
      </c>
      <c r="K96">
        <v>351.72864299999998</v>
      </c>
      <c r="L96">
        <v>1.2906000000000001E-2</v>
      </c>
      <c r="M96" t="s">
        <v>4</v>
      </c>
      <c r="N96">
        <v>109.70875599999999</v>
      </c>
      <c r="O96">
        <v>2.82E-3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378.37549899999999</v>
      </c>
      <c r="I97">
        <v>1.2191E-2</v>
      </c>
      <c r="J97" t="s">
        <v>3</v>
      </c>
      <c r="K97">
        <v>375.15091699999999</v>
      </c>
      <c r="L97">
        <v>1.2733E-2</v>
      </c>
      <c r="M97" t="s">
        <v>4</v>
      </c>
      <c r="N97">
        <v>117.014194</v>
      </c>
      <c r="O97">
        <v>3.1480000000000002E-3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402.01287500000001</v>
      </c>
      <c r="I98">
        <v>1.2678999999999999E-2</v>
      </c>
      <c r="J98" t="s">
        <v>3</v>
      </c>
      <c r="K98">
        <v>398.58763499999998</v>
      </c>
      <c r="L98">
        <v>1.345E-2</v>
      </c>
      <c r="M98" t="s">
        <v>4</v>
      </c>
      <c r="N98">
        <v>124.321046</v>
      </c>
      <c r="O98">
        <v>3.3739999999999998E-3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425.65727800000002</v>
      </c>
      <c r="I99">
        <v>1.4642000000000001E-2</v>
      </c>
      <c r="J99" t="s">
        <v>3</v>
      </c>
      <c r="K99">
        <v>422.03185999999999</v>
      </c>
      <c r="L99">
        <v>1.5039E-2</v>
      </c>
      <c r="M99" t="s">
        <v>4</v>
      </c>
      <c r="N99">
        <v>131.62730500000001</v>
      </c>
      <c r="O99">
        <v>3.6719999999999999E-3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449.31190500000002</v>
      </c>
      <c r="I100">
        <v>1.3975E-2</v>
      </c>
      <c r="J100" t="s">
        <v>3</v>
      </c>
      <c r="K100">
        <v>445.48656699999998</v>
      </c>
      <c r="L100">
        <v>1.5164E-2</v>
      </c>
      <c r="M100" t="s">
        <v>4</v>
      </c>
      <c r="N100">
        <v>138.932762</v>
      </c>
      <c r="O100">
        <v>4.2090000000000001E-3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472.97881599999999</v>
      </c>
      <c r="I101">
        <v>1.4642000000000001E-2</v>
      </c>
      <c r="J101" t="s">
        <v>3</v>
      </c>
      <c r="K101">
        <v>468.95308199999999</v>
      </c>
      <c r="L101">
        <v>1.5626999999999999E-2</v>
      </c>
      <c r="M101" t="s">
        <v>4</v>
      </c>
      <c r="N101">
        <v>146.237708</v>
      </c>
      <c r="O101">
        <v>4.7039999999999998E-3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14.900755</v>
      </c>
      <c r="I102">
        <v>9.0629999999999999E-3</v>
      </c>
      <c r="J102" t="s">
        <v>3</v>
      </c>
      <c r="K102">
        <v>14.719505</v>
      </c>
      <c r="L102">
        <v>1.051E-2</v>
      </c>
      <c r="M102" t="s">
        <v>4</v>
      </c>
      <c r="N102">
        <v>4.5697419999999997</v>
      </c>
      <c r="O102">
        <v>3.8579999999999999E-3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29.332858000000002</v>
      </c>
      <c r="I103">
        <v>7.8040000000000002E-3</v>
      </c>
      <c r="J103" t="s">
        <v>3</v>
      </c>
      <c r="K103">
        <v>28.973436</v>
      </c>
      <c r="L103">
        <v>1.0394E-2</v>
      </c>
      <c r="M103" t="s">
        <v>4</v>
      </c>
      <c r="N103">
        <v>8.8679000000000006</v>
      </c>
      <c r="O103">
        <v>3.8289999999999999E-3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43.763688999999999</v>
      </c>
      <c r="I104">
        <v>7.0980000000000001E-3</v>
      </c>
      <c r="J104" t="s">
        <v>3</v>
      </c>
      <c r="K104">
        <v>43.226345000000002</v>
      </c>
      <c r="L104">
        <v>1.0304000000000001E-2</v>
      </c>
      <c r="M104" t="s">
        <v>4</v>
      </c>
      <c r="N104">
        <v>13.165984</v>
      </c>
      <c r="O104">
        <v>3.7680000000000001E-3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58.194851</v>
      </c>
      <c r="I105">
        <v>6.8259999999999996E-3</v>
      </c>
      <c r="J105" t="s">
        <v>3</v>
      </c>
      <c r="K105">
        <v>57.479117000000002</v>
      </c>
      <c r="L105">
        <v>1.0352E-2</v>
      </c>
      <c r="M105" t="s">
        <v>4</v>
      </c>
      <c r="N105">
        <v>17.464306000000001</v>
      </c>
      <c r="O105">
        <v>3.7239999999999999E-3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72.624909000000002</v>
      </c>
      <c r="I106">
        <v>6.5069999999999998E-3</v>
      </c>
      <c r="J106" t="s">
        <v>3</v>
      </c>
      <c r="K106">
        <v>71.731795000000005</v>
      </c>
      <c r="L106">
        <v>1.0337000000000001E-2</v>
      </c>
      <c r="M106" t="s">
        <v>4</v>
      </c>
      <c r="N106">
        <v>21.762141</v>
      </c>
      <c r="O106">
        <v>3.7299999999999998E-3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87.053961000000001</v>
      </c>
      <c r="I107">
        <v>6.3699999999999998E-3</v>
      </c>
      <c r="J107" t="s">
        <v>3</v>
      </c>
      <c r="K107">
        <v>85.984216000000004</v>
      </c>
      <c r="L107">
        <v>1.0248999999999999E-2</v>
      </c>
      <c r="M107" t="s">
        <v>4</v>
      </c>
      <c r="N107">
        <v>26.060345000000002</v>
      </c>
      <c r="O107">
        <v>3.6939999999999998E-3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101.48409700000001</v>
      </c>
      <c r="I108">
        <v>6.5300000000000002E-3</v>
      </c>
      <c r="J108" t="s">
        <v>3</v>
      </c>
      <c r="K108">
        <v>100.237109</v>
      </c>
      <c r="L108">
        <v>1.0345999999999999E-2</v>
      </c>
      <c r="M108" t="s">
        <v>4</v>
      </c>
      <c r="N108">
        <v>30.358262</v>
      </c>
      <c r="O108">
        <v>3.7039999999999998E-3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115.91237099999999</v>
      </c>
      <c r="I109">
        <v>6.8139999999999997E-3</v>
      </c>
      <c r="J109" t="s">
        <v>3</v>
      </c>
      <c r="K109">
        <v>114.48910100000001</v>
      </c>
      <c r="L109">
        <v>1.0191E-2</v>
      </c>
      <c r="M109" t="s">
        <v>4</v>
      </c>
      <c r="N109">
        <v>34.655551000000003</v>
      </c>
      <c r="O109">
        <v>3.6939999999999998E-3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130.343051</v>
      </c>
      <c r="I110">
        <v>6.94E-3</v>
      </c>
      <c r="J110" t="s">
        <v>3</v>
      </c>
      <c r="K110">
        <v>128.742434</v>
      </c>
      <c r="L110">
        <v>1.0178E-2</v>
      </c>
      <c r="M110" t="s">
        <v>4</v>
      </c>
      <c r="N110">
        <v>38.954050000000002</v>
      </c>
      <c r="O110">
        <v>3.6779999999999998E-3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144.77311</v>
      </c>
      <c r="I111">
        <v>7.208E-3</v>
      </c>
      <c r="J111" t="s">
        <v>3</v>
      </c>
      <c r="K111">
        <v>142.99500399999999</v>
      </c>
      <c r="L111">
        <v>1.0201E-2</v>
      </c>
      <c r="M111" t="s">
        <v>4</v>
      </c>
      <c r="N111">
        <v>43.251710000000003</v>
      </c>
      <c r="O111">
        <v>3.6719999999999999E-3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159.20341199999999</v>
      </c>
      <c r="I112">
        <v>7.698E-3</v>
      </c>
      <c r="J112" t="s">
        <v>3</v>
      </c>
      <c r="K112">
        <v>157.24763400000001</v>
      </c>
      <c r="L112">
        <v>1.0227E-2</v>
      </c>
      <c r="M112" t="s">
        <v>4</v>
      </c>
      <c r="N112">
        <v>47.549778000000003</v>
      </c>
      <c r="O112">
        <v>3.6419999999999998E-3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173.63240099999999</v>
      </c>
      <c r="I113">
        <v>8.0610000000000005E-3</v>
      </c>
      <c r="J113" t="s">
        <v>3</v>
      </c>
      <c r="K113">
        <v>171.50083799999999</v>
      </c>
      <c r="L113">
        <v>1.0236E-2</v>
      </c>
      <c r="M113" t="s">
        <v>4</v>
      </c>
      <c r="N113">
        <v>51.847929000000001</v>
      </c>
      <c r="O113">
        <v>3.751E-3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188.06130400000001</v>
      </c>
      <c r="I114">
        <v>8.3140000000000002E-3</v>
      </c>
      <c r="J114" t="s">
        <v>3</v>
      </c>
      <c r="K114">
        <v>185.75387699999999</v>
      </c>
      <c r="L114">
        <v>1.03E-2</v>
      </c>
      <c r="M114" t="s">
        <v>4</v>
      </c>
      <c r="N114">
        <v>56.146079999999998</v>
      </c>
      <c r="O114">
        <v>3.7290000000000001E-3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202.49029400000001</v>
      </c>
      <c r="I115">
        <v>8.482E-3</v>
      </c>
      <c r="J115" t="s">
        <v>3</v>
      </c>
      <c r="K115">
        <v>200.00706099999999</v>
      </c>
      <c r="L115">
        <v>1.0302E-2</v>
      </c>
      <c r="M115" t="s">
        <v>4</v>
      </c>
      <c r="N115">
        <v>60.444006999999999</v>
      </c>
      <c r="O115">
        <v>3.7369999999999999E-3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216.919161</v>
      </c>
      <c r="I116">
        <v>8.6920000000000001E-3</v>
      </c>
      <c r="J116" t="s">
        <v>3</v>
      </c>
      <c r="K116">
        <v>214.25995499999999</v>
      </c>
      <c r="L116">
        <v>1.0404E-2</v>
      </c>
      <c r="M116" t="s">
        <v>4</v>
      </c>
      <c r="N116">
        <v>64.742168000000007</v>
      </c>
      <c r="O116">
        <v>3.7850000000000002E-3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231.347103</v>
      </c>
      <c r="I117">
        <v>8.8159999999999992E-3</v>
      </c>
      <c r="J117" t="s">
        <v>3</v>
      </c>
      <c r="K117">
        <v>228.51195100000001</v>
      </c>
      <c r="L117">
        <v>1.034E-2</v>
      </c>
      <c r="M117" t="s">
        <v>4</v>
      </c>
      <c r="N117">
        <v>69.039581999999996</v>
      </c>
      <c r="O117">
        <v>3.7390000000000001E-3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245.77561900000001</v>
      </c>
      <c r="I118">
        <v>8.8870000000000008E-3</v>
      </c>
      <c r="J118" t="s">
        <v>3</v>
      </c>
      <c r="K118">
        <v>242.76490899999999</v>
      </c>
      <c r="L118">
        <v>1.0411999999999999E-2</v>
      </c>
      <c r="M118" t="s">
        <v>4</v>
      </c>
      <c r="N118">
        <v>73.337549999999993</v>
      </c>
      <c r="O118">
        <v>3.7439999999999999E-3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260.204275</v>
      </c>
      <c r="I119">
        <v>9.2540000000000001E-3</v>
      </c>
      <c r="J119" t="s">
        <v>3</v>
      </c>
      <c r="K119">
        <v>257.01844499999999</v>
      </c>
      <c r="L119">
        <v>1.0586999999999999E-2</v>
      </c>
      <c r="M119" t="s">
        <v>4</v>
      </c>
      <c r="N119">
        <v>77.635377000000005</v>
      </c>
      <c r="O119">
        <v>3.748E-3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274.63231400000001</v>
      </c>
      <c r="I120">
        <v>9.3050000000000008E-3</v>
      </c>
      <c r="J120" t="s">
        <v>3</v>
      </c>
      <c r="K120">
        <v>271.27095500000001</v>
      </c>
      <c r="L120">
        <v>1.0496E-2</v>
      </c>
      <c r="M120" t="s">
        <v>4</v>
      </c>
      <c r="N120">
        <v>81.933531000000002</v>
      </c>
      <c r="O120">
        <v>3.7559999999999998E-3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289.06189799999999</v>
      </c>
      <c r="I121">
        <v>9.4730000000000005E-3</v>
      </c>
      <c r="J121" t="s">
        <v>3</v>
      </c>
      <c r="K121">
        <v>285.524225</v>
      </c>
      <c r="L121">
        <v>1.0635E-2</v>
      </c>
      <c r="M121" t="s">
        <v>4</v>
      </c>
      <c r="N121">
        <v>86.231830000000002</v>
      </c>
      <c r="O121">
        <v>3.7650000000000001E-3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99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78.832425999999998</v>
      </c>
      <c r="I122" s="3">
        <v>104.640349</v>
      </c>
      <c r="J122" s="3" t="s">
        <v>3</v>
      </c>
      <c r="K122" s="3">
        <v>78.137735000000006</v>
      </c>
      <c r="L122" s="3">
        <v>100.812091</v>
      </c>
      <c r="M122" s="3" t="s">
        <v>4</v>
      </c>
      <c r="N122" s="3">
        <v>52.073011999999999</v>
      </c>
      <c r="O122" s="3">
        <v>87.687218999999999</v>
      </c>
      <c r="P122" s="3" t="s">
        <v>5</v>
      </c>
      <c r="Q122" s="3">
        <v>0.71626299999999998</v>
      </c>
      <c r="R122" s="3">
        <v>3.5846000000000003E-2</v>
      </c>
      <c r="S122" s="3" t="s">
        <v>6</v>
      </c>
      <c r="T122" s="3">
        <v>18.871133</v>
      </c>
      <c r="U122" s="3">
        <v>2.1919999999999999E-3</v>
      </c>
      <c r="V122" s="3" t="s">
        <v>7</v>
      </c>
      <c r="W122" s="3">
        <v>0.10682</v>
      </c>
      <c r="X122" s="3">
        <v>3.8200000000000002E-4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8.0445000000000003E-2</v>
      </c>
      <c r="AG122" s="3">
        <v>1.5200000000000001E-4</v>
      </c>
      <c r="AH122" s="3" t="s">
        <v>11</v>
      </c>
      <c r="AI122" s="3">
        <v>0.91474200000000006</v>
      </c>
      <c r="AJ122" s="3">
        <v>1.9000000000000001E-4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154.33648199999999</v>
      </c>
      <c r="I123">
        <v>174.459923</v>
      </c>
      <c r="J123" t="s">
        <v>3</v>
      </c>
      <c r="K123">
        <v>153.008038</v>
      </c>
      <c r="L123">
        <v>168.03456</v>
      </c>
      <c r="M123" t="s">
        <v>4</v>
      </c>
      <c r="N123">
        <v>101.075934</v>
      </c>
      <c r="O123">
        <v>146.20040299999999</v>
      </c>
      <c r="P123" t="s">
        <v>5</v>
      </c>
      <c r="Q123">
        <v>1.3713409999999999</v>
      </c>
      <c r="R123">
        <v>6.0427000000000002E-2</v>
      </c>
      <c r="S123" t="s">
        <v>6</v>
      </c>
      <c r="T123">
        <v>37.783777000000001</v>
      </c>
      <c r="U123">
        <v>4.875E-3</v>
      </c>
      <c r="V123" t="s">
        <v>7</v>
      </c>
      <c r="W123">
        <v>0.206506</v>
      </c>
      <c r="X123">
        <v>6.38E-4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7.6267000000000001E-2</v>
      </c>
      <c r="AG123">
        <v>1.45E-4</v>
      </c>
      <c r="AH123" t="s">
        <v>11</v>
      </c>
      <c r="AI123">
        <v>0.920601</v>
      </c>
      <c r="AJ123">
        <v>1.47E-4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228.76372799999999</v>
      </c>
      <c r="I124">
        <v>185.99579900000001</v>
      </c>
      <c r="J124" t="s">
        <v>3</v>
      </c>
      <c r="K124">
        <v>226.81961799999999</v>
      </c>
      <c r="L124">
        <v>179.15882999999999</v>
      </c>
      <c r="M124" t="s">
        <v>4</v>
      </c>
      <c r="N124">
        <v>149.10216600000001</v>
      </c>
      <c r="O124">
        <v>154.71141700000001</v>
      </c>
      <c r="P124" t="s">
        <v>5</v>
      </c>
      <c r="Q124">
        <v>2.0076969999999998</v>
      </c>
      <c r="R124">
        <v>6.3593999999999998E-2</v>
      </c>
      <c r="S124" t="s">
        <v>6</v>
      </c>
      <c r="T124">
        <v>56.731157000000003</v>
      </c>
      <c r="U124">
        <v>8.0029999999999997E-3</v>
      </c>
      <c r="V124" t="s">
        <v>7</v>
      </c>
      <c r="W124">
        <v>0.30472700000000003</v>
      </c>
      <c r="X124">
        <v>6.8000000000000005E-4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7.5826000000000005E-2</v>
      </c>
      <c r="AG124">
        <v>1.3899999999999999E-4</v>
      </c>
      <c r="AH124" t="s">
        <v>11</v>
      </c>
      <c r="AI124">
        <v>0.92461599999999999</v>
      </c>
      <c r="AJ124">
        <v>1.13E-4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303.09183100000001</v>
      </c>
      <c r="I125">
        <v>191.419633</v>
      </c>
      <c r="J125" t="s">
        <v>3</v>
      </c>
      <c r="K125">
        <v>300.53388200000001</v>
      </c>
      <c r="L125">
        <v>184.42926</v>
      </c>
      <c r="M125" t="s">
        <v>4</v>
      </c>
      <c r="N125">
        <v>197.05668299999999</v>
      </c>
      <c r="O125">
        <v>157.78992099999999</v>
      </c>
      <c r="P125" t="s">
        <v>5</v>
      </c>
      <c r="Q125">
        <v>2.6420129999999999</v>
      </c>
      <c r="R125">
        <v>6.4543000000000003E-2</v>
      </c>
      <c r="S125" t="s">
        <v>6</v>
      </c>
      <c r="T125">
        <v>75.679173000000006</v>
      </c>
      <c r="U125">
        <v>9.1590000000000005E-3</v>
      </c>
      <c r="V125" t="s">
        <v>7</v>
      </c>
      <c r="W125">
        <v>0.40254400000000001</v>
      </c>
      <c r="X125">
        <v>7.4399999999999998E-4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7.2897000000000003E-2</v>
      </c>
      <c r="AG125">
        <v>1.6100000000000001E-4</v>
      </c>
      <c r="AH125" t="s">
        <v>11</v>
      </c>
      <c r="AI125">
        <v>0.92670699999999995</v>
      </c>
      <c r="AJ125">
        <v>9.3999999999999994E-5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377.28229700000003</v>
      </c>
      <c r="I126">
        <v>198.363811</v>
      </c>
      <c r="J126" t="s">
        <v>3</v>
      </c>
      <c r="K126">
        <v>374.11336799999998</v>
      </c>
      <c r="L126">
        <v>191.15776500000001</v>
      </c>
      <c r="M126" t="s">
        <v>4</v>
      </c>
      <c r="N126">
        <v>244.93408099999999</v>
      </c>
      <c r="O126">
        <v>162.33725200000001</v>
      </c>
      <c r="P126" t="s">
        <v>5</v>
      </c>
      <c r="Q126">
        <v>3.2739500000000001</v>
      </c>
      <c r="R126">
        <v>6.6108E-2</v>
      </c>
      <c r="S126" t="s">
        <v>6</v>
      </c>
      <c r="T126">
        <v>94.614656999999994</v>
      </c>
      <c r="U126">
        <v>1.0248999999999999E-2</v>
      </c>
      <c r="V126" t="s">
        <v>7</v>
      </c>
      <c r="W126">
        <v>0.49999100000000002</v>
      </c>
      <c r="X126">
        <v>8.12E-4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7.1288000000000004E-2</v>
      </c>
      <c r="AG126">
        <v>1.6200000000000001E-4</v>
      </c>
      <c r="AH126" t="s">
        <v>11</v>
      </c>
      <c r="AI126">
        <v>0.92965399999999998</v>
      </c>
      <c r="AJ126">
        <v>4.8000000000000001E-5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451.42455200000001</v>
      </c>
      <c r="I127">
        <v>203.81379999999999</v>
      </c>
      <c r="J127" t="s">
        <v>3</v>
      </c>
      <c r="K127">
        <v>447.64321799999999</v>
      </c>
      <c r="L127">
        <v>196.35131999999999</v>
      </c>
      <c r="M127" t="s">
        <v>4</v>
      </c>
      <c r="N127">
        <v>292.75323500000002</v>
      </c>
      <c r="O127">
        <v>165.62419</v>
      </c>
      <c r="P127" t="s">
        <v>5</v>
      </c>
      <c r="Q127">
        <v>3.9072870000000002</v>
      </c>
      <c r="R127">
        <v>6.8412000000000001E-2</v>
      </c>
      <c r="S127" t="s">
        <v>6</v>
      </c>
      <c r="T127">
        <v>113.529021</v>
      </c>
      <c r="U127">
        <v>1.2137E-2</v>
      </c>
      <c r="V127" t="s">
        <v>7</v>
      </c>
      <c r="W127">
        <v>0.59725499999999998</v>
      </c>
      <c r="X127">
        <v>8.4800000000000001E-4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6.9414000000000003E-2</v>
      </c>
      <c r="AG127">
        <v>1.6799999999999999E-4</v>
      </c>
      <c r="AH127" t="s">
        <v>11</v>
      </c>
      <c r="AI127">
        <v>0.93102099999999999</v>
      </c>
      <c r="AJ127">
        <v>4.0000000000000003E-5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525.54254900000001</v>
      </c>
      <c r="I128">
        <v>209.001575</v>
      </c>
      <c r="J128" t="s">
        <v>3</v>
      </c>
      <c r="K128">
        <v>521.15092000000004</v>
      </c>
      <c r="L128">
        <v>201.38385</v>
      </c>
      <c r="M128" t="s">
        <v>4</v>
      </c>
      <c r="N128">
        <v>340.56616500000001</v>
      </c>
      <c r="O128">
        <v>169.33666299999999</v>
      </c>
      <c r="P128" t="s">
        <v>5</v>
      </c>
      <c r="Q128">
        <v>4.5388120000000001</v>
      </c>
      <c r="R128">
        <v>6.9252999999999995E-2</v>
      </c>
      <c r="S128" t="s">
        <v>6</v>
      </c>
      <c r="T128">
        <v>132.42073199999999</v>
      </c>
      <c r="U128">
        <v>1.2552000000000001E-2</v>
      </c>
      <c r="V128" t="s">
        <v>7</v>
      </c>
      <c r="W128">
        <v>0.69422899999999998</v>
      </c>
      <c r="X128">
        <v>8.9400000000000005E-4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6.8720000000000003E-2</v>
      </c>
      <c r="AG128">
        <v>1.6200000000000001E-4</v>
      </c>
      <c r="AH128" t="s">
        <v>11</v>
      </c>
      <c r="AI128">
        <v>0.93216500000000002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599.71486500000003</v>
      </c>
      <c r="I129">
        <v>214.54421099999999</v>
      </c>
      <c r="J129" t="s">
        <v>3</v>
      </c>
      <c r="K129">
        <v>594.71033399999999</v>
      </c>
      <c r="L129">
        <v>206.790514</v>
      </c>
      <c r="M129" t="s">
        <v>4</v>
      </c>
      <c r="N129">
        <v>388.45530000000002</v>
      </c>
      <c r="O129">
        <v>172.98710700000001</v>
      </c>
      <c r="P129" t="s">
        <v>5</v>
      </c>
      <c r="Q129">
        <v>5.1725390000000004</v>
      </c>
      <c r="R129">
        <v>6.9647000000000001E-2</v>
      </c>
      <c r="S129" t="s">
        <v>6</v>
      </c>
      <c r="T129">
        <v>151.29988499999999</v>
      </c>
      <c r="U129">
        <v>1.3181E-2</v>
      </c>
      <c r="V129" t="s">
        <v>7</v>
      </c>
      <c r="W129">
        <v>0.791736</v>
      </c>
      <c r="X129">
        <v>9.59E-4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6.7193000000000003E-2</v>
      </c>
      <c r="AG129">
        <v>1.84E-4</v>
      </c>
      <c r="AH129" t="s">
        <v>11</v>
      </c>
      <c r="AI129">
        <v>0.93259599999999998</v>
      </c>
      <c r="AJ129">
        <v>4.3000000000000002E-5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673.82585800000004</v>
      </c>
      <c r="I130">
        <v>220.871185</v>
      </c>
      <c r="J130" t="s">
        <v>3</v>
      </c>
      <c r="K130">
        <v>668.211591</v>
      </c>
      <c r="L130">
        <v>212.89412899999999</v>
      </c>
      <c r="M130" t="s">
        <v>4</v>
      </c>
      <c r="N130">
        <v>436.31671599999999</v>
      </c>
      <c r="O130">
        <v>177.49744899999999</v>
      </c>
      <c r="P130" t="s">
        <v>5</v>
      </c>
      <c r="Q130">
        <v>5.8036880000000002</v>
      </c>
      <c r="R130">
        <v>7.1346999999999994E-2</v>
      </c>
      <c r="S130" t="s">
        <v>6</v>
      </c>
      <c r="T130">
        <v>170.169601</v>
      </c>
      <c r="U130">
        <v>1.4841E-2</v>
      </c>
      <c r="V130" t="s">
        <v>7</v>
      </c>
      <c r="W130">
        <v>0.88858099999999995</v>
      </c>
      <c r="X130">
        <v>1.013E-3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6.5860000000000002E-2</v>
      </c>
      <c r="AG130">
        <v>1.7799999999999999E-4</v>
      </c>
      <c r="AH130" t="s">
        <v>11</v>
      </c>
      <c r="AI130">
        <v>0.93351700000000004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747.93769299999997</v>
      </c>
      <c r="I131">
        <v>229.76392100000001</v>
      </c>
      <c r="J131" t="s">
        <v>3</v>
      </c>
      <c r="K131">
        <v>741.71178599999996</v>
      </c>
      <c r="L131">
        <v>221.522997</v>
      </c>
      <c r="M131" t="s">
        <v>4</v>
      </c>
      <c r="N131">
        <v>484.21579000000003</v>
      </c>
      <c r="O131">
        <v>182.99628100000001</v>
      </c>
      <c r="P131" t="s">
        <v>5</v>
      </c>
      <c r="Q131">
        <v>6.4363469999999996</v>
      </c>
      <c r="R131">
        <v>7.3276999999999995E-2</v>
      </c>
      <c r="S131" t="s">
        <v>6</v>
      </c>
      <c r="T131">
        <v>189.022357</v>
      </c>
      <c r="U131">
        <v>1.5709999999999998E-2</v>
      </c>
      <c r="V131" t="s">
        <v>7</v>
      </c>
      <c r="W131">
        <v>0.98590199999999995</v>
      </c>
      <c r="X131">
        <v>1.1169999999999999E-3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6.4935999999999994E-2</v>
      </c>
      <c r="AG131">
        <v>1.66E-4</v>
      </c>
      <c r="AH131" t="s">
        <v>11</v>
      </c>
      <c r="AI131">
        <v>0.93390700000000004</v>
      </c>
      <c r="AJ131">
        <v>5.8999999999999998E-5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822.35182699999996</v>
      </c>
      <c r="I132">
        <v>236.204207</v>
      </c>
      <c r="J132" t="s">
        <v>3</v>
      </c>
      <c r="K132">
        <v>815.50978099999998</v>
      </c>
      <c r="L132">
        <v>227.79821000000001</v>
      </c>
      <c r="M132" t="s">
        <v>4</v>
      </c>
      <c r="N132">
        <v>532.34525399999995</v>
      </c>
      <c r="O132">
        <v>185.718772</v>
      </c>
      <c r="P132" t="s">
        <v>5</v>
      </c>
      <c r="Q132">
        <v>7.0740150000000002</v>
      </c>
      <c r="R132">
        <v>7.4298000000000003E-2</v>
      </c>
      <c r="S132" t="s">
        <v>6</v>
      </c>
      <c r="T132">
        <v>207.875201</v>
      </c>
      <c r="U132">
        <v>1.4298999999999999E-2</v>
      </c>
      <c r="V132" t="s">
        <v>7</v>
      </c>
      <c r="W132">
        <v>1.083105</v>
      </c>
      <c r="X132">
        <v>1.15E-3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6.3949000000000006E-2</v>
      </c>
      <c r="AG132">
        <v>1.47E-4</v>
      </c>
      <c r="AH132" t="s">
        <v>11</v>
      </c>
      <c r="AI132">
        <v>0.93398800000000004</v>
      </c>
      <c r="AJ132">
        <v>5.8E-5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897.35972200000003</v>
      </c>
      <c r="I133">
        <v>270.35570200000001</v>
      </c>
      <c r="J133" t="s">
        <v>3</v>
      </c>
      <c r="K133">
        <v>889.89204500000005</v>
      </c>
      <c r="L133">
        <v>260.85429099999999</v>
      </c>
      <c r="M133" t="s">
        <v>4</v>
      </c>
      <c r="N133">
        <v>580.93858499999999</v>
      </c>
      <c r="O133">
        <v>213.62174099999999</v>
      </c>
      <c r="P133" t="s">
        <v>5</v>
      </c>
      <c r="Q133">
        <v>7.7209110000000001</v>
      </c>
      <c r="R133">
        <v>8.3732000000000001E-2</v>
      </c>
      <c r="S133" t="s">
        <v>6</v>
      </c>
      <c r="T133">
        <v>226.73006599999999</v>
      </c>
      <c r="U133">
        <v>1.5010000000000001E-2</v>
      </c>
      <c r="V133" t="s">
        <v>7</v>
      </c>
      <c r="W133">
        <v>1.181702</v>
      </c>
      <c r="X133">
        <v>1.253E-3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6.3810000000000006E-2</v>
      </c>
      <c r="AG133">
        <v>1.46E-4</v>
      </c>
      <c r="AH133" t="s">
        <v>11</v>
      </c>
      <c r="AI133">
        <v>0.934029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971.93606</v>
      </c>
      <c r="I134">
        <v>308.682839</v>
      </c>
      <c r="J134" t="s">
        <v>3</v>
      </c>
      <c r="K134">
        <v>963.85132199999998</v>
      </c>
      <c r="L134">
        <v>297.849447</v>
      </c>
      <c r="M134" t="s">
        <v>4</v>
      </c>
      <c r="N134">
        <v>629.18052599999999</v>
      </c>
      <c r="O134">
        <v>243.355098</v>
      </c>
      <c r="P134" t="s">
        <v>5</v>
      </c>
      <c r="Q134">
        <v>8.3585530000000006</v>
      </c>
      <c r="R134">
        <v>9.5457E-2</v>
      </c>
      <c r="S134" t="s">
        <v>6</v>
      </c>
      <c r="T134">
        <v>245.586962</v>
      </c>
      <c r="U134">
        <v>1.5197E-2</v>
      </c>
      <c r="V134" t="s">
        <v>7</v>
      </c>
      <c r="W134">
        <v>1.278872</v>
      </c>
      <c r="X134">
        <v>1.4319999999999999E-3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6.2647999999999995E-2</v>
      </c>
      <c r="AG134">
        <v>1.3300000000000001E-4</v>
      </c>
      <c r="AH134" t="s">
        <v>11</v>
      </c>
      <c r="AI134">
        <v>0.93435400000000002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1046.394861</v>
      </c>
      <c r="I135">
        <v>337.14876500000003</v>
      </c>
      <c r="J135" t="s">
        <v>3</v>
      </c>
      <c r="K135">
        <v>1037.6948600000001</v>
      </c>
      <c r="L135">
        <v>325.417169</v>
      </c>
      <c r="M135" t="s">
        <v>4</v>
      </c>
      <c r="N135">
        <v>677.30981699999995</v>
      </c>
      <c r="O135">
        <v>262.820089</v>
      </c>
      <c r="P135" t="s">
        <v>5</v>
      </c>
      <c r="Q135">
        <v>8.9954830000000001</v>
      </c>
      <c r="R135">
        <v>0.102425</v>
      </c>
      <c r="S135" t="s">
        <v>6</v>
      </c>
      <c r="T135">
        <v>264.445785</v>
      </c>
      <c r="U135">
        <v>1.6249E-2</v>
      </c>
      <c r="V135" t="s">
        <v>7</v>
      </c>
      <c r="W135">
        <v>1.37625</v>
      </c>
      <c r="X135">
        <v>1.4959999999999999E-3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6.2216E-2</v>
      </c>
      <c r="AG135">
        <v>1.2999999999999999E-4</v>
      </c>
      <c r="AH135" t="s">
        <v>11</v>
      </c>
      <c r="AI135">
        <v>0.93435999999999997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1120.4998410000001</v>
      </c>
      <c r="I136">
        <v>354.03311200000002</v>
      </c>
      <c r="J136" t="s">
        <v>3</v>
      </c>
      <c r="K136">
        <v>1111.185579</v>
      </c>
      <c r="L136">
        <v>341.839969</v>
      </c>
      <c r="M136" t="s">
        <v>4</v>
      </c>
      <c r="N136">
        <v>725.16293700000006</v>
      </c>
      <c r="O136">
        <v>274.68452200000002</v>
      </c>
      <c r="P136" t="s">
        <v>5</v>
      </c>
      <c r="Q136">
        <v>9.630153</v>
      </c>
      <c r="R136">
        <v>0.105451</v>
      </c>
      <c r="S136" t="s">
        <v>6</v>
      </c>
      <c r="T136">
        <v>283.30545499999999</v>
      </c>
      <c r="U136">
        <v>1.9116000000000001E-2</v>
      </c>
      <c r="V136" t="s">
        <v>7</v>
      </c>
      <c r="W136">
        <v>1.473114</v>
      </c>
      <c r="X136">
        <v>1.5640000000000001E-3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6.1187999999999999E-2</v>
      </c>
      <c r="AG136">
        <v>1.13E-4</v>
      </c>
      <c r="AH136" t="s">
        <v>11</v>
      </c>
      <c r="AI136">
        <v>0.93435999999999997</v>
      </c>
      <c r="AJ136">
        <v>5.8E-5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1194.625828</v>
      </c>
      <c r="I137">
        <v>369.88750299999998</v>
      </c>
      <c r="J137" t="s">
        <v>3</v>
      </c>
      <c r="K137">
        <v>1184.698787</v>
      </c>
      <c r="L137">
        <v>357.23132600000002</v>
      </c>
      <c r="M137" t="s">
        <v>4</v>
      </c>
      <c r="N137">
        <v>773.059301</v>
      </c>
      <c r="O137">
        <v>284.53776199999999</v>
      </c>
      <c r="P137" t="s">
        <v>5</v>
      </c>
      <c r="Q137">
        <v>10.262957999999999</v>
      </c>
      <c r="R137">
        <v>0.108638</v>
      </c>
      <c r="S137" t="s">
        <v>6</v>
      </c>
      <c r="T137">
        <v>302.18088299999999</v>
      </c>
      <c r="U137">
        <v>2.0140000000000002E-2</v>
      </c>
      <c r="V137" t="s">
        <v>7</v>
      </c>
      <c r="W137">
        <v>1.5697220000000001</v>
      </c>
      <c r="X137">
        <v>1.6299999999999999E-3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6.114E-2</v>
      </c>
      <c r="AG137">
        <v>1.13E-4</v>
      </c>
      <c r="AH137" t="s">
        <v>11</v>
      </c>
      <c r="AI137">
        <v>0.934396</v>
      </c>
      <c r="AJ137">
        <v>5.8E-5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1268.8750439999999</v>
      </c>
      <c r="I138">
        <v>383.32450699999998</v>
      </c>
      <c r="J138" t="s">
        <v>3</v>
      </c>
      <c r="K138">
        <v>1258.3358129999999</v>
      </c>
      <c r="L138">
        <v>370.22153800000001</v>
      </c>
      <c r="M138" t="s">
        <v>4</v>
      </c>
      <c r="N138">
        <v>821.01140499999997</v>
      </c>
      <c r="O138">
        <v>293.81595800000002</v>
      </c>
      <c r="P138" t="s">
        <v>5</v>
      </c>
      <c r="Q138">
        <v>10.895903000000001</v>
      </c>
      <c r="R138">
        <v>0.11200300000000001</v>
      </c>
      <c r="S138" t="s">
        <v>6</v>
      </c>
      <c r="T138">
        <v>321.07439699999998</v>
      </c>
      <c r="U138">
        <v>2.3355000000000001E-2</v>
      </c>
      <c r="V138" t="s">
        <v>7</v>
      </c>
      <c r="W138">
        <v>1.666326</v>
      </c>
      <c r="X138">
        <v>1.709E-3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6.1137999999999998E-2</v>
      </c>
      <c r="AG138">
        <v>1.13E-4</v>
      </c>
      <c r="AH138" t="s">
        <v>11</v>
      </c>
      <c r="AI138">
        <v>0.93441099999999999</v>
      </c>
      <c r="AJ138">
        <v>5.8E-5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1343.2377120000001</v>
      </c>
      <c r="I139">
        <v>397.53091599999999</v>
      </c>
      <c r="J139" t="s">
        <v>3</v>
      </c>
      <c r="K139">
        <v>1332.0830350000001</v>
      </c>
      <c r="L139">
        <v>383.86392599999999</v>
      </c>
      <c r="M139" t="s">
        <v>4</v>
      </c>
      <c r="N139">
        <v>869.04082900000003</v>
      </c>
      <c r="O139">
        <v>304.68423899999999</v>
      </c>
      <c r="P139" t="s">
        <v>5</v>
      </c>
      <c r="Q139">
        <v>11.532397</v>
      </c>
      <c r="R139">
        <v>0.11759</v>
      </c>
      <c r="S139" t="s">
        <v>6</v>
      </c>
      <c r="T139">
        <v>339.97420099999999</v>
      </c>
      <c r="U139">
        <v>2.4573000000000001E-2</v>
      </c>
      <c r="V139" t="s">
        <v>7</v>
      </c>
      <c r="W139">
        <v>1.7628839999999999</v>
      </c>
      <c r="X139">
        <v>1.7849999999999999E-3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6.0788000000000002E-2</v>
      </c>
      <c r="AG139">
        <v>1.1E-4</v>
      </c>
      <c r="AH139" t="s">
        <v>11</v>
      </c>
      <c r="AI139">
        <v>0.93443200000000004</v>
      </c>
      <c r="AJ139">
        <v>5.8E-5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1417.6360079999999</v>
      </c>
      <c r="I140">
        <v>407.92570000000001</v>
      </c>
      <c r="J140" t="s">
        <v>3</v>
      </c>
      <c r="K140">
        <v>1405.8670529999999</v>
      </c>
      <c r="L140">
        <v>393.85955000000001</v>
      </c>
      <c r="M140" t="s">
        <v>4</v>
      </c>
      <c r="N140">
        <v>917.11939800000005</v>
      </c>
      <c r="O140">
        <v>312.95214499999997</v>
      </c>
      <c r="P140" t="s">
        <v>5</v>
      </c>
      <c r="Q140">
        <v>12.167787000000001</v>
      </c>
      <c r="R140">
        <v>0.12121999999999999</v>
      </c>
      <c r="S140" t="s">
        <v>6</v>
      </c>
      <c r="T140">
        <v>358.89327500000002</v>
      </c>
      <c r="U140">
        <v>2.5607000000000001E-2</v>
      </c>
      <c r="V140" t="s">
        <v>7</v>
      </c>
      <c r="W140">
        <v>1.860606</v>
      </c>
      <c r="X140">
        <v>1.9300000000000001E-3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6.0366999999999997E-2</v>
      </c>
      <c r="AG140">
        <v>9.5000000000000005E-5</v>
      </c>
      <c r="AH140" t="s">
        <v>11</v>
      </c>
      <c r="AI140">
        <v>0.934979</v>
      </c>
      <c r="AJ140">
        <v>6.7999999999999999E-5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1491.9990989999999</v>
      </c>
      <c r="I141">
        <v>416.67974600000002</v>
      </c>
      <c r="J141" t="s">
        <v>3</v>
      </c>
      <c r="K141">
        <v>1479.615415</v>
      </c>
      <c r="L141">
        <v>402.232643</v>
      </c>
      <c r="M141" t="s">
        <v>4</v>
      </c>
      <c r="N141">
        <v>965.15101700000002</v>
      </c>
      <c r="O141">
        <v>320.59914099999997</v>
      </c>
      <c r="P141" t="s">
        <v>5</v>
      </c>
      <c r="Q141">
        <v>12.803091</v>
      </c>
      <c r="R141">
        <v>0.12523999999999999</v>
      </c>
      <c r="S141" t="s">
        <v>6</v>
      </c>
      <c r="T141">
        <v>377.82021099999997</v>
      </c>
      <c r="U141">
        <v>2.8605999999999999E-2</v>
      </c>
      <c r="V141" t="s">
        <v>7</v>
      </c>
      <c r="W141">
        <v>1.957816</v>
      </c>
      <c r="X141">
        <v>2.0070000000000001E-3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6.0130999999999997E-2</v>
      </c>
      <c r="AG141">
        <v>9.5000000000000005E-5</v>
      </c>
      <c r="AH141" t="s">
        <v>11</v>
      </c>
      <c r="AI141">
        <v>0.93501699999999999</v>
      </c>
      <c r="AJ141">
        <v>6.7000000000000002E-5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100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72.296937999999997</v>
      </c>
      <c r="I162">
        <v>185.28865500000001</v>
      </c>
      <c r="J162" t="s">
        <v>3</v>
      </c>
      <c r="K162">
        <v>71.583049000000003</v>
      </c>
      <c r="L162">
        <v>178.50907599999999</v>
      </c>
      <c r="M162" t="s">
        <v>4</v>
      </c>
      <c r="N162">
        <v>52.599339000000001</v>
      </c>
      <c r="O162">
        <v>157.626824</v>
      </c>
      <c r="P162" t="s">
        <v>5</v>
      </c>
      <c r="Q162">
        <v>0.73430899999999999</v>
      </c>
      <c r="R162">
        <v>6.3613000000000003E-2</v>
      </c>
      <c r="S162" t="s">
        <v>6</v>
      </c>
      <c r="T162">
        <v>11.759763</v>
      </c>
      <c r="U162">
        <v>6.7000000000000002E-5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8.2815E-2</v>
      </c>
      <c r="AG162">
        <v>9.2E-5</v>
      </c>
      <c r="AH162" t="s">
        <v>11</v>
      </c>
      <c r="AI162">
        <v>0.91456800000000005</v>
      </c>
      <c r="AJ162">
        <v>1.9000000000000001E-4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140.87092799999999</v>
      </c>
      <c r="I163">
        <v>331.0147</v>
      </c>
      <c r="J163" t="s">
        <v>3</v>
      </c>
      <c r="K163">
        <v>139.510403</v>
      </c>
      <c r="L163">
        <v>318.822317</v>
      </c>
      <c r="M163" t="s">
        <v>4</v>
      </c>
      <c r="N163">
        <v>101.920782</v>
      </c>
      <c r="O163">
        <v>282.154944</v>
      </c>
      <c r="P163" t="s">
        <v>5</v>
      </c>
      <c r="Q163">
        <v>1.401321</v>
      </c>
      <c r="R163">
        <v>0.114909</v>
      </c>
      <c r="S163" t="s">
        <v>6</v>
      </c>
      <c r="T163">
        <v>23.408515000000001</v>
      </c>
      <c r="U163">
        <v>9.2999999999999997E-5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8.0675999999999998E-2</v>
      </c>
      <c r="AG163">
        <v>6.7000000000000002E-5</v>
      </c>
      <c r="AH163" t="s">
        <v>11</v>
      </c>
      <c r="AI163">
        <v>0.92181999999999997</v>
      </c>
      <c r="AJ163">
        <v>1.6699999999999999E-4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208.02457000000001</v>
      </c>
      <c r="I164">
        <v>374.32757500000002</v>
      </c>
      <c r="J164" t="s">
        <v>3</v>
      </c>
      <c r="K164">
        <v>206.044186</v>
      </c>
      <c r="L164">
        <v>360.50204400000001</v>
      </c>
      <c r="M164" t="s">
        <v>4</v>
      </c>
      <c r="N164">
        <v>149.93125499999999</v>
      </c>
      <c r="O164">
        <v>318.363088</v>
      </c>
      <c r="P164" t="s">
        <v>5</v>
      </c>
      <c r="Q164">
        <v>2.0415679999999998</v>
      </c>
      <c r="R164">
        <v>0.130132</v>
      </c>
      <c r="S164" t="s">
        <v>6</v>
      </c>
      <c r="T164">
        <v>35.056691000000001</v>
      </c>
      <c r="U164">
        <v>1.2999999999999999E-4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7.8173999999999993E-2</v>
      </c>
      <c r="AG164">
        <v>1E-4</v>
      </c>
      <c r="AH164" t="s">
        <v>11</v>
      </c>
      <c r="AI164">
        <v>0.92468600000000001</v>
      </c>
      <c r="AJ164">
        <v>1.44E-4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274.70949100000001</v>
      </c>
      <c r="I165">
        <v>384.37448000000001</v>
      </c>
      <c r="J165" t="s">
        <v>3</v>
      </c>
      <c r="K165">
        <v>272.11738300000002</v>
      </c>
      <c r="L165">
        <v>370.17098600000003</v>
      </c>
      <c r="M165" t="s">
        <v>4</v>
      </c>
      <c r="N165">
        <v>197.529752</v>
      </c>
      <c r="O165">
        <v>324.92673500000001</v>
      </c>
      <c r="P165" t="s">
        <v>5</v>
      </c>
      <c r="Q165">
        <v>2.6737190000000002</v>
      </c>
      <c r="R165">
        <v>0.133687</v>
      </c>
      <c r="S165" t="s">
        <v>6</v>
      </c>
      <c r="T165">
        <v>46.705534</v>
      </c>
      <c r="U165">
        <v>1.5799999999999999E-4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7.4705999999999995E-2</v>
      </c>
      <c r="AG165">
        <v>1.37E-4</v>
      </c>
      <c r="AH165" t="s">
        <v>11</v>
      </c>
      <c r="AI165">
        <v>0.92665600000000004</v>
      </c>
      <c r="AJ165">
        <v>1.4200000000000001E-4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341.30572599999999</v>
      </c>
      <c r="I166">
        <v>396.96606400000002</v>
      </c>
      <c r="J166" t="s">
        <v>3</v>
      </c>
      <c r="K166">
        <v>338.10445199999998</v>
      </c>
      <c r="L166">
        <v>382.406677</v>
      </c>
      <c r="M166" t="s">
        <v>4</v>
      </c>
      <c r="N166">
        <v>245.04030599999999</v>
      </c>
      <c r="O166">
        <v>333.26500199999998</v>
      </c>
      <c r="P166" t="s">
        <v>5</v>
      </c>
      <c r="Q166">
        <v>3.3028050000000002</v>
      </c>
      <c r="R166">
        <v>0.13580700000000001</v>
      </c>
      <c r="S166" t="s">
        <v>6</v>
      </c>
      <c r="T166">
        <v>58.354764000000003</v>
      </c>
      <c r="U166">
        <v>1.65E-4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7.2464000000000001E-2</v>
      </c>
      <c r="AG166">
        <v>1.55E-4</v>
      </c>
      <c r="AH166" t="s">
        <v>11</v>
      </c>
      <c r="AI166">
        <v>0.92980499999999999</v>
      </c>
      <c r="AJ166">
        <v>9.0000000000000006E-5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407.80499200000003</v>
      </c>
      <c r="I167">
        <v>404.15212400000001</v>
      </c>
      <c r="J167" t="s">
        <v>3</v>
      </c>
      <c r="K167">
        <v>403.99415199999999</v>
      </c>
      <c r="L167">
        <v>389.40671500000002</v>
      </c>
      <c r="M167" t="s">
        <v>4</v>
      </c>
      <c r="N167">
        <v>292.486537</v>
      </c>
      <c r="O167">
        <v>336.68246900000003</v>
      </c>
      <c r="P167" t="s">
        <v>5</v>
      </c>
      <c r="Q167">
        <v>3.932067</v>
      </c>
      <c r="R167">
        <v>0.136986</v>
      </c>
      <c r="S167" t="s">
        <v>6</v>
      </c>
      <c r="T167">
        <v>70.003578000000005</v>
      </c>
      <c r="U167">
        <v>2.02E-4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7.0996000000000004E-2</v>
      </c>
      <c r="AG167">
        <v>1.5200000000000001E-4</v>
      </c>
      <c r="AH167" t="s">
        <v>11</v>
      </c>
      <c r="AI167">
        <v>0.93123400000000001</v>
      </c>
      <c r="AJ167">
        <v>5.7000000000000003E-5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474.36814600000002</v>
      </c>
      <c r="I168">
        <v>411.62690300000003</v>
      </c>
      <c r="J168" t="s">
        <v>3</v>
      </c>
      <c r="K168">
        <v>469.94605100000001</v>
      </c>
      <c r="L168">
        <v>396.62133999999998</v>
      </c>
      <c r="M168" t="s">
        <v>4</v>
      </c>
      <c r="N168">
        <v>339.98688700000002</v>
      </c>
      <c r="O168">
        <v>341.21273100000002</v>
      </c>
      <c r="P168" t="s">
        <v>5</v>
      </c>
      <c r="Q168">
        <v>4.5636089999999996</v>
      </c>
      <c r="R168">
        <v>0.13899900000000001</v>
      </c>
      <c r="S168" t="s">
        <v>6</v>
      </c>
      <c r="T168">
        <v>81.652546999999998</v>
      </c>
      <c r="U168">
        <v>2.52E-4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6.9694000000000006E-2</v>
      </c>
      <c r="AG168">
        <v>1.5200000000000001E-4</v>
      </c>
      <c r="AH168" t="s">
        <v>11</v>
      </c>
      <c r="AI168">
        <v>0.93212399999999995</v>
      </c>
      <c r="AJ168">
        <v>4.6999999999999997E-5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540.99911899999995</v>
      </c>
      <c r="I169">
        <v>427.18714299999999</v>
      </c>
      <c r="J169" t="s">
        <v>3</v>
      </c>
      <c r="K169">
        <v>535.965552</v>
      </c>
      <c r="L169">
        <v>411.69961000000001</v>
      </c>
      <c r="M169" t="s">
        <v>4</v>
      </c>
      <c r="N169">
        <v>387.531678</v>
      </c>
      <c r="O169">
        <v>351.74221</v>
      </c>
      <c r="P169" t="s">
        <v>5</v>
      </c>
      <c r="Q169">
        <v>5.1953389999999997</v>
      </c>
      <c r="R169">
        <v>0.142736</v>
      </c>
      <c r="S169" t="s">
        <v>6</v>
      </c>
      <c r="T169">
        <v>93.300493000000003</v>
      </c>
      <c r="U169">
        <v>3.0600000000000001E-4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6.8102999999999997E-2</v>
      </c>
      <c r="AG169">
        <v>1.4999999999999999E-4</v>
      </c>
      <c r="AH169" t="s">
        <v>11</v>
      </c>
      <c r="AI169">
        <v>0.93221699999999996</v>
      </c>
      <c r="AJ169">
        <v>4.6999999999999997E-5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607.59345800000006</v>
      </c>
      <c r="I170">
        <v>443.57323600000001</v>
      </c>
      <c r="J170" t="s">
        <v>3</v>
      </c>
      <c r="K170">
        <v>601.95099000000005</v>
      </c>
      <c r="L170">
        <v>427.618585</v>
      </c>
      <c r="M170" t="s">
        <v>4</v>
      </c>
      <c r="N170">
        <v>435.06633799999997</v>
      </c>
      <c r="O170">
        <v>363.81647600000002</v>
      </c>
      <c r="P170" t="s">
        <v>5</v>
      </c>
      <c r="Q170">
        <v>5.8252829999999998</v>
      </c>
      <c r="R170">
        <v>0.146485</v>
      </c>
      <c r="S170" t="s">
        <v>6</v>
      </c>
      <c r="T170">
        <v>104.95065</v>
      </c>
      <c r="U170">
        <v>3.7100000000000002E-4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6.7629999999999996E-2</v>
      </c>
      <c r="AG170">
        <v>1.4899999999999999E-4</v>
      </c>
      <c r="AH170" t="s">
        <v>11</v>
      </c>
      <c r="AI170">
        <v>0.93252500000000005</v>
      </c>
      <c r="AJ170">
        <v>4.8000000000000001E-5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674.03440799999998</v>
      </c>
      <c r="I171">
        <v>459.92916300000002</v>
      </c>
      <c r="J171" t="s">
        <v>3</v>
      </c>
      <c r="K171">
        <v>667.78235600000005</v>
      </c>
      <c r="L171">
        <v>443.42567100000002</v>
      </c>
      <c r="M171" t="s">
        <v>4</v>
      </c>
      <c r="N171">
        <v>482.47717299999999</v>
      </c>
      <c r="O171">
        <v>375.26311800000002</v>
      </c>
      <c r="P171" t="s">
        <v>5</v>
      </c>
      <c r="Q171">
        <v>6.4551530000000001</v>
      </c>
      <c r="R171">
        <v>0.150974</v>
      </c>
      <c r="S171" t="s">
        <v>6</v>
      </c>
      <c r="T171">
        <v>116.600173</v>
      </c>
      <c r="U171">
        <v>4.4900000000000002E-4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6.7456000000000002E-2</v>
      </c>
      <c r="AG171">
        <v>1.45E-4</v>
      </c>
      <c r="AH171" t="s">
        <v>11</v>
      </c>
      <c r="AI171">
        <v>0.93318800000000002</v>
      </c>
      <c r="AJ171">
        <v>5.8E-5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740.65014799999994</v>
      </c>
      <c r="I172">
        <v>477.09664700000002</v>
      </c>
      <c r="J172" t="s">
        <v>3</v>
      </c>
      <c r="K172">
        <v>733.78876100000002</v>
      </c>
      <c r="L172">
        <v>460.11649899999998</v>
      </c>
      <c r="M172" t="s">
        <v>4</v>
      </c>
      <c r="N172">
        <v>529.98776899999996</v>
      </c>
      <c r="O172">
        <v>388.20197000000002</v>
      </c>
      <c r="P172" t="s">
        <v>5</v>
      </c>
      <c r="Q172">
        <v>7.0849840000000004</v>
      </c>
      <c r="R172">
        <v>0.15476300000000001</v>
      </c>
      <c r="S172" t="s">
        <v>6</v>
      </c>
      <c r="T172">
        <v>128.24945</v>
      </c>
      <c r="U172">
        <v>4.9799999999999996E-4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6.7348000000000005E-2</v>
      </c>
      <c r="AG172">
        <v>1.46E-4</v>
      </c>
      <c r="AH172" t="s">
        <v>11</v>
      </c>
      <c r="AI172">
        <v>0.93351200000000001</v>
      </c>
      <c r="AJ172">
        <v>6.0999999999999999E-5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807.51522299999999</v>
      </c>
      <c r="I173">
        <v>494.316147</v>
      </c>
      <c r="J173" t="s">
        <v>3</v>
      </c>
      <c r="K173">
        <v>800.04275900000005</v>
      </c>
      <c r="L173">
        <v>476.74235399999998</v>
      </c>
      <c r="M173" t="s">
        <v>4</v>
      </c>
      <c r="N173">
        <v>577.67825300000004</v>
      </c>
      <c r="O173">
        <v>400.52110699999997</v>
      </c>
      <c r="P173" t="s">
        <v>5</v>
      </c>
      <c r="Q173">
        <v>7.7159380000000004</v>
      </c>
      <c r="R173">
        <v>0.15959599999999999</v>
      </c>
      <c r="S173" t="s">
        <v>6</v>
      </c>
      <c r="T173">
        <v>139.89910599999999</v>
      </c>
      <c r="U173">
        <v>5.7499999999999999E-4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6.7169000000000006E-2</v>
      </c>
      <c r="AG173">
        <v>1.4899999999999999E-4</v>
      </c>
      <c r="AH173" t="s">
        <v>11</v>
      </c>
      <c r="AI173">
        <v>0.93351899999999999</v>
      </c>
      <c r="AJ173">
        <v>6.0999999999999999E-5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874.30432699999994</v>
      </c>
      <c r="I174">
        <v>506.09175499999998</v>
      </c>
      <c r="J174" t="s">
        <v>3</v>
      </c>
      <c r="K174">
        <v>866.22179000000006</v>
      </c>
      <c r="L174">
        <v>488.136594</v>
      </c>
      <c r="M174" t="s">
        <v>4</v>
      </c>
      <c r="N174">
        <v>625.29712800000004</v>
      </c>
      <c r="O174">
        <v>409.575896</v>
      </c>
      <c r="P174" t="s">
        <v>5</v>
      </c>
      <c r="Q174">
        <v>8.3471840000000004</v>
      </c>
      <c r="R174">
        <v>0.16253799999999999</v>
      </c>
      <c r="S174" t="s">
        <v>6</v>
      </c>
      <c r="T174">
        <v>151.547921</v>
      </c>
      <c r="U174">
        <v>6.4899999999999995E-4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6.5933000000000005E-2</v>
      </c>
      <c r="AG174">
        <v>1.4100000000000001E-4</v>
      </c>
      <c r="AH174" t="s">
        <v>11</v>
      </c>
      <c r="AI174">
        <v>0.93395799999999995</v>
      </c>
      <c r="AJ174">
        <v>5.5000000000000002E-5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940.913184</v>
      </c>
      <c r="I175">
        <v>525.53766299999995</v>
      </c>
      <c r="J175" t="s">
        <v>3</v>
      </c>
      <c r="K175">
        <v>932.22141699999997</v>
      </c>
      <c r="L175">
        <v>506.94545799999997</v>
      </c>
      <c r="M175" t="s">
        <v>4</v>
      </c>
      <c r="N175">
        <v>672.78898100000004</v>
      </c>
      <c r="O175">
        <v>424.94862699999999</v>
      </c>
      <c r="P175" t="s">
        <v>5</v>
      </c>
      <c r="Q175">
        <v>8.9773949999999996</v>
      </c>
      <c r="R175">
        <v>0.16812199999999999</v>
      </c>
      <c r="S175" t="s">
        <v>6</v>
      </c>
      <c r="T175">
        <v>163.19716500000001</v>
      </c>
      <c r="U175">
        <v>6.87E-4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6.5284999999999996E-2</v>
      </c>
      <c r="AG175">
        <v>1.4799999999999999E-4</v>
      </c>
      <c r="AH175" t="s">
        <v>11</v>
      </c>
      <c r="AI175">
        <v>0.93422099999999997</v>
      </c>
      <c r="AJ175">
        <v>5.7000000000000003E-5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1007.684894</v>
      </c>
      <c r="I176">
        <v>559.79986799999995</v>
      </c>
      <c r="J176" t="s">
        <v>3</v>
      </c>
      <c r="K176">
        <v>998.38210700000002</v>
      </c>
      <c r="L176">
        <v>540.25271599999996</v>
      </c>
      <c r="M176" t="s">
        <v>4</v>
      </c>
      <c r="N176">
        <v>720.41452800000002</v>
      </c>
      <c r="O176">
        <v>448.11752200000001</v>
      </c>
      <c r="P176" t="s">
        <v>5</v>
      </c>
      <c r="Q176">
        <v>9.6088780000000007</v>
      </c>
      <c r="R176">
        <v>0.175124</v>
      </c>
      <c r="S176" t="s">
        <v>6</v>
      </c>
      <c r="T176">
        <v>174.846429</v>
      </c>
      <c r="U176">
        <v>7.9299999999999998E-4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6.4681000000000002E-2</v>
      </c>
      <c r="AG176">
        <v>1.4100000000000001E-4</v>
      </c>
      <c r="AH176" t="s">
        <v>11</v>
      </c>
      <c r="AI176">
        <v>0.93431699999999995</v>
      </c>
      <c r="AJ176">
        <v>5.5000000000000002E-5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1074.305122</v>
      </c>
      <c r="I177">
        <v>582.37398700000006</v>
      </c>
      <c r="J177" t="s">
        <v>3</v>
      </c>
      <c r="K177">
        <v>1064.392153</v>
      </c>
      <c r="L177">
        <v>562.16735100000005</v>
      </c>
      <c r="M177" t="s">
        <v>4</v>
      </c>
      <c r="N177">
        <v>767.93730300000004</v>
      </c>
      <c r="O177">
        <v>462.710915</v>
      </c>
      <c r="P177" t="s">
        <v>5</v>
      </c>
      <c r="Q177">
        <v>10.239198</v>
      </c>
      <c r="R177">
        <v>0.17990900000000001</v>
      </c>
      <c r="S177" t="s">
        <v>6</v>
      </c>
      <c r="T177">
        <v>186.495116</v>
      </c>
      <c r="U177">
        <v>9.3899999999999995E-4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6.4529000000000003E-2</v>
      </c>
      <c r="AG177">
        <v>1.3899999999999999E-4</v>
      </c>
      <c r="AH177" t="s">
        <v>11</v>
      </c>
      <c r="AI177">
        <v>0.934415</v>
      </c>
      <c r="AJ177">
        <v>5.5000000000000002E-5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1140.947109</v>
      </c>
      <c r="I178">
        <v>601.16031999999996</v>
      </c>
      <c r="J178" t="s">
        <v>3</v>
      </c>
      <c r="K178">
        <v>1130.4200020000001</v>
      </c>
      <c r="L178">
        <v>580.45450000000005</v>
      </c>
      <c r="M178" t="s">
        <v>4</v>
      </c>
      <c r="N178">
        <v>815.47977700000001</v>
      </c>
      <c r="O178">
        <v>474.761506</v>
      </c>
      <c r="P178" t="s">
        <v>5</v>
      </c>
      <c r="Q178">
        <v>10.874012</v>
      </c>
      <c r="R178">
        <v>0.18346999999999999</v>
      </c>
      <c r="S178" t="s">
        <v>6</v>
      </c>
      <c r="T178">
        <v>198.144417</v>
      </c>
      <c r="U178">
        <v>1.065E-3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6.4102999999999993E-2</v>
      </c>
      <c r="AG178">
        <v>1.3300000000000001E-4</v>
      </c>
      <c r="AH178" t="s">
        <v>11</v>
      </c>
      <c r="AI178">
        <v>0.93441600000000002</v>
      </c>
      <c r="AJ178">
        <v>5.3999999999999998E-5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1207.662102</v>
      </c>
      <c r="I179">
        <v>627.58637699999997</v>
      </c>
      <c r="J179" t="s">
        <v>3</v>
      </c>
      <c r="K179">
        <v>1196.522813</v>
      </c>
      <c r="L179">
        <v>606.04731300000003</v>
      </c>
      <c r="M179" t="s">
        <v>4</v>
      </c>
      <c r="N179">
        <v>863.11569899999995</v>
      </c>
      <c r="O179">
        <v>494.488292</v>
      </c>
      <c r="P179" t="s">
        <v>5</v>
      </c>
      <c r="Q179">
        <v>11.506468999999999</v>
      </c>
      <c r="R179">
        <v>0.19032199999999999</v>
      </c>
      <c r="S179" t="s">
        <v>6</v>
      </c>
      <c r="T179">
        <v>209.79258899999999</v>
      </c>
      <c r="U179">
        <v>1.1820000000000001E-3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6.3548999999999994E-2</v>
      </c>
      <c r="AG179">
        <v>1.27E-4</v>
      </c>
      <c r="AH179" t="s">
        <v>11</v>
      </c>
      <c r="AI179">
        <v>0.93444700000000003</v>
      </c>
      <c r="AJ179">
        <v>5.3999999999999998E-5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1274.5424439999999</v>
      </c>
      <c r="I180">
        <v>647.560473</v>
      </c>
      <c r="J180" t="s">
        <v>3</v>
      </c>
      <c r="K180">
        <v>1262.788237</v>
      </c>
      <c r="L180">
        <v>625.34562300000005</v>
      </c>
      <c r="M180" t="s">
        <v>4</v>
      </c>
      <c r="N180">
        <v>910.87921400000005</v>
      </c>
      <c r="O180">
        <v>510.111943</v>
      </c>
      <c r="P180" t="s">
        <v>5</v>
      </c>
      <c r="Q180">
        <v>12.141886</v>
      </c>
      <c r="R180">
        <v>0.19715099999999999</v>
      </c>
      <c r="S180" t="s">
        <v>6</v>
      </c>
      <c r="T180">
        <v>221.442083</v>
      </c>
      <c r="U180">
        <v>1.2700000000000001E-3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6.3480999999999996E-2</v>
      </c>
      <c r="AG180">
        <v>1.2799999999999999E-4</v>
      </c>
      <c r="AH180" t="s">
        <v>11</v>
      </c>
      <c r="AI180">
        <v>0.93446099999999999</v>
      </c>
      <c r="AJ180">
        <v>5.3999999999999998E-5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1341.3170580000001</v>
      </c>
      <c r="I181">
        <v>670.82199600000001</v>
      </c>
      <c r="J181" t="s">
        <v>3</v>
      </c>
      <c r="K181">
        <v>1328.94991</v>
      </c>
      <c r="L181">
        <v>647.76651200000003</v>
      </c>
      <c r="M181" t="s">
        <v>4</v>
      </c>
      <c r="N181">
        <v>958.55789700000003</v>
      </c>
      <c r="O181">
        <v>529.32337900000005</v>
      </c>
      <c r="P181" t="s">
        <v>5</v>
      </c>
      <c r="Q181">
        <v>12.775601999999999</v>
      </c>
      <c r="R181">
        <v>0.20491200000000001</v>
      </c>
      <c r="S181" t="s">
        <v>6</v>
      </c>
      <c r="T181">
        <v>233.091227</v>
      </c>
      <c r="U181">
        <v>1.351E-3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6.2745999999999996E-2</v>
      </c>
      <c r="AG181">
        <v>1.16E-4</v>
      </c>
      <c r="AH181" t="s">
        <v>11</v>
      </c>
      <c r="AI181">
        <v>0.935226</v>
      </c>
      <c r="AJ181">
        <v>7.2000000000000002E-5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688.19125199999996</v>
      </c>
      <c r="I182">
        <v>68.188935999999998</v>
      </c>
      <c r="J182" t="s">
        <v>3</v>
      </c>
      <c r="K182">
        <v>687.95317399999999</v>
      </c>
      <c r="L182">
        <v>68.178025000000005</v>
      </c>
      <c r="M182" t="s">
        <v>4</v>
      </c>
      <c r="N182">
        <v>8.5945359999999997</v>
      </c>
      <c r="O182">
        <v>8.2999999999999998E-5</v>
      </c>
      <c r="P182" t="s">
        <v>5</v>
      </c>
      <c r="Q182">
        <v>670.76246500000002</v>
      </c>
      <c r="R182">
        <v>67.904909000000004</v>
      </c>
      <c r="S182" t="s">
        <v>6</v>
      </c>
      <c r="T182">
        <v>687.86839499999996</v>
      </c>
      <c r="U182">
        <v>68.167719000000005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8.3252000000000007E-2</v>
      </c>
      <c r="AG182">
        <v>6.3999999999999997E-5</v>
      </c>
      <c r="AH182" t="s">
        <v>11</v>
      </c>
      <c r="AI182">
        <v>0.91609300000000005</v>
      </c>
      <c r="AJ182">
        <v>1.7000000000000001E-4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1377.7607419999999</v>
      </c>
      <c r="I183">
        <v>324.83772900000002</v>
      </c>
      <c r="J183" t="s">
        <v>3</v>
      </c>
      <c r="K183">
        <v>1377.2959719999999</v>
      </c>
      <c r="L183">
        <v>324.834701</v>
      </c>
      <c r="M183" t="s">
        <v>4</v>
      </c>
      <c r="N183">
        <v>17.184075</v>
      </c>
      <c r="O183">
        <v>2.2499999999999999E-4</v>
      </c>
      <c r="P183" t="s">
        <v>5</v>
      </c>
      <c r="Q183">
        <v>1342.955381</v>
      </c>
      <c r="R183">
        <v>322.70263299999999</v>
      </c>
      <c r="S183" t="s">
        <v>6</v>
      </c>
      <c r="T183">
        <v>1377.1279320000001</v>
      </c>
      <c r="U183">
        <v>324.713752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8.0297999999999994E-2</v>
      </c>
      <c r="AG183">
        <v>7.2000000000000002E-5</v>
      </c>
      <c r="AH183" t="s">
        <v>11</v>
      </c>
      <c r="AI183">
        <v>0.91997200000000001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2066.0958620000001</v>
      </c>
      <c r="I184">
        <v>464.10147999999998</v>
      </c>
      <c r="J184" t="s">
        <v>3</v>
      </c>
      <c r="K184">
        <v>2065.4037960000001</v>
      </c>
      <c r="L184">
        <v>464.11492600000003</v>
      </c>
      <c r="M184" t="s">
        <v>4</v>
      </c>
      <c r="N184">
        <v>25.774667000000001</v>
      </c>
      <c r="O184">
        <v>3.7300000000000001E-4</v>
      </c>
      <c r="P184" t="s">
        <v>5</v>
      </c>
      <c r="Q184">
        <v>2013.9076050000001</v>
      </c>
      <c r="R184">
        <v>461.14567399999999</v>
      </c>
      <c r="S184" t="s">
        <v>6</v>
      </c>
      <c r="T184">
        <v>2065.1548290000001</v>
      </c>
      <c r="U184">
        <v>463.899316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7.6206999999999997E-2</v>
      </c>
      <c r="AG184">
        <v>1.22E-4</v>
      </c>
      <c r="AH184" t="s">
        <v>11</v>
      </c>
      <c r="AI184">
        <v>0.922211</v>
      </c>
      <c r="AJ184">
        <v>1.34E-4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2752.66606</v>
      </c>
      <c r="I185">
        <v>653.216545</v>
      </c>
      <c r="J185" t="s">
        <v>3</v>
      </c>
      <c r="K185">
        <v>2751.7484909999998</v>
      </c>
      <c r="L185">
        <v>653.21846300000004</v>
      </c>
      <c r="M185" t="s">
        <v>4</v>
      </c>
      <c r="N185">
        <v>34.364843999999998</v>
      </c>
      <c r="O185">
        <v>6.3100000000000005E-4</v>
      </c>
      <c r="P185" t="s">
        <v>5</v>
      </c>
      <c r="Q185">
        <v>2683.0938040000001</v>
      </c>
      <c r="R185">
        <v>649.02409699999998</v>
      </c>
      <c r="S185" t="s">
        <v>6</v>
      </c>
      <c r="T185">
        <v>2751.4146730000002</v>
      </c>
      <c r="U185">
        <v>652.97128899999996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7.4177000000000007E-2</v>
      </c>
      <c r="AG185">
        <v>1.3799999999999999E-4</v>
      </c>
      <c r="AH185" t="s">
        <v>11</v>
      </c>
      <c r="AI185">
        <v>0.925732</v>
      </c>
      <c r="AJ185">
        <v>8.3999999999999995E-5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3442.5172659999998</v>
      </c>
      <c r="I186">
        <v>1384.8264429999999</v>
      </c>
      <c r="J186" t="s">
        <v>3</v>
      </c>
      <c r="K186">
        <v>3441.3739500000001</v>
      </c>
      <c r="L186">
        <v>1384.831925</v>
      </c>
      <c r="M186" t="s">
        <v>4</v>
      </c>
      <c r="N186">
        <v>42.955396999999998</v>
      </c>
      <c r="O186">
        <v>9.8799999999999995E-4</v>
      </c>
      <c r="P186" t="s">
        <v>5</v>
      </c>
      <c r="Q186">
        <v>3355.5714750000002</v>
      </c>
      <c r="R186">
        <v>1375.983853</v>
      </c>
      <c r="S186" t="s">
        <v>6</v>
      </c>
      <c r="T186">
        <v>3440.9565579999999</v>
      </c>
      <c r="U186">
        <v>1384.4743619999999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7.2471999999999995E-2</v>
      </c>
      <c r="AG186">
        <v>1.44E-4</v>
      </c>
      <c r="AH186" t="s">
        <v>11</v>
      </c>
      <c r="AI186">
        <v>0.92878000000000005</v>
      </c>
      <c r="AJ186">
        <v>4.1999999999999998E-5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4132.7107669999996</v>
      </c>
      <c r="I187">
        <v>2066.9129589999998</v>
      </c>
      <c r="J187" t="s">
        <v>3</v>
      </c>
      <c r="K187">
        <v>4131.3417380000001</v>
      </c>
      <c r="L187">
        <v>2066.9802810000001</v>
      </c>
      <c r="M187" t="s">
        <v>4</v>
      </c>
      <c r="N187">
        <v>51.546053000000001</v>
      </c>
      <c r="O187">
        <v>1.3500000000000001E-3</v>
      </c>
      <c r="P187" t="s">
        <v>5</v>
      </c>
      <c r="Q187">
        <v>4028.387397</v>
      </c>
      <c r="R187">
        <v>2055.0966659999999</v>
      </c>
      <c r="S187" t="s">
        <v>6</v>
      </c>
      <c r="T187">
        <v>4130.8406880000002</v>
      </c>
      <c r="U187">
        <v>2066.4493389999998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7.0465E-2</v>
      </c>
      <c r="AG187">
        <v>1.4100000000000001E-4</v>
      </c>
      <c r="AH187" t="s">
        <v>11</v>
      </c>
      <c r="AI187">
        <v>0.92893700000000001</v>
      </c>
      <c r="AJ187">
        <v>4.3000000000000002E-5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4819.3867870000004</v>
      </c>
      <c r="I188">
        <v>2261.019397</v>
      </c>
      <c r="J188" t="s">
        <v>3</v>
      </c>
      <c r="K188">
        <v>4817.7912299999998</v>
      </c>
      <c r="L188">
        <v>2261.1193830000002</v>
      </c>
      <c r="M188" t="s">
        <v>4</v>
      </c>
      <c r="N188">
        <v>60.146273999999998</v>
      </c>
      <c r="O188">
        <v>5.6299999999999996E-3</v>
      </c>
      <c r="P188" t="s">
        <v>5</v>
      </c>
      <c r="Q188">
        <v>4697.6804979999997</v>
      </c>
      <c r="R188">
        <v>2250.0653379999999</v>
      </c>
      <c r="S188" t="s">
        <v>6</v>
      </c>
      <c r="T188">
        <v>4817.2098729999998</v>
      </c>
      <c r="U188">
        <v>2260.4439240000002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6.9099999999999995E-2</v>
      </c>
      <c r="AG188">
        <v>1.4100000000000001E-4</v>
      </c>
      <c r="AH188" t="s">
        <v>11</v>
      </c>
      <c r="AI188">
        <v>0.93034600000000001</v>
      </c>
      <c r="AJ188">
        <v>7.9999999999999996E-6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5510.7957230000002</v>
      </c>
      <c r="I189">
        <v>2559.7474419999999</v>
      </c>
      <c r="J189" t="s">
        <v>3</v>
      </c>
      <c r="K189">
        <v>5508.9744819999996</v>
      </c>
      <c r="L189">
        <v>2559.9124160000001</v>
      </c>
      <c r="M189" t="s">
        <v>4</v>
      </c>
      <c r="N189">
        <v>68.738630999999998</v>
      </c>
      <c r="O189">
        <v>6.1040000000000001E-3</v>
      </c>
      <c r="P189" t="s">
        <v>5</v>
      </c>
      <c r="Q189">
        <v>5371.6979590000001</v>
      </c>
      <c r="R189">
        <v>2546.6365759999999</v>
      </c>
      <c r="S189" t="s">
        <v>6</v>
      </c>
      <c r="T189">
        <v>5508.338291</v>
      </c>
      <c r="U189">
        <v>2559.444039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6.8878999999999996E-2</v>
      </c>
      <c r="AG189">
        <v>1.46E-4</v>
      </c>
      <c r="AH189" t="s">
        <v>11</v>
      </c>
      <c r="AI189">
        <v>0.93090200000000001</v>
      </c>
      <c r="AJ189">
        <v>1.9999999999999999E-6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6200.5318459999999</v>
      </c>
      <c r="I190">
        <v>2934.7504669999998</v>
      </c>
      <c r="J190" t="s">
        <v>3</v>
      </c>
      <c r="K190">
        <v>6198.4841699999997</v>
      </c>
      <c r="L190">
        <v>2934.8795289999998</v>
      </c>
      <c r="M190" t="s">
        <v>4</v>
      </c>
      <c r="N190">
        <v>77.335578999999996</v>
      </c>
      <c r="O190">
        <v>9.0200000000000002E-3</v>
      </c>
      <c r="P190" t="s">
        <v>5</v>
      </c>
      <c r="Q190">
        <v>6044.0388869999997</v>
      </c>
      <c r="R190">
        <v>2920.4536640000001</v>
      </c>
      <c r="S190" t="s">
        <v>6</v>
      </c>
      <c r="T190">
        <v>6197.7647749999996</v>
      </c>
      <c r="U190">
        <v>2934.2798210000001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6.8027000000000004E-2</v>
      </c>
      <c r="AG190">
        <v>1.4200000000000001E-4</v>
      </c>
      <c r="AH190" t="s">
        <v>11</v>
      </c>
      <c r="AI190">
        <v>0.93108500000000005</v>
      </c>
      <c r="AJ190">
        <v>3.0000000000000001E-6</v>
      </c>
      <c r="AK190" t="s">
        <v>12</v>
      </c>
      <c r="AL190">
        <v>0.72</v>
      </c>
      <c r="AM190">
        <v>25.401599999999998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6887.489697</v>
      </c>
      <c r="I191">
        <v>3322.6896980000001</v>
      </c>
      <c r="J191" t="s">
        <v>3</v>
      </c>
      <c r="K191">
        <v>6885.2159179999999</v>
      </c>
      <c r="L191">
        <v>3322.8971069999998</v>
      </c>
      <c r="M191" t="s">
        <v>4</v>
      </c>
      <c r="N191">
        <v>85.926490999999999</v>
      </c>
      <c r="O191">
        <v>9.9260000000000008E-3</v>
      </c>
      <c r="P191" t="s">
        <v>5</v>
      </c>
      <c r="Q191">
        <v>6713.6127829999996</v>
      </c>
      <c r="R191">
        <v>3305.7871209999998</v>
      </c>
      <c r="S191" t="s">
        <v>6</v>
      </c>
      <c r="T191">
        <v>6884.5208590000002</v>
      </c>
      <c r="U191">
        <v>3327.6696870000001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6.6420000000000007E-2</v>
      </c>
      <c r="AG191">
        <v>1.3799999999999999E-4</v>
      </c>
      <c r="AH191" t="s">
        <v>11</v>
      </c>
      <c r="AI191">
        <v>0.93147999999999997</v>
      </c>
      <c r="AJ191">
        <v>6.0000000000000002E-6</v>
      </c>
      <c r="AK191" t="s">
        <v>12</v>
      </c>
      <c r="AL191">
        <v>0.72</v>
      </c>
      <c r="AM191">
        <v>25.401599999999998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7581.1466410000003</v>
      </c>
      <c r="I192">
        <v>4126.1003369999999</v>
      </c>
      <c r="J192" t="s">
        <v>3</v>
      </c>
      <c r="K192">
        <v>7578.6463089999997</v>
      </c>
      <c r="L192">
        <v>4126.275619</v>
      </c>
      <c r="M192" t="s">
        <v>4</v>
      </c>
      <c r="N192">
        <v>94.516869</v>
      </c>
      <c r="O192">
        <v>1.0656000000000001E-2</v>
      </c>
      <c r="P192" t="s">
        <v>5</v>
      </c>
      <c r="Q192">
        <v>7389.8807420000003</v>
      </c>
      <c r="R192">
        <v>4106.9420149999996</v>
      </c>
      <c r="S192" t="s">
        <v>6</v>
      </c>
      <c r="T192">
        <v>7577.8693359999997</v>
      </c>
      <c r="U192">
        <v>4130.5653270000003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6.6417000000000004E-2</v>
      </c>
      <c r="AG192">
        <v>1.3799999999999999E-4</v>
      </c>
      <c r="AH192" t="s">
        <v>11</v>
      </c>
      <c r="AI192">
        <v>0.93163899999999999</v>
      </c>
      <c r="AJ192">
        <v>6.0000000000000002E-6</v>
      </c>
      <c r="AK192" t="s">
        <v>12</v>
      </c>
      <c r="AL192">
        <v>0.72</v>
      </c>
      <c r="AM192">
        <v>25.401599999999998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8273.4139840000007</v>
      </c>
      <c r="I193">
        <v>4912.5688460000001</v>
      </c>
      <c r="J193" t="s">
        <v>3</v>
      </c>
      <c r="K193">
        <v>8270.6874220000009</v>
      </c>
      <c r="L193">
        <v>4912.6314629999997</v>
      </c>
      <c r="M193" t="s">
        <v>4</v>
      </c>
      <c r="N193">
        <v>103.10853299999999</v>
      </c>
      <c r="O193">
        <v>1.124E-2</v>
      </c>
      <c r="P193" t="s">
        <v>5</v>
      </c>
      <c r="Q193">
        <v>8064.7529199999999</v>
      </c>
      <c r="R193">
        <v>4893.5508149999996</v>
      </c>
      <c r="S193" t="s">
        <v>6</v>
      </c>
      <c r="T193">
        <v>8269.8248729999996</v>
      </c>
      <c r="U193">
        <v>4916.4739520000003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6.5591999999999998E-2</v>
      </c>
      <c r="AG193">
        <v>1.34E-4</v>
      </c>
      <c r="AH193" t="s">
        <v>11</v>
      </c>
      <c r="AI193">
        <v>0.93180799999999997</v>
      </c>
      <c r="AJ193">
        <v>5.0000000000000004E-6</v>
      </c>
      <c r="AK193" t="s">
        <v>12</v>
      </c>
      <c r="AL193">
        <v>0.72</v>
      </c>
      <c r="AM193">
        <v>25.401599999999998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8961.9122069999994</v>
      </c>
      <c r="I194">
        <v>5227.2571129999997</v>
      </c>
      <c r="J194" t="s">
        <v>3</v>
      </c>
      <c r="K194">
        <v>8958.9595509999999</v>
      </c>
      <c r="L194">
        <v>5227.2600069999999</v>
      </c>
      <c r="M194" t="s">
        <v>4</v>
      </c>
      <c r="N194">
        <v>111.697557</v>
      </c>
      <c r="O194">
        <v>1.2178E-2</v>
      </c>
      <c r="P194" t="s">
        <v>5</v>
      </c>
      <c r="Q194">
        <v>8735.8674410000003</v>
      </c>
      <c r="R194">
        <v>5207.4479369999999</v>
      </c>
      <c r="S194" t="s">
        <v>6</v>
      </c>
      <c r="T194">
        <v>8958.0124410000008</v>
      </c>
      <c r="U194">
        <v>5232.4903560000002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6.5282000000000007E-2</v>
      </c>
      <c r="AG194">
        <v>1.37E-4</v>
      </c>
      <c r="AH194" t="s">
        <v>11</v>
      </c>
      <c r="AI194">
        <v>0.93181599999999998</v>
      </c>
      <c r="AJ194">
        <v>5.0000000000000004E-6</v>
      </c>
      <c r="AK194" t="s">
        <v>12</v>
      </c>
      <c r="AL194">
        <v>0.72</v>
      </c>
      <c r="AM194">
        <v>25.401599999999998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9656.8375589999996</v>
      </c>
      <c r="I195">
        <v>5774.9187270000002</v>
      </c>
      <c r="J195" t="s">
        <v>3</v>
      </c>
      <c r="K195">
        <v>9653.6600390000003</v>
      </c>
      <c r="L195">
        <v>5774.8596360000001</v>
      </c>
      <c r="M195" t="s">
        <v>4</v>
      </c>
      <c r="N195">
        <v>120.28833899999999</v>
      </c>
      <c r="O195">
        <v>1.3292999999999999E-2</v>
      </c>
      <c r="P195" t="s">
        <v>5</v>
      </c>
      <c r="Q195">
        <v>9413.3981640000002</v>
      </c>
      <c r="R195">
        <v>5754.4476619999996</v>
      </c>
      <c r="S195" t="s">
        <v>6</v>
      </c>
      <c r="T195">
        <v>9652.6260939999993</v>
      </c>
      <c r="U195">
        <v>5779.3159880000003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6.4972000000000002E-2</v>
      </c>
      <c r="AG195">
        <v>1.3100000000000001E-4</v>
      </c>
      <c r="AH195" t="s">
        <v>11</v>
      </c>
      <c r="AI195">
        <v>0.93244700000000003</v>
      </c>
      <c r="AJ195">
        <v>1.9000000000000001E-5</v>
      </c>
      <c r="AK195" t="s">
        <v>12</v>
      </c>
      <c r="AL195">
        <v>0.72</v>
      </c>
      <c r="AM195">
        <v>25.401599999999998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10347.307167999999</v>
      </c>
      <c r="I196">
        <v>6875.5872669999999</v>
      </c>
      <c r="J196" t="s">
        <v>3</v>
      </c>
      <c r="K196">
        <v>10343.903633</v>
      </c>
      <c r="L196">
        <v>6875.3148460000002</v>
      </c>
      <c r="M196" t="s">
        <v>4</v>
      </c>
      <c r="N196">
        <v>128.87818100000001</v>
      </c>
      <c r="O196">
        <v>1.3993999999999999E-2</v>
      </c>
      <c r="P196" t="s">
        <v>5</v>
      </c>
      <c r="Q196">
        <v>10086.480605000001</v>
      </c>
      <c r="R196">
        <v>6851.4468020000004</v>
      </c>
      <c r="S196" t="s">
        <v>6</v>
      </c>
      <c r="T196">
        <v>10342.788242000001</v>
      </c>
      <c r="U196">
        <v>6880.4101099999998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6.4409999999999995E-2</v>
      </c>
      <c r="AG196">
        <v>1.3100000000000001E-4</v>
      </c>
      <c r="AH196" t="s">
        <v>11</v>
      </c>
      <c r="AI196">
        <v>0.93247199999999997</v>
      </c>
      <c r="AJ196">
        <v>1.9000000000000001E-5</v>
      </c>
      <c r="AK196" t="s">
        <v>12</v>
      </c>
      <c r="AL196">
        <v>0.72</v>
      </c>
      <c r="AM196">
        <v>25.401599999999998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11035.622284999999</v>
      </c>
      <c r="I197">
        <v>7446.2215340000002</v>
      </c>
      <c r="J197" t="s">
        <v>3</v>
      </c>
      <c r="K197">
        <v>11031.991953000001</v>
      </c>
      <c r="L197">
        <v>7445.8415530000002</v>
      </c>
      <c r="M197" t="s">
        <v>4</v>
      </c>
      <c r="N197">
        <v>137.46899500000001</v>
      </c>
      <c r="O197">
        <v>1.5146E-2</v>
      </c>
      <c r="P197" t="s">
        <v>5</v>
      </c>
      <c r="Q197">
        <v>10757.421836</v>
      </c>
      <c r="R197">
        <v>7420.667512</v>
      </c>
      <c r="S197" t="s">
        <v>6</v>
      </c>
      <c r="T197">
        <v>11030.793613</v>
      </c>
      <c r="U197">
        <v>7453.4816380000002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6.3870999999999997E-2</v>
      </c>
      <c r="AG197">
        <v>1.27E-4</v>
      </c>
      <c r="AH197" t="s">
        <v>11</v>
      </c>
      <c r="AI197">
        <v>0.93257999999999996</v>
      </c>
      <c r="AJ197">
        <v>1.8E-5</v>
      </c>
      <c r="AK197" t="s">
        <v>12</v>
      </c>
      <c r="AL197">
        <v>0.72</v>
      </c>
      <c r="AM197">
        <v>25.401599999999998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11725.995741999999</v>
      </c>
      <c r="I198">
        <v>8124.6061559999998</v>
      </c>
      <c r="J198" t="s">
        <v>3</v>
      </c>
      <c r="K198">
        <v>11722.138906</v>
      </c>
      <c r="L198">
        <v>8124.1252430000004</v>
      </c>
      <c r="M198" t="s">
        <v>4</v>
      </c>
      <c r="N198">
        <v>146.06009800000001</v>
      </c>
      <c r="O198">
        <v>1.5984000000000002E-2</v>
      </c>
      <c r="P198" t="s">
        <v>5</v>
      </c>
      <c r="Q198">
        <v>11430.391543</v>
      </c>
      <c r="R198">
        <v>8097.7744160000002</v>
      </c>
      <c r="S198" t="s">
        <v>6</v>
      </c>
      <c r="T198">
        <v>11720.856797</v>
      </c>
      <c r="U198">
        <v>8135.078289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6.3870999999999997E-2</v>
      </c>
      <c r="AG198">
        <v>1.27E-4</v>
      </c>
      <c r="AH198" t="s">
        <v>11</v>
      </c>
      <c r="AI198">
        <v>0.93258700000000005</v>
      </c>
      <c r="AJ198">
        <v>1.8E-5</v>
      </c>
      <c r="AK198" t="s">
        <v>12</v>
      </c>
      <c r="AL198">
        <v>0.72</v>
      </c>
      <c r="AM198">
        <v>25.401599999999998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12413.005117000001</v>
      </c>
      <c r="I199">
        <v>8584.4731809999994</v>
      </c>
      <c r="J199" t="s">
        <v>3</v>
      </c>
      <c r="K199">
        <v>12408.922363</v>
      </c>
      <c r="L199">
        <v>8584.1516929999998</v>
      </c>
      <c r="M199" t="s">
        <v>4</v>
      </c>
      <c r="N199">
        <v>154.65020100000001</v>
      </c>
      <c r="O199">
        <v>1.7018999999999999E-2</v>
      </c>
      <c r="P199" t="s">
        <v>5</v>
      </c>
      <c r="Q199">
        <v>12100.008828</v>
      </c>
      <c r="R199">
        <v>8558.4135239999996</v>
      </c>
      <c r="S199" t="s">
        <v>6</v>
      </c>
      <c r="T199">
        <v>12407.556952999999</v>
      </c>
      <c r="U199">
        <v>8596.5713039999991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6.3864000000000004E-2</v>
      </c>
      <c r="AG199">
        <v>1.27E-4</v>
      </c>
      <c r="AH199" t="s">
        <v>11</v>
      </c>
      <c r="AI199">
        <v>0.93259199999999998</v>
      </c>
      <c r="AJ199">
        <v>1.8E-5</v>
      </c>
      <c r="AK199" t="s">
        <v>12</v>
      </c>
      <c r="AL199">
        <v>0.72</v>
      </c>
      <c r="AM199">
        <v>25.401599999999998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13101.407578</v>
      </c>
      <c r="I200">
        <v>9458.8187280000002</v>
      </c>
      <c r="J200" t="s">
        <v>3</v>
      </c>
      <c r="K200">
        <v>13097.099375</v>
      </c>
      <c r="L200">
        <v>9458.6007609999997</v>
      </c>
      <c r="M200" t="s">
        <v>4</v>
      </c>
      <c r="N200">
        <v>163.24030099999999</v>
      </c>
      <c r="O200">
        <v>1.8086999999999999E-2</v>
      </c>
      <c r="P200" t="s">
        <v>5</v>
      </c>
      <c r="Q200">
        <v>12771.045292999999</v>
      </c>
      <c r="R200">
        <v>9429.7246709999999</v>
      </c>
      <c r="S200" t="s">
        <v>6</v>
      </c>
      <c r="T200">
        <v>13095.650858999999</v>
      </c>
      <c r="U200">
        <v>9471.1051879999995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6.2433000000000002E-2</v>
      </c>
      <c r="AG200">
        <v>1.18E-4</v>
      </c>
      <c r="AH200" t="s">
        <v>11</v>
      </c>
      <c r="AI200">
        <v>0.93259199999999998</v>
      </c>
      <c r="AJ200">
        <v>1.8E-5</v>
      </c>
      <c r="AK200" t="s">
        <v>12</v>
      </c>
      <c r="AL200">
        <v>0.72</v>
      </c>
      <c r="AM200">
        <v>25.401599999999998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13791.570156</v>
      </c>
      <c r="I201">
        <v>10065.952069000001</v>
      </c>
      <c r="J201" t="s">
        <v>3</v>
      </c>
      <c r="K201">
        <v>13787.036055</v>
      </c>
      <c r="L201">
        <v>10065.675654999999</v>
      </c>
      <c r="M201" t="s">
        <v>4</v>
      </c>
      <c r="N201">
        <v>171.83212599999999</v>
      </c>
      <c r="O201">
        <v>1.9726E-2</v>
      </c>
      <c r="P201" t="s">
        <v>5</v>
      </c>
      <c r="Q201">
        <v>13443.800526999999</v>
      </c>
      <c r="R201">
        <v>10033.231949000001</v>
      </c>
      <c r="S201" t="s">
        <v>6</v>
      </c>
      <c r="T201">
        <v>13785.504063</v>
      </c>
      <c r="U201">
        <v>10079.022035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6.2432000000000001E-2</v>
      </c>
      <c r="AG201">
        <v>1.18E-4</v>
      </c>
      <c r="AH201" t="s">
        <v>11</v>
      </c>
      <c r="AI201">
        <v>0.93261899999999998</v>
      </c>
      <c r="AJ201">
        <v>1.8E-5</v>
      </c>
      <c r="AK201" t="s">
        <v>12</v>
      </c>
      <c r="AL201">
        <v>2.52</v>
      </c>
      <c r="AM201">
        <v>181.56960000000001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24.762388999999999</v>
      </c>
      <c r="I222">
        <v>3.4190000000000002E-3</v>
      </c>
      <c r="J222" t="s">
        <v>3</v>
      </c>
      <c r="K222">
        <v>17.109135999999999</v>
      </c>
      <c r="L222">
        <v>2.9380000000000001E-3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49.385204999999999</v>
      </c>
      <c r="I223">
        <v>4.3880000000000004E-3</v>
      </c>
      <c r="J223" t="s">
        <v>3</v>
      </c>
      <c r="K223">
        <v>34.076058000000003</v>
      </c>
      <c r="L223">
        <v>3.9129999999999998E-3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73.998540000000006</v>
      </c>
      <c r="I224">
        <v>4.8250000000000003E-3</v>
      </c>
      <c r="J224" t="s">
        <v>3</v>
      </c>
      <c r="K224">
        <v>51.035465000000002</v>
      </c>
      <c r="L224">
        <v>4.4320000000000002E-3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98.620925999999997</v>
      </c>
      <c r="I225">
        <v>7.2189999999999997E-3</v>
      </c>
      <c r="J225" t="s">
        <v>3</v>
      </c>
      <c r="K225">
        <v>68.002343999999994</v>
      </c>
      <c r="L225">
        <v>5.3629999999999997E-3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123.229632</v>
      </c>
      <c r="I226">
        <v>8.8109999999999994E-3</v>
      </c>
      <c r="J226" t="s">
        <v>3</v>
      </c>
      <c r="K226">
        <v>84.959593999999996</v>
      </c>
      <c r="L226">
        <v>5.7679999999999997E-3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147.84950799999999</v>
      </c>
      <c r="I227">
        <v>1.2208999999999999E-2</v>
      </c>
      <c r="J227" t="s">
        <v>3</v>
      </c>
      <c r="K227">
        <v>101.924116</v>
      </c>
      <c r="L227">
        <v>6.9360000000000003E-3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172.461174</v>
      </c>
      <c r="I228">
        <v>1.5603000000000001E-2</v>
      </c>
      <c r="J228" t="s">
        <v>3</v>
      </c>
      <c r="K228">
        <v>118.883475</v>
      </c>
      <c r="L228">
        <v>9.6939999999999995E-3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197.07396</v>
      </c>
      <c r="I229">
        <v>1.6055E-2</v>
      </c>
      <c r="J229" t="s">
        <v>3</v>
      </c>
      <c r="K229">
        <v>135.84708699999999</v>
      </c>
      <c r="L229">
        <v>1.0931E-2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221.69692699999999</v>
      </c>
      <c r="I230">
        <v>1.8800000000000001E-2</v>
      </c>
      <c r="J230" t="s">
        <v>3</v>
      </c>
      <c r="K230">
        <v>152.81617</v>
      </c>
      <c r="L230">
        <v>1.2441000000000001E-2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246.31122999999999</v>
      </c>
      <c r="I231">
        <v>2.2044999999999999E-2</v>
      </c>
      <c r="J231" t="s">
        <v>3</v>
      </c>
      <c r="K231">
        <v>169.77873700000001</v>
      </c>
      <c r="L231">
        <v>1.5039E-2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270.92496</v>
      </c>
      <c r="I232">
        <v>2.5583000000000002E-2</v>
      </c>
      <c r="J232" t="s">
        <v>3</v>
      </c>
      <c r="K232">
        <v>186.739633</v>
      </c>
      <c r="L232">
        <v>1.6985E-2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295.54016200000001</v>
      </c>
      <c r="I233">
        <v>2.8473999999999999E-2</v>
      </c>
      <c r="J233" t="s">
        <v>3</v>
      </c>
      <c r="K233">
        <v>203.701471</v>
      </c>
      <c r="L233">
        <v>1.8245000000000001E-2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320.15740299999999</v>
      </c>
      <c r="I234">
        <v>2.9515E-2</v>
      </c>
      <c r="J234" t="s">
        <v>3</v>
      </c>
      <c r="K234">
        <v>220.667891</v>
      </c>
      <c r="L234">
        <v>1.779E-2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344.77865300000002</v>
      </c>
      <c r="I235">
        <v>3.5725E-2</v>
      </c>
      <c r="J235" t="s">
        <v>3</v>
      </c>
      <c r="K235">
        <v>237.639208</v>
      </c>
      <c r="L235">
        <v>1.8787000000000002E-2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369.39398599999998</v>
      </c>
      <c r="I236">
        <v>4.0718999999999998E-2</v>
      </c>
      <c r="J236" t="s">
        <v>3</v>
      </c>
      <c r="K236">
        <v>254.602844</v>
      </c>
      <c r="L236">
        <v>2.1780000000000001E-2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394.00432699999999</v>
      </c>
      <c r="I237">
        <v>4.1288999999999999E-2</v>
      </c>
      <c r="J237" t="s">
        <v>3</v>
      </c>
      <c r="K237">
        <v>271.56158299999998</v>
      </c>
      <c r="L237">
        <v>2.1597999999999999E-2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418.622885</v>
      </c>
      <c r="I238">
        <v>4.7919000000000003E-2</v>
      </c>
      <c r="J238" t="s">
        <v>3</v>
      </c>
      <c r="K238">
        <v>288.52859999999998</v>
      </c>
      <c r="L238">
        <v>2.5159999999999998E-2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443.24632300000002</v>
      </c>
      <c r="I239">
        <v>5.2439E-2</v>
      </c>
      <c r="J239" t="s">
        <v>3</v>
      </c>
      <c r="K239">
        <v>305.49748399999999</v>
      </c>
      <c r="L239">
        <v>2.6286E-2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467.86388299999999</v>
      </c>
      <c r="I240">
        <v>5.7178E-2</v>
      </c>
      <c r="J240" t="s">
        <v>3</v>
      </c>
      <c r="K240">
        <v>322.46046100000001</v>
      </c>
      <c r="L240">
        <v>2.9073999999999999E-2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492.47706799999997</v>
      </c>
      <c r="I241">
        <v>5.7837E-2</v>
      </c>
      <c r="J241" t="s">
        <v>3</v>
      </c>
      <c r="K241">
        <v>339.41984300000001</v>
      </c>
      <c r="L241">
        <v>2.9000999999999999E-2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23.137996999999999</v>
      </c>
      <c r="I242">
        <v>9.4499999999999998E-4</v>
      </c>
      <c r="J242" t="s">
        <v>3</v>
      </c>
      <c r="K242">
        <v>15.466393999999999</v>
      </c>
      <c r="L242">
        <v>3.5100000000000002E-4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46.312285000000003</v>
      </c>
      <c r="I243">
        <v>1.6720000000000001E-3</v>
      </c>
      <c r="J243" t="s">
        <v>3</v>
      </c>
      <c r="K243">
        <v>30.936986000000001</v>
      </c>
      <c r="L243">
        <v>5.2700000000000002E-4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69.485262000000006</v>
      </c>
      <c r="I244">
        <v>2.555E-3</v>
      </c>
      <c r="J244" t="s">
        <v>3</v>
      </c>
      <c r="K244">
        <v>46.405078000000003</v>
      </c>
      <c r="L244">
        <v>7.7999999999999999E-4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92.651990999999995</v>
      </c>
      <c r="I245">
        <v>3.9170000000000003E-3</v>
      </c>
      <c r="J245" t="s">
        <v>3</v>
      </c>
      <c r="K245">
        <v>61.873601999999998</v>
      </c>
      <c r="L245">
        <v>1.183E-3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115.827175</v>
      </c>
      <c r="I246">
        <v>6.0029999999999997E-3</v>
      </c>
      <c r="J246" t="s">
        <v>3</v>
      </c>
      <c r="K246">
        <v>77.347621000000004</v>
      </c>
      <c r="L246">
        <v>1.7650000000000001E-3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138.99896200000001</v>
      </c>
      <c r="I247">
        <v>7.7990000000000004E-3</v>
      </c>
      <c r="J247" t="s">
        <v>3</v>
      </c>
      <c r="K247">
        <v>92.817076</v>
      </c>
      <c r="L247">
        <v>2.3600000000000001E-3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162.173283</v>
      </c>
      <c r="I248">
        <v>8.8520000000000005E-3</v>
      </c>
      <c r="J248" t="s">
        <v>3</v>
      </c>
      <c r="K248">
        <v>108.28661700000001</v>
      </c>
      <c r="L248">
        <v>2.6199999999999999E-3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185.34438599999999</v>
      </c>
      <c r="I249">
        <v>9.7169999999999999E-3</v>
      </c>
      <c r="J249" t="s">
        <v>3</v>
      </c>
      <c r="K249">
        <v>123.759698</v>
      </c>
      <c r="L249">
        <v>2.934E-3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208.51509899999999</v>
      </c>
      <c r="I250">
        <v>1.204E-2</v>
      </c>
      <c r="J250" t="s">
        <v>3</v>
      </c>
      <c r="K250">
        <v>139.22848300000001</v>
      </c>
      <c r="L250">
        <v>3.5439999999999998E-3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231.68865700000001</v>
      </c>
      <c r="I251">
        <v>1.3051999999999999E-2</v>
      </c>
      <c r="J251" t="s">
        <v>3</v>
      </c>
      <c r="K251">
        <v>154.69866300000001</v>
      </c>
      <c r="L251">
        <v>4.1019999999999997E-3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254.86438899999999</v>
      </c>
      <c r="I252">
        <v>1.5858000000000001E-2</v>
      </c>
      <c r="J252" t="s">
        <v>3</v>
      </c>
      <c r="K252">
        <v>170.169432</v>
      </c>
      <c r="L252">
        <v>3.9249999999999997E-3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278.03383100000002</v>
      </c>
      <c r="I253">
        <v>1.7987E-2</v>
      </c>
      <c r="J253" t="s">
        <v>3</v>
      </c>
      <c r="K253">
        <v>185.64016100000001</v>
      </c>
      <c r="L253">
        <v>4.7780000000000001E-3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301.20777800000002</v>
      </c>
      <c r="I254">
        <v>1.9570000000000001E-2</v>
      </c>
      <c r="J254" t="s">
        <v>3</v>
      </c>
      <c r="K254">
        <v>201.109993</v>
      </c>
      <c r="L254">
        <v>5.1960000000000001E-3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324.37914699999999</v>
      </c>
      <c r="I255">
        <v>2.3081999999999998E-2</v>
      </c>
      <c r="J255" t="s">
        <v>3</v>
      </c>
      <c r="K255">
        <v>216.57752600000001</v>
      </c>
      <c r="L255">
        <v>5.3759999999999997E-3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347.56026600000001</v>
      </c>
      <c r="I256">
        <v>2.6929999999999999E-2</v>
      </c>
      <c r="J256" t="s">
        <v>3</v>
      </c>
      <c r="K256">
        <v>232.05331100000001</v>
      </c>
      <c r="L256">
        <v>6.3029999999999996E-3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370.73504100000002</v>
      </c>
      <c r="I257">
        <v>2.9128000000000001E-2</v>
      </c>
      <c r="J257" t="s">
        <v>3</v>
      </c>
      <c r="K257">
        <v>247.53004000000001</v>
      </c>
      <c r="L257">
        <v>6.1060000000000003E-3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393.90401700000001</v>
      </c>
      <c r="I258">
        <v>3.1220000000000001E-2</v>
      </c>
      <c r="J258" t="s">
        <v>3</v>
      </c>
      <c r="K258">
        <v>263.00028400000002</v>
      </c>
      <c r="L258">
        <v>6.4900000000000001E-3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417.07448099999999</v>
      </c>
      <c r="I259">
        <v>3.6207000000000003E-2</v>
      </c>
      <c r="J259" t="s">
        <v>3</v>
      </c>
      <c r="K259">
        <v>278.470125</v>
      </c>
      <c r="L259">
        <v>7.3169999999999997E-3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440.25506000000001</v>
      </c>
      <c r="I260">
        <v>3.9328000000000002E-2</v>
      </c>
      <c r="J260" t="s">
        <v>3</v>
      </c>
      <c r="K260">
        <v>293.94561199999998</v>
      </c>
      <c r="L260">
        <v>7.7799999999999996E-3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463.43032499999998</v>
      </c>
      <c r="I261">
        <v>4.2463000000000001E-2</v>
      </c>
      <c r="J261" t="s">
        <v>3</v>
      </c>
      <c r="K261">
        <v>309.42127900000003</v>
      </c>
      <c r="L261">
        <v>8.1329999999999996E-3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20.651624000000002</v>
      </c>
      <c r="I262">
        <v>4.0359999999999997E-3</v>
      </c>
      <c r="J262" t="s">
        <v>3</v>
      </c>
      <c r="K262">
        <v>16.124376000000002</v>
      </c>
      <c r="L262">
        <v>1.7830000000000001E-3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41.138137</v>
      </c>
      <c r="I263">
        <v>3.8440000000000002E-3</v>
      </c>
      <c r="J263" t="s">
        <v>3</v>
      </c>
      <c r="K263">
        <v>32.240112000000003</v>
      </c>
      <c r="L263">
        <v>2.297E-3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61.664051000000001</v>
      </c>
      <c r="I264">
        <v>3.7810000000000001E-3</v>
      </c>
      <c r="J264" t="s">
        <v>3</v>
      </c>
      <c r="K264">
        <v>48.396104999999999</v>
      </c>
      <c r="L264">
        <v>2.6459999999999999E-3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82.191644999999994</v>
      </c>
      <c r="I265">
        <v>4.2859999999999999E-3</v>
      </c>
      <c r="J265" t="s">
        <v>3</v>
      </c>
      <c r="K265">
        <v>64.554126999999994</v>
      </c>
      <c r="L265">
        <v>3.4320000000000002E-3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102.699558</v>
      </c>
      <c r="I266">
        <v>4.5269999999999998E-3</v>
      </c>
      <c r="J266" t="s">
        <v>3</v>
      </c>
      <c r="K266">
        <v>80.692149000000001</v>
      </c>
      <c r="L266">
        <v>3.6949999999999999E-3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123.191339</v>
      </c>
      <c r="I267">
        <v>4.3449999999999999E-3</v>
      </c>
      <c r="J267" t="s">
        <v>3</v>
      </c>
      <c r="K267">
        <v>96.814053999999999</v>
      </c>
      <c r="L267">
        <v>3.6319999999999998E-3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143.662724</v>
      </c>
      <c r="I268">
        <v>4.5799999999999999E-3</v>
      </c>
      <c r="J268" t="s">
        <v>3</v>
      </c>
      <c r="K268">
        <v>112.916051</v>
      </c>
      <c r="L268">
        <v>3.7989999999999999E-3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164.118619</v>
      </c>
      <c r="I269">
        <v>4.9630000000000004E-3</v>
      </c>
      <c r="J269" t="s">
        <v>3</v>
      </c>
      <c r="K269">
        <v>129.002523</v>
      </c>
      <c r="L269">
        <v>3.9129999999999998E-3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184.56682599999999</v>
      </c>
      <c r="I270">
        <v>5.1330000000000004E-3</v>
      </c>
      <c r="J270" t="s">
        <v>3</v>
      </c>
      <c r="K270">
        <v>145.08178699999999</v>
      </c>
      <c r="L270">
        <v>3.8609999999999998E-3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205.01169999999999</v>
      </c>
      <c r="I271">
        <v>5.4739999999999997E-3</v>
      </c>
      <c r="J271" t="s">
        <v>3</v>
      </c>
      <c r="K271">
        <v>161.157387</v>
      </c>
      <c r="L271">
        <v>4.346E-3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225.44845100000001</v>
      </c>
      <c r="I272">
        <v>5.5589999999999997E-3</v>
      </c>
      <c r="J272" t="s">
        <v>3</v>
      </c>
      <c r="K272">
        <v>177.22415599999999</v>
      </c>
      <c r="L272">
        <v>4.3880000000000004E-3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245.88559100000001</v>
      </c>
      <c r="I273">
        <v>6.5110000000000003E-3</v>
      </c>
      <c r="J273" t="s">
        <v>3</v>
      </c>
      <c r="K273">
        <v>193.29240200000001</v>
      </c>
      <c r="L273">
        <v>5.2639999999999996E-3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266.32374600000003</v>
      </c>
      <c r="I274">
        <v>7.2049999999999996E-3</v>
      </c>
      <c r="J274" t="s">
        <v>3</v>
      </c>
      <c r="K274">
        <v>209.36129299999999</v>
      </c>
      <c r="L274">
        <v>5.9800000000000001E-3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286.76674300000002</v>
      </c>
      <c r="I275">
        <v>7.3839999999999999E-3</v>
      </c>
      <c r="J275" t="s">
        <v>3</v>
      </c>
      <c r="K275">
        <v>225.43489400000001</v>
      </c>
      <c r="L275">
        <v>6.2310000000000004E-3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307.21544</v>
      </c>
      <c r="I276">
        <v>9.1739999999999999E-3</v>
      </c>
      <c r="J276" t="s">
        <v>3</v>
      </c>
      <c r="K276">
        <v>241.514826</v>
      </c>
      <c r="L276">
        <v>7.8849999999999996E-3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327.675363</v>
      </c>
      <c r="I277">
        <v>1.0116999999999999E-2</v>
      </c>
      <c r="J277" t="s">
        <v>3</v>
      </c>
      <c r="K277">
        <v>257.60570999999999</v>
      </c>
      <c r="L277">
        <v>8.6730000000000002E-3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348.143505</v>
      </c>
      <c r="I278">
        <v>1.1528E-2</v>
      </c>
      <c r="J278" t="s">
        <v>3</v>
      </c>
      <c r="K278">
        <v>273.70481999999998</v>
      </c>
      <c r="L278">
        <v>1.0272999999999999E-2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368.62129800000002</v>
      </c>
      <c r="I279">
        <v>1.0602E-2</v>
      </c>
      <c r="J279" t="s">
        <v>3</v>
      </c>
      <c r="K279">
        <v>289.81346400000001</v>
      </c>
      <c r="L279">
        <v>9.3729999999999994E-3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389.10593599999999</v>
      </c>
      <c r="I280">
        <v>1.2681E-2</v>
      </c>
      <c r="J280" t="s">
        <v>3</v>
      </c>
      <c r="K280">
        <v>305.92962799999998</v>
      </c>
      <c r="L280">
        <v>1.1559E-2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409.59808399999997</v>
      </c>
      <c r="I281">
        <v>1.489E-2</v>
      </c>
      <c r="J281" t="s">
        <v>3</v>
      </c>
      <c r="K281">
        <v>322.05252000000002</v>
      </c>
      <c r="L281">
        <v>1.358E-2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14.675948999999999</v>
      </c>
      <c r="I282">
        <v>7.3000000000000001E-3</v>
      </c>
      <c r="J282" t="s">
        <v>3</v>
      </c>
      <c r="K282">
        <v>10.077655999999999</v>
      </c>
      <c r="L282">
        <v>1.2340000000000001E-3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28.978304999999999</v>
      </c>
      <c r="I283">
        <v>6.4679999999999998E-3</v>
      </c>
      <c r="J283" t="s">
        <v>3</v>
      </c>
      <c r="K283">
        <v>20.008412</v>
      </c>
      <c r="L283">
        <v>1.2539999999999999E-3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43.279884000000003</v>
      </c>
      <c r="I284">
        <v>6.0670000000000003E-3</v>
      </c>
      <c r="J284" t="s">
        <v>3</v>
      </c>
      <c r="K284">
        <v>29.938224999999999</v>
      </c>
      <c r="L284">
        <v>1.302E-3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57.582583999999997</v>
      </c>
      <c r="I285">
        <v>5.7289999999999997E-3</v>
      </c>
      <c r="J285" t="s">
        <v>3</v>
      </c>
      <c r="K285">
        <v>39.869596000000001</v>
      </c>
      <c r="L285">
        <v>1.322E-3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71.883568999999994</v>
      </c>
      <c r="I286">
        <v>5.489E-3</v>
      </c>
      <c r="J286" t="s">
        <v>3</v>
      </c>
      <c r="K286">
        <v>49.799967000000002</v>
      </c>
      <c r="L286">
        <v>1.3320000000000001E-3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86.185215999999997</v>
      </c>
      <c r="I287">
        <v>5.3160000000000004E-3</v>
      </c>
      <c r="J287" t="s">
        <v>3</v>
      </c>
      <c r="K287">
        <v>59.730522000000001</v>
      </c>
      <c r="L287">
        <v>1.351E-3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100.486515</v>
      </c>
      <c r="I288">
        <v>5.2350000000000001E-3</v>
      </c>
      <c r="J288" t="s">
        <v>3</v>
      </c>
      <c r="K288">
        <v>69.660704999999993</v>
      </c>
      <c r="L288">
        <v>1.325E-3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114.78688699999999</v>
      </c>
      <c r="I289">
        <v>5.3049999999999998E-3</v>
      </c>
      <c r="J289" t="s">
        <v>3</v>
      </c>
      <c r="K289">
        <v>79.590691000000007</v>
      </c>
      <c r="L289">
        <v>1.3849999999999999E-3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129.08789999999999</v>
      </c>
      <c r="I290">
        <v>5.3940000000000004E-3</v>
      </c>
      <c r="J290" t="s">
        <v>3</v>
      </c>
      <c r="K290">
        <v>89.521150000000006</v>
      </c>
      <c r="L290">
        <v>1.4270000000000001E-3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143.38837699999999</v>
      </c>
      <c r="I291">
        <v>5.4609999999999997E-3</v>
      </c>
      <c r="J291" t="s">
        <v>3</v>
      </c>
      <c r="K291">
        <v>99.451072999999994</v>
      </c>
      <c r="L291">
        <v>1.4480000000000001E-3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157.68930499999999</v>
      </c>
      <c r="I292">
        <v>5.5500000000000002E-3</v>
      </c>
      <c r="J292" t="s">
        <v>3</v>
      </c>
      <c r="K292">
        <v>109.381328</v>
      </c>
      <c r="L292">
        <v>1.4959999999999999E-3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171.990804</v>
      </c>
      <c r="I293">
        <v>5.6030000000000003E-3</v>
      </c>
      <c r="J293" t="s">
        <v>3</v>
      </c>
      <c r="K293">
        <v>119.311931</v>
      </c>
      <c r="L293">
        <v>1.524E-3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186.29058699999999</v>
      </c>
      <c r="I294">
        <v>5.7419999999999997E-3</v>
      </c>
      <c r="J294" t="s">
        <v>3</v>
      </c>
      <c r="K294">
        <v>129.24175500000001</v>
      </c>
      <c r="L294">
        <v>1.57E-3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200.59069600000001</v>
      </c>
      <c r="I295">
        <v>5.7790000000000003E-3</v>
      </c>
      <c r="J295" t="s">
        <v>3</v>
      </c>
      <c r="K295">
        <v>139.171683</v>
      </c>
      <c r="L295">
        <v>1.5939999999999999E-3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214.891358</v>
      </c>
      <c r="I296">
        <v>5.8209999999999998E-3</v>
      </c>
      <c r="J296" t="s">
        <v>3</v>
      </c>
      <c r="K296">
        <v>149.10224500000001</v>
      </c>
      <c r="L296">
        <v>1.6149999999999999E-3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229.19226499999999</v>
      </c>
      <c r="I297">
        <v>5.8789999999999997E-3</v>
      </c>
      <c r="J297" t="s">
        <v>3</v>
      </c>
      <c r="K297">
        <v>159.03264300000001</v>
      </c>
      <c r="L297">
        <v>1.6479999999999999E-3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243.49261999999999</v>
      </c>
      <c r="I298">
        <v>5.9449999999999998E-3</v>
      </c>
      <c r="J298" t="s">
        <v>3</v>
      </c>
      <c r="K298">
        <v>168.962592</v>
      </c>
      <c r="L298">
        <v>1.6459999999999999E-3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257.792843</v>
      </c>
      <c r="I299">
        <v>5.8999999999999999E-3</v>
      </c>
      <c r="J299" t="s">
        <v>3</v>
      </c>
      <c r="K299">
        <v>178.89272399999999</v>
      </c>
      <c r="L299">
        <v>1.67E-3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272.09339799999998</v>
      </c>
      <c r="I300">
        <v>5.9369999999999996E-3</v>
      </c>
      <c r="J300" t="s">
        <v>3</v>
      </c>
      <c r="K300">
        <v>188.82310200000001</v>
      </c>
      <c r="L300">
        <v>1.673E-3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286.393326</v>
      </c>
      <c r="I301">
        <v>6.025E-3</v>
      </c>
      <c r="J301" t="s">
        <v>3</v>
      </c>
      <c r="K301">
        <v>198.75354100000001</v>
      </c>
      <c r="L301">
        <v>1.6590000000000001E-3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23.561812</v>
      </c>
      <c r="I302">
        <v>3.176E-3</v>
      </c>
      <c r="J302" t="s">
        <v>3</v>
      </c>
      <c r="K302">
        <v>16.124006999999999</v>
      </c>
      <c r="L302">
        <v>2.4090000000000001E-3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47.047351999999997</v>
      </c>
      <c r="I303">
        <v>4.0169999999999997E-3</v>
      </c>
      <c r="J303" t="s">
        <v>3</v>
      </c>
      <c r="K303">
        <v>32.240828999999998</v>
      </c>
      <c r="L303">
        <v>3.846E-3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70.573423000000005</v>
      </c>
      <c r="I304">
        <v>5.2719999999999998E-3</v>
      </c>
      <c r="J304" t="s">
        <v>3</v>
      </c>
      <c r="K304">
        <v>48.396740000000001</v>
      </c>
      <c r="L304">
        <v>5.6499999999999996E-3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94.102118000000004</v>
      </c>
      <c r="I305">
        <v>5.7670000000000004E-3</v>
      </c>
      <c r="J305" t="s">
        <v>3</v>
      </c>
      <c r="K305">
        <v>64.555520000000001</v>
      </c>
      <c r="L305">
        <v>6.3689999999999997E-3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117.622928</v>
      </c>
      <c r="I306">
        <v>5.8199999999999997E-3</v>
      </c>
      <c r="J306" t="s">
        <v>3</v>
      </c>
      <c r="K306">
        <v>80.707897000000003</v>
      </c>
      <c r="L306">
        <v>6.5360000000000001E-3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141.11572799999999</v>
      </c>
      <c r="I307">
        <v>6.3460000000000001E-3</v>
      </c>
      <c r="J307" t="s">
        <v>3</v>
      </c>
      <c r="K307">
        <v>96.832447999999999</v>
      </c>
      <c r="L307">
        <v>6.8240000000000002E-3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164.59048899999999</v>
      </c>
      <c r="I308">
        <v>7.1320000000000003E-3</v>
      </c>
      <c r="J308" t="s">
        <v>3</v>
      </c>
      <c r="K308">
        <v>112.939694</v>
      </c>
      <c r="L308">
        <v>7.2880000000000002E-3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188.04897</v>
      </c>
      <c r="I309">
        <v>7.711E-3</v>
      </c>
      <c r="J309" t="s">
        <v>3</v>
      </c>
      <c r="K309">
        <v>129.03032400000001</v>
      </c>
      <c r="L309">
        <v>7.6949999999999996E-3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211.49898999999999</v>
      </c>
      <c r="I310">
        <v>9.0849999999999993E-3</v>
      </c>
      <c r="J310" t="s">
        <v>3</v>
      </c>
      <c r="K310">
        <v>145.113056</v>
      </c>
      <c r="L310">
        <v>8.6789999999999992E-3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234.94115099999999</v>
      </c>
      <c r="I311">
        <v>1.0212000000000001E-2</v>
      </c>
      <c r="J311" t="s">
        <v>3</v>
      </c>
      <c r="K311">
        <v>161.18701300000001</v>
      </c>
      <c r="L311">
        <v>9.0089999999999996E-3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258.38013699999999</v>
      </c>
      <c r="I312">
        <v>1.0770999999999999E-2</v>
      </c>
      <c r="J312" t="s">
        <v>3</v>
      </c>
      <c r="K312">
        <v>177.258286</v>
      </c>
      <c r="L312">
        <v>9.4289999999999999E-3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281.82221099999998</v>
      </c>
      <c r="I313">
        <v>1.1747E-2</v>
      </c>
      <c r="J313" t="s">
        <v>3</v>
      </c>
      <c r="K313">
        <v>193.33283499999999</v>
      </c>
      <c r="L313">
        <v>1.0208E-2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305.26310999999998</v>
      </c>
      <c r="I314">
        <v>1.3788E-2</v>
      </c>
      <c r="J314" t="s">
        <v>3</v>
      </c>
      <c r="K314">
        <v>209.40742499999999</v>
      </c>
      <c r="L314">
        <v>1.1339E-2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328.71369099999998</v>
      </c>
      <c r="I315">
        <v>1.4578000000000001E-2</v>
      </c>
      <c r="J315" t="s">
        <v>3</v>
      </c>
      <c r="K315">
        <v>225.48977099999999</v>
      </c>
      <c r="L315">
        <v>1.2109E-2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352.17010499999998</v>
      </c>
      <c r="I316">
        <v>1.5640000000000001E-2</v>
      </c>
      <c r="J316" t="s">
        <v>3</v>
      </c>
      <c r="K316">
        <v>241.57801000000001</v>
      </c>
      <c r="L316">
        <v>1.244E-2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375.62900400000001</v>
      </c>
      <c r="I317">
        <v>1.7659999999999999E-2</v>
      </c>
      <c r="J317" t="s">
        <v>3</v>
      </c>
      <c r="K317">
        <v>257.66950700000001</v>
      </c>
      <c r="L317">
        <v>1.3079E-2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399.09082000000001</v>
      </c>
      <c r="I318">
        <v>1.8175E-2</v>
      </c>
      <c r="J318" t="s">
        <v>3</v>
      </c>
      <c r="K318">
        <v>273.76451800000001</v>
      </c>
      <c r="L318">
        <v>1.2626999999999999E-2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422.56854399999997</v>
      </c>
      <c r="I319">
        <v>1.9554999999999999E-2</v>
      </c>
      <c r="J319" t="s">
        <v>3</v>
      </c>
      <c r="K319">
        <v>289.87474400000002</v>
      </c>
      <c r="L319">
        <v>1.3431999999999999E-2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446.05367999999999</v>
      </c>
      <c r="I320">
        <v>2.317E-2</v>
      </c>
      <c r="J320" t="s">
        <v>3</v>
      </c>
      <c r="K320">
        <v>305.99264499999998</v>
      </c>
      <c r="L320">
        <v>1.6249E-2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469.55819600000001</v>
      </c>
      <c r="I321">
        <v>2.5250999999999999E-2</v>
      </c>
      <c r="J321" t="s">
        <v>3</v>
      </c>
      <c r="K321">
        <v>322.13013100000001</v>
      </c>
      <c r="L321">
        <v>1.6773E-2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814.45253700000001</v>
      </c>
      <c r="I322">
        <v>3660.6826860000001</v>
      </c>
      <c r="J322" t="s">
        <v>3</v>
      </c>
      <c r="K322">
        <v>813.79794100000004</v>
      </c>
      <c r="L322">
        <v>3654.5302729999999</v>
      </c>
      <c r="M322" t="s">
        <v>4</v>
      </c>
      <c r="N322">
        <v>36.005589999999998</v>
      </c>
      <c r="O322">
        <v>8.1273070000000001</v>
      </c>
      <c r="P322" t="s">
        <v>5</v>
      </c>
      <c r="Q322">
        <v>95.201712000000001</v>
      </c>
      <c r="R322">
        <v>110.884818</v>
      </c>
      <c r="S322" t="s">
        <v>6</v>
      </c>
      <c r="T322">
        <v>21.169834000000002</v>
      </c>
      <c r="U322">
        <v>4.3470760000000004</v>
      </c>
      <c r="V322" t="s">
        <v>7</v>
      </c>
      <c r="W322">
        <v>21.092987000000001</v>
      </c>
      <c r="X322">
        <v>3.3147410000000002</v>
      </c>
      <c r="Y322" t="s">
        <v>8</v>
      </c>
      <c r="Z322">
        <v>24.680402000000001</v>
      </c>
      <c r="AA322">
        <v>42.101582999999998</v>
      </c>
      <c r="AB322" t="s">
        <v>9</v>
      </c>
      <c r="AC322">
        <v>663.29190300000005</v>
      </c>
      <c r="AD322">
        <v>2271.6485130000001</v>
      </c>
      <c r="AE322" t="s">
        <v>10</v>
      </c>
      <c r="AF322">
        <v>8.3829000000000001E-2</v>
      </c>
      <c r="AG322">
        <v>1.01E-4</v>
      </c>
      <c r="AH322" t="s">
        <v>11</v>
      </c>
      <c r="AI322">
        <v>0.91456800000000005</v>
      </c>
      <c r="AJ322">
        <v>1.63E-4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1622.1637619999999</v>
      </c>
      <c r="I323">
        <v>10584.109684999999</v>
      </c>
      <c r="J323" t="s">
        <v>3</v>
      </c>
      <c r="K323">
        <v>1620.8648559999999</v>
      </c>
      <c r="L323">
        <v>10567.342479000001</v>
      </c>
      <c r="M323" t="s">
        <v>4</v>
      </c>
      <c r="N323">
        <v>71.469449999999995</v>
      </c>
      <c r="O323">
        <v>21.097653000000001</v>
      </c>
      <c r="P323" t="s">
        <v>5</v>
      </c>
      <c r="Q323">
        <v>191.188873</v>
      </c>
      <c r="R323">
        <v>336.11049500000001</v>
      </c>
      <c r="S323" t="s">
        <v>6</v>
      </c>
      <c r="T323">
        <v>42.262182000000003</v>
      </c>
      <c r="U323">
        <v>9.3660239999999995</v>
      </c>
      <c r="V323" t="s">
        <v>7</v>
      </c>
      <c r="W323">
        <v>41.902850000000001</v>
      </c>
      <c r="X323">
        <v>7.8611810000000002</v>
      </c>
      <c r="Y323" t="s">
        <v>8</v>
      </c>
      <c r="Z323">
        <v>50.805846000000003</v>
      </c>
      <c r="AA323">
        <v>161.85341399999999</v>
      </c>
      <c r="AB323" t="s">
        <v>9</v>
      </c>
      <c r="AC323">
        <v>1319.9025369999999</v>
      </c>
      <c r="AD323">
        <v>6725.0859399999999</v>
      </c>
      <c r="AE323" t="s">
        <v>10</v>
      </c>
      <c r="AF323">
        <v>8.0857999999999999E-2</v>
      </c>
      <c r="AG323">
        <v>6.7000000000000002E-5</v>
      </c>
      <c r="AH323" t="s">
        <v>11</v>
      </c>
      <c r="AI323">
        <v>0.92401</v>
      </c>
      <c r="AJ323">
        <v>1.03E-4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2434.2344480000002</v>
      </c>
      <c r="I324">
        <v>15391.968117</v>
      </c>
      <c r="J324" t="s">
        <v>3</v>
      </c>
      <c r="K324">
        <v>2432.2867820000001</v>
      </c>
      <c r="L324">
        <v>15367.925691</v>
      </c>
      <c r="M324" t="s">
        <v>4</v>
      </c>
      <c r="N324">
        <v>107.07527899999999</v>
      </c>
      <c r="O324">
        <v>28.518857000000001</v>
      </c>
      <c r="P324" t="s">
        <v>5</v>
      </c>
      <c r="Q324">
        <v>287.88320199999998</v>
      </c>
      <c r="R324">
        <v>512.16841999999997</v>
      </c>
      <c r="S324" t="s">
        <v>6</v>
      </c>
      <c r="T324">
        <v>63.173681000000002</v>
      </c>
      <c r="U324">
        <v>12.499198</v>
      </c>
      <c r="V324" t="s">
        <v>7</v>
      </c>
      <c r="W324">
        <v>62.912764000000003</v>
      </c>
      <c r="X324">
        <v>10.705294</v>
      </c>
      <c r="Y324" t="s">
        <v>8</v>
      </c>
      <c r="Z324">
        <v>77.457121999999998</v>
      </c>
      <c r="AA324">
        <v>293.84193800000003</v>
      </c>
      <c r="AB324" t="s">
        <v>9</v>
      </c>
      <c r="AC324">
        <v>1979.678054</v>
      </c>
      <c r="AD324">
        <v>10049.161586</v>
      </c>
      <c r="AE324" t="s">
        <v>10</v>
      </c>
      <c r="AF324">
        <v>7.8335000000000002E-2</v>
      </c>
      <c r="AG324">
        <v>1.02E-4</v>
      </c>
      <c r="AH324" t="s">
        <v>11</v>
      </c>
      <c r="AI324">
        <v>0.92599799999999999</v>
      </c>
      <c r="AJ324">
        <v>9.7E-5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3245.9775540000001</v>
      </c>
      <c r="I325">
        <v>19381.717326000002</v>
      </c>
      <c r="J325" t="s">
        <v>3</v>
      </c>
      <c r="K325">
        <v>3243.2748339999998</v>
      </c>
      <c r="L325">
        <v>19368.702966000001</v>
      </c>
      <c r="M325" t="s">
        <v>4</v>
      </c>
      <c r="N325">
        <v>142.65861000000001</v>
      </c>
      <c r="O325">
        <v>40.648530999999998</v>
      </c>
      <c r="P325" t="s">
        <v>5</v>
      </c>
      <c r="Q325">
        <v>384.83182699999998</v>
      </c>
      <c r="R325">
        <v>711.21956</v>
      </c>
      <c r="S325" t="s">
        <v>6</v>
      </c>
      <c r="T325">
        <v>84.092305999999994</v>
      </c>
      <c r="U325">
        <v>15.384017999999999</v>
      </c>
      <c r="V325" t="s">
        <v>7</v>
      </c>
      <c r="W325">
        <v>84.028380999999996</v>
      </c>
      <c r="X325">
        <v>15.179769</v>
      </c>
      <c r="Y325" t="s">
        <v>8</v>
      </c>
      <c r="Z325">
        <v>104.344094</v>
      </c>
      <c r="AA325">
        <v>439.10430600000001</v>
      </c>
      <c r="AB325" t="s">
        <v>9</v>
      </c>
      <c r="AC325">
        <v>2639.0831400000002</v>
      </c>
      <c r="AD325">
        <v>12469.362203000001</v>
      </c>
      <c r="AE325" t="s">
        <v>10</v>
      </c>
      <c r="AF325">
        <v>7.7341999999999994E-2</v>
      </c>
      <c r="AG325">
        <v>1.15E-4</v>
      </c>
      <c r="AH325" t="s">
        <v>11</v>
      </c>
      <c r="AI325">
        <v>0.92823500000000003</v>
      </c>
      <c r="AJ325">
        <v>6.7999999999999999E-5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4044.3913769999999</v>
      </c>
      <c r="I326">
        <v>24459.717387000001</v>
      </c>
      <c r="J326" t="s">
        <v>3</v>
      </c>
      <c r="K326">
        <v>4041.0499319999999</v>
      </c>
      <c r="L326">
        <v>24441.565861999999</v>
      </c>
      <c r="M326" t="s">
        <v>4</v>
      </c>
      <c r="N326">
        <v>177.53803500000001</v>
      </c>
      <c r="O326">
        <v>50.105314999999997</v>
      </c>
      <c r="P326" t="s">
        <v>5</v>
      </c>
      <c r="Q326">
        <v>481.33910600000002</v>
      </c>
      <c r="R326">
        <v>1073.6381799999999</v>
      </c>
      <c r="S326" t="s">
        <v>6</v>
      </c>
      <c r="T326">
        <v>104.97395899999999</v>
      </c>
      <c r="U326">
        <v>19.393049000000001</v>
      </c>
      <c r="V326" t="s">
        <v>7</v>
      </c>
      <c r="W326">
        <v>104.568405</v>
      </c>
      <c r="X326">
        <v>18.839514000000001</v>
      </c>
      <c r="Y326" t="s">
        <v>8</v>
      </c>
      <c r="Z326">
        <v>131.769147</v>
      </c>
      <c r="AA326">
        <v>645.53448000000003</v>
      </c>
      <c r="AB326" t="s">
        <v>9</v>
      </c>
      <c r="AC326">
        <v>3286.7066890000001</v>
      </c>
      <c r="AD326">
        <v>14964.10658</v>
      </c>
      <c r="AE326" t="s">
        <v>10</v>
      </c>
      <c r="AF326">
        <v>7.5337000000000001E-2</v>
      </c>
      <c r="AG326">
        <v>1.3200000000000001E-4</v>
      </c>
      <c r="AH326" t="s">
        <v>11</v>
      </c>
      <c r="AI326">
        <v>0.92991800000000002</v>
      </c>
      <c r="AJ326">
        <v>5.1999999999999997E-5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4859.3426559999998</v>
      </c>
      <c r="I327">
        <v>30623.188192000001</v>
      </c>
      <c r="J327" t="s">
        <v>3</v>
      </c>
      <c r="K327">
        <v>4855.3501859999997</v>
      </c>
      <c r="L327">
        <v>30598.546015</v>
      </c>
      <c r="M327" t="s">
        <v>4</v>
      </c>
      <c r="N327">
        <v>213.38344799999999</v>
      </c>
      <c r="O327">
        <v>61.219039000000002</v>
      </c>
      <c r="P327" t="s">
        <v>5</v>
      </c>
      <c r="Q327">
        <v>578.870361</v>
      </c>
      <c r="R327">
        <v>1407.9414870000001</v>
      </c>
      <c r="S327" t="s">
        <v>6</v>
      </c>
      <c r="T327">
        <v>125.908597</v>
      </c>
      <c r="U327">
        <v>22.409718999999999</v>
      </c>
      <c r="V327" t="s">
        <v>7</v>
      </c>
      <c r="W327">
        <v>125.45368000000001</v>
      </c>
      <c r="X327">
        <v>23.040078000000001</v>
      </c>
      <c r="Y327" t="s">
        <v>8</v>
      </c>
      <c r="Z327">
        <v>159.084587</v>
      </c>
      <c r="AA327">
        <v>857.42932399999995</v>
      </c>
      <c r="AB327" t="s">
        <v>9</v>
      </c>
      <c r="AC327">
        <v>3948.5281049999999</v>
      </c>
      <c r="AD327">
        <v>18547.892972000001</v>
      </c>
      <c r="AE327" t="s">
        <v>10</v>
      </c>
      <c r="AF327">
        <v>7.4880000000000002E-2</v>
      </c>
      <c r="AG327">
        <v>1.3999999999999999E-4</v>
      </c>
      <c r="AH327" t="s">
        <v>11</v>
      </c>
      <c r="AI327">
        <v>0.930481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5672.6057620000001</v>
      </c>
      <c r="I328">
        <v>36890.854819</v>
      </c>
      <c r="J328" t="s">
        <v>3</v>
      </c>
      <c r="K328">
        <v>5667.965107</v>
      </c>
      <c r="L328">
        <v>36862.285523999999</v>
      </c>
      <c r="M328" t="s">
        <v>4</v>
      </c>
      <c r="N328">
        <v>249.016209</v>
      </c>
      <c r="O328">
        <v>73.677368000000001</v>
      </c>
      <c r="P328" t="s">
        <v>5</v>
      </c>
      <c r="Q328">
        <v>676.29584499999999</v>
      </c>
      <c r="R328">
        <v>1695.7992549999999</v>
      </c>
      <c r="S328" t="s">
        <v>6</v>
      </c>
      <c r="T328">
        <v>146.81978899999999</v>
      </c>
      <c r="U328">
        <v>25.532869999999999</v>
      </c>
      <c r="V328" t="s">
        <v>7</v>
      </c>
      <c r="W328">
        <v>146.358564</v>
      </c>
      <c r="X328">
        <v>27.416039999999999</v>
      </c>
      <c r="Y328" t="s">
        <v>8</v>
      </c>
      <c r="Z328">
        <v>186.556849</v>
      </c>
      <c r="AA328">
        <v>1002.313189</v>
      </c>
      <c r="AB328" t="s">
        <v>9</v>
      </c>
      <c r="AC328">
        <v>4608.9442769999996</v>
      </c>
      <c r="AD328">
        <v>22041.688246999998</v>
      </c>
      <c r="AE328" t="s">
        <v>10</v>
      </c>
      <c r="AF328">
        <v>7.1758000000000002E-2</v>
      </c>
      <c r="AG328">
        <v>1.6000000000000001E-4</v>
      </c>
      <c r="AH328" t="s">
        <v>11</v>
      </c>
      <c r="AI328">
        <v>0.93132700000000002</v>
      </c>
      <c r="AJ328">
        <v>3.3000000000000003E-5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6482.0466699999997</v>
      </c>
      <c r="I329">
        <v>42442.487762999997</v>
      </c>
      <c r="J329" t="s">
        <v>3</v>
      </c>
      <c r="K329">
        <v>6476.7571580000003</v>
      </c>
      <c r="L329">
        <v>42402.193617999998</v>
      </c>
      <c r="M329" t="s">
        <v>4</v>
      </c>
      <c r="N329">
        <v>284.40163899999999</v>
      </c>
      <c r="O329">
        <v>88.695870999999997</v>
      </c>
      <c r="P329" t="s">
        <v>5</v>
      </c>
      <c r="Q329">
        <v>773.95696899999996</v>
      </c>
      <c r="R329">
        <v>2009.2710279999999</v>
      </c>
      <c r="S329" t="s">
        <v>6</v>
      </c>
      <c r="T329">
        <v>167.718087</v>
      </c>
      <c r="U329">
        <v>28.802864</v>
      </c>
      <c r="V329" t="s">
        <v>7</v>
      </c>
      <c r="W329">
        <v>167.14520999999999</v>
      </c>
      <c r="X329">
        <v>32.456141000000002</v>
      </c>
      <c r="Y329" t="s">
        <v>8</v>
      </c>
      <c r="Z329">
        <v>214.606425</v>
      </c>
      <c r="AA329">
        <v>1185.752156</v>
      </c>
      <c r="AB329" t="s">
        <v>9</v>
      </c>
      <c r="AC329">
        <v>5265.7758590000003</v>
      </c>
      <c r="AD329">
        <v>24954.545919</v>
      </c>
      <c r="AE329" t="s">
        <v>10</v>
      </c>
      <c r="AF329">
        <v>7.1170999999999998E-2</v>
      </c>
      <c r="AG329">
        <v>1.63E-4</v>
      </c>
      <c r="AH329" t="s">
        <v>11</v>
      </c>
      <c r="AI329">
        <v>0.93174299999999999</v>
      </c>
      <c r="AJ329">
        <v>2.9E-5</v>
      </c>
      <c r="AK329" t="s">
        <v>12</v>
      </c>
      <c r="AL329">
        <v>1.18</v>
      </c>
      <c r="AM329">
        <v>68.227599999999995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7302.8014549999998</v>
      </c>
      <c r="I330">
        <v>47898.181998</v>
      </c>
      <c r="J330" t="s">
        <v>3</v>
      </c>
      <c r="K330">
        <v>7296.8581050000003</v>
      </c>
      <c r="L330">
        <v>47835.066433</v>
      </c>
      <c r="M330" t="s">
        <v>4</v>
      </c>
      <c r="N330">
        <v>320.13658900000001</v>
      </c>
      <c r="O330">
        <v>101.506784</v>
      </c>
      <c r="P330" t="s">
        <v>5</v>
      </c>
      <c r="Q330">
        <v>873.63438699999995</v>
      </c>
      <c r="R330">
        <v>2346.2361110000002</v>
      </c>
      <c r="S330" t="s">
        <v>6</v>
      </c>
      <c r="T330">
        <v>188.75864999999999</v>
      </c>
      <c r="U330">
        <v>30.570456</v>
      </c>
      <c r="V330" t="s">
        <v>7</v>
      </c>
      <c r="W330">
        <v>188.36120099999999</v>
      </c>
      <c r="X330">
        <v>40.859527</v>
      </c>
      <c r="Y330" t="s">
        <v>8</v>
      </c>
      <c r="Z330">
        <v>243.620565</v>
      </c>
      <c r="AA330">
        <v>1388.5554990000001</v>
      </c>
      <c r="AB330" t="s">
        <v>9</v>
      </c>
      <c r="AC330">
        <v>5931.2911620000004</v>
      </c>
      <c r="AD330">
        <v>28020.136175</v>
      </c>
      <c r="AE330" t="s">
        <v>10</v>
      </c>
      <c r="AF330">
        <v>7.0468000000000003E-2</v>
      </c>
      <c r="AG330">
        <v>1.6799999999999999E-4</v>
      </c>
      <c r="AH330" t="s">
        <v>11</v>
      </c>
      <c r="AI330">
        <v>0.93241200000000002</v>
      </c>
      <c r="AJ330">
        <v>3.6999999999999998E-5</v>
      </c>
      <c r="AK330" t="s">
        <v>12</v>
      </c>
      <c r="AL330">
        <v>1.18</v>
      </c>
      <c r="AM330">
        <v>68.227599999999995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8113.5955370000001</v>
      </c>
      <c r="I331">
        <v>56968.990088999999</v>
      </c>
      <c r="J331" t="s">
        <v>3</v>
      </c>
      <c r="K331">
        <v>8107.0023730000003</v>
      </c>
      <c r="L331">
        <v>56898.598196999999</v>
      </c>
      <c r="M331" t="s">
        <v>4</v>
      </c>
      <c r="N331">
        <v>355.79509200000001</v>
      </c>
      <c r="O331">
        <v>119.338103</v>
      </c>
      <c r="P331" t="s">
        <v>5</v>
      </c>
      <c r="Q331">
        <v>971.06183799999997</v>
      </c>
      <c r="R331">
        <v>2840.2479050000002</v>
      </c>
      <c r="S331" t="s">
        <v>6</v>
      </c>
      <c r="T331">
        <v>209.58152799999999</v>
      </c>
      <c r="U331">
        <v>35.558933000000003</v>
      </c>
      <c r="V331" t="s">
        <v>7</v>
      </c>
      <c r="W331">
        <v>209.18462700000001</v>
      </c>
      <c r="X331">
        <v>47.873564999999999</v>
      </c>
      <c r="Y331" t="s">
        <v>8</v>
      </c>
      <c r="Z331">
        <v>271.243268</v>
      </c>
      <c r="AA331">
        <v>1619.7027069999999</v>
      </c>
      <c r="AB331" t="s">
        <v>9</v>
      </c>
      <c r="AC331">
        <v>6589.4112400000004</v>
      </c>
      <c r="AD331">
        <v>32560.563706000001</v>
      </c>
      <c r="AE331" t="s">
        <v>10</v>
      </c>
      <c r="AF331">
        <v>6.9902000000000006E-2</v>
      </c>
      <c r="AG331">
        <v>1.6899999999999999E-4</v>
      </c>
      <c r="AH331" t="s">
        <v>11</v>
      </c>
      <c r="AI331">
        <v>0.93265900000000002</v>
      </c>
      <c r="AJ331">
        <v>3.4999999999999997E-5</v>
      </c>
      <c r="AK331" t="s">
        <v>12</v>
      </c>
      <c r="AL331">
        <v>1.18</v>
      </c>
      <c r="AM331">
        <v>68.227599999999995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8923.8722070000003</v>
      </c>
      <c r="I332">
        <v>68792.360944</v>
      </c>
      <c r="J332" t="s">
        <v>3</v>
      </c>
      <c r="K332">
        <v>8916.636133</v>
      </c>
      <c r="L332">
        <v>68711.170373000001</v>
      </c>
      <c r="M332" t="s">
        <v>4</v>
      </c>
      <c r="N332">
        <v>391.09191900000002</v>
      </c>
      <c r="O332">
        <v>144.560844</v>
      </c>
      <c r="P332" t="s">
        <v>5</v>
      </c>
      <c r="Q332">
        <v>1069.155591</v>
      </c>
      <c r="R332">
        <v>3346.9527720000001</v>
      </c>
      <c r="S332" t="s">
        <v>6</v>
      </c>
      <c r="T332">
        <v>230.509198</v>
      </c>
      <c r="U332">
        <v>42.114122000000002</v>
      </c>
      <c r="V332" t="s">
        <v>7</v>
      </c>
      <c r="W332">
        <v>229.971968</v>
      </c>
      <c r="X332">
        <v>55.862665</v>
      </c>
      <c r="Y332" t="s">
        <v>8</v>
      </c>
      <c r="Z332">
        <v>299.53315600000002</v>
      </c>
      <c r="AA332">
        <v>1886.602484</v>
      </c>
      <c r="AB332" t="s">
        <v>9</v>
      </c>
      <c r="AC332">
        <v>7246.7335739999999</v>
      </c>
      <c r="AD332">
        <v>39426.403152999999</v>
      </c>
      <c r="AE332" t="s">
        <v>10</v>
      </c>
      <c r="AF332">
        <v>6.9030999999999995E-2</v>
      </c>
      <c r="AG332">
        <v>1.65E-4</v>
      </c>
      <c r="AH332" t="s">
        <v>11</v>
      </c>
      <c r="AI332">
        <v>0.93335299999999999</v>
      </c>
      <c r="AJ332">
        <v>4.6999999999999997E-5</v>
      </c>
      <c r="AK332" t="s">
        <v>12</v>
      </c>
      <c r="AL332">
        <v>1.18</v>
      </c>
      <c r="AM332">
        <v>68.227599999999995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9743.3689840000006</v>
      </c>
      <c r="I333">
        <v>80329.879885999995</v>
      </c>
      <c r="J333" t="s">
        <v>3</v>
      </c>
      <c r="K333">
        <v>9735.4789060000003</v>
      </c>
      <c r="L333">
        <v>80238.824189999999</v>
      </c>
      <c r="M333" t="s">
        <v>4</v>
      </c>
      <c r="N333">
        <v>427.19205099999999</v>
      </c>
      <c r="O333">
        <v>171.032185</v>
      </c>
      <c r="P333" t="s">
        <v>5</v>
      </c>
      <c r="Q333">
        <v>1168.6136770000001</v>
      </c>
      <c r="R333">
        <v>3840.4985919999999</v>
      </c>
      <c r="S333" t="s">
        <v>6</v>
      </c>
      <c r="T333">
        <v>251.59178299999999</v>
      </c>
      <c r="U333">
        <v>50.643731000000002</v>
      </c>
      <c r="V333" t="s">
        <v>7</v>
      </c>
      <c r="W333">
        <v>251.03264899999999</v>
      </c>
      <c r="X333">
        <v>63.423293000000001</v>
      </c>
      <c r="Y333" t="s">
        <v>8</v>
      </c>
      <c r="Z333">
        <v>328.61122699999999</v>
      </c>
      <c r="AA333">
        <v>2174.0083249999998</v>
      </c>
      <c r="AB333" t="s">
        <v>9</v>
      </c>
      <c r="AC333">
        <v>7910.7139939999997</v>
      </c>
      <c r="AD333">
        <v>46235.144050000003</v>
      </c>
      <c r="AE333" t="s">
        <v>10</v>
      </c>
      <c r="AF333">
        <v>6.8449999999999997E-2</v>
      </c>
      <c r="AG333">
        <v>1.64E-4</v>
      </c>
      <c r="AH333" t="s">
        <v>11</v>
      </c>
      <c r="AI333">
        <v>0.93338500000000002</v>
      </c>
      <c r="AJ333">
        <v>4.6999999999999997E-5</v>
      </c>
      <c r="AK333" t="s">
        <v>12</v>
      </c>
      <c r="AL333">
        <v>1.18</v>
      </c>
      <c r="AM333">
        <v>68.227599999999995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10553.318026999999</v>
      </c>
      <c r="I334">
        <v>99123.056647999998</v>
      </c>
      <c r="J334" t="s">
        <v>3</v>
      </c>
      <c r="K334">
        <v>10544.782383</v>
      </c>
      <c r="L334">
        <v>99010.723899999997</v>
      </c>
      <c r="M334" t="s">
        <v>4</v>
      </c>
      <c r="N334">
        <v>462.65888000000001</v>
      </c>
      <c r="O334">
        <v>213.644644</v>
      </c>
      <c r="P334" t="s">
        <v>5</v>
      </c>
      <c r="Q334">
        <v>1266.474424</v>
      </c>
      <c r="R334">
        <v>4627.0607609999997</v>
      </c>
      <c r="S334" t="s">
        <v>6</v>
      </c>
      <c r="T334">
        <v>272.40901300000002</v>
      </c>
      <c r="U334">
        <v>59.916905999999997</v>
      </c>
      <c r="V334" t="s">
        <v>7</v>
      </c>
      <c r="W334">
        <v>271.86073099999999</v>
      </c>
      <c r="X334">
        <v>74.548776000000004</v>
      </c>
      <c r="Y334" t="s">
        <v>8</v>
      </c>
      <c r="Z334">
        <v>356.63711999999998</v>
      </c>
      <c r="AA334">
        <v>2544.9316950000002</v>
      </c>
      <c r="AB334" t="s">
        <v>9</v>
      </c>
      <c r="AC334">
        <v>8567.5472169999994</v>
      </c>
      <c r="AD334">
        <v>56716.050745</v>
      </c>
      <c r="AE334" t="s">
        <v>10</v>
      </c>
      <c r="AF334">
        <v>6.7403000000000005E-2</v>
      </c>
      <c r="AG334">
        <v>1.6699999999999999E-4</v>
      </c>
      <c r="AH334" t="s">
        <v>11</v>
      </c>
      <c r="AI334">
        <v>0.93365299999999996</v>
      </c>
      <c r="AJ334">
        <v>4.6999999999999997E-5</v>
      </c>
      <c r="AK334" t="s">
        <v>12</v>
      </c>
      <c r="AL334">
        <v>1.18</v>
      </c>
      <c r="AM334">
        <v>68.227599999999995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11380.283125</v>
      </c>
      <c r="I335">
        <v>114458.57833</v>
      </c>
      <c r="J335" t="s">
        <v>3</v>
      </c>
      <c r="K335">
        <v>11371.087148000001</v>
      </c>
      <c r="L335">
        <v>114331.001313</v>
      </c>
      <c r="M335" t="s">
        <v>4</v>
      </c>
      <c r="N335">
        <v>498.79509300000001</v>
      </c>
      <c r="O335">
        <v>241.19465099999999</v>
      </c>
      <c r="P335" t="s">
        <v>5</v>
      </c>
      <c r="Q335">
        <v>1367.243997</v>
      </c>
      <c r="R335">
        <v>5342.524206</v>
      </c>
      <c r="S335" t="s">
        <v>6</v>
      </c>
      <c r="T335">
        <v>293.75592399999999</v>
      </c>
      <c r="U335">
        <v>71.015745999999993</v>
      </c>
      <c r="V335" t="s">
        <v>7</v>
      </c>
      <c r="W335">
        <v>293.20506799999998</v>
      </c>
      <c r="X335">
        <v>84.591179999999994</v>
      </c>
      <c r="Y335" t="s">
        <v>8</v>
      </c>
      <c r="Z335">
        <v>386.08489300000002</v>
      </c>
      <c r="AA335">
        <v>2899.0708540000001</v>
      </c>
      <c r="AB335" t="s">
        <v>9</v>
      </c>
      <c r="AC335">
        <v>9237.6684380000006</v>
      </c>
      <c r="AD335">
        <v>65022.647061999996</v>
      </c>
      <c r="AE335" t="s">
        <v>10</v>
      </c>
      <c r="AF335">
        <v>6.5701999999999997E-2</v>
      </c>
      <c r="AG335">
        <v>1.55E-4</v>
      </c>
      <c r="AH335" t="s">
        <v>11</v>
      </c>
      <c r="AI335">
        <v>0.93369000000000002</v>
      </c>
      <c r="AJ335">
        <v>4.6E-5</v>
      </c>
      <c r="AK335" t="s">
        <v>12</v>
      </c>
      <c r="AL335">
        <v>1.18</v>
      </c>
      <c r="AM335">
        <v>68.227599999999995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12195.263397999999</v>
      </c>
      <c r="I336">
        <v>131382.73589899999</v>
      </c>
      <c r="J336" t="s">
        <v>3</v>
      </c>
      <c r="K336">
        <v>12185.420878999999</v>
      </c>
      <c r="L336">
        <v>131238.37877800001</v>
      </c>
      <c r="M336" t="s">
        <v>4</v>
      </c>
      <c r="N336">
        <v>534.19928800000002</v>
      </c>
      <c r="O336">
        <v>270.42494399999998</v>
      </c>
      <c r="P336" t="s">
        <v>5</v>
      </c>
      <c r="Q336">
        <v>1465.8327609999999</v>
      </c>
      <c r="R336">
        <v>6094.4523939999999</v>
      </c>
      <c r="S336" t="s">
        <v>6</v>
      </c>
      <c r="T336">
        <v>314.88405999999998</v>
      </c>
      <c r="U336">
        <v>77.101093000000006</v>
      </c>
      <c r="V336" t="s">
        <v>7</v>
      </c>
      <c r="W336">
        <v>314.297821</v>
      </c>
      <c r="X336">
        <v>97.517195999999998</v>
      </c>
      <c r="Y336" t="s">
        <v>8</v>
      </c>
      <c r="Z336">
        <v>414.01211899999998</v>
      </c>
      <c r="AA336">
        <v>3297.7583669999999</v>
      </c>
      <c r="AB336" t="s">
        <v>9</v>
      </c>
      <c r="AC336">
        <v>9898.9786129999993</v>
      </c>
      <c r="AD336">
        <v>74519.463292999993</v>
      </c>
      <c r="AE336" t="s">
        <v>10</v>
      </c>
      <c r="AF336">
        <v>6.4504000000000006E-2</v>
      </c>
      <c r="AG336">
        <v>1.3999999999999999E-4</v>
      </c>
      <c r="AH336" t="s">
        <v>11</v>
      </c>
      <c r="AI336">
        <v>0.93376199999999998</v>
      </c>
      <c r="AJ336">
        <v>4.6E-5</v>
      </c>
      <c r="AK336" t="s">
        <v>12</v>
      </c>
      <c r="AL336">
        <v>1.18</v>
      </c>
      <c r="AM336">
        <v>68.227599999999995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13005.793828</v>
      </c>
      <c r="I337">
        <v>148219.15737</v>
      </c>
      <c r="J337" t="s">
        <v>3</v>
      </c>
      <c r="K337">
        <v>12995.306191</v>
      </c>
      <c r="L337">
        <v>148050.45349000001</v>
      </c>
      <c r="M337" t="s">
        <v>4</v>
      </c>
      <c r="N337">
        <v>569.60536400000001</v>
      </c>
      <c r="O337">
        <v>298.067993</v>
      </c>
      <c r="P337" t="s">
        <v>5</v>
      </c>
      <c r="Q337">
        <v>1563.789094</v>
      </c>
      <c r="R337">
        <v>6620.795983</v>
      </c>
      <c r="S337" t="s">
        <v>6</v>
      </c>
      <c r="T337">
        <v>335.708844</v>
      </c>
      <c r="U337">
        <v>88.196596999999997</v>
      </c>
      <c r="V337" t="s">
        <v>7</v>
      </c>
      <c r="W337">
        <v>335.24834700000002</v>
      </c>
      <c r="X337">
        <v>108.372399</v>
      </c>
      <c r="Y337" t="s">
        <v>8</v>
      </c>
      <c r="Z337">
        <v>442.08430099999998</v>
      </c>
      <c r="AA337">
        <v>3612.3071920000002</v>
      </c>
      <c r="AB337" t="s">
        <v>9</v>
      </c>
      <c r="AC337">
        <v>10556.444844</v>
      </c>
      <c r="AD337">
        <v>85233.937334999995</v>
      </c>
      <c r="AE337" t="s">
        <v>10</v>
      </c>
      <c r="AF337">
        <v>6.4410999999999996E-2</v>
      </c>
      <c r="AG337">
        <v>1.4100000000000001E-4</v>
      </c>
      <c r="AH337" t="s">
        <v>11</v>
      </c>
      <c r="AI337">
        <v>0.93429899999999999</v>
      </c>
      <c r="AJ337">
        <v>5.7000000000000003E-5</v>
      </c>
      <c r="AK337" t="s">
        <v>12</v>
      </c>
      <c r="AL337">
        <v>1.18</v>
      </c>
      <c r="AM337">
        <v>68.227599999999995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13812.992461</v>
      </c>
      <c r="I338">
        <v>155824.624793</v>
      </c>
      <c r="J338" t="s">
        <v>3</v>
      </c>
      <c r="K338">
        <v>13801.862187999999</v>
      </c>
      <c r="L338">
        <v>155651.279893</v>
      </c>
      <c r="M338" t="s">
        <v>4</v>
      </c>
      <c r="N338">
        <v>604.96981100000005</v>
      </c>
      <c r="O338">
        <v>314.12300099999999</v>
      </c>
      <c r="P338" t="s">
        <v>5</v>
      </c>
      <c r="Q338">
        <v>1660.5772919999999</v>
      </c>
      <c r="R338">
        <v>7130.9702219999999</v>
      </c>
      <c r="S338" t="s">
        <v>6</v>
      </c>
      <c r="T338">
        <v>356.67044099999998</v>
      </c>
      <c r="U338">
        <v>89.615806000000006</v>
      </c>
      <c r="V338" t="s">
        <v>7</v>
      </c>
      <c r="W338">
        <v>355.97156899999999</v>
      </c>
      <c r="X338">
        <v>113.5904</v>
      </c>
      <c r="Y338" t="s">
        <v>8</v>
      </c>
      <c r="Z338">
        <v>469.27284400000002</v>
      </c>
      <c r="AA338">
        <v>4038.842494</v>
      </c>
      <c r="AB338" t="s">
        <v>9</v>
      </c>
      <c r="AC338">
        <v>11211.871621</v>
      </c>
      <c r="AD338">
        <v>89696.026792000004</v>
      </c>
      <c r="AE338" t="s">
        <v>10</v>
      </c>
      <c r="AF338">
        <v>6.4299999999999996E-2</v>
      </c>
      <c r="AG338">
        <v>1.3799999999999999E-4</v>
      </c>
      <c r="AH338" t="s">
        <v>11</v>
      </c>
      <c r="AI338">
        <v>0.93471700000000002</v>
      </c>
      <c r="AJ338">
        <v>5.8999999999999998E-5</v>
      </c>
      <c r="AK338" t="s">
        <v>12</v>
      </c>
      <c r="AL338">
        <v>2.42</v>
      </c>
      <c r="AM338">
        <v>140.64359999999999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14623.791015999999</v>
      </c>
      <c r="I339">
        <v>162996.28436600001</v>
      </c>
      <c r="J339" t="s">
        <v>3</v>
      </c>
      <c r="K339">
        <v>14612.013633</v>
      </c>
      <c r="L339">
        <v>162796.12298300001</v>
      </c>
      <c r="M339" t="s">
        <v>4</v>
      </c>
      <c r="N339">
        <v>640.27459699999997</v>
      </c>
      <c r="O339">
        <v>330.05493799999999</v>
      </c>
      <c r="P339" t="s">
        <v>5</v>
      </c>
      <c r="Q339">
        <v>1758.6985549999999</v>
      </c>
      <c r="R339">
        <v>7869.3908959999999</v>
      </c>
      <c r="S339" t="s">
        <v>6</v>
      </c>
      <c r="T339">
        <v>377.48781300000002</v>
      </c>
      <c r="U339">
        <v>91.390704999999997</v>
      </c>
      <c r="V339" t="s">
        <v>7</v>
      </c>
      <c r="W339">
        <v>376.855682</v>
      </c>
      <c r="X339">
        <v>117.785292</v>
      </c>
      <c r="Y339" t="s">
        <v>8</v>
      </c>
      <c r="Z339">
        <v>497.72164600000002</v>
      </c>
      <c r="AA339">
        <v>4479.9619030000003</v>
      </c>
      <c r="AB339" t="s">
        <v>9</v>
      </c>
      <c r="AC339">
        <v>11869.768633</v>
      </c>
      <c r="AD339">
        <v>92034.473415999993</v>
      </c>
      <c r="AE339" t="s">
        <v>10</v>
      </c>
      <c r="AF339">
        <v>6.2977000000000005E-2</v>
      </c>
      <c r="AG339">
        <v>1.25E-4</v>
      </c>
      <c r="AH339" t="s">
        <v>11</v>
      </c>
      <c r="AI339">
        <v>0.93513500000000005</v>
      </c>
      <c r="AJ339">
        <v>6.3999999999999997E-5</v>
      </c>
      <c r="AK339" t="s">
        <v>12</v>
      </c>
      <c r="AL339">
        <v>2.42</v>
      </c>
      <c r="AM339">
        <v>140.64359999999999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15440.120430000001</v>
      </c>
      <c r="I340">
        <v>178420.63759299999</v>
      </c>
      <c r="J340" t="s">
        <v>3</v>
      </c>
      <c r="K340">
        <v>15427.689492</v>
      </c>
      <c r="L340">
        <v>178198.17289099999</v>
      </c>
      <c r="M340" t="s">
        <v>4</v>
      </c>
      <c r="N340">
        <v>676.02570400000002</v>
      </c>
      <c r="O340">
        <v>373.48269299999998</v>
      </c>
      <c r="P340" t="s">
        <v>5</v>
      </c>
      <c r="Q340">
        <v>1856.9303170000001</v>
      </c>
      <c r="R340">
        <v>8697.7046160000009</v>
      </c>
      <c r="S340" t="s">
        <v>6</v>
      </c>
      <c r="T340">
        <v>398.48090500000001</v>
      </c>
      <c r="U340">
        <v>103.437128</v>
      </c>
      <c r="V340" t="s">
        <v>7</v>
      </c>
      <c r="W340">
        <v>397.93051600000001</v>
      </c>
      <c r="X340">
        <v>124.666935</v>
      </c>
      <c r="Y340" t="s">
        <v>8</v>
      </c>
      <c r="Z340">
        <v>525.70932600000003</v>
      </c>
      <c r="AA340">
        <v>4983.8954860000003</v>
      </c>
      <c r="AB340" t="s">
        <v>9</v>
      </c>
      <c r="AC340">
        <v>12532.475195000001</v>
      </c>
      <c r="AD340">
        <v>100653.80519299999</v>
      </c>
      <c r="AE340" t="s">
        <v>10</v>
      </c>
      <c r="AF340">
        <v>6.2486E-2</v>
      </c>
      <c r="AG340">
        <v>1.17E-4</v>
      </c>
      <c r="AH340" t="s">
        <v>11</v>
      </c>
      <c r="AI340">
        <v>0.935145</v>
      </c>
      <c r="AJ340">
        <v>6.3E-5</v>
      </c>
      <c r="AK340" t="s">
        <v>12</v>
      </c>
      <c r="AL340">
        <v>2.42</v>
      </c>
      <c r="AM340">
        <v>140.64359999999999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16257.947362999999</v>
      </c>
      <c r="I341">
        <v>209815.30574099999</v>
      </c>
      <c r="J341" t="s">
        <v>3</v>
      </c>
      <c r="K341">
        <v>16244.864960999999</v>
      </c>
      <c r="L341">
        <v>209554.05145699999</v>
      </c>
      <c r="M341" t="s">
        <v>4</v>
      </c>
      <c r="N341">
        <v>711.50983299999996</v>
      </c>
      <c r="O341">
        <v>417.30748199999999</v>
      </c>
      <c r="P341" t="s">
        <v>5</v>
      </c>
      <c r="Q341">
        <v>1955.1015769999999</v>
      </c>
      <c r="R341">
        <v>9890.9700240000002</v>
      </c>
      <c r="S341" t="s">
        <v>6</v>
      </c>
      <c r="T341">
        <v>419.56914699999999</v>
      </c>
      <c r="U341">
        <v>119.742862</v>
      </c>
      <c r="V341" t="s">
        <v>7</v>
      </c>
      <c r="W341">
        <v>418.96777100000003</v>
      </c>
      <c r="X341">
        <v>145.04445000000001</v>
      </c>
      <c r="Y341" t="s">
        <v>8</v>
      </c>
      <c r="Z341">
        <v>553.43651399999999</v>
      </c>
      <c r="AA341">
        <v>5612.6860139999999</v>
      </c>
      <c r="AB341" t="s">
        <v>9</v>
      </c>
      <c r="AC341">
        <v>13196.788436999999</v>
      </c>
      <c r="AD341">
        <v>119130.28636699999</v>
      </c>
      <c r="AE341" t="s">
        <v>10</v>
      </c>
      <c r="AF341">
        <v>6.1921999999999998E-2</v>
      </c>
      <c r="AG341">
        <v>1.1E-4</v>
      </c>
      <c r="AH341" t="s">
        <v>11</v>
      </c>
      <c r="AI341">
        <v>0.93519399999999997</v>
      </c>
      <c r="AJ341">
        <v>6.3E-5</v>
      </c>
      <c r="AK341" t="s">
        <v>12</v>
      </c>
      <c r="AL341">
        <v>2.42</v>
      </c>
      <c r="AM341">
        <v>140.64359999999999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714.77934800000003</v>
      </c>
      <c r="I342">
        <v>3735.7538829999999</v>
      </c>
      <c r="J342" t="s">
        <v>3</v>
      </c>
      <c r="K342">
        <v>714.13120800000002</v>
      </c>
      <c r="L342">
        <v>3728.918842</v>
      </c>
      <c r="M342" t="s">
        <v>4</v>
      </c>
      <c r="N342">
        <v>35.417470999999999</v>
      </c>
      <c r="O342">
        <v>8.7596570000000007</v>
      </c>
      <c r="P342" t="s">
        <v>5</v>
      </c>
      <c r="Q342">
        <v>0</v>
      </c>
      <c r="R342">
        <v>0</v>
      </c>
      <c r="S342" t="s">
        <v>6</v>
      </c>
      <c r="T342">
        <v>21.403915999999999</v>
      </c>
      <c r="U342">
        <v>3.3886769999999999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8.3507999999999999E-2</v>
      </c>
      <c r="AD342">
        <v>5.1999999999999997E-5</v>
      </c>
      <c r="AE342" t="s">
        <v>10</v>
      </c>
      <c r="AF342">
        <v>0</v>
      </c>
      <c r="AG342">
        <v>0</v>
      </c>
      <c r="AH342" t="s">
        <v>11</v>
      </c>
      <c r="AI342">
        <v>0.91371100000000005</v>
      </c>
      <c r="AJ342">
        <v>1.6699999999999999E-4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1434.835454</v>
      </c>
      <c r="I343">
        <v>9218.9902820000007</v>
      </c>
      <c r="J343" t="s">
        <v>3</v>
      </c>
      <c r="K343">
        <v>1433.529622</v>
      </c>
      <c r="L343">
        <v>9201.5979900000002</v>
      </c>
      <c r="M343" t="s">
        <v>4</v>
      </c>
      <c r="N343">
        <v>71.565543000000005</v>
      </c>
      <c r="O343">
        <v>24.975244</v>
      </c>
      <c r="P343" t="s">
        <v>5</v>
      </c>
      <c r="Q343">
        <v>0</v>
      </c>
      <c r="R343">
        <v>0</v>
      </c>
      <c r="S343" t="s">
        <v>6</v>
      </c>
      <c r="T343">
        <v>43.087409000000001</v>
      </c>
      <c r="U343">
        <v>8.6816110000000002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8.0299999999999996E-2</v>
      </c>
      <c r="AD343">
        <v>7.2000000000000002E-5</v>
      </c>
      <c r="AE343" t="s">
        <v>10</v>
      </c>
      <c r="AF343">
        <v>0</v>
      </c>
      <c r="AG343">
        <v>0</v>
      </c>
      <c r="AH343" t="s">
        <v>11</v>
      </c>
      <c r="AI343">
        <v>0.91961599999999999</v>
      </c>
      <c r="AJ343">
        <v>1.6899999999999999E-4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2145.9212870000001</v>
      </c>
      <c r="I344">
        <v>11633.215168999999</v>
      </c>
      <c r="J344" t="s">
        <v>3</v>
      </c>
      <c r="K344">
        <v>2143.9696629999999</v>
      </c>
      <c r="L344">
        <v>11610.823372999999</v>
      </c>
      <c r="M344" t="s">
        <v>4</v>
      </c>
      <c r="N344">
        <v>107.098759</v>
      </c>
      <c r="O344">
        <v>35.887450999999999</v>
      </c>
      <c r="P344" t="s">
        <v>5</v>
      </c>
      <c r="Q344">
        <v>0</v>
      </c>
      <c r="R344">
        <v>0</v>
      </c>
      <c r="S344" t="s">
        <v>6</v>
      </c>
      <c r="T344">
        <v>64.273752000000002</v>
      </c>
      <c r="U344">
        <v>10.489439000000001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7.9213000000000006E-2</v>
      </c>
      <c r="AD344">
        <v>8.0000000000000007E-5</v>
      </c>
      <c r="AE344" t="s">
        <v>10</v>
      </c>
      <c r="AF344">
        <v>0</v>
      </c>
      <c r="AG344">
        <v>0</v>
      </c>
      <c r="AH344" t="s">
        <v>11</v>
      </c>
      <c r="AI344">
        <v>0.92533600000000005</v>
      </c>
      <c r="AJ344">
        <v>1.26E-4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2877.4372309999999</v>
      </c>
      <c r="I345">
        <v>14828.097523</v>
      </c>
      <c r="J345" t="s">
        <v>3</v>
      </c>
      <c r="K345">
        <v>2874.678062</v>
      </c>
      <c r="L345">
        <v>14813.279157000001</v>
      </c>
      <c r="M345" t="s">
        <v>4</v>
      </c>
      <c r="N345">
        <v>143.67998</v>
      </c>
      <c r="O345">
        <v>42.533014999999999</v>
      </c>
      <c r="P345" t="s">
        <v>5</v>
      </c>
      <c r="Q345">
        <v>0</v>
      </c>
      <c r="R345">
        <v>0</v>
      </c>
      <c r="S345" t="s">
        <v>6</v>
      </c>
      <c r="T345">
        <v>86.169582000000005</v>
      </c>
      <c r="U345">
        <v>14.501199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7.6967999999999995E-2</v>
      </c>
      <c r="AD345">
        <v>1.0900000000000001E-4</v>
      </c>
      <c r="AE345" t="s">
        <v>10</v>
      </c>
      <c r="AF345">
        <v>0</v>
      </c>
      <c r="AG345">
        <v>0</v>
      </c>
      <c r="AH345" t="s">
        <v>11</v>
      </c>
      <c r="AI345">
        <v>0.92668499999999998</v>
      </c>
      <c r="AJ345">
        <v>1.0399999999999999E-4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3583.5772270000002</v>
      </c>
      <c r="I346">
        <v>21939.687268000001</v>
      </c>
      <c r="J346" t="s">
        <v>3</v>
      </c>
      <c r="K346">
        <v>3580.1791499999999</v>
      </c>
      <c r="L346">
        <v>21911.886664000001</v>
      </c>
      <c r="M346" t="s">
        <v>4</v>
      </c>
      <c r="N346">
        <v>178.65806900000001</v>
      </c>
      <c r="O346">
        <v>59.376398000000002</v>
      </c>
      <c r="P346" t="s">
        <v>5</v>
      </c>
      <c r="Q346">
        <v>0</v>
      </c>
      <c r="R346">
        <v>0</v>
      </c>
      <c r="S346" t="s">
        <v>6</v>
      </c>
      <c r="T346">
        <v>107.35287700000001</v>
      </c>
      <c r="U346">
        <v>20.811474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7.5414999999999996E-2</v>
      </c>
      <c r="AD346">
        <v>1.2400000000000001E-4</v>
      </c>
      <c r="AE346" t="s">
        <v>10</v>
      </c>
      <c r="AF346">
        <v>0</v>
      </c>
      <c r="AG346">
        <v>0</v>
      </c>
      <c r="AH346" t="s">
        <v>11</v>
      </c>
      <c r="AI346">
        <v>0.92834799999999995</v>
      </c>
      <c r="AJ346">
        <v>6.9999999999999994E-5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4303.6209419999996</v>
      </c>
      <c r="I347">
        <v>30107.566462999999</v>
      </c>
      <c r="J347" t="s">
        <v>3</v>
      </c>
      <c r="K347">
        <v>4299.5723969999999</v>
      </c>
      <c r="L347">
        <v>30069.610364</v>
      </c>
      <c r="M347" t="s">
        <v>4</v>
      </c>
      <c r="N347">
        <v>214.78369499999999</v>
      </c>
      <c r="O347">
        <v>86.813621999999995</v>
      </c>
      <c r="P347" t="s">
        <v>5</v>
      </c>
      <c r="Q347">
        <v>0</v>
      </c>
      <c r="R347">
        <v>0</v>
      </c>
      <c r="S347" t="s">
        <v>6</v>
      </c>
      <c r="T347">
        <v>129.12615</v>
      </c>
      <c r="U347">
        <v>28.266627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7.1955000000000005E-2</v>
      </c>
      <c r="AD347">
        <v>1.4300000000000001E-4</v>
      </c>
      <c r="AE347" t="s">
        <v>10</v>
      </c>
      <c r="AF347">
        <v>0</v>
      </c>
      <c r="AG347">
        <v>0</v>
      </c>
      <c r="AH347" t="s">
        <v>11</v>
      </c>
      <c r="AI347">
        <v>0.92962900000000004</v>
      </c>
      <c r="AJ347">
        <v>4.6999999999999997E-5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5040.5695900000001</v>
      </c>
      <c r="I348">
        <v>42629.301215</v>
      </c>
      <c r="J348" t="s">
        <v>3</v>
      </c>
      <c r="K348">
        <v>5035.8502049999997</v>
      </c>
      <c r="L348">
        <v>42579.317023000003</v>
      </c>
      <c r="M348" t="s">
        <v>4</v>
      </c>
      <c r="N348">
        <v>251.745172</v>
      </c>
      <c r="O348">
        <v>124.88703099999999</v>
      </c>
      <c r="P348" t="s">
        <v>5</v>
      </c>
      <c r="Q348">
        <v>0</v>
      </c>
      <c r="R348">
        <v>0</v>
      </c>
      <c r="S348" t="s">
        <v>6</v>
      </c>
      <c r="T348">
        <v>151.19788</v>
      </c>
      <c r="U348">
        <v>36.996854999999996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7.1944999999999995E-2</v>
      </c>
      <c r="AD348">
        <v>1.4300000000000001E-4</v>
      </c>
      <c r="AE348" t="s">
        <v>10</v>
      </c>
      <c r="AF348">
        <v>0</v>
      </c>
      <c r="AG348">
        <v>0</v>
      </c>
      <c r="AH348" t="s">
        <v>11</v>
      </c>
      <c r="AI348">
        <v>0.93073700000000004</v>
      </c>
      <c r="AJ348">
        <v>4.3999999999999999E-5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5770.6916890000002</v>
      </c>
      <c r="I349">
        <v>55485.126061000003</v>
      </c>
      <c r="J349" t="s">
        <v>3</v>
      </c>
      <c r="K349">
        <v>5765.3113869999997</v>
      </c>
      <c r="L349">
        <v>55389.989926000002</v>
      </c>
      <c r="M349" t="s">
        <v>4</v>
      </c>
      <c r="N349">
        <v>288.44777599999998</v>
      </c>
      <c r="O349">
        <v>161.03443300000001</v>
      </c>
      <c r="P349" t="s">
        <v>5</v>
      </c>
      <c r="Q349">
        <v>0</v>
      </c>
      <c r="R349">
        <v>0</v>
      </c>
      <c r="S349" t="s">
        <v>6</v>
      </c>
      <c r="T349">
        <v>173.26530700000001</v>
      </c>
      <c r="U349">
        <v>51.682200999999999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7.0918999999999996E-2</v>
      </c>
      <c r="AD349">
        <v>1.4300000000000001E-4</v>
      </c>
      <c r="AE349" t="s">
        <v>10</v>
      </c>
      <c r="AF349">
        <v>0</v>
      </c>
      <c r="AG349">
        <v>0</v>
      </c>
      <c r="AH349" t="s">
        <v>11</v>
      </c>
      <c r="AI349">
        <v>0.93144800000000005</v>
      </c>
      <c r="AJ349">
        <v>3.4999999999999997E-5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6484.7852730000004</v>
      </c>
      <c r="I350">
        <v>66994.449009999997</v>
      </c>
      <c r="J350" t="s">
        <v>3</v>
      </c>
      <c r="K350">
        <v>6478.7565720000002</v>
      </c>
      <c r="L350">
        <v>66894.597978999998</v>
      </c>
      <c r="M350" t="s">
        <v>4</v>
      </c>
      <c r="N350">
        <v>324.13081599999998</v>
      </c>
      <c r="O350">
        <v>195.191337</v>
      </c>
      <c r="P350" t="s">
        <v>5</v>
      </c>
      <c r="Q350">
        <v>0</v>
      </c>
      <c r="R350">
        <v>0</v>
      </c>
      <c r="S350" t="s">
        <v>6</v>
      </c>
      <c r="T350">
        <v>194.53795700000001</v>
      </c>
      <c r="U350">
        <v>62.765217999999997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6.8557999999999994E-2</v>
      </c>
      <c r="AD350">
        <v>1.4799999999999999E-4</v>
      </c>
      <c r="AE350" t="s">
        <v>10</v>
      </c>
      <c r="AF350">
        <v>0</v>
      </c>
      <c r="AG350">
        <v>0</v>
      </c>
      <c r="AH350" t="s">
        <v>11</v>
      </c>
      <c r="AI350">
        <v>0.93229399999999996</v>
      </c>
      <c r="AJ350">
        <v>2.6999999999999999E-5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7202.5963570000004</v>
      </c>
      <c r="I351">
        <v>77463.995320999995</v>
      </c>
      <c r="J351" t="s">
        <v>3</v>
      </c>
      <c r="K351">
        <v>7195.9176559999996</v>
      </c>
      <c r="L351">
        <v>77364.641931000006</v>
      </c>
      <c r="M351" t="s">
        <v>4</v>
      </c>
      <c r="N351">
        <v>360.13862799999998</v>
      </c>
      <c r="O351">
        <v>229.065031</v>
      </c>
      <c r="P351" t="s">
        <v>5</v>
      </c>
      <c r="Q351">
        <v>0</v>
      </c>
      <c r="R351">
        <v>0</v>
      </c>
      <c r="S351" t="s">
        <v>6</v>
      </c>
      <c r="T351">
        <v>215.86838299999999</v>
      </c>
      <c r="U351">
        <v>70.761565000000004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6.8529999999999994E-2</v>
      </c>
      <c r="AD351">
        <v>1.4899999999999999E-4</v>
      </c>
      <c r="AE351" t="s">
        <v>10</v>
      </c>
      <c r="AF351">
        <v>0</v>
      </c>
      <c r="AG351">
        <v>0</v>
      </c>
      <c r="AH351" t="s">
        <v>11</v>
      </c>
      <c r="AI351">
        <v>0.93235199999999996</v>
      </c>
      <c r="AJ351">
        <v>2.6999999999999999E-5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7910.5819529999999</v>
      </c>
      <c r="I352">
        <v>86033.291221000007</v>
      </c>
      <c r="J352" t="s">
        <v>3</v>
      </c>
      <c r="K352">
        <v>7903.2636229999998</v>
      </c>
      <c r="L352">
        <v>85935.038927999994</v>
      </c>
      <c r="M352" t="s">
        <v>4</v>
      </c>
      <c r="N352">
        <v>395.34739400000001</v>
      </c>
      <c r="O352">
        <v>250.98675700000001</v>
      </c>
      <c r="P352" t="s">
        <v>5</v>
      </c>
      <c r="Q352">
        <v>0</v>
      </c>
      <c r="R352">
        <v>0</v>
      </c>
      <c r="S352" t="s">
        <v>6</v>
      </c>
      <c r="T352">
        <v>236.94291799999999</v>
      </c>
      <c r="U352">
        <v>78.050353000000001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6.7693000000000003E-2</v>
      </c>
      <c r="AD352">
        <v>1.6699999999999999E-4</v>
      </c>
      <c r="AE352" t="s">
        <v>10</v>
      </c>
      <c r="AF352">
        <v>0</v>
      </c>
      <c r="AG352">
        <v>0</v>
      </c>
      <c r="AH352" t="s">
        <v>11</v>
      </c>
      <c r="AI352">
        <v>0.93250900000000003</v>
      </c>
      <c r="AJ352">
        <v>2.5999999999999998E-5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8627.0493160000005</v>
      </c>
      <c r="I353">
        <v>103211.165192</v>
      </c>
      <c r="J353" t="s">
        <v>3</v>
      </c>
      <c r="K353">
        <v>8619.0847659999999</v>
      </c>
      <c r="L353">
        <v>103090.002871</v>
      </c>
      <c r="M353" t="s">
        <v>4</v>
      </c>
      <c r="N353">
        <v>431.18202300000002</v>
      </c>
      <c r="O353">
        <v>307.47425900000002</v>
      </c>
      <c r="P353" t="s">
        <v>5</v>
      </c>
      <c r="Q353">
        <v>0</v>
      </c>
      <c r="R353">
        <v>0</v>
      </c>
      <c r="S353" t="s">
        <v>6</v>
      </c>
      <c r="T353">
        <v>258.38896399999999</v>
      </c>
      <c r="U353">
        <v>88.834586000000002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6.6666000000000003E-2</v>
      </c>
      <c r="AD353">
        <v>1.6000000000000001E-4</v>
      </c>
      <c r="AE353" t="s">
        <v>10</v>
      </c>
      <c r="AF353">
        <v>0</v>
      </c>
      <c r="AG353">
        <v>0</v>
      </c>
      <c r="AH353" t="s">
        <v>11</v>
      </c>
      <c r="AI353">
        <v>0.93252400000000002</v>
      </c>
      <c r="AJ353">
        <v>2.5000000000000001E-5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9343.1360160000004</v>
      </c>
      <c r="I354">
        <v>122758.66095200001</v>
      </c>
      <c r="J354" t="s">
        <v>3</v>
      </c>
      <c r="K354">
        <v>9334.5229880000006</v>
      </c>
      <c r="L354">
        <v>122609.660305</v>
      </c>
      <c r="M354" t="s">
        <v>4</v>
      </c>
      <c r="N354">
        <v>467.04953699999999</v>
      </c>
      <c r="O354">
        <v>370.16043500000001</v>
      </c>
      <c r="P354" t="s">
        <v>5</v>
      </c>
      <c r="Q354">
        <v>0</v>
      </c>
      <c r="R354">
        <v>0</v>
      </c>
      <c r="S354" t="s">
        <v>6</v>
      </c>
      <c r="T354">
        <v>279.72114699999997</v>
      </c>
      <c r="U354">
        <v>105.10711499999999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6.5304000000000001E-2</v>
      </c>
      <c r="AD354">
        <v>1.56E-4</v>
      </c>
      <c r="AE354" t="s">
        <v>10</v>
      </c>
      <c r="AF354">
        <v>0</v>
      </c>
      <c r="AG354">
        <v>0</v>
      </c>
      <c r="AH354" t="s">
        <v>11</v>
      </c>
      <c r="AI354">
        <v>0.93256099999999997</v>
      </c>
      <c r="AJ354">
        <v>2.5000000000000001E-5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10066.942695</v>
      </c>
      <c r="I355">
        <v>141385.38707999999</v>
      </c>
      <c r="J355" t="s">
        <v>3</v>
      </c>
      <c r="K355">
        <v>10057.675469</v>
      </c>
      <c r="L355">
        <v>141218.537201</v>
      </c>
      <c r="M355" t="s">
        <v>4</v>
      </c>
      <c r="N355">
        <v>503.12392699999998</v>
      </c>
      <c r="O355">
        <v>429.50814700000001</v>
      </c>
      <c r="P355" t="s">
        <v>5</v>
      </c>
      <c r="Q355">
        <v>0</v>
      </c>
      <c r="R355">
        <v>0</v>
      </c>
      <c r="S355" t="s">
        <v>6</v>
      </c>
      <c r="T355">
        <v>301.536067</v>
      </c>
      <c r="U355">
        <v>124.006067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6.5204999999999999E-2</v>
      </c>
      <c r="AD355">
        <v>1.55E-4</v>
      </c>
      <c r="AE355" t="s">
        <v>10</v>
      </c>
      <c r="AF355">
        <v>0</v>
      </c>
      <c r="AG355">
        <v>0</v>
      </c>
      <c r="AH355" t="s">
        <v>11</v>
      </c>
      <c r="AI355">
        <v>0.93261000000000005</v>
      </c>
      <c r="AJ355">
        <v>2.5000000000000001E-5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10791.963809000001</v>
      </c>
      <c r="I356">
        <v>158159.04887200001</v>
      </c>
      <c r="J356" t="s">
        <v>3</v>
      </c>
      <c r="K356">
        <v>10782.039882999999</v>
      </c>
      <c r="L356">
        <v>157972.31374400001</v>
      </c>
      <c r="M356" t="s">
        <v>4</v>
      </c>
      <c r="N356">
        <v>539.60406899999998</v>
      </c>
      <c r="O356">
        <v>480.37749700000001</v>
      </c>
      <c r="P356" t="s">
        <v>5</v>
      </c>
      <c r="Q356">
        <v>0</v>
      </c>
      <c r="R356">
        <v>0</v>
      </c>
      <c r="S356" t="s">
        <v>6</v>
      </c>
      <c r="T356">
        <v>323.27722999999997</v>
      </c>
      <c r="U356">
        <v>136.197349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6.4242999999999995E-2</v>
      </c>
      <c r="AD356">
        <v>1.4899999999999999E-4</v>
      </c>
      <c r="AE356" t="s">
        <v>10</v>
      </c>
      <c r="AF356">
        <v>0</v>
      </c>
      <c r="AG356">
        <v>0</v>
      </c>
      <c r="AH356" t="s">
        <v>11</v>
      </c>
      <c r="AI356">
        <v>0.93264800000000003</v>
      </c>
      <c r="AJ356">
        <v>2.5000000000000001E-5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11501.783652</v>
      </c>
      <c r="I357">
        <v>170311.60071200001</v>
      </c>
      <c r="J357" t="s">
        <v>3</v>
      </c>
      <c r="K357">
        <v>11491.217167999999</v>
      </c>
      <c r="L357">
        <v>170104.89510200001</v>
      </c>
      <c r="M357" t="s">
        <v>4</v>
      </c>
      <c r="N357">
        <v>574.835283</v>
      </c>
      <c r="O357">
        <v>507.922437</v>
      </c>
      <c r="P357" t="s">
        <v>5</v>
      </c>
      <c r="Q357">
        <v>0</v>
      </c>
      <c r="R357">
        <v>0</v>
      </c>
      <c r="S357" t="s">
        <v>6</v>
      </c>
      <c r="T357">
        <v>344.44107600000001</v>
      </c>
      <c r="U357">
        <v>145.69902500000001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6.3152E-2</v>
      </c>
      <c r="AD357">
        <v>1.3300000000000001E-4</v>
      </c>
      <c r="AE357" t="s">
        <v>10</v>
      </c>
      <c r="AF357">
        <v>0</v>
      </c>
      <c r="AG357">
        <v>0</v>
      </c>
      <c r="AH357" t="s">
        <v>11</v>
      </c>
      <c r="AI357">
        <v>0.93266099999999996</v>
      </c>
      <c r="AJ357">
        <v>2.5000000000000001E-5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12230.175566</v>
      </c>
      <c r="I358">
        <v>191647.94265700001</v>
      </c>
      <c r="J358" t="s">
        <v>3</v>
      </c>
      <c r="K358">
        <v>12218.954159999999</v>
      </c>
      <c r="L358">
        <v>191388.052043</v>
      </c>
      <c r="M358" t="s">
        <v>4</v>
      </c>
      <c r="N358">
        <v>610.99279100000001</v>
      </c>
      <c r="O358">
        <v>555.76175699999999</v>
      </c>
      <c r="P358" t="s">
        <v>5</v>
      </c>
      <c r="Q358">
        <v>0</v>
      </c>
      <c r="R358">
        <v>0</v>
      </c>
      <c r="S358" t="s">
        <v>6</v>
      </c>
      <c r="T358">
        <v>366.24645400000003</v>
      </c>
      <c r="U358">
        <v>166.61449099999999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6.2362000000000001E-2</v>
      </c>
      <c r="AD358">
        <v>1.25E-4</v>
      </c>
      <c r="AE358" t="s">
        <v>10</v>
      </c>
      <c r="AF358">
        <v>0</v>
      </c>
      <c r="AG358">
        <v>0</v>
      </c>
      <c r="AH358" t="s">
        <v>11</v>
      </c>
      <c r="AI358">
        <v>0.93348200000000003</v>
      </c>
      <c r="AJ358">
        <v>3.8999999999999999E-5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12941.634102</v>
      </c>
      <c r="I359">
        <v>209087.811793</v>
      </c>
      <c r="J359" t="s">
        <v>3</v>
      </c>
      <c r="K359">
        <v>12929.766035000001</v>
      </c>
      <c r="L359">
        <v>208799.19622099999</v>
      </c>
      <c r="M359" t="s">
        <v>4</v>
      </c>
      <c r="N359">
        <v>646.64404500000001</v>
      </c>
      <c r="O359">
        <v>615.97752100000002</v>
      </c>
      <c r="P359" t="s">
        <v>5</v>
      </c>
      <c r="Q359">
        <v>0</v>
      </c>
      <c r="R359">
        <v>0</v>
      </c>
      <c r="S359" t="s">
        <v>6</v>
      </c>
      <c r="T359">
        <v>387.44091400000002</v>
      </c>
      <c r="U359">
        <v>181.60231099999999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6.2144999999999999E-2</v>
      </c>
      <c r="AD359">
        <v>1.26E-4</v>
      </c>
      <c r="AE359" t="s">
        <v>10</v>
      </c>
      <c r="AF359">
        <v>0</v>
      </c>
      <c r="AG359">
        <v>0</v>
      </c>
      <c r="AH359" t="s">
        <v>11</v>
      </c>
      <c r="AI359">
        <v>0.933531</v>
      </c>
      <c r="AJ359">
        <v>3.8999999999999999E-5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13658.762382999999</v>
      </c>
      <c r="I360">
        <v>219748.50214699999</v>
      </c>
      <c r="J360" t="s">
        <v>3</v>
      </c>
      <c r="K360">
        <v>13646.244961</v>
      </c>
      <c r="L360">
        <v>219424.302417</v>
      </c>
      <c r="M360" t="s">
        <v>4</v>
      </c>
      <c r="N360">
        <v>682.65192400000001</v>
      </c>
      <c r="O360">
        <v>641.53366400000004</v>
      </c>
      <c r="P360" t="s">
        <v>5</v>
      </c>
      <c r="Q360">
        <v>0</v>
      </c>
      <c r="R360">
        <v>0</v>
      </c>
      <c r="S360" t="s">
        <v>6</v>
      </c>
      <c r="T360">
        <v>408.78251299999999</v>
      </c>
      <c r="U360">
        <v>190.69920400000001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6.1858000000000003E-2</v>
      </c>
      <c r="AD360">
        <v>1.27E-4</v>
      </c>
      <c r="AE360" t="s">
        <v>10</v>
      </c>
      <c r="AF360">
        <v>0</v>
      </c>
      <c r="AG360">
        <v>0</v>
      </c>
      <c r="AH360" t="s">
        <v>11</v>
      </c>
      <c r="AI360">
        <v>0.93407899999999999</v>
      </c>
      <c r="AJ360">
        <v>5.0000000000000002E-5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14389.240938000001</v>
      </c>
      <c r="I361">
        <v>236877.63822299999</v>
      </c>
      <c r="J361" t="s">
        <v>3</v>
      </c>
      <c r="K361">
        <v>14376.067499999999</v>
      </c>
      <c r="L361">
        <v>236533.069995</v>
      </c>
      <c r="M361" t="s">
        <v>4</v>
      </c>
      <c r="N361">
        <v>719.150532</v>
      </c>
      <c r="O361">
        <v>693.72329400000001</v>
      </c>
      <c r="P361" t="s">
        <v>5</v>
      </c>
      <c r="Q361">
        <v>0</v>
      </c>
      <c r="R361">
        <v>0</v>
      </c>
      <c r="S361" t="s">
        <v>6</v>
      </c>
      <c r="T361">
        <v>430.60583700000001</v>
      </c>
      <c r="U361">
        <v>198.08388099999999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6.1612E-2</v>
      </c>
      <c r="AD361">
        <v>1.27E-4</v>
      </c>
      <c r="AE361" t="s">
        <v>10</v>
      </c>
      <c r="AF361">
        <v>0</v>
      </c>
      <c r="AG361">
        <v>0</v>
      </c>
      <c r="AH361" t="s">
        <v>11</v>
      </c>
      <c r="AI361">
        <v>0.93411699999999998</v>
      </c>
      <c r="AJ361">
        <v>5.0000000000000002E-5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1516.3251540000001</v>
      </c>
      <c r="I362">
        <v>12364.574258000001</v>
      </c>
      <c r="J362" t="s">
        <v>3</v>
      </c>
      <c r="K362">
        <v>1515.085298</v>
      </c>
      <c r="L362">
        <v>12341.98645</v>
      </c>
      <c r="M362" t="s">
        <v>4</v>
      </c>
      <c r="N362">
        <v>81.807646000000005</v>
      </c>
      <c r="O362">
        <v>41.741874000000003</v>
      </c>
      <c r="P362" t="s">
        <v>5</v>
      </c>
      <c r="Q362">
        <v>172.724546</v>
      </c>
      <c r="R362">
        <v>214.05784800000001</v>
      </c>
      <c r="S362" t="s">
        <v>6</v>
      </c>
      <c r="T362">
        <v>61.030107999999998</v>
      </c>
      <c r="U362">
        <v>20.887089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8.2186999999999996E-2</v>
      </c>
      <c r="AG362">
        <v>7.8999999999999996E-5</v>
      </c>
      <c r="AH362" t="s">
        <v>11</v>
      </c>
      <c r="AI362">
        <v>0.91495800000000005</v>
      </c>
      <c r="AJ362">
        <v>1.74E-4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3052.7590770000002</v>
      </c>
      <c r="I363">
        <v>26136.518370999998</v>
      </c>
      <c r="J363" t="s">
        <v>3</v>
      </c>
      <c r="K363">
        <v>3050.2686279999998</v>
      </c>
      <c r="L363">
        <v>26092.53472</v>
      </c>
      <c r="M363" t="s">
        <v>4</v>
      </c>
      <c r="N363">
        <v>164.13945000000001</v>
      </c>
      <c r="O363">
        <v>74.626502000000002</v>
      </c>
      <c r="P363" t="s">
        <v>5</v>
      </c>
      <c r="Q363">
        <v>350.17154499999998</v>
      </c>
      <c r="R363">
        <v>539.67466999999999</v>
      </c>
      <c r="S363" t="s">
        <v>6</v>
      </c>
      <c r="T363">
        <v>123.089444</v>
      </c>
      <c r="U363">
        <v>43.927675000000001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7.9201999999999995E-2</v>
      </c>
      <c r="AG363">
        <v>9.7999999999999997E-5</v>
      </c>
      <c r="AH363" t="s">
        <v>11</v>
      </c>
      <c r="AI363">
        <v>0.92048099999999999</v>
      </c>
      <c r="AJ363">
        <v>1.3799999999999999E-4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4623.1092680000002</v>
      </c>
      <c r="I364">
        <v>59731.010191000001</v>
      </c>
      <c r="J364" t="s">
        <v>3</v>
      </c>
      <c r="K364">
        <v>4619.3481149999998</v>
      </c>
      <c r="L364">
        <v>59637.087478000001</v>
      </c>
      <c r="M364" t="s">
        <v>4</v>
      </c>
      <c r="N364">
        <v>248.48587499999999</v>
      </c>
      <c r="O364">
        <v>175.533751</v>
      </c>
      <c r="P364" t="s">
        <v>5</v>
      </c>
      <c r="Q364">
        <v>535.55830400000002</v>
      </c>
      <c r="R364">
        <v>1608.382474</v>
      </c>
      <c r="S364" t="s">
        <v>6</v>
      </c>
      <c r="T364">
        <v>186.70245</v>
      </c>
      <c r="U364">
        <v>108.729985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7.8190999999999997E-2</v>
      </c>
      <c r="AG364">
        <v>1.15E-4</v>
      </c>
      <c r="AH364" t="s">
        <v>11</v>
      </c>
      <c r="AI364">
        <v>0.92558099999999999</v>
      </c>
      <c r="AJ364">
        <v>7.7999999999999999E-5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6176.1309469999997</v>
      </c>
      <c r="I365">
        <v>98100.463908999998</v>
      </c>
      <c r="J365" t="s">
        <v>3</v>
      </c>
      <c r="K365">
        <v>6171.1108199999999</v>
      </c>
      <c r="L365">
        <v>97947.794177999996</v>
      </c>
      <c r="M365" t="s">
        <v>4</v>
      </c>
      <c r="N365">
        <v>331.597418</v>
      </c>
      <c r="O365">
        <v>274.446234</v>
      </c>
      <c r="P365" t="s">
        <v>5</v>
      </c>
      <c r="Q365">
        <v>718.51708299999996</v>
      </c>
      <c r="R365">
        <v>2708.7255180000002</v>
      </c>
      <c r="S365" t="s">
        <v>6</v>
      </c>
      <c r="T365">
        <v>249.20492899999999</v>
      </c>
      <c r="U365">
        <v>175.43594200000001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7.5400999999999996E-2</v>
      </c>
      <c r="AG365">
        <v>1.45E-4</v>
      </c>
      <c r="AH365" t="s">
        <v>11</v>
      </c>
      <c r="AI365">
        <v>0.928755</v>
      </c>
      <c r="AJ365">
        <v>3.1000000000000001E-5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7701.610635</v>
      </c>
      <c r="I366">
        <v>135697.232518</v>
      </c>
      <c r="J366" t="s">
        <v>3</v>
      </c>
      <c r="K366">
        <v>7695.3582909999996</v>
      </c>
      <c r="L366">
        <v>135485.32412800001</v>
      </c>
      <c r="M366" t="s">
        <v>4</v>
      </c>
      <c r="N366">
        <v>412.62292100000002</v>
      </c>
      <c r="O366">
        <v>373.36420299999997</v>
      </c>
      <c r="P366" t="s">
        <v>5</v>
      </c>
      <c r="Q366">
        <v>900.486582</v>
      </c>
      <c r="R366">
        <v>3679.2117499999999</v>
      </c>
      <c r="S366" t="s">
        <v>6</v>
      </c>
      <c r="T366">
        <v>310.24624799999998</v>
      </c>
      <c r="U366">
        <v>241.3783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7.3282E-2</v>
      </c>
      <c r="AG366">
        <v>1.54E-4</v>
      </c>
      <c r="AH366" t="s">
        <v>11</v>
      </c>
      <c r="AI366">
        <v>0.92930299999999999</v>
      </c>
      <c r="AJ366">
        <v>2.8E-5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9241.5999410000004</v>
      </c>
      <c r="I367">
        <v>170462.360865</v>
      </c>
      <c r="J367" t="s">
        <v>3</v>
      </c>
      <c r="K367">
        <v>9234.1039450000007</v>
      </c>
      <c r="L367">
        <v>170194.657221</v>
      </c>
      <c r="M367" t="s">
        <v>4</v>
      </c>
      <c r="N367">
        <v>494.89919600000002</v>
      </c>
      <c r="O367">
        <v>478.30031100000002</v>
      </c>
      <c r="P367" t="s">
        <v>5</v>
      </c>
      <c r="Q367">
        <v>1083.3564140000001</v>
      </c>
      <c r="R367">
        <v>4356.2435990000004</v>
      </c>
      <c r="S367" t="s">
        <v>6</v>
      </c>
      <c r="T367">
        <v>372.007543</v>
      </c>
      <c r="U367">
        <v>312.24667599999998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7.2163000000000005E-2</v>
      </c>
      <c r="AG367">
        <v>1.6000000000000001E-4</v>
      </c>
      <c r="AH367" t="s">
        <v>11</v>
      </c>
      <c r="AI367">
        <v>0.93070399999999998</v>
      </c>
      <c r="AJ367">
        <v>2.5000000000000001E-5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10800.622227</v>
      </c>
      <c r="I368">
        <v>222150.13036700001</v>
      </c>
      <c r="J368" t="s">
        <v>3</v>
      </c>
      <c r="K368">
        <v>10791.816191</v>
      </c>
      <c r="L368">
        <v>221809.287603</v>
      </c>
      <c r="M368" t="s">
        <v>4</v>
      </c>
      <c r="N368">
        <v>578.57375100000002</v>
      </c>
      <c r="O368">
        <v>617.60049700000002</v>
      </c>
      <c r="P368" t="s">
        <v>5</v>
      </c>
      <c r="Q368">
        <v>1269.3303659999999</v>
      </c>
      <c r="R368">
        <v>5308.6426799999999</v>
      </c>
      <c r="S368" t="s">
        <v>6</v>
      </c>
      <c r="T368">
        <v>434.33607999999998</v>
      </c>
      <c r="U368">
        <v>401.49591800000002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7.0784E-2</v>
      </c>
      <c r="AG368">
        <v>1.7000000000000001E-4</v>
      </c>
      <c r="AH368" t="s">
        <v>11</v>
      </c>
      <c r="AI368">
        <v>0.93075799999999997</v>
      </c>
      <c r="AJ368">
        <v>2.5000000000000001E-5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12339.252871000001</v>
      </c>
      <c r="I369">
        <v>292343.70377099997</v>
      </c>
      <c r="J369" t="s">
        <v>3</v>
      </c>
      <c r="K369">
        <v>12329.210254</v>
      </c>
      <c r="L369">
        <v>291901.23630699998</v>
      </c>
      <c r="M369" t="s">
        <v>4</v>
      </c>
      <c r="N369">
        <v>660.67947300000003</v>
      </c>
      <c r="O369">
        <v>784.67358899999999</v>
      </c>
      <c r="P369" t="s">
        <v>5</v>
      </c>
      <c r="Q369">
        <v>1454.1432319999999</v>
      </c>
      <c r="R369">
        <v>6748.4114120000004</v>
      </c>
      <c r="S369" t="s">
        <v>6</v>
      </c>
      <c r="T369">
        <v>496.00527</v>
      </c>
      <c r="U369">
        <v>510.62745699999999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6.9795999999999997E-2</v>
      </c>
      <c r="AG369">
        <v>1.6899999999999999E-4</v>
      </c>
      <c r="AH369" t="s">
        <v>11</v>
      </c>
      <c r="AI369">
        <v>0.93153799999999998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13883.876679999999</v>
      </c>
      <c r="I370">
        <v>348236.74742299999</v>
      </c>
      <c r="J370" t="s">
        <v>3</v>
      </c>
      <c r="K370">
        <v>13872.590604999999</v>
      </c>
      <c r="L370">
        <v>347679.39247100003</v>
      </c>
      <c r="M370" t="s">
        <v>4</v>
      </c>
      <c r="N370">
        <v>743.09466599999996</v>
      </c>
      <c r="O370">
        <v>932.08975099999998</v>
      </c>
      <c r="P370" t="s">
        <v>5</v>
      </c>
      <c r="Q370">
        <v>1639.0504470000001</v>
      </c>
      <c r="R370">
        <v>7868.4841139999999</v>
      </c>
      <c r="S370" t="s">
        <v>6</v>
      </c>
      <c r="T370">
        <v>558.04849999999999</v>
      </c>
      <c r="U370">
        <v>637.24443799999995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6.9786000000000001E-2</v>
      </c>
      <c r="AG370">
        <v>1.6899999999999999E-4</v>
      </c>
      <c r="AH370" t="s">
        <v>11</v>
      </c>
      <c r="AI370">
        <v>0.93174299999999999</v>
      </c>
      <c r="AJ370">
        <v>3.0000000000000001E-5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15419.59916</v>
      </c>
      <c r="I371">
        <v>401900.44371000002</v>
      </c>
      <c r="J371" t="s">
        <v>3</v>
      </c>
      <c r="K371">
        <v>15407.069297</v>
      </c>
      <c r="L371">
        <v>401239.94894600002</v>
      </c>
      <c r="M371" t="s">
        <v>4</v>
      </c>
      <c r="N371">
        <v>825.66701</v>
      </c>
      <c r="O371">
        <v>1122.810076</v>
      </c>
      <c r="P371" t="s">
        <v>5</v>
      </c>
      <c r="Q371">
        <v>1821.7872609999999</v>
      </c>
      <c r="R371">
        <v>9021.9826360000006</v>
      </c>
      <c r="S371" t="s">
        <v>6</v>
      </c>
      <c r="T371">
        <v>619.34368400000005</v>
      </c>
      <c r="U371">
        <v>720.32072100000005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6.9786000000000001E-2</v>
      </c>
      <c r="AG371">
        <v>1.6899999999999999E-4</v>
      </c>
      <c r="AH371" t="s">
        <v>11</v>
      </c>
      <c r="AI371">
        <v>0.93238799999999999</v>
      </c>
      <c r="AJ371">
        <v>1.9000000000000001E-5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16980.180488000002</v>
      </c>
      <c r="I372">
        <v>480880.32526800002</v>
      </c>
      <c r="J372" t="s">
        <v>3</v>
      </c>
      <c r="K372">
        <v>16966.393496000001</v>
      </c>
      <c r="L372">
        <v>480109.85918500001</v>
      </c>
      <c r="M372" t="s">
        <v>4</v>
      </c>
      <c r="N372">
        <v>909.22470599999997</v>
      </c>
      <c r="O372">
        <v>1345.913879</v>
      </c>
      <c r="P372" t="s">
        <v>5</v>
      </c>
      <c r="Q372">
        <v>2008.7327540000001</v>
      </c>
      <c r="R372">
        <v>10893.121832999999</v>
      </c>
      <c r="S372" t="s">
        <v>6</v>
      </c>
      <c r="T372">
        <v>681.75994900000001</v>
      </c>
      <c r="U372">
        <v>843.53715499999998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6.9786000000000001E-2</v>
      </c>
      <c r="AG372">
        <v>1.6899999999999999E-4</v>
      </c>
      <c r="AH372" t="s">
        <v>11</v>
      </c>
      <c r="AI372">
        <v>0.93354099999999995</v>
      </c>
      <c r="AJ372">
        <v>3.1999999999999999E-5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18529.569023</v>
      </c>
      <c r="I373">
        <v>576502.71663499996</v>
      </c>
      <c r="J373" t="s">
        <v>3</v>
      </c>
      <c r="K373">
        <v>18514.533984000002</v>
      </c>
      <c r="L373">
        <v>575587.43060900003</v>
      </c>
      <c r="M373" t="s">
        <v>4</v>
      </c>
      <c r="N373">
        <v>991.65629899999999</v>
      </c>
      <c r="O373">
        <v>1567.8865089999999</v>
      </c>
      <c r="P373" t="s">
        <v>5</v>
      </c>
      <c r="Q373">
        <v>2194.4276049999999</v>
      </c>
      <c r="R373">
        <v>13070.719299</v>
      </c>
      <c r="S373" t="s">
        <v>6</v>
      </c>
      <c r="T373">
        <v>743.64439000000004</v>
      </c>
      <c r="U373">
        <v>996.82161599999995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6.9169999999999995E-2</v>
      </c>
      <c r="AG373">
        <v>1.7000000000000001E-4</v>
      </c>
      <c r="AH373" t="s">
        <v>11</v>
      </c>
      <c r="AI373">
        <v>0.93357400000000001</v>
      </c>
      <c r="AJ373">
        <v>3.1999999999999999E-5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20071.07375</v>
      </c>
      <c r="I374">
        <v>670512.20944000001</v>
      </c>
      <c r="J374" t="s">
        <v>3</v>
      </c>
      <c r="K374">
        <v>20054.803398</v>
      </c>
      <c r="L374">
        <v>669453.83788699994</v>
      </c>
      <c r="M374" t="s">
        <v>4</v>
      </c>
      <c r="N374">
        <v>1073.8728160000001</v>
      </c>
      <c r="O374">
        <v>1825.255733</v>
      </c>
      <c r="P374" t="s">
        <v>5</v>
      </c>
      <c r="Q374">
        <v>2379.1347070000002</v>
      </c>
      <c r="R374">
        <v>14979.500006</v>
      </c>
      <c r="S374" t="s">
        <v>6</v>
      </c>
      <c r="T374">
        <v>805.24719600000003</v>
      </c>
      <c r="U374">
        <v>1165.9594790000001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6.8798999999999999E-2</v>
      </c>
      <c r="AG374">
        <v>1.66E-4</v>
      </c>
      <c r="AH374" t="s">
        <v>11</v>
      </c>
      <c r="AI374">
        <v>0.93357400000000001</v>
      </c>
      <c r="AJ374">
        <v>3.1999999999999999E-5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21593.814414</v>
      </c>
      <c r="I375">
        <v>755585.38004099997</v>
      </c>
      <c r="J375" t="s">
        <v>3</v>
      </c>
      <c r="K375">
        <v>21576.316641000001</v>
      </c>
      <c r="L375">
        <v>754393.13382999995</v>
      </c>
      <c r="M375" t="s">
        <v>4</v>
      </c>
      <c r="N375">
        <v>1155.1265089999999</v>
      </c>
      <c r="O375">
        <v>2079.0203240000001</v>
      </c>
      <c r="P375" t="s">
        <v>5</v>
      </c>
      <c r="Q375">
        <v>2562.05314</v>
      </c>
      <c r="R375">
        <v>16887.664110999998</v>
      </c>
      <c r="S375" t="s">
        <v>6</v>
      </c>
      <c r="T375">
        <v>866.08648900000003</v>
      </c>
      <c r="U375">
        <v>1316.500779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6.8000000000000005E-2</v>
      </c>
      <c r="AG375">
        <v>1.6100000000000001E-4</v>
      </c>
      <c r="AH375" t="s">
        <v>11</v>
      </c>
      <c r="AI375">
        <v>0.93358600000000003</v>
      </c>
      <c r="AJ375">
        <v>3.1999999999999999E-5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23131.768749999999</v>
      </c>
      <c r="I376">
        <v>859322.53698800004</v>
      </c>
      <c r="J376" t="s">
        <v>3</v>
      </c>
      <c r="K376">
        <v>23113.034921999999</v>
      </c>
      <c r="L376">
        <v>857967.31268099998</v>
      </c>
      <c r="M376" t="s">
        <v>4</v>
      </c>
      <c r="N376">
        <v>1237.056077</v>
      </c>
      <c r="O376">
        <v>2337.9248339999999</v>
      </c>
      <c r="P376" t="s">
        <v>5</v>
      </c>
      <c r="Q376">
        <v>2745.4949270000002</v>
      </c>
      <c r="R376">
        <v>19055.401522</v>
      </c>
      <c r="S376" t="s">
        <v>6</v>
      </c>
      <c r="T376">
        <v>927.44674199999997</v>
      </c>
      <c r="U376">
        <v>1491.7787290000001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6.7519999999999997E-2</v>
      </c>
      <c r="AG376">
        <v>1.5200000000000001E-4</v>
      </c>
      <c r="AH376" t="s">
        <v>11</v>
      </c>
      <c r="AI376">
        <v>0.93358799999999997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24669.030508</v>
      </c>
      <c r="I377">
        <v>966277.81948800001</v>
      </c>
      <c r="J377" t="s">
        <v>3</v>
      </c>
      <c r="K377">
        <v>24649.065586000001</v>
      </c>
      <c r="L377">
        <v>964772.18202599999</v>
      </c>
      <c r="M377" t="s">
        <v>4</v>
      </c>
      <c r="N377">
        <v>1319.5896729999999</v>
      </c>
      <c r="O377">
        <v>2668.4387919999999</v>
      </c>
      <c r="P377" t="s">
        <v>5</v>
      </c>
      <c r="Q377">
        <v>2929.7058940000002</v>
      </c>
      <c r="R377">
        <v>21047.803058000001</v>
      </c>
      <c r="S377" t="s">
        <v>6</v>
      </c>
      <c r="T377">
        <v>988.82874600000002</v>
      </c>
      <c r="U377">
        <v>1670.33719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6.6312999999999997E-2</v>
      </c>
      <c r="AG377">
        <v>1.3899999999999999E-4</v>
      </c>
      <c r="AH377" t="s">
        <v>11</v>
      </c>
      <c r="AI377">
        <v>0.933639</v>
      </c>
      <c r="AJ377">
        <v>3.1999999999999999E-5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26202.057186999999</v>
      </c>
      <c r="I378">
        <v>1038587.668033</v>
      </c>
      <c r="J378" t="s">
        <v>3</v>
      </c>
      <c r="K378">
        <v>26180.819608999998</v>
      </c>
      <c r="L378">
        <v>1036871.574644</v>
      </c>
      <c r="M378" t="s">
        <v>4</v>
      </c>
      <c r="N378">
        <v>1401.6169259999999</v>
      </c>
      <c r="O378">
        <v>2867.525048</v>
      </c>
      <c r="P378" t="s">
        <v>5</v>
      </c>
      <c r="Q378">
        <v>3113.1075780000001</v>
      </c>
      <c r="R378">
        <v>23243.990558000001</v>
      </c>
      <c r="S378" t="s">
        <v>6</v>
      </c>
      <c r="T378">
        <v>1050.085521</v>
      </c>
      <c r="U378">
        <v>1789.0281950000001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6.5754999999999994E-2</v>
      </c>
      <c r="AG378">
        <v>1.35E-4</v>
      </c>
      <c r="AH378" t="s">
        <v>11</v>
      </c>
      <c r="AI378">
        <v>0.933639</v>
      </c>
      <c r="AJ378">
        <v>3.1999999999999999E-5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27759.837617000001</v>
      </c>
      <c r="I379">
        <v>1185084.832992</v>
      </c>
      <c r="J379" t="s">
        <v>3</v>
      </c>
      <c r="K379">
        <v>27737.345234</v>
      </c>
      <c r="L379">
        <v>1183144.5540980001</v>
      </c>
      <c r="M379" t="s">
        <v>4</v>
      </c>
      <c r="N379">
        <v>1484.880457</v>
      </c>
      <c r="O379">
        <v>3261.5805180000002</v>
      </c>
      <c r="P379" t="s">
        <v>5</v>
      </c>
      <c r="Q379">
        <v>3299.4633939999999</v>
      </c>
      <c r="R379">
        <v>25929.846366999998</v>
      </c>
      <c r="S379" t="s">
        <v>6</v>
      </c>
      <c r="T379">
        <v>1112.6508759999999</v>
      </c>
      <c r="U379">
        <v>2037.7341779999999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6.5499000000000002E-2</v>
      </c>
      <c r="AG379">
        <v>1.37E-4</v>
      </c>
      <c r="AH379" t="s">
        <v>11</v>
      </c>
      <c r="AI379">
        <v>0.93364800000000003</v>
      </c>
      <c r="AJ379">
        <v>3.1999999999999999E-5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29282.070663999999</v>
      </c>
      <c r="I380">
        <v>1308820.6609380001</v>
      </c>
      <c r="J380" t="s">
        <v>3</v>
      </c>
      <c r="K380">
        <v>29258.348867000001</v>
      </c>
      <c r="L380">
        <v>1306675.625311</v>
      </c>
      <c r="M380" t="s">
        <v>4</v>
      </c>
      <c r="N380">
        <v>1566.7792629999999</v>
      </c>
      <c r="O380">
        <v>3629.874292</v>
      </c>
      <c r="P380" t="s">
        <v>5</v>
      </c>
      <c r="Q380">
        <v>3482.241606</v>
      </c>
      <c r="R380">
        <v>28047.531996999998</v>
      </c>
      <c r="S380" t="s">
        <v>6</v>
      </c>
      <c r="T380">
        <v>1173.796934</v>
      </c>
      <c r="U380">
        <v>2212.8549309999999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6.4846000000000001E-2</v>
      </c>
      <c r="AG380">
        <v>1.34E-4</v>
      </c>
      <c r="AH380" t="s">
        <v>11</v>
      </c>
      <c r="AI380">
        <v>0.93367</v>
      </c>
      <c r="AJ380">
        <v>3.1999999999999999E-5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30833.500780999999</v>
      </c>
      <c r="I381">
        <v>1392894.5762440001</v>
      </c>
      <c r="J381" t="s">
        <v>3</v>
      </c>
      <c r="K381">
        <v>30808.533047000001</v>
      </c>
      <c r="L381">
        <v>1390607.812402</v>
      </c>
      <c r="M381" t="s">
        <v>4</v>
      </c>
      <c r="N381">
        <v>1649.37887</v>
      </c>
      <c r="O381">
        <v>3856.7397740000001</v>
      </c>
      <c r="P381" t="s">
        <v>5</v>
      </c>
      <c r="Q381">
        <v>3670.3078519999999</v>
      </c>
      <c r="R381">
        <v>30429.631420999998</v>
      </c>
      <c r="S381" t="s">
        <v>6</v>
      </c>
      <c r="T381">
        <v>1235.8157739999999</v>
      </c>
      <c r="U381">
        <v>2345.996423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6.4213000000000006E-2</v>
      </c>
      <c r="AG381">
        <v>1.2999999999999999E-4</v>
      </c>
      <c r="AH381" t="s">
        <v>11</v>
      </c>
      <c r="AI381">
        <v>0.93415499999999996</v>
      </c>
      <c r="AJ381">
        <v>4.1999999999999998E-5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1362.939644</v>
      </c>
      <c r="I382">
        <v>8868.1826060000003</v>
      </c>
      <c r="J382" t="s">
        <v>3</v>
      </c>
      <c r="K382">
        <v>1361.9252980000001</v>
      </c>
      <c r="L382">
        <v>8855.5393519999998</v>
      </c>
      <c r="M382" t="s">
        <v>4</v>
      </c>
      <c r="N382">
        <v>63.524683000000003</v>
      </c>
      <c r="O382">
        <v>19.165078000000001</v>
      </c>
      <c r="P382" t="s">
        <v>5</v>
      </c>
      <c r="Q382">
        <v>0</v>
      </c>
      <c r="R382">
        <v>0</v>
      </c>
      <c r="S382" t="s">
        <v>6</v>
      </c>
      <c r="T382">
        <v>59.096477</v>
      </c>
      <c r="U382">
        <v>16.294613999999999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8.2253999999999994E-2</v>
      </c>
      <c r="AG382">
        <v>7.4999999999999993E-5</v>
      </c>
      <c r="AH382" t="s">
        <v>11</v>
      </c>
      <c r="AI382">
        <v>0.91365300000000005</v>
      </c>
      <c r="AJ382">
        <v>1.63E-4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2744.16894</v>
      </c>
      <c r="I383">
        <v>28308.196467000002</v>
      </c>
      <c r="J383" t="s">
        <v>3</v>
      </c>
      <c r="K383">
        <v>2742.135264</v>
      </c>
      <c r="L383">
        <v>28265.946453</v>
      </c>
      <c r="M383" t="s">
        <v>4</v>
      </c>
      <c r="N383">
        <v>127.863724</v>
      </c>
      <c r="O383">
        <v>58.132933000000001</v>
      </c>
      <c r="P383" t="s">
        <v>5</v>
      </c>
      <c r="Q383">
        <v>0</v>
      </c>
      <c r="R383">
        <v>0</v>
      </c>
      <c r="S383" t="s">
        <v>6</v>
      </c>
      <c r="T383">
        <v>119.00831599999999</v>
      </c>
      <c r="U383">
        <v>52.732439999999997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7.9854999999999995E-2</v>
      </c>
      <c r="AG383">
        <v>9.1000000000000003E-5</v>
      </c>
      <c r="AH383" t="s">
        <v>11</v>
      </c>
      <c r="AI383">
        <v>0.920848</v>
      </c>
      <c r="AJ383">
        <v>1.3899999999999999E-4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4131.3374709999998</v>
      </c>
      <c r="I384">
        <v>57619.334032999999</v>
      </c>
      <c r="J384" t="s">
        <v>3</v>
      </c>
      <c r="K384">
        <v>4128.2810689999997</v>
      </c>
      <c r="L384">
        <v>57534.020912</v>
      </c>
      <c r="M384" t="s">
        <v>4</v>
      </c>
      <c r="N384">
        <v>192.308347</v>
      </c>
      <c r="O384">
        <v>117.034188</v>
      </c>
      <c r="P384" t="s">
        <v>5</v>
      </c>
      <c r="Q384">
        <v>0</v>
      </c>
      <c r="R384">
        <v>0</v>
      </c>
      <c r="S384" t="s">
        <v>6</v>
      </c>
      <c r="T384">
        <v>179.46117599999999</v>
      </c>
      <c r="U384">
        <v>107.200996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7.8703999999999996E-2</v>
      </c>
      <c r="AG384">
        <v>9.6000000000000002E-5</v>
      </c>
      <c r="AH384" t="s">
        <v>11</v>
      </c>
      <c r="AI384">
        <v>0.92535000000000001</v>
      </c>
      <c r="AJ384">
        <v>9.6000000000000002E-5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5505.2224020000003</v>
      </c>
      <c r="I385">
        <v>86578.245955000006</v>
      </c>
      <c r="J385" t="s">
        <v>3</v>
      </c>
      <c r="K385">
        <v>5501.154141</v>
      </c>
      <c r="L385">
        <v>86448.308923999997</v>
      </c>
      <c r="M385" t="s">
        <v>4</v>
      </c>
      <c r="N385">
        <v>256.99683399999998</v>
      </c>
      <c r="O385">
        <v>174.96660700000001</v>
      </c>
      <c r="P385" t="s">
        <v>5</v>
      </c>
      <c r="Q385">
        <v>0</v>
      </c>
      <c r="R385">
        <v>0</v>
      </c>
      <c r="S385" t="s">
        <v>6</v>
      </c>
      <c r="T385">
        <v>239.21878000000001</v>
      </c>
      <c r="U385">
        <v>159.424194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7.6105999999999993E-2</v>
      </c>
      <c r="AG385">
        <v>1.2899999999999999E-4</v>
      </c>
      <c r="AH385" t="s">
        <v>11</v>
      </c>
      <c r="AI385">
        <v>0.92764199999999997</v>
      </c>
      <c r="AJ385">
        <v>5.0000000000000002E-5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6894.9705960000001</v>
      </c>
      <c r="I386">
        <v>110597.717615</v>
      </c>
      <c r="J386" t="s">
        <v>3</v>
      </c>
      <c r="K386">
        <v>6889.8806640000003</v>
      </c>
      <c r="L386">
        <v>110432.314083</v>
      </c>
      <c r="M386" t="s">
        <v>4</v>
      </c>
      <c r="N386">
        <v>322.08059600000001</v>
      </c>
      <c r="O386">
        <v>230.27736899999999</v>
      </c>
      <c r="P386" t="s">
        <v>5</v>
      </c>
      <c r="Q386">
        <v>0</v>
      </c>
      <c r="R386">
        <v>0</v>
      </c>
      <c r="S386" t="s">
        <v>6</v>
      </c>
      <c r="T386">
        <v>299.899766</v>
      </c>
      <c r="U386">
        <v>209.50909799999999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7.4417999999999998E-2</v>
      </c>
      <c r="AG386">
        <v>1.4799999999999999E-4</v>
      </c>
      <c r="AH386" t="s">
        <v>11</v>
      </c>
      <c r="AI386">
        <v>0.929176</v>
      </c>
      <c r="AJ386">
        <v>1.8E-5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8272.1006450000004</v>
      </c>
      <c r="I387">
        <v>140246.27127699999</v>
      </c>
      <c r="J387" t="s">
        <v>3</v>
      </c>
      <c r="K387">
        <v>8265.9986430000008</v>
      </c>
      <c r="L387">
        <v>140039.177563</v>
      </c>
      <c r="M387" t="s">
        <v>4</v>
      </c>
      <c r="N387">
        <v>386.29154599999998</v>
      </c>
      <c r="O387">
        <v>291.62781799999999</v>
      </c>
      <c r="P387" t="s">
        <v>5</v>
      </c>
      <c r="Q387">
        <v>0</v>
      </c>
      <c r="R387">
        <v>0</v>
      </c>
      <c r="S387" t="s">
        <v>6</v>
      </c>
      <c r="T387">
        <v>359.64855799999998</v>
      </c>
      <c r="U387">
        <v>276.27448600000002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7.3897000000000004E-2</v>
      </c>
      <c r="AG387">
        <v>1.4899999999999999E-4</v>
      </c>
      <c r="AH387" t="s">
        <v>11</v>
      </c>
      <c r="AI387">
        <v>0.93032800000000004</v>
      </c>
      <c r="AJ387">
        <v>3.1999999999999999E-5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9653.7904880000006</v>
      </c>
      <c r="I388">
        <v>171614.683857</v>
      </c>
      <c r="J388" t="s">
        <v>3</v>
      </c>
      <c r="K388">
        <v>9646.6705660000007</v>
      </c>
      <c r="L388">
        <v>171361.23840100001</v>
      </c>
      <c r="M388" t="s">
        <v>4</v>
      </c>
      <c r="N388">
        <v>450.633714</v>
      </c>
      <c r="O388">
        <v>352.39086700000001</v>
      </c>
      <c r="P388" t="s">
        <v>5</v>
      </c>
      <c r="Q388">
        <v>0</v>
      </c>
      <c r="R388">
        <v>0</v>
      </c>
      <c r="S388" t="s">
        <v>6</v>
      </c>
      <c r="T388">
        <v>419.84618</v>
      </c>
      <c r="U388">
        <v>338.36346800000001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7.2167999999999996E-2</v>
      </c>
      <c r="AG388">
        <v>1.54E-4</v>
      </c>
      <c r="AH388" t="s">
        <v>11</v>
      </c>
      <c r="AI388">
        <v>0.93117799999999995</v>
      </c>
      <c r="AJ388">
        <v>2.0999999999999999E-5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11012.296816</v>
      </c>
      <c r="I389">
        <v>195926.50594800001</v>
      </c>
      <c r="J389" t="s">
        <v>3</v>
      </c>
      <c r="K389">
        <v>11004.177754</v>
      </c>
      <c r="L389">
        <v>195636.50979000001</v>
      </c>
      <c r="M389" t="s">
        <v>4</v>
      </c>
      <c r="N389">
        <v>514.33226999999999</v>
      </c>
      <c r="O389">
        <v>409.49869799999999</v>
      </c>
      <c r="P389" t="s">
        <v>5</v>
      </c>
      <c r="Q389">
        <v>0</v>
      </c>
      <c r="R389">
        <v>0</v>
      </c>
      <c r="S389" t="s">
        <v>6</v>
      </c>
      <c r="T389">
        <v>479.02194300000002</v>
      </c>
      <c r="U389">
        <v>372.55865399999999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7.2097999999999995E-2</v>
      </c>
      <c r="AG389">
        <v>1.56E-4</v>
      </c>
      <c r="AH389" t="s">
        <v>11</v>
      </c>
      <c r="AI389">
        <v>0.932222</v>
      </c>
      <c r="AJ389">
        <v>2.9E-5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12360.391895000001</v>
      </c>
      <c r="I390">
        <v>214697.669895</v>
      </c>
      <c r="J390" t="s">
        <v>3</v>
      </c>
      <c r="K390">
        <v>12351.247754</v>
      </c>
      <c r="L390">
        <v>214350.280719</v>
      </c>
      <c r="M390" t="s">
        <v>4</v>
      </c>
      <c r="N390">
        <v>577.06308999999999</v>
      </c>
      <c r="O390">
        <v>450.37083000000001</v>
      </c>
      <c r="P390" t="s">
        <v>5</v>
      </c>
      <c r="Q390">
        <v>0</v>
      </c>
      <c r="R390">
        <v>0</v>
      </c>
      <c r="S390" t="s">
        <v>6</v>
      </c>
      <c r="T390">
        <v>537.77510299999994</v>
      </c>
      <c r="U390">
        <v>398.44424700000002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7.1729000000000001E-2</v>
      </c>
      <c r="AG390">
        <v>1.5699999999999999E-4</v>
      </c>
      <c r="AH390" t="s">
        <v>11</v>
      </c>
      <c r="AI390">
        <v>0.93232400000000004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13712.971055</v>
      </c>
      <c r="I391">
        <v>230165.721685</v>
      </c>
      <c r="J391" t="s">
        <v>3</v>
      </c>
      <c r="K391">
        <v>13702.831561999999</v>
      </c>
      <c r="L391">
        <v>229787.159671</v>
      </c>
      <c r="M391" t="s">
        <v>4</v>
      </c>
      <c r="N391">
        <v>640.00547200000005</v>
      </c>
      <c r="O391">
        <v>485.27117199999998</v>
      </c>
      <c r="P391" t="s">
        <v>5</v>
      </c>
      <c r="Q391">
        <v>0</v>
      </c>
      <c r="R391">
        <v>0</v>
      </c>
      <c r="S391" t="s">
        <v>6</v>
      </c>
      <c r="T391">
        <v>596.91499099999999</v>
      </c>
      <c r="U391">
        <v>435.33270499999998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7.0065000000000002E-2</v>
      </c>
      <c r="AG391">
        <v>1.6100000000000001E-4</v>
      </c>
      <c r="AH391" t="s">
        <v>11</v>
      </c>
      <c r="AI391">
        <v>0.93249599999999999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15070.822539000001</v>
      </c>
      <c r="I392">
        <v>261834.150738</v>
      </c>
      <c r="J392" t="s">
        <v>3</v>
      </c>
      <c r="K392">
        <v>15059.684648</v>
      </c>
      <c r="L392">
        <v>261404.78403899999</v>
      </c>
      <c r="M392" t="s">
        <v>4</v>
      </c>
      <c r="N392">
        <v>703.20025099999998</v>
      </c>
      <c r="O392">
        <v>551.58180600000003</v>
      </c>
      <c r="P392" t="s">
        <v>5</v>
      </c>
      <c r="Q392">
        <v>0</v>
      </c>
      <c r="R392">
        <v>0</v>
      </c>
      <c r="S392" t="s">
        <v>6</v>
      </c>
      <c r="T392">
        <v>655.93441199999995</v>
      </c>
      <c r="U392">
        <v>490.65943700000003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6.8709999999999993E-2</v>
      </c>
      <c r="AG392">
        <v>1.56E-4</v>
      </c>
      <c r="AH392" t="s">
        <v>11</v>
      </c>
      <c r="AI392">
        <v>0.93306</v>
      </c>
      <c r="AJ392">
        <v>4.1999999999999998E-5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16431.232129</v>
      </c>
      <c r="I393">
        <v>294765.319884</v>
      </c>
      <c r="J393" t="s">
        <v>3</v>
      </c>
      <c r="K393">
        <v>16419.096289000001</v>
      </c>
      <c r="L393">
        <v>294299.21609</v>
      </c>
      <c r="M393" t="s">
        <v>4</v>
      </c>
      <c r="N393">
        <v>766.42175499999996</v>
      </c>
      <c r="O393">
        <v>613.08651599999996</v>
      </c>
      <c r="P393" t="s">
        <v>5</v>
      </c>
      <c r="Q393">
        <v>0</v>
      </c>
      <c r="R393">
        <v>0</v>
      </c>
      <c r="S393" t="s">
        <v>6</v>
      </c>
      <c r="T393">
        <v>715.07803100000001</v>
      </c>
      <c r="U393">
        <v>541.38839199999995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6.6934999999999995E-2</v>
      </c>
      <c r="AG393">
        <v>1.4300000000000001E-4</v>
      </c>
      <c r="AH393" t="s">
        <v>11</v>
      </c>
      <c r="AI393">
        <v>0.93335400000000002</v>
      </c>
      <c r="AJ393">
        <v>4.3999999999999999E-5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17790.029102</v>
      </c>
      <c r="I394">
        <v>320423.09521599999</v>
      </c>
      <c r="J394" t="s">
        <v>3</v>
      </c>
      <c r="K394">
        <v>17776.895547</v>
      </c>
      <c r="L394">
        <v>319926.051783</v>
      </c>
      <c r="M394" t="s">
        <v>4</v>
      </c>
      <c r="N394">
        <v>829.68713700000001</v>
      </c>
      <c r="O394">
        <v>670.55912699999999</v>
      </c>
      <c r="P394" t="s">
        <v>5</v>
      </c>
      <c r="Q394">
        <v>0</v>
      </c>
      <c r="R394">
        <v>0</v>
      </c>
      <c r="S394" t="s">
        <v>6</v>
      </c>
      <c r="T394">
        <v>774.119238</v>
      </c>
      <c r="U394">
        <v>593.78649700000005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6.6873000000000002E-2</v>
      </c>
      <c r="AG394">
        <v>1.4300000000000001E-4</v>
      </c>
      <c r="AH394" t="s">
        <v>11</v>
      </c>
      <c r="AI394">
        <v>0.93378399999999995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19153.089921999999</v>
      </c>
      <c r="I395">
        <v>363719.97975400003</v>
      </c>
      <c r="J395" t="s">
        <v>3</v>
      </c>
      <c r="K395">
        <v>19138.953125</v>
      </c>
      <c r="L395">
        <v>363165.76585000003</v>
      </c>
      <c r="M395" t="s">
        <v>4</v>
      </c>
      <c r="N395">
        <v>893.49431400000003</v>
      </c>
      <c r="O395">
        <v>771.99762399999997</v>
      </c>
      <c r="P395" t="s">
        <v>5</v>
      </c>
      <c r="Q395">
        <v>0</v>
      </c>
      <c r="R395">
        <v>0</v>
      </c>
      <c r="S395" t="s">
        <v>6</v>
      </c>
      <c r="T395">
        <v>833.319749</v>
      </c>
      <c r="U395">
        <v>671.95768599999997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6.5908999999999995E-2</v>
      </c>
      <c r="AG395">
        <v>1.44E-4</v>
      </c>
      <c r="AH395" t="s">
        <v>11</v>
      </c>
      <c r="AI395">
        <v>0.93449099999999996</v>
      </c>
      <c r="AJ395">
        <v>5.8999999999999998E-5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20490.947422000001</v>
      </c>
      <c r="I396">
        <v>371217.78267400002</v>
      </c>
      <c r="J396" t="s">
        <v>3</v>
      </c>
      <c r="K396">
        <v>20475.828203000001</v>
      </c>
      <c r="L396">
        <v>370654.38712899998</v>
      </c>
      <c r="M396" t="s">
        <v>4</v>
      </c>
      <c r="N396">
        <v>955.79232300000001</v>
      </c>
      <c r="O396">
        <v>788.677547</v>
      </c>
      <c r="P396" t="s">
        <v>5</v>
      </c>
      <c r="Q396">
        <v>0</v>
      </c>
      <c r="R396">
        <v>0</v>
      </c>
      <c r="S396" t="s">
        <v>6</v>
      </c>
      <c r="T396">
        <v>891.76870099999996</v>
      </c>
      <c r="U396">
        <v>692.16826200000003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6.5887000000000001E-2</v>
      </c>
      <c r="AG396">
        <v>1.44E-4</v>
      </c>
      <c r="AH396" t="s">
        <v>11</v>
      </c>
      <c r="AI396">
        <v>0.93450699999999998</v>
      </c>
      <c r="AJ396">
        <v>5.8999999999999998E-5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21836.538281000001</v>
      </c>
      <c r="I397">
        <v>397952.92531800002</v>
      </c>
      <c r="J397" t="s">
        <v>3</v>
      </c>
      <c r="K397">
        <v>21820.428749999999</v>
      </c>
      <c r="L397">
        <v>397343.11742600001</v>
      </c>
      <c r="M397" t="s">
        <v>4</v>
      </c>
      <c r="N397">
        <v>1018.595508</v>
      </c>
      <c r="O397">
        <v>851.84979999999996</v>
      </c>
      <c r="P397" t="s">
        <v>5</v>
      </c>
      <c r="Q397">
        <v>0</v>
      </c>
      <c r="R397">
        <v>0</v>
      </c>
      <c r="S397" t="s">
        <v>6</v>
      </c>
      <c r="T397">
        <v>950.14568199999997</v>
      </c>
      <c r="U397">
        <v>739.81780600000002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6.5606999999999999E-2</v>
      </c>
      <c r="AG397">
        <v>1.44E-4</v>
      </c>
      <c r="AH397" t="s">
        <v>11</v>
      </c>
      <c r="AI397">
        <v>0.93488400000000005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23192.429883000001</v>
      </c>
      <c r="I398">
        <v>436599.73573800002</v>
      </c>
      <c r="J398" t="s">
        <v>3</v>
      </c>
      <c r="K398">
        <v>23175.322344</v>
      </c>
      <c r="L398">
        <v>435937.54685300001</v>
      </c>
      <c r="M398" t="s">
        <v>4</v>
      </c>
      <c r="N398">
        <v>1081.6759950000001</v>
      </c>
      <c r="O398">
        <v>920.93917399999998</v>
      </c>
      <c r="P398" t="s">
        <v>5</v>
      </c>
      <c r="Q398">
        <v>0</v>
      </c>
      <c r="R398">
        <v>0</v>
      </c>
      <c r="S398" t="s">
        <v>6</v>
      </c>
      <c r="T398">
        <v>1008.906598</v>
      </c>
      <c r="U398">
        <v>806.23488199999997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6.5216999999999997E-2</v>
      </c>
      <c r="AG398">
        <v>1.45E-4</v>
      </c>
      <c r="AH398" t="s">
        <v>11</v>
      </c>
      <c r="AI398">
        <v>0.93491299999999999</v>
      </c>
      <c r="AJ398">
        <v>6.2000000000000003E-5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24551.735078000002</v>
      </c>
      <c r="I399">
        <v>480196.39181100001</v>
      </c>
      <c r="J399" t="s">
        <v>3</v>
      </c>
      <c r="K399">
        <v>24533.625391000001</v>
      </c>
      <c r="L399">
        <v>479466.31256200001</v>
      </c>
      <c r="M399" t="s">
        <v>4</v>
      </c>
      <c r="N399">
        <v>1145.195686</v>
      </c>
      <c r="O399">
        <v>1017.8454860000001</v>
      </c>
      <c r="P399" t="s">
        <v>5</v>
      </c>
      <c r="Q399">
        <v>0</v>
      </c>
      <c r="R399">
        <v>0</v>
      </c>
      <c r="S399" t="s">
        <v>6</v>
      </c>
      <c r="T399">
        <v>1068.242949</v>
      </c>
      <c r="U399">
        <v>919.20240899999999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6.4147999999999997E-2</v>
      </c>
      <c r="AG399">
        <v>1.35E-4</v>
      </c>
      <c r="AH399" t="s">
        <v>11</v>
      </c>
      <c r="AI399">
        <v>0.93492299999999995</v>
      </c>
      <c r="AJ399">
        <v>6.2000000000000003E-5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25915.051133000001</v>
      </c>
      <c r="I400">
        <v>527997.730843</v>
      </c>
      <c r="J400" t="s">
        <v>3</v>
      </c>
      <c r="K400">
        <v>25895.936289000001</v>
      </c>
      <c r="L400">
        <v>527200.25217400002</v>
      </c>
      <c r="M400" t="s">
        <v>4</v>
      </c>
      <c r="N400">
        <v>1208.838225</v>
      </c>
      <c r="O400">
        <v>1157.3083409999999</v>
      </c>
      <c r="P400" t="s">
        <v>5</v>
      </c>
      <c r="Q400">
        <v>0</v>
      </c>
      <c r="R400">
        <v>0</v>
      </c>
      <c r="S400" t="s">
        <v>6</v>
      </c>
      <c r="T400">
        <v>1127.910801</v>
      </c>
      <c r="U400">
        <v>1001.6994999999999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6.4043000000000003E-2</v>
      </c>
      <c r="AG400">
        <v>1.3100000000000001E-4</v>
      </c>
      <c r="AH400" t="s">
        <v>11</v>
      </c>
      <c r="AI400">
        <v>0.93492399999999998</v>
      </c>
      <c r="AJ400">
        <v>6.2000000000000003E-5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27277.888984000001</v>
      </c>
      <c r="I401">
        <v>586301.51823299995</v>
      </c>
      <c r="J401" t="s">
        <v>3</v>
      </c>
      <c r="K401">
        <v>27257.77332</v>
      </c>
      <c r="L401">
        <v>585413.05459299998</v>
      </c>
      <c r="M401" t="s">
        <v>4</v>
      </c>
      <c r="N401">
        <v>1272.6462329999999</v>
      </c>
      <c r="O401">
        <v>1300.129543</v>
      </c>
      <c r="P401" t="s">
        <v>5</v>
      </c>
      <c r="Q401">
        <v>0</v>
      </c>
      <c r="R401">
        <v>0</v>
      </c>
      <c r="S401" t="s">
        <v>6</v>
      </c>
      <c r="T401">
        <v>1187.2544680000001</v>
      </c>
      <c r="U401">
        <v>1102.9836700000001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6.3311000000000006E-2</v>
      </c>
      <c r="AG401">
        <v>1.25E-4</v>
      </c>
      <c r="AH401" t="s">
        <v>11</v>
      </c>
      <c r="AI401">
        <v>0.93534300000000004</v>
      </c>
      <c r="AJ401">
        <v>6.7000000000000002E-5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737.91632300000003</v>
      </c>
      <c r="I402">
        <v>1867.156551</v>
      </c>
      <c r="J402" t="s">
        <v>3</v>
      </c>
      <c r="K402">
        <v>737.28125</v>
      </c>
      <c r="L402">
        <v>1864.09557</v>
      </c>
      <c r="M402" t="s">
        <v>4</v>
      </c>
      <c r="N402">
        <v>34.085236999999999</v>
      </c>
      <c r="O402">
        <v>4.128546</v>
      </c>
      <c r="P402" t="s">
        <v>5</v>
      </c>
      <c r="Q402">
        <v>64.772844000000006</v>
      </c>
      <c r="R402">
        <v>20.790713</v>
      </c>
      <c r="S402" t="s">
        <v>6</v>
      </c>
      <c r="T402">
        <v>20.698508</v>
      </c>
      <c r="U402">
        <v>1.9538439999999999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8.2233000000000001E-2</v>
      </c>
      <c r="AG402">
        <v>6.0999999999999999E-5</v>
      </c>
      <c r="AH402" t="s">
        <v>11</v>
      </c>
      <c r="AI402">
        <v>0.91634099999999996</v>
      </c>
      <c r="AJ402">
        <v>1.9000000000000001E-4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1475.712456</v>
      </c>
      <c r="I403">
        <v>5554.6757900000002</v>
      </c>
      <c r="J403" t="s">
        <v>3</v>
      </c>
      <c r="K403">
        <v>1474.4461739999999</v>
      </c>
      <c r="L403">
        <v>5545.0289350000003</v>
      </c>
      <c r="M403" t="s">
        <v>4</v>
      </c>
      <c r="N403">
        <v>67.894463000000002</v>
      </c>
      <c r="O403">
        <v>14.779259</v>
      </c>
      <c r="P403" t="s">
        <v>5</v>
      </c>
      <c r="Q403">
        <v>130.54881900000001</v>
      </c>
      <c r="R403">
        <v>57.839737999999997</v>
      </c>
      <c r="S403" t="s">
        <v>6</v>
      </c>
      <c r="T403">
        <v>41.332521</v>
      </c>
      <c r="U403">
        <v>5.2269670000000001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7.9949000000000006E-2</v>
      </c>
      <c r="AG403">
        <v>7.6000000000000004E-5</v>
      </c>
      <c r="AH403" t="s">
        <v>11</v>
      </c>
      <c r="AI403">
        <v>0.92560399999999998</v>
      </c>
      <c r="AJ403">
        <v>8.7000000000000001E-5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2219.4361330000002</v>
      </c>
      <c r="I404">
        <v>9793.8442589999995</v>
      </c>
      <c r="J404" t="s">
        <v>3</v>
      </c>
      <c r="K404">
        <v>2217.5351169999999</v>
      </c>
      <c r="L404">
        <v>9776.9439129999992</v>
      </c>
      <c r="M404" t="s">
        <v>4</v>
      </c>
      <c r="N404">
        <v>101.842485</v>
      </c>
      <c r="O404">
        <v>24.089158000000001</v>
      </c>
      <c r="P404" t="s">
        <v>5</v>
      </c>
      <c r="Q404">
        <v>197.75331199999999</v>
      </c>
      <c r="R404">
        <v>116.720778</v>
      </c>
      <c r="S404" t="s">
        <v>6</v>
      </c>
      <c r="T404">
        <v>62.332107000000001</v>
      </c>
      <c r="U404">
        <v>9.7569280000000003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7.7397999999999995E-2</v>
      </c>
      <c r="AG404">
        <v>1.2300000000000001E-4</v>
      </c>
      <c r="AH404" t="s">
        <v>11</v>
      </c>
      <c r="AI404">
        <v>0.92773799999999995</v>
      </c>
      <c r="AJ404">
        <v>8.6000000000000003E-5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2964.7937550000001</v>
      </c>
      <c r="I405">
        <v>17534.496805999999</v>
      </c>
      <c r="J405" t="s">
        <v>3</v>
      </c>
      <c r="K405">
        <v>2962.2572559999999</v>
      </c>
      <c r="L405">
        <v>17504.625368000001</v>
      </c>
      <c r="M405" t="s">
        <v>4</v>
      </c>
      <c r="N405">
        <v>135.87582900000001</v>
      </c>
      <c r="O405">
        <v>42.144126999999997</v>
      </c>
      <c r="P405" t="s">
        <v>5</v>
      </c>
      <c r="Q405">
        <v>264.89222000000001</v>
      </c>
      <c r="R405">
        <v>220.52774700000001</v>
      </c>
      <c r="S405" t="s">
        <v>6</v>
      </c>
      <c r="T405">
        <v>83.178258999999997</v>
      </c>
      <c r="U405">
        <v>18.77298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7.4772000000000005E-2</v>
      </c>
      <c r="AG405">
        <v>1.4799999999999999E-4</v>
      </c>
      <c r="AH405" t="s">
        <v>11</v>
      </c>
      <c r="AI405">
        <v>0.92929300000000004</v>
      </c>
      <c r="AJ405">
        <v>6.7000000000000002E-5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3703.0506789999999</v>
      </c>
      <c r="I406">
        <v>27599.774583999999</v>
      </c>
      <c r="J406" t="s">
        <v>3</v>
      </c>
      <c r="K406">
        <v>3699.8847799999999</v>
      </c>
      <c r="L406">
        <v>27552.761137000001</v>
      </c>
      <c r="M406" t="s">
        <v>4</v>
      </c>
      <c r="N406">
        <v>169.61828499999999</v>
      </c>
      <c r="O406">
        <v>60.574603000000003</v>
      </c>
      <c r="P406" t="s">
        <v>5</v>
      </c>
      <c r="Q406">
        <v>331.67282999999998</v>
      </c>
      <c r="R406">
        <v>342.438558</v>
      </c>
      <c r="S406" t="s">
        <v>6</v>
      </c>
      <c r="T406">
        <v>103.677032</v>
      </c>
      <c r="U406">
        <v>27.478062000000001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7.3726E-2</v>
      </c>
      <c r="AG406">
        <v>1.5300000000000001E-4</v>
      </c>
      <c r="AH406" t="s">
        <v>11</v>
      </c>
      <c r="AI406">
        <v>0.93140599999999996</v>
      </c>
      <c r="AJ406">
        <v>5.8E-5</v>
      </c>
      <c r="AK406" t="s">
        <v>12</v>
      </c>
      <c r="AL406">
        <v>0.12</v>
      </c>
      <c r="AM406">
        <v>0.7056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4440.1237499999997</v>
      </c>
      <c r="I407">
        <v>39072.689294000003</v>
      </c>
      <c r="J407" t="s">
        <v>3</v>
      </c>
      <c r="K407">
        <v>4436.3295120000002</v>
      </c>
      <c r="L407">
        <v>39006.418177</v>
      </c>
      <c r="M407" t="s">
        <v>4</v>
      </c>
      <c r="N407">
        <v>203.236492</v>
      </c>
      <c r="O407">
        <v>80.326616000000001</v>
      </c>
      <c r="P407" t="s">
        <v>5</v>
      </c>
      <c r="Q407">
        <v>398.00020799999999</v>
      </c>
      <c r="R407">
        <v>493.58140700000001</v>
      </c>
      <c r="S407" t="s">
        <v>6</v>
      </c>
      <c r="T407">
        <v>124.30755499999999</v>
      </c>
      <c r="U407">
        <v>37.999104000000003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7.263E-2</v>
      </c>
      <c r="AG407">
        <v>1.56E-4</v>
      </c>
      <c r="AH407" t="s">
        <v>11</v>
      </c>
      <c r="AI407">
        <v>0.932056</v>
      </c>
      <c r="AJ407">
        <v>5.0000000000000002E-5</v>
      </c>
      <c r="AK407" t="s">
        <v>12</v>
      </c>
      <c r="AL407">
        <v>0.12</v>
      </c>
      <c r="AM407">
        <v>0.7056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5185.2502249999998</v>
      </c>
      <c r="I408">
        <v>55880.735855999999</v>
      </c>
      <c r="J408" t="s">
        <v>3</v>
      </c>
      <c r="K408">
        <v>5180.8205269999999</v>
      </c>
      <c r="L408">
        <v>55785.555261000001</v>
      </c>
      <c r="M408" t="s">
        <v>4</v>
      </c>
      <c r="N408">
        <v>237.210645</v>
      </c>
      <c r="O408">
        <v>112.226473</v>
      </c>
      <c r="P408" t="s">
        <v>5</v>
      </c>
      <c r="Q408">
        <v>465.34915000000001</v>
      </c>
      <c r="R408">
        <v>718.45156999999995</v>
      </c>
      <c r="S408" t="s">
        <v>6</v>
      </c>
      <c r="T408">
        <v>145.14214899999999</v>
      </c>
      <c r="U408">
        <v>52.196503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7.0632E-2</v>
      </c>
      <c r="AG408">
        <v>1.6799999999999999E-4</v>
      </c>
      <c r="AH408" t="s">
        <v>11</v>
      </c>
      <c r="AI408">
        <v>0.93215899999999996</v>
      </c>
      <c r="AJ408">
        <v>4.8999999999999998E-5</v>
      </c>
      <c r="AK408" t="s">
        <v>12</v>
      </c>
      <c r="AL408">
        <v>0.12</v>
      </c>
      <c r="AM408">
        <v>0.7056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5925.7412700000004</v>
      </c>
      <c r="I409">
        <v>74714.878393000006</v>
      </c>
      <c r="J409" t="s">
        <v>3</v>
      </c>
      <c r="K409">
        <v>5920.6808590000001</v>
      </c>
      <c r="L409">
        <v>74588.320882</v>
      </c>
      <c r="M409" t="s">
        <v>4</v>
      </c>
      <c r="N409">
        <v>271.05926499999998</v>
      </c>
      <c r="O409">
        <v>148.39994300000001</v>
      </c>
      <c r="P409" t="s">
        <v>5</v>
      </c>
      <c r="Q409">
        <v>533.18590600000005</v>
      </c>
      <c r="R409">
        <v>971.36420499999997</v>
      </c>
      <c r="S409" t="s">
        <v>6</v>
      </c>
      <c r="T409">
        <v>165.68049600000001</v>
      </c>
      <c r="U409">
        <v>66.671842999999996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6.9822999999999996E-2</v>
      </c>
      <c r="AG409">
        <v>1.75E-4</v>
      </c>
      <c r="AH409" t="s">
        <v>11</v>
      </c>
      <c r="AI409">
        <v>0.93292299999999995</v>
      </c>
      <c r="AJ409">
        <v>4.8999999999999998E-5</v>
      </c>
      <c r="AK409" t="s">
        <v>12</v>
      </c>
      <c r="AL409">
        <v>0.12</v>
      </c>
      <c r="AM409">
        <v>0.7056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6662.6493650000002</v>
      </c>
      <c r="I410">
        <v>94039.601544000005</v>
      </c>
      <c r="J410" t="s">
        <v>3</v>
      </c>
      <c r="K410">
        <v>6656.9613380000001</v>
      </c>
      <c r="L410">
        <v>93880.419683</v>
      </c>
      <c r="M410" t="s">
        <v>4</v>
      </c>
      <c r="N410">
        <v>304.771253</v>
      </c>
      <c r="O410">
        <v>182.389208</v>
      </c>
      <c r="P410" t="s">
        <v>5</v>
      </c>
      <c r="Q410">
        <v>600.27534900000001</v>
      </c>
      <c r="R410">
        <v>1222.6789490000001</v>
      </c>
      <c r="S410" t="s">
        <v>6</v>
      </c>
      <c r="T410">
        <v>186.13768300000001</v>
      </c>
      <c r="U410">
        <v>81.285363000000004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6.8354999999999999E-2</v>
      </c>
      <c r="AG410">
        <v>1.73E-4</v>
      </c>
      <c r="AH410" t="s">
        <v>11</v>
      </c>
      <c r="AI410">
        <v>0.93307700000000005</v>
      </c>
      <c r="AJ410">
        <v>4.6999999999999997E-5</v>
      </c>
      <c r="AK410" t="s">
        <v>12</v>
      </c>
      <c r="AL410">
        <v>5.48</v>
      </c>
      <c r="AM410">
        <v>907.96960000000001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7398.380596</v>
      </c>
      <c r="I411">
        <v>104956.520842</v>
      </c>
      <c r="J411" t="s">
        <v>3</v>
      </c>
      <c r="K411">
        <v>7392.0659960000003</v>
      </c>
      <c r="L411">
        <v>104779.97857599999</v>
      </c>
      <c r="M411" t="s">
        <v>4</v>
      </c>
      <c r="N411">
        <v>338.261841</v>
      </c>
      <c r="O411">
        <v>202.220043</v>
      </c>
      <c r="P411" t="s">
        <v>5</v>
      </c>
      <c r="Q411">
        <v>667.28226800000004</v>
      </c>
      <c r="R411">
        <v>1439.2298499999999</v>
      </c>
      <c r="S411" t="s">
        <v>6</v>
      </c>
      <c r="T411">
        <v>206.51532599999999</v>
      </c>
      <c r="U411">
        <v>88.231820999999997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6.5737000000000004E-2</v>
      </c>
      <c r="AG411">
        <v>1.44E-4</v>
      </c>
      <c r="AH411" t="s">
        <v>11</v>
      </c>
      <c r="AI411">
        <v>0.93337700000000001</v>
      </c>
      <c r="AJ411">
        <v>4.5000000000000003E-5</v>
      </c>
      <c r="AK411" t="s">
        <v>12</v>
      </c>
      <c r="AL411">
        <v>5.48</v>
      </c>
      <c r="AM411">
        <v>907.96960000000001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8131.6335250000002</v>
      </c>
      <c r="I412">
        <v>114394.667073</v>
      </c>
      <c r="J412" t="s">
        <v>3</v>
      </c>
      <c r="K412">
        <v>8124.6925099999999</v>
      </c>
      <c r="L412">
        <v>114202.825438</v>
      </c>
      <c r="M412" t="s">
        <v>4</v>
      </c>
      <c r="N412">
        <v>371.85870699999998</v>
      </c>
      <c r="O412">
        <v>216.463097</v>
      </c>
      <c r="P412" t="s">
        <v>5</v>
      </c>
      <c r="Q412">
        <v>733.95357100000001</v>
      </c>
      <c r="R412">
        <v>1633.5118130000001</v>
      </c>
      <c r="S412" t="s">
        <v>6</v>
      </c>
      <c r="T412">
        <v>226.88854799999999</v>
      </c>
      <c r="U412">
        <v>93.817742999999993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6.4492999999999995E-2</v>
      </c>
      <c r="AG412">
        <v>1.3300000000000001E-4</v>
      </c>
      <c r="AH412" t="s">
        <v>11</v>
      </c>
      <c r="AI412">
        <v>0.93342499999999995</v>
      </c>
      <c r="AJ412">
        <v>4.5000000000000003E-5</v>
      </c>
      <c r="AK412" t="s">
        <v>12</v>
      </c>
      <c r="AL412">
        <v>5.48</v>
      </c>
      <c r="AM412">
        <v>907.96960000000001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8870.4021479999992</v>
      </c>
      <c r="I413">
        <v>124762.685436</v>
      </c>
      <c r="J413" t="s">
        <v>3</v>
      </c>
      <c r="K413">
        <v>8862.8286520000001</v>
      </c>
      <c r="L413">
        <v>124553.657376</v>
      </c>
      <c r="M413" t="s">
        <v>4</v>
      </c>
      <c r="N413">
        <v>405.71608199999997</v>
      </c>
      <c r="O413">
        <v>237.85797600000001</v>
      </c>
      <c r="P413" t="s">
        <v>5</v>
      </c>
      <c r="Q413">
        <v>801.13406699999996</v>
      </c>
      <c r="R413">
        <v>1817.135522</v>
      </c>
      <c r="S413" t="s">
        <v>6</v>
      </c>
      <c r="T413">
        <v>247.66657699999999</v>
      </c>
      <c r="U413">
        <v>97.075817000000001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6.4077999999999996E-2</v>
      </c>
      <c r="AG413">
        <v>1.26E-4</v>
      </c>
      <c r="AH413" t="s">
        <v>11</v>
      </c>
      <c r="AI413">
        <v>0.93423199999999995</v>
      </c>
      <c r="AJ413">
        <v>5.7000000000000003E-5</v>
      </c>
      <c r="AK413" t="s">
        <v>12</v>
      </c>
      <c r="AL413">
        <v>5.48</v>
      </c>
      <c r="AM413">
        <v>907.96960000000001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9610.8669730000001</v>
      </c>
      <c r="I414">
        <v>135287.93576699999</v>
      </c>
      <c r="J414" t="s">
        <v>3</v>
      </c>
      <c r="K414">
        <v>9602.6613870000001</v>
      </c>
      <c r="L414">
        <v>135062.38927099999</v>
      </c>
      <c r="M414" t="s">
        <v>4</v>
      </c>
      <c r="N414">
        <v>439.60831400000001</v>
      </c>
      <c r="O414">
        <v>264.43775699999998</v>
      </c>
      <c r="P414" t="s">
        <v>5</v>
      </c>
      <c r="Q414">
        <v>868.68345299999999</v>
      </c>
      <c r="R414">
        <v>2000.0040100000001</v>
      </c>
      <c r="S414" t="s">
        <v>6</v>
      </c>
      <c r="T414">
        <v>268.20213999999999</v>
      </c>
      <c r="U414">
        <v>103.13452700000001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6.3529000000000002E-2</v>
      </c>
      <c r="AG414">
        <v>1.17E-4</v>
      </c>
      <c r="AH414" t="s">
        <v>11</v>
      </c>
      <c r="AI414">
        <v>0.93439499999999998</v>
      </c>
      <c r="AJ414">
        <v>5.5000000000000002E-5</v>
      </c>
      <c r="AK414" t="s">
        <v>12</v>
      </c>
      <c r="AL414">
        <v>5.48</v>
      </c>
      <c r="AM414">
        <v>907.96960000000001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10358.814961</v>
      </c>
      <c r="I415">
        <v>151862.00754300001</v>
      </c>
      <c r="J415" t="s">
        <v>3</v>
      </c>
      <c r="K415">
        <v>10349.970781</v>
      </c>
      <c r="L415">
        <v>151609.689961</v>
      </c>
      <c r="M415" t="s">
        <v>4</v>
      </c>
      <c r="N415">
        <v>473.80434300000002</v>
      </c>
      <c r="O415">
        <v>294.36689799999999</v>
      </c>
      <c r="P415" t="s">
        <v>5</v>
      </c>
      <c r="Q415">
        <v>936.71454200000005</v>
      </c>
      <c r="R415">
        <v>2213.8602489999998</v>
      </c>
      <c r="S415" t="s">
        <v>6</v>
      </c>
      <c r="T415">
        <v>288.96572300000003</v>
      </c>
      <c r="U415">
        <v>116.4496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6.2904000000000002E-2</v>
      </c>
      <c r="AG415">
        <v>1.1E-4</v>
      </c>
      <c r="AH415" t="s">
        <v>11</v>
      </c>
      <c r="AI415">
        <v>0.93443799999999999</v>
      </c>
      <c r="AJ415">
        <v>5.5000000000000002E-5</v>
      </c>
      <c r="AK415" t="s">
        <v>12</v>
      </c>
      <c r="AL415">
        <v>5.48</v>
      </c>
      <c r="AM415">
        <v>907.96960000000001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11109.119043000001</v>
      </c>
      <c r="I416">
        <v>169806.93867900001</v>
      </c>
      <c r="J416" t="s">
        <v>3</v>
      </c>
      <c r="K416">
        <v>11099.636133</v>
      </c>
      <c r="L416">
        <v>169525.60405699999</v>
      </c>
      <c r="M416" t="s">
        <v>4</v>
      </c>
      <c r="N416">
        <v>507.91759999999999</v>
      </c>
      <c r="O416">
        <v>324.750877</v>
      </c>
      <c r="P416" t="s">
        <v>5</v>
      </c>
      <c r="Q416">
        <v>1005.1519510000001</v>
      </c>
      <c r="R416">
        <v>2400.8803779999998</v>
      </c>
      <c r="S416" t="s">
        <v>6</v>
      </c>
      <c r="T416">
        <v>309.898729</v>
      </c>
      <c r="U416">
        <v>132.07653300000001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6.2383000000000001E-2</v>
      </c>
      <c r="AG416">
        <v>1.06E-4</v>
      </c>
      <c r="AH416" t="s">
        <v>11</v>
      </c>
      <c r="AI416">
        <v>0.934643</v>
      </c>
      <c r="AJ416">
        <v>5.5000000000000002E-5</v>
      </c>
      <c r="AK416" t="s">
        <v>12</v>
      </c>
      <c r="AL416">
        <v>5.7</v>
      </c>
      <c r="AM416">
        <v>907.93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11858.616249999999</v>
      </c>
      <c r="I417">
        <v>190616.67524400001</v>
      </c>
      <c r="J417" t="s">
        <v>3</v>
      </c>
      <c r="K417">
        <v>11848.49373</v>
      </c>
      <c r="L417">
        <v>190300.36216799999</v>
      </c>
      <c r="M417" t="s">
        <v>4</v>
      </c>
      <c r="N417">
        <v>542.00678000000005</v>
      </c>
      <c r="O417">
        <v>361.37103200000001</v>
      </c>
      <c r="P417" t="s">
        <v>5</v>
      </c>
      <c r="Q417">
        <v>1073.793099</v>
      </c>
      <c r="R417">
        <v>2556.2798429999998</v>
      </c>
      <c r="S417" t="s">
        <v>6</v>
      </c>
      <c r="T417">
        <v>330.69424400000003</v>
      </c>
      <c r="U417">
        <v>148.011079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6.2333E-2</v>
      </c>
      <c r="AG417">
        <v>1.07E-4</v>
      </c>
      <c r="AH417" t="s">
        <v>11</v>
      </c>
      <c r="AI417">
        <v>0.93494900000000003</v>
      </c>
      <c r="AJ417">
        <v>6.0999999999999999E-5</v>
      </c>
      <c r="AK417" t="s">
        <v>12</v>
      </c>
      <c r="AL417">
        <v>5.7</v>
      </c>
      <c r="AM417">
        <v>907.93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12611.862168</v>
      </c>
      <c r="I418">
        <v>215355.30314800001</v>
      </c>
      <c r="J418" t="s">
        <v>3</v>
      </c>
      <c r="K418">
        <v>12601.096543</v>
      </c>
      <c r="L418">
        <v>214996.98465500001</v>
      </c>
      <c r="M418" t="s">
        <v>4</v>
      </c>
      <c r="N418">
        <v>576.42936999999995</v>
      </c>
      <c r="O418">
        <v>404.68088299999999</v>
      </c>
      <c r="P418" t="s">
        <v>5</v>
      </c>
      <c r="Q418">
        <v>1142.4970069999999</v>
      </c>
      <c r="R418">
        <v>2799.954851</v>
      </c>
      <c r="S418" t="s">
        <v>6</v>
      </c>
      <c r="T418">
        <v>351.70106099999998</v>
      </c>
      <c r="U418">
        <v>168.26723200000001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6.2094000000000003E-2</v>
      </c>
      <c r="AG418">
        <v>1E-4</v>
      </c>
      <c r="AH418" t="s">
        <v>11</v>
      </c>
      <c r="AI418">
        <v>0.93554199999999998</v>
      </c>
      <c r="AJ418">
        <v>7.2000000000000002E-5</v>
      </c>
      <c r="AK418" t="s">
        <v>12</v>
      </c>
      <c r="AL418">
        <v>5.7</v>
      </c>
      <c r="AM418">
        <v>907.93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13363.113203000001</v>
      </c>
      <c r="I419">
        <v>243827.24081399999</v>
      </c>
      <c r="J419" t="s">
        <v>3</v>
      </c>
      <c r="K419">
        <v>13351.707421999999</v>
      </c>
      <c r="L419">
        <v>243420.262754</v>
      </c>
      <c r="M419" t="s">
        <v>4</v>
      </c>
      <c r="N419">
        <v>610.68660599999998</v>
      </c>
      <c r="O419">
        <v>457.46980400000001</v>
      </c>
      <c r="P419" t="s">
        <v>5</v>
      </c>
      <c r="Q419">
        <v>1210.923767</v>
      </c>
      <c r="R419">
        <v>3088.683665</v>
      </c>
      <c r="S419" t="s">
        <v>6</v>
      </c>
      <c r="T419">
        <v>372.534065</v>
      </c>
      <c r="U419">
        <v>189.86026699999999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6.2086000000000002E-2</v>
      </c>
      <c r="AG419">
        <v>1E-4</v>
      </c>
      <c r="AH419" t="s">
        <v>11</v>
      </c>
      <c r="AI419">
        <v>0.93554400000000004</v>
      </c>
      <c r="AJ419">
        <v>7.2000000000000002E-5</v>
      </c>
      <c r="AK419" t="s">
        <v>12</v>
      </c>
      <c r="AL419">
        <v>5.7</v>
      </c>
      <c r="AM419">
        <v>907.93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14108.822792999999</v>
      </c>
      <c r="I420">
        <v>271906.24512799998</v>
      </c>
      <c r="J420" t="s">
        <v>3</v>
      </c>
      <c r="K420">
        <v>14096.782246000001</v>
      </c>
      <c r="L420">
        <v>271450.37168500002</v>
      </c>
      <c r="M420" t="s">
        <v>4</v>
      </c>
      <c r="N420">
        <v>644.78311499999995</v>
      </c>
      <c r="O420">
        <v>510.41009400000002</v>
      </c>
      <c r="P420" t="s">
        <v>5</v>
      </c>
      <c r="Q420">
        <v>1278.49083</v>
      </c>
      <c r="R420">
        <v>3397.4533099999999</v>
      </c>
      <c r="S420" t="s">
        <v>6</v>
      </c>
      <c r="T420">
        <v>393.24850300000003</v>
      </c>
      <c r="U420">
        <v>210.43096299999999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6.1475000000000002E-2</v>
      </c>
      <c r="AG420">
        <v>9.2E-5</v>
      </c>
      <c r="AH420" t="s">
        <v>11</v>
      </c>
      <c r="AI420">
        <v>0.93554400000000004</v>
      </c>
      <c r="AJ420">
        <v>7.2000000000000002E-5</v>
      </c>
      <c r="AK420" t="s">
        <v>12</v>
      </c>
      <c r="AL420">
        <v>6.78</v>
      </c>
      <c r="AM420">
        <v>952.77160000000003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14857.481367</v>
      </c>
      <c r="I421">
        <v>291297.48996400001</v>
      </c>
      <c r="J421" t="s">
        <v>3</v>
      </c>
      <c r="K421">
        <v>14844.804061999999</v>
      </c>
      <c r="L421">
        <v>290810.49066299998</v>
      </c>
      <c r="M421" t="s">
        <v>4</v>
      </c>
      <c r="N421">
        <v>679.00408300000004</v>
      </c>
      <c r="O421">
        <v>546.37138100000004</v>
      </c>
      <c r="P421" t="s">
        <v>5</v>
      </c>
      <c r="Q421">
        <v>1346.9804320000001</v>
      </c>
      <c r="R421">
        <v>3771.6588820000002</v>
      </c>
      <c r="S421" t="s">
        <v>6</v>
      </c>
      <c r="T421">
        <v>414.13646399999999</v>
      </c>
      <c r="U421">
        <v>225.73825500000001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6.1468000000000002E-2</v>
      </c>
      <c r="AG421">
        <v>9.2E-5</v>
      </c>
      <c r="AH421" t="s">
        <v>11</v>
      </c>
      <c r="AI421">
        <v>0.93555600000000005</v>
      </c>
      <c r="AJ421">
        <v>7.2000000000000002E-5</v>
      </c>
      <c r="AK421" t="s">
        <v>12</v>
      </c>
      <c r="AL421">
        <v>6.78</v>
      </c>
      <c r="AM421">
        <v>952.77160000000003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707.54940999999997</v>
      </c>
      <c r="I422">
        <v>2994.826227</v>
      </c>
      <c r="J422" t="s">
        <v>3</v>
      </c>
      <c r="K422">
        <v>706.90461500000004</v>
      </c>
      <c r="L422">
        <v>2989.3592429999999</v>
      </c>
      <c r="M422" t="s">
        <v>4</v>
      </c>
      <c r="N422">
        <v>34.693652</v>
      </c>
      <c r="O422">
        <v>7.736078</v>
      </c>
      <c r="P422" t="s">
        <v>5</v>
      </c>
      <c r="Q422">
        <v>0</v>
      </c>
      <c r="R422">
        <v>0</v>
      </c>
      <c r="S422" t="s">
        <v>6</v>
      </c>
      <c r="T422">
        <v>21.118041999999999</v>
      </c>
      <c r="U422">
        <v>5.2342500000000003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8.3971000000000004E-2</v>
      </c>
      <c r="AG422">
        <v>1.2799999999999999E-4</v>
      </c>
      <c r="AH422" t="s">
        <v>11</v>
      </c>
      <c r="AI422">
        <v>0.91146300000000002</v>
      </c>
      <c r="AJ422">
        <v>1.3899999999999999E-4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1406.0159860000001</v>
      </c>
      <c r="I423">
        <v>7582.8297460000003</v>
      </c>
      <c r="J423" t="s">
        <v>3</v>
      </c>
      <c r="K423">
        <v>1404.735032</v>
      </c>
      <c r="L423">
        <v>7568.2566370000004</v>
      </c>
      <c r="M423" t="s">
        <v>4</v>
      </c>
      <c r="N423">
        <v>68.797064000000006</v>
      </c>
      <c r="O423">
        <v>18.1965</v>
      </c>
      <c r="P423" t="s">
        <v>5</v>
      </c>
      <c r="Q423">
        <v>0</v>
      </c>
      <c r="R423">
        <v>0</v>
      </c>
      <c r="S423" t="s">
        <v>6</v>
      </c>
      <c r="T423">
        <v>41.807316</v>
      </c>
      <c r="U423">
        <v>9.2386949999999999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7.9164999999999999E-2</v>
      </c>
      <c r="AG423">
        <v>1.02E-4</v>
      </c>
      <c r="AH423" t="s">
        <v>11</v>
      </c>
      <c r="AI423">
        <v>0.92117199999999999</v>
      </c>
      <c r="AJ423">
        <v>1.22E-4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2105.0193479999998</v>
      </c>
      <c r="I424">
        <v>14018.450138</v>
      </c>
      <c r="J424" t="s">
        <v>3</v>
      </c>
      <c r="K424">
        <v>2103.1036159999999</v>
      </c>
      <c r="L424">
        <v>13992.127831</v>
      </c>
      <c r="M424" t="s">
        <v>4</v>
      </c>
      <c r="N424">
        <v>103.579655</v>
      </c>
      <c r="O424">
        <v>40.027835000000003</v>
      </c>
      <c r="P424" t="s">
        <v>5</v>
      </c>
      <c r="Q424">
        <v>0</v>
      </c>
      <c r="R424">
        <v>0</v>
      </c>
      <c r="S424" t="s">
        <v>6</v>
      </c>
      <c r="T424">
        <v>62.489587999999998</v>
      </c>
      <c r="U424">
        <v>14.559163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7.4698000000000001E-2</v>
      </c>
      <c r="AG424">
        <v>1.44E-4</v>
      </c>
      <c r="AH424" t="s">
        <v>11</v>
      </c>
      <c r="AI424">
        <v>0.92430599999999996</v>
      </c>
      <c r="AJ424">
        <v>7.7999999999999999E-5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2816.024414</v>
      </c>
      <c r="I425">
        <v>24907.129389000002</v>
      </c>
      <c r="J425" t="s">
        <v>3</v>
      </c>
      <c r="K425">
        <v>2813.4607030000002</v>
      </c>
      <c r="L425">
        <v>24860.644135999999</v>
      </c>
      <c r="M425" t="s">
        <v>4</v>
      </c>
      <c r="N425">
        <v>138.27309099999999</v>
      </c>
      <c r="O425">
        <v>64.290096000000005</v>
      </c>
      <c r="P425" t="s">
        <v>5</v>
      </c>
      <c r="Q425">
        <v>0</v>
      </c>
      <c r="R425">
        <v>0</v>
      </c>
      <c r="S425" t="s">
        <v>6</v>
      </c>
      <c r="T425">
        <v>83.602981</v>
      </c>
      <c r="U425">
        <v>24.086469999999998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7.2529999999999997E-2</v>
      </c>
      <c r="AG425">
        <v>1.4799999999999999E-4</v>
      </c>
      <c r="AH425" t="s">
        <v>11</v>
      </c>
      <c r="AI425">
        <v>0.92655299999999996</v>
      </c>
      <c r="AJ425">
        <v>8.2000000000000001E-5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3517.8631639999999</v>
      </c>
      <c r="I426">
        <v>32767.464884000001</v>
      </c>
      <c r="J426" t="s">
        <v>3</v>
      </c>
      <c r="K426">
        <v>3514.6625389999999</v>
      </c>
      <c r="L426">
        <v>32706.695779999998</v>
      </c>
      <c r="M426" t="s">
        <v>4</v>
      </c>
      <c r="N426">
        <v>172.45785100000001</v>
      </c>
      <c r="O426">
        <v>82.247372999999996</v>
      </c>
      <c r="P426" t="s">
        <v>5</v>
      </c>
      <c r="Q426">
        <v>0</v>
      </c>
      <c r="R426">
        <v>0</v>
      </c>
      <c r="S426" t="s">
        <v>6</v>
      </c>
      <c r="T426">
        <v>104.424634</v>
      </c>
      <c r="U426">
        <v>30.44426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7.1684999999999999E-2</v>
      </c>
      <c r="AG426">
        <v>1.4799999999999999E-4</v>
      </c>
      <c r="AH426" t="s">
        <v>11</v>
      </c>
      <c r="AI426">
        <v>0.92852100000000004</v>
      </c>
      <c r="AJ426">
        <v>5.8E-5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4221.3677589999998</v>
      </c>
      <c r="I427">
        <v>40278.357774999997</v>
      </c>
      <c r="J427" t="s">
        <v>3</v>
      </c>
      <c r="K427">
        <v>4217.5277249999999</v>
      </c>
      <c r="L427">
        <v>40203.451090000002</v>
      </c>
      <c r="M427" t="s">
        <v>4</v>
      </c>
      <c r="N427">
        <v>206.65235999999999</v>
      </c>
      <c r="O427">
        <v>99.953537999999995</v>
      </c>
      <c r="P427" t="s">
        <v>5</v>
      </c>
      <c r="Q427">
        <v>0</v>
      </c>
      <c r="R427">
        <v>0</v>
      </c>
      <c r="S427" t="s">
        <v>6</v>
      </c>
      <c r="T427">
        <v>125.407822</v>
      </c>
      <c r="U427">
        <v>38.084569999999999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6.9454000000000002E-2</v>
      </c>
      <c r="AG427">
        <v>1.47E-4</v>
      </c>
      <c r="AH427" t="s">
        <v>11</v>
      </c>
      <c r="AI427">
        <v>0.92984999999999995</v>
      </c>
      <c r="AJ427">
        <v>3.6999999999999998E-5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4927.4791800000003</v>
      </c>
      <c r="I428">
        <v>48934.575045999998</v>
      </c>
      <c r="J428" t="s">
        <v>3</v>
      </c>
      <c r="K428">
        <v>4922.9939940000004</v>
      </c>
      <c r="L428">
        <v>48842.994620999998</v>
      </c>
      <c r="M428" t="s">
        <v>4</v>
      </c>
      <c r="N428">
        <v>241.18024399999999</v>
      </c>
      <c r="O428">
        <v>123.33742599999999</v>
      </c>
      <c r="P428" t="s">
        <v>5</v>
      </c>
      <c r="Q428">
        <v>0</v>
      </c>
      <c r="R428">
        <v>0</v>
      </c>
      <c r="S428" t="s">
        <v>6</v>
      </c>
      <c r="T428">
        <v>146.374379</v>
      </c>
      <c r="U428">
        <v>47.482190000000003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6.8493999999999999E-2</v>
      </c>
      <c r="AG428">
        <v>1.4300000000000001E-4</v>
      </c>
      <c r="AH428" t="s">
        <v>11</v>
      </c>
      <c r="AI428">
        <v>0.93021100000000001</v>
      </c>
      <c r="AJ428">
        <v>3.4999999999999997E-5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5636.4401070000004</v>
      </c>
      <c r="I429">
        <v>58563.404757999997</v>
      </c>
      <c r="J429" t="s">
        <v>3</v>
      </c>
      <c r="K429">
        <v>5631.3096089999999</v>
      </c>
      <c r="L429">
        <v>58454.006559000001</v>
      </c>
      <c r="M429" t="s">
        <v>4</v>
      </c>
      <c r="N429">
        <v>275.83693699999998</v>
      </c>
      <c r="O429">
        <v>143.37417600000001</v>
      </c>
      <c r="P429" t="s">
        <v>5</v>
      </c>
      <c r="Q429">
        <v>0</v>
      </c>
      <c r="R429">
        <v>0</v>
      </c>
      <c r="S429" t="s">
        <v>6</v>
      </c>
      <c r="T429">
        <v>167.62795199999999</v>
      </c>
      <c r="U429">
        <v>59.347763999999998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6.8156999999999995E-2</v>
      </c>
      <c r="AG429">
        <v>1.3799999999999999E-4</v>
      </c>
      <c r="AH429" t="s">
        <v>11</v>
      </c>
      <c r="AI429">
        <v>0.93127899999999997</v>
      </c>
      <c r="AJ429">
        <v>3.8999999999999999E-5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6342.316836</v>
      </c>
      <c r="I430">
        <v>69231.427886000005</v>
      </c>
      <c r="J430" t="s">
        <v>3</v>
      </c>
      <c r="K430">
        <v>6336.5415430000003</v>
      </c>
      <c r="L430">
        <v>69101.393794000003</v>
      </c>
      <c r="M430" t="s">
        <v>4</v>
      </c>
      <c r="N430">
        <v>310.48104000000001</v>
      </c>
      <c r="O430">
        <v>180.39142699999999</v>
      </c>
      <c r="P430" t="s">
        <v>5</v>
      </c>
      <c r="Q430">
        <v>0</v>
      </c>
      <c r="R430">
        <v>0</v>
      </c>
      <c r="S430" t="s">
        <v>6</v>
      </c>
      <c r="T430">
        <v>188.68409199999999</v>
      </c>
      <c r="U430">
        <v>71.587909999999994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6.6885E-2</v>
      </c>
      <c r="AG430">
        <v>1.3799999999999999E-4</v>
      </c>
      <c r="AH430" t="s">
        <v>11</v>
      </c>
      <c r="AI430">
        <v>0.931786</v>
      </c>
      <c r="AJ430">
        <v>3.4E-5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7047.3181249999998</v>
      </c>
      <c r="I431">
        <v>78235.837434999994</v>
      </c>
      <c r="J431" t="s">
        <v>3</v>
      </c>
      <c r="K431">
        <v>7040.9013180000002</v>
      </c>
      <c r="L431">
        <v>78088.214301999993</v>
      </c>
      <c r="M431" t="s">
        <v>4</v>
      </c>
      <c r="N431">
        <v>344.81025499999998</v>
      </c>
      <c r="O431">
        <v>213.55072899999999</v>
      </c>
      <c r="P431" t="s">
        <v>5</v>
      </c>
      <c r="Q431">
        <v>0</v>
      </c>
      <c r="R431">
        <v>0</v>
      </c>
      <c r="S431" t="s">
        <v>6</v>
      </c>
      <c r="T431">
        <v>209.847388</v>
      </c>
      <c r="U431">
        <v>82.314349000000007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6.5351000000000006E-2</v>
      </c>
      <c r="AG431">
        <v>1.3100000000000001E-4</v>
      </c>
      <c r="AH431" t="s">
        <v>11</v>
      </c>
      <c r="AI431">
        <v>0.93199399999999999</v>
      </c>
      <c r="AJ431">
        <v>3.1000000000000001E-5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7747.7299409999996</v>
      </c>
      <c r="I432">
        <v>86802.339760000003</v>
      </c>
      <c r="J432" t="s">
        <v>3</v>
      </c>
      <c r="K432">
        <v>7740.6768160000001</v>
      </c>
      <c r="L432">
        <v>86639.240118000002</v>
      </c>
      <c r="M432" t="s">
        <v>4</v>
      </c>
      <c r="N432">
        <v>379.02419400000002</v>
      </c>
      <c r="O432">
        <v>230.352352</v>
      </c>
      <c r="P432" t="s">
        <v>5</v>
      </c>
      <c r="Q432">
        <v>0</v>
      </c>
      <c r="R432">
        <v>0</v>
      </c>
      <c r="S432" t="s">
        <v>6</v>
      </c>
      <c r="T432">
        <v>230.58194399999999</v>
      </c>
      <c r="U432">
        <v>91.894591000000005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6.4383999999999997E-2</v>
      </c>
      <c r="AG432">
        <v>1.2E-4</v>
      </c>
      <c r="AH432" t="s">
        <v>11</v>
      </c>
      <c r="AI432">
        <v>0.93203800000000003</v>
      </c>
      <c r="AJ432">
        <v>3.1000000000000001E-5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8449.1306929999992</v>
      </c>
      <c r="I433">
        <v>94894.497636999993</v>
      </c>
      <c r="J433" t="s">
        <v>3</v>
      </c>
      <c r="K433">
        <v>8441.4383789999993</v>
      </c>
      <c r="L433">
        <v>94716.462662000005</v>
      </c>
      <c r="M433" t="s">
        <v>4</v>
      </c>
      <c r="N433">
        <v>413.20668799999999</v>
      </c>
      <c r="O433">
        <v>251.85774000000001</v>
      </c>
      <c r="P433" t="s">
        <v>5</v>
      </c>
      <c r="Q433">
        <v>0</v>
      </c>
      <c r="R433">
        <v>0</v>
      </c>
      <c r="S433" t="s">
        <v>6</v>
      </c>
      <c r="T433">
        <v>251.43040300000001</v>
      </c>
      <c r="U433">
        <v>101.83001299999999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6.3448000000000004E-2</v>
      </c>
      <c r="AG433">
        <v>1.15E-4</v>
      </c>
      <c r="AH433" t="s">
        <v>11</v>
      </c>
      <c r="AI433">
        <v>0.93298700000000001</v>
      </c>
      <c r="AJ433">
        <v>4.1E-5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9157.0017769999995</v>
      </c>
      <c r="I434">
        <v>106049.09746</v>
      </c>
      <c r="J434" t="s">
        <v>3</v>
      </c>
      <c r="K434">
        <v>9148.6647659999999</v>
      </c>
      <c r="L434">
        <v>105850.00909399999</v>
      </c>
      <c r="M434" t="s">
        <v>4</v>
      </c>
      <c r="N434">
        <v>448.01299299999999</v>
      </c>
      <c r="O434">
        <v>282.16611599999999</v>
      </c>
      <c r="P434" t="s">
        <v>5</v>
      </c>
      <c r="Q434">
        <v>0</v>
      </c>
      <c r="R434">
        <v>0</v>
      </c>
      <c r="S434" t="s">
        <v>6</v>
      </c>
      <c r="T434">
        <v>272.53528799999998</v>
      </c>
      <c r="U434">
        <v>113.96129999999999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6.3188999999999995E-2</v>
      </c>
      <c r="AG434">
        <v>1.16E-4</v>
      </c>
      <c r="AH434" t="s">
        <v>11</v>
      </c>
      <c r="AI434">
        <v>0.93303700000000001</v>
      </c>
      <c r="AJ434">
        <v>4.1E-5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9870.6830470000004</v>
      </c>
      <c r="I435">
        <v>121397.528615</v>
      </c>
      <c r="J435" t="s">
        <v>3</v>
      </c>
      <c r="K435">
        <v>9861.6962700000004</v>
      </c>
      <c r="L435">
        <v>121168.522386</v>
      </c>
      <c r="M435" t="s">
        <v>4</v>
      </c>
      <c r="N435">
        <v>482.927279</v>
      </c>
      <c r="O435">
        <v>329.66323599999998</v>
      </c>
      <c r="P435" t="s">
        <v>5</v>
      </c>
      <c r="Q435">
        <v>0</v>
      </c>
      <c r="R435">
        <v>0</v>
      </c>
      <c r="S435" t="s">
        <v>6</v>
      </c>
      <c r="T435">
        <v>293.65855299999998</v>
      </c>
      <c r="U435">
        <v>129.37879599999999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6.2932000000000002E-2</v>
      </c>
      <c r="AG435">
        <v>1.17E-4</v>
      </c>
      <c r="AH435" t="s">
        <v>11</v>
      </c>
      <c r="AI435">
        <v>0.93307799999999996</v>
      </c>
      <c r="AJ435">
        <v>4.1E-5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10588.005956999999</v>
      </c>
      <c r="I436">
        <v>143994.10468799999</v>
      </c>
      <c r="J436" t="s">
        <v>3</v>
      </c>
      <c r="K436">
        <v>10578.366055</v>
      </c>
      <c r="L436">
        <v>143722.80871300001</v>
      </c>
      <c r="M436" t="s">
        <v>4</v>
      </c>
      <c r="N436">
        <v>517.97958100000005</v>
      </c>
      <c r="O436">
        <v>376.46998100000002</v>
      </c>
      <c r="P436" t="s">
        <v>5</v>
      </c>
      <c r="Q436">
        <v>0</v>
      </c>
      <c r="R436">
        <v>0</v>
      </c>
      <c r="S436" t="s">
        <v>6</v>
      </c>
      <c r="T436">
        <v>314.81741</v>
      </c>
      <c r="U436">
        <v>147.95326399999999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6.2135999999999997E-2</v>
      </c>
      <c r="AG436">
        <v>1.0399999999999999E-4</v>
      </c>
      <c r="AH436" t="s">
        <v>11</v>
      </c>
      <c r="AI436">
        <v>0.93328299999999997</v>
      </c>
      <c r="AJ436">
        <v>4.1999999999999998E-5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11300.38582</v>
      </c>
      <c r="I437">
        <v>164923.30072699999</v>
      </c>
      <c r="J437" t="s">
        <v>3</v>
      </c>
      <c r="K437">
        <v>11290.101328000001</v>
      </c>
      <c r="L437">
        <v>164617.229345</v>
      </c>
      <c r="M437" t="s">
        <v>4</v>
      </c>
      <c r="N437">
        <v>552.897964</v>
      </c>
      <c r="O437">
        <v>404.22018400000002</v>
      </c>
      <c r="P437" t="s">
        <v>5</v>
      </c>
      <c r="Q437">
        <v>0</v>
      </c>
      <c r="R437">
        <v>0</v>
      </c>
      <c r="S437" t="s">
        <v>6</v>
      </c>
      <c r="T437">
        <v>336.03470800000002</v>
      </c>
      <c r="U437">
        <v>166.22185899999999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6.2054999999999999E-2</v>
      </c>
      <c r="AG437">
        <v>1.05E-4</v>
      </c>
      <c r="AH437" t="s">
        <v>11</v>
      </c>
      <c r="AI437">
        <v>0.93329700000000004</v>
      </c>
      <c r="AJ437">
        <v>4.1999999999999998E-5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12013.639160000001</v>
      </c>
      <c r="I438">
        <v>190538.34456</v>
      </c>
      <c r="J438" t="s">
        <v>3</v>
      </c>
      <c r="K438">
        <v>12002.707109000001</v>
      </c>
      <c r="L438">
        <v>190185.18286599999</v>
      </c>
      <c r="M438" t="s">
        <v>4</v>
      </c>
      <c r="N438">
        <v>588.05309799999998</v>
      </c>
      <c r="O438">
        <v>469.22345300000001</v>
      </c>
      <c r="P438" t="s">
        <v>5</v>
      </c>
      <c r="Q438">
        <v>0</v>
      </c>
      <c r="R438">
        <v>0</v>
      </c>
      <c r="S438" t="s">
        <v>6</v>
      </c>
      <c r="T438">
        <v>357.14730500000002</v>
      </c>
      <c r="U438">
        <v>188.828395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6.1302000000000002E-2</v>
      </c>
      <c r="AG438">
        <v>9.3999999999999994E-5</v>
      </c>
      <c r="AH438" t="s">
        <v>11</v>
      </c>
      <c r="AI438">
        <v>0.93333100000000002</v>
      </c>
      <c r="AJ438">
        <v>4.1E-5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12716.415859000001</v>
      </c>
      <c r="I439">
        <v>210384.26144900001</v>
      </c>
      <c r="J439" t="s">
        <v>3</v>
      </c>
      <c r="K439">
        <v>12704.844863</v>
      </c>
      <c r="L439">
        <v>209992.99188700001</v>
      </c>
      <c r="M439" t="s">
        <v>4</v>
      </c>
      <c r="N439">
        <v>622.52422000000001</v>
      </c>
      <c r="O439">
        <v>512.84264099999996</v>
      </c>
      <c r="P439" t="s">
        <v>5</v>
      </c>
      <c r="Q439">
        <v>0</v>
      </c>
      <c r="R439">
        <v>0</v>
      </c>
      <c r="S439" t="s">
        <v>6</v>
      </c>
      <c r="T439">
        <v>378.02245499999998</v>
      </c>
      <c r="U439">
        <v>204.506618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6.0861999999999999E-2</v>
      </c>
      <c r="AG439">
        <v>8.7000000000000001E-5</v>
      </c>
      <c r="AH439" t="s">
        <v>11</v>
      </c>
      <c r="AI439">
        <v>0.93333100000000002</v>
      </c>
      <c r="AJ439">
        <v>4.1E-5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13422.658066</v>
      </c>
      <c r="I440">
        <v>231706.33992900001</v>
      </c>
      <c r="J440" t="s">
        <v>3</v>
      </c>
      <c r="K440">
        <v>13410.445371</v>
      </c>
      <c r="L440">
        <v>231277.957383</v>
      </c>
      <c r="M440" t="s">
        <v>4</v>
      </c>
      <c r="N440">
        <v>656.94108600000004</v>
      </c>
      <c r="O440">
        <v>558.37629000000004</v>
      </c>
      <c r="P440" t="s">
        <v>5</v>
      </c>
      <c r="Q440">
        <v>0</v>
      </c>
      <c r="R440">
        <v>0</v>
      </c>
      <c r="S440" t="s">
        <v>6</v>
      </c>
      <c r="T440">
        <v>398.95360699999998</v>
      </c>
      <c r="U440">
        <v>224.77200199999999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6.0532000000000002E-2</v>
      </c>
      <c r="AG440">
        <v>8.6000000000000003E-5</v>
      </c>
      <c r="AH440" t="s">
        <v>11</v>
      </c>
      <c r="AI440">
        <v>0.93336200000000002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14137.275723000001</v>
      </c>
      <c r="I441">
        <v>259243.886276</v>
      </c>
      <c r="J441" t="s">
        <v>3</v>
      </c>
      <c r="K441">
        <v>14124.411973</v>
      </c>
      <c r="L441">
        <v>258762.32105</v>
      </c>
      <c r="M441" t="s">
        <v>4</v>
      </c>
      <c r="N441">
        <v>692.21183199999996</v>
      </c>
      <c r="O441">
        <v>599.85207700000001</v>
      </c>
      <c r="P441" t="s">
        <v>5</v>
      </c>
      <c r="Q441">
        <v>0</v>
      </c>
      <c r="R441">
        <v>0</v>
      </c>
      <c r="S441" t="s">
        <v>6</v>
      </c>
      <c r="T441">
        <v>420.10017800000003</v>
      </c>
      <c r="U441">
        <v>252.155812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6.0485999999999998E-2</v>
      </c>
      <c r="AG441">
        <v>8.6000000000000003E-5</v>
      </c>
      <c r="AH441" t="s">
        <v>11</v>
      </c>
      <c r="AI441">
        <v>0.93390399999999996</v>
      </c>
      <c r="AJ441">
        <v>5.1E-5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794.42543499999999</v>
      </c>
      <c r="I442">
        <v>4581.8194960000001</v>
      </c>
      <c r="J442" t="s">
        <v>3</v>
      </c>
      <c r="K442">
        <v>793.71870200000001</v>
      </c>
      <c r="L442">
        <v>4573.6369910000003</v>
      </c>
      <c r="M442" t="s">
        <v>4</v>
      </c>
      <c r="N442">
        <v>28.224053999999999</v>
      </c>
      <c r="O442">
        <v>5.4949969999999997</v>
      </c>
      <c r="P442" t="s">
        <v>5</v>
      </c>
      <c r="Q442">
        <v>93.059898000000004</v>
      </c>
      <c r="R442">
        <v>77.706415000000007</v>
      </c>
      <c r="S442" t="s">
        <v>6</v>
      </c>
      <c r="T442">
        <v>20.680831000000001</v>
      </c>
      <c r="U442">
        <v>2.8896130000000002</v>
      </c>
      <c r="V442" t="s">
        <v>7</v>
      </c>
      <c r="W442">
        <v>20.678152999999998</v>
      </c>
      <c r="X442">
        <v>3.1866759999999998</v>
      </c>
      <c r="Y442" t="s">
        <v>8</v>
      </c>
      <c r="Z442">
        <v>23.788461999999999</v>
      </c>
      <c r="AA442">
        <v>16.894897</v>
      </c>
      <c r="AB442" t="s">
        <v>9</v>
      </c>
      <c r="AC442">
        <v>653.44589800000006</v>
      </c>
      <c r="AD442">
        <v>3108.7260209999999</v>
      </c>
      <c r="AE442" t="s">
        <v>10</v>
      </c>
      <c r="AF442">
        <v>8.3343E-2</v>
      </c>
      <c r="AG442">
        <v>7.2000000000000002E-5</v>
      </c>
      <c r="AH442" t="s">
        <v>11</v>
      </c>
      <c r="AI442">
        <v>0.91483000000000003</v>
      </c>
      <c r="AJ442">
        <v>1.9000000000000001E-4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1587.1171260000001</v>
      </c>
      <c r="I443">
        <v>8375.434765</v>
      </c>
      <c r="J443" t="s">
        <v>3</v>
      </c>
      <c r="K443">
        <v>1585.7126490000001</v>
      </c>
      <c r="L443">
        <v>8359.9249259999997</v>
      </c>
      <c r="M443" t="s">
        <v>4</v>
      </c>
      <c r="N443">
        <v>56.544097000000001</v>
      </c>
      <c r="O443">
        <v>12.268393</v>
      </c>
      <c r="P443" t="s">
        <v>5</v>
      </c>
      <c r="Q443">
        <v>188.44192100000001</v>
      </c>
      <c r="R443">
        <v>292.73277200000001</v>
      </c>
      <c r="S443" t="s">
        <v>6</v>
      </c>
      <c r="T443">
        <v>41.213855000000002</v>
      </c>
      <c r="U443">
        <v>5.175637</v>
      </c>
      <c r="V443" t="s">
        <v>7</v>
      </c>
      <c r="W443">
        <v>41.358001000000002</v>
      </c>
      <c r="X443">
        <v>6.1084800000000001</v>
      </c>
      <c r="Y443" t="s">
        <v>8</v>
      </c>
      <c r="Z443">
        <v>50.083939000000001</v>
      </c>
      <c r="AA443">
        <v>168.89596</v>
      </c>
      <c r="AB443" t="s">
        <v>9</v>
      </c>
      <c r="AC443">
        <v>1302.9232569999999</v>
      </c>
      <c r="AD443">
        <v>5489.0816720000003</v>
      </c>
      <c r="AE443" t="s">
        <v>10</v>
      </c>
      <c r="AF443">
        <v>8.0152000000000001E-2</v>
      </c>
      <c r="AG443">
        <v>9.7999999999999997E-5</v>
      </c>
      <c r="AH443" t="s">
        <v>11</v>
      </c>
      <c r="AI443">
        <v>0.92301500000000003</v>
      </c>
      <c r="AJ443">
        <v>1.6000000000000001E-4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2389.295181</v>
      </c>
      <c r="I444">
        <v>16188.299956999999</v>
      </c>
      <c r="J444" t="s">
        <v>3</v>
      </c>
      <c r="K444">
        <v>2387.0557370000001</v>
      </c>
      <c r="L444">
        <v>16154.457028000001</v>
      </c>
      <c r="M444" t="s">
        <v>4</v>
      </c>
      <c r="N444">
        <v>85.327550000000002</v>
      </c>
      <c r="O444">
        <v>22.668206999999999</v>
      </c>
      <c r="P444" t="s">
        <v>5</v>
      </c>
      <c r="Q444">
        <v>285.061556</v>
      </c>
      <c r="R444">
        <v>624.59863800000005</v>
      </c>
      <c r="S444" t="s">
        <v>6</v>
      </c>
      <c r="T444">
        <v>61.995657000000001</v>
      </c>
      <c r="U444">
        <v>10.079065999999999</v>
      </c>
      <c r="V444" t="s">
        <v>7</v>
      </c>
      <c r="W444">
        <v>62.304811999999998</v>
      </c>
      <c r="X444">
        <v>10.855858</v>
      </c>
      <c r="Y444" t="s">
        <v>8</v>
      </c>
      <c r="Z444">
        <v>76.873727000000002</v>
      </c>
      <c r="AA444">
        <v>389.32578599999999</v>
      </c>
      <c r="AB444" t="s">
        <v>9</v>
      </c>
      <c r="AC444">
        <v>1959.6704930000001</v>
      </c>
      <c r="AD444">
        <v>10537.077077</v>
      </c>
      <c r="AE444" t="s">
        <v>10</v>
      </c>
      <c r="AF444">
        <v>7.8076999999999994E-2</v>
      </c>
      <c r="AG444">
        <v>1.12E-4</v>
      </c>
      <c r="AH444" t="s">
        <v>11</v>
      </c>
      <c r="AI444">
        <v>0.92576499999999995</v>
      </c>
      <c r="AJ444">
        <v>1.2300000000000001E-4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3183.1109620000002</v>
      </c>
      <c r="I445">
        <v>25586.047865</v>
      </c>
      <c r="J445" t="s">
        <v>3</v>
      </c>
      <c r="K445">
        <v>3180.174043</v>
      </c>
      <c r="L445">
        <v>25532.454938999999</v>
      </c>
      <c r="M445" t="s">
        <v>4</v>
      </c>
      <c r="N445">
        <v>113.362668</v>
      </c>
      <c r="O445">
        <v>31.856090999999999</v>
      </c>
      <c r="P445" t="s">
        <v>5</v>
      </c>
      <c r="Q445">
        <v>381.05961400000001</v>
      </c>
      <c r="R445">
        <v>1043.8971570000001</v>
      </c>
      <c r="S445" t="s">
        <v>6</v>
      </c>
      <c r="T445">
        <v>82.569750999999997</v>
      </c>
      <c r="U445">
        <v>15.756871</v>
      </c>
      <c r="V445" t="s">
        <v>7</v>
      </c>
      <c r="W445">
        <v>82.978119000000007</v>
      </c>
      <c r="X445">
        <v>17.236525</v>
      </c>
      <c r="Y445" t="s">
        <v>8</v>
      </c>
      <c r="Z445">
        <v>103.776602</v>
      </c>
      <c r="AA445">
        <v>666.65491499999996</v>
      </c>
      <c r="AB445" t="s">
        <v>9</v>
      </c>
      <c r="AC445">
        <v>2609.759673</v>
      </c>
      <c r="AD445">
        <v>16575.435533</v>
      </c>
      <c r="AE445" t="s">
        <v>10</v>
      </c>
      <c r="AF445">
        <v>7.5644000000000003E-2</v>
      </c>
      <c r="AG445">
        <v>1.36E-4</v>
      </c>
      <c r="AH445" t="s">
        <v>11</v>
      </c>
      <c r="AI445">
        <v>0.92701900000000004</v>
      </c>
      <c r="AJ445">
        <v>1.25E-4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3971.182002</v>
      </c>
      <c r="I446">
        <v>35600.726498000004</v>
      </c>
      <c r="J446" t="s">
        <v>3</v>
      </c>
      <c r="K446">
        <v>3967.5549900000001</v>
      </c>
      <c r="L446">
        <v>35525.920681000003</v>
      </c>
      <c r="M446" t="s">
        <v>4</v>
      </c>
      <c r="N446">
        <v>141.39201700000001</v>
      </c>
      <c r="O446">
        <v>38.494765999999998</v>
      </c>
      <c r="P446" t="s">
        <v>5</v>
      </c>
      <c r="Q446">
        <v>476.17536000000001</v>
      </c>
      <c r="R446">
        <v>1574.5939020000001</v>
      </c>
      <c r="S446" t="s">
        <v>6</v>
      </c>
      <c r="T446">
        <v>102.98798499999999</v>
      </c>
      <c r="U446">
        <v>21.447187</v>
      </c>
      <c r="V446" t="s">
        <v>7</v>
      </c>
      <c r="W446">
        <v>103.674772</v>
      </c>
      <c r="X446">
        <v>23.948457999999999</v>
      </c>
      <c r="Y446" t="s">
        <v>8</v>
      </c>
      <c r="Z446">
        <v>130.19592599999999</v>
      </c>
      <c r="AA446">
        <v>971.62875499999996</v>
      </c>
      <c r="AB446" t="s">
        <v>9</v>
      </c>
      <c r="AC446">
        <v>3255.2863090000001</v>
      </c>
      <c r="AD446">
        <v>22605.275970999999</v>
      </c>
      <c r="AE446" t="s">
        <v>10</v>
      </c>
      <c r="AF446">
        <v>7.3885999999999993E-2</v>
      </c>
      <c r="AG446">
        <v>1.5100000000000001E-4</v>
      </c>
      <c r="AH446" t="s">
        <v>11</v>
      </c>
      <c r="AI446">
        <v>0.929508</v>
      </c>
      <c r="AJ446">
        <v>7.2999999999999999E-5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4765.1059180000002</v>
      </c>
      <c r="I447">
        <v>46915.203127000001</v>
      </c>
      <c r="J447" t="s">
        <v>3</v>
      </c>
      <c r="K447">
        <v>4760.7834469999998</v>
      </c>
      <c r="L447">
        <v>46820.299675000002</v>
      </c>
      <c r="M447" t="s">
        <v>4</v>
      </c>
      <c r="N447">
        <v>169.663524</v>
      </c>
      <c r="O447">
        <v>49.538708999999997</v>
      </c>
      <c r="P447" t="s">
        <v>5</v>
      </c>
      <c r="Q447">
        <v>571.69210799999996</v>
      </c>
      <c r="R447">
        <v>2054.3863379999998</v>
      </c>
      <c r="S447" t="s">
        <v>6</v>
      </c>
      <c r="T447">
        <v>123.61747099999999</v>
      </c>
      <c r="U447">
        <v>28.423400000000001</v>
      </c>
      <c r="V447" t="s">
        <v>7</v>
      </c>
      <c r="W447">
        <v>124.294094</v>
      </c>
      <c r="X447">
        <v>31.448029999999999</v>
      </c>
      <c r="Y447" t="s">
        <v>8</v>
      </c>
      <c r="Z447">
        <v>156.70006000000001</v>
      </c>
      <c r="AA447">
        <v>1255.2706009999999</v>
      </c>
      <c r="AB447" t="s">
        <v>9</v>
      </c>
      <c r="AC447">
        <v>3905.57834</v>
      </c>
      <c r="AD447">
        <v>29608.206058</v>
      </c>
      <c r="AE447" t="s">
        <v>10</v>
      </c>
      <c r="AF447">
        <v>7.2205000000000005E-2</v>
      </c>
      <c r="AG447">
        <v>1.6000000000000001E-4</v>
      </c>
      <c r="AH447" t="s">
        <v>11</v>
      </c>
      <c r="AI447">
        <v>0.93043200000000004</v>
      </c>
      <c r="AJ447">
        <v>5.0000000000000002E-5</v>
      </c>
      <c r="AK447" t="s">
        <v>12</v>
      </c>
      <c r="AL447">
        <v>0.86</v>
      </c>
      <c r="AM447">
        <v>36.240400000000001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5577.3351949999997</v>
      </c>
      <c r="I448">
        <v>59792.762276000001</v>
      </c>
      <c r="J448" t="s">
        <v>3</v>
      </c>
      <c r="K448">
        <v>5572.2980470000002</v>
      </c>
      <c r="L448">
        <v>59680.443653000002</v>
      </c>
      <c r="M448" t="s">
        <v>4</v>
      </c>
      <c r="N448">
        <v>198.336805</v>
      </c>
      <c r="O448">
        <v>66.397700999999998</v>
      </c>
      <c r="P448" t="s">
        <v>5</v>
      </c>
      <c r="Q448">
        <v>671.29133400000001</v>
      </c>
      <c r="R448">
        <v>2535.082038</v>
      </c>
      <c r="S448" t="s">
        <v>6</v>
      </c>
      <c r="T448">
        <v>144.64892800000001</v>
      </c>
      <c r="U448">
        <v>36.550373999999998</v>
      </c>
      <c r="V448" t="s">
        <v>7</v>
      </c>
      <c r="W448">
        <v>145.501228</v>
      </c>
      <c r="X448">
        <v>42.587373999999997</v>
      </c>
      <c r="Y448" t="s">
        <v>8</v>
      </c>
      <c r="Z448">
        <v>185.58300199999999</v>
      </c>
      <c r="AA448">
        <v>1534.2480599999999</v>
      </c>
      <c r="AB448" t="s">
        <v>9</v>
      </c>
      <c r="AC448">
        <v>4569.5597360000002</v>
      </c>
      <c r="AD448">
        <v>37990.442244999998</v>
      </c>
      <c r="AE448" t="s">
        <v>10</v>
      </c>
      <c r="AF448">
        <v>7.0528999999999994E-2</v>
      </c>
      <c r="AG448">
        <v>1.6200000000000001E-4</v>
      </c>
      <c r="AH448" t="s">
        <v>11</v>
      </c>
      <c r="AI448">
        <v>0.93155100000000002</v>
      </c>
      <c r="AJ448">
        <v>3.8999999999999999E-5</v>
      </c>
      <c r="AK448" t="s">
        <v>12</v>
      </c>
      <c r="AL448">
        <v>0.86</v>
      </c>
      <c r="AM448">
        <v>36.240400000000001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6376.5862299999999</v>
      </c>
      <c r="I449">
        <v>73546.274665000004</v>
      </c>
      <c r="J449" t="s">
        <v>3</v>
      </c>
      <c r="K449">
        <v>6370.848223</v>
      </c>
      <c r="L449">
        <v>73412.138661000005</v>
      </c>
      <c r="M449" t="s">
        <v>4</v>
      </c>
      <c r="N449">
        <v>226.817712</v>
      </c>
      <c r="O449">
        <v>86.045511000000005</v>
      </c>
      <c r="P449" t="s">
        <v>5</v>
      </c>
      <c r="Q449">
        <v>770.511482</v>
      </c>
      <c r="R449">
        <v>3099.1304180000002</v>
      </c>
      <c r="S449" t="s">
        <v>6</v>
      </c>
      <c r="T449">
        <v>165.29183399999999</v>
      </c>
      <c r="U449">
        <v>44.451307999999997</v>
      </c>
      <c r="V449" t="s">
        <v>7</v>
      </c>
      <c r="W449">
        <v>166.26206400000001</v>
      </c>
      <c r="X449">
        <v>51.423760999999999</v>
      </c>
      <c r="Y449" t="s">
        <v>8</v>
      </c>
      <c r="Z449">
        <v>215.503668</v>
      </c>
      <c r="AA449">
        <v>1847.6809089999999</v>
      </c>
      <c r="AB449" t="s">
        <v>9</v>
      </c>
      <c r="AC449">
        <v>5221.4965229999998</v>
      </c>
      <c r="AD449">
        <v>46361.474964000001</v>
      </c>
      <c r="AE449" t="s">
        <v>10</v>
      </c>
      <c r="AF449">
        <v>6.8020999999999998E-2</v>
      </c>
      <c r="AG449">
        <v>1.6200000000000001E-4</v>
      </c>
      <c r="AH449" t="s">
        <v>11</v>
      </c>
      <c r="AI449">
        <v>0.931732</v>
      </c>
      <c r="AJ449">
        <v>3.8999999999999999E-5</v>
      </c>
      <c r="AK449" t="s">
        <v>12</v>
      </c>
      <c r="AL449">
        <v>0.86</v>
      </c>
      <c r="AM449">
        <v>36.240400000000001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7168.8383199999998</v>
      </c>
      <c r="I450">
        <v>78134.265492000006</v>
      </c>
      <c r="J450" t="s">
        <v>3</v>
      </c>
      <c r="K450">
        <v>7162.4076169999998</v>
      </c>
      <c r="L450">
        <v>77997.704570000002</v>
      </c>
      <c r="M450" t="s">
        <v>4</v>
      </c>
      <c r="N450">
        <v>254.964539</v>
      </c>
      <c r="O450">
        <v>86.121007000000006</v>
      </c>
      <c r="P450" t="s">
        <v>5</v>
      </c>
      <c r="Q450">
        <v>868.25061800000003</v>
      </c>
      <c r="R450">
        <v>3692.2459410000001</v>
      </c>
      <c r="S450" t="s">
        <v>6</v>
      </c>
      <c r="T450">
        <v>185.74319299999999</v>
      </c>
      <c r="U450">
        <v>45.571944999999999</v>
      </c>
      <c r="V450" t="s">
        <v>7</v>
      </c>
      <c r="W450">
        <v>186.83484899999999</v>
      </c>
      <c r="X450">
        <v>55.256481000000001</v>
      </c>
      <c r="Y450" t="s">
        <v>8</v>
      </c>
      <c r="Z450">
        <v>244.58525599999999</v>
      </c>
      <c r="AA450">
        <v>2258.8024180000002</v>
      </c>
      <c r="AB450" t="s">
        <v>9</v>
      </c>
      <c r="AC450">
        <v>5868.3002539999998</v>
      </c>
      <c r="AD450">
        <v>48137.690751000002</v>
      </c>
      <c r="AE450" t="s">
        <v>10</v>
      </c>
      <c r="AF450">
        <v>6.7419000000000007E-2</v>
      </c>
      <c r="AG450">
        <v>1.5699999999999999E-4</v>
      </c>
      <c r="AH450" t="s">
        <v>11</v>
      </c>
      <c r="AI450">
        <v>0.93188700000000002</v>
      </c>
      <c r="AJ450">
        <v>3.8000000000000002E-5</v>
      </c>
      <c r="AK450" t="s">
        <v>12</v>
      </c>
      <c r="AL450">
        <v>0.86</v>
      </c>
      <c r="AM450">
        <v>36.240400000000001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7975.8201559999998</v>
      </c>
      <c r="I451">
        <v>111780.94187</v>
      </c>
      <c r="J451" t="s">
        <v>3</v>
      </c>
      <c r="K451">
        <v>7968.6811040000002</v>
      </c>
      <c r="L451">
        <v>111536.69355500001</v>
      </c>
      <c r="M451" t="s">
        <v>4</v>
      </c>
      <c r="N451">
        <v>283.49431299999998</v>
      </c>
      <c r="O451">
        <v>122.97756699999999</v>
      </c>
      <c r="P451" t="s">
        <v>5</v>
      </c>
      <c r="Q451">
        <v>967.03707899999995</v>
      </c>
      <c r="R451">
        <v>4895.6382110000004</v>
      </c>
      <c r="S451" t="s">
        <v>6</v>
      </c>
      <c r="T451">
        <v>207.04972799999999</v>
      </c>
      <c r="U451">
        <v>75.646592999999996</v>
      </c>
      <c r="V451" t="s">
        <v>7</v>
      </c>
      <c r="W451">
        <v>207.770903</v>
      </c>
      <c r="X451">
        <v>78.873745999999997</v>
      </c>
      <c r="Y451" t="s">
        <v>8</v>
      </c>
      <c r="Z451">
        <v>273.03100799999999</v>
      </c>
      <c r="AA451">
        <v>2752.9761239999998</v>
      </c>
      <c r="AB451" t="s">
        <v>9</v>
      </c>
      <c r="AC451">
        <v>6528.1309380000002</v>
      </c>
      <c r="AD451">
        <v>68491.859551999994</v>
      </c>
      <c r="AE451" t="s">
        <v>10</v>
      </c>
      <c r="AF451">
        <v>6.5826999999999997E-2</v>
      </c>
      <c r="AG451">
        <v>1.46E-4</v>
      </c>
      <c r="AH451" t="s">
        <v>11</v>
      </c>
      <c r="AI451">
        <v>0.93243600000000004</v>
      </c>
      <c r="AJ451">
        <v>5.3000000000000001E-5</v>
      </c>
      <c r="AK451" t="s">
        <v>12</v>
      </c>
      <c r="AL451">
        <v>0.86</v>
      </c>
      <c r="AM451">
        <v>36.240400000000001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8777.1760159999994</v>
      </c>
      <c r="I452">
        <v>130458.336498</v>
      </c>
      <c r="J452" t="s">
        <v>3</v>
      </c>
      <c r="K452">
        <v>8769.3359380000002</v>
      </c>
      <c r="L452">
        <v>130186.745604</v>
      </c>
      <c r="M452" t="s">
        <v>4</v>
      </c>
      <c r="N452">
        <v>311.80315899999999</v>
      </c>
      <c r="O452">
        <v>138.62529599999999</v>
      </c>
      <c r="P452" t="s">
        <v>5</v>
      </c>
      <c r="Q452">
        <v>1066.7009029999999</v>
      </c>
      <c r="R452">
        <v>6508.3583939999999</v>
      </c>
      <c r="S452" t="s">
        <v>6</v>
      </c>
      <c r="T452">
        <v>227.750663</v>
      </c>
      <c r="U452">
        <v>86.466212999999996</v>
      </c>
      <c r="V452" t="s">
        <v>7</v>
      </c>
      <c r="W452">
        <v>228.50718000000001</v>
      </c>
      <c r="X452">
        <v>91.052588999999998</v>
      </c>
      <c r="Y452" t="s">
        <v>8</v>
      </c>
      <c r="Z452">
        <v>303.29905500000001</v>
      </c>
      <c r="AA452">
        <v>3961.8486659999999</v>
      </c>
      <c r="AB452" t="s">
        <v>9</v>
      </c>
      <c r="AC452">
        <v>7181.878584</v>
      </c>
      <c r="AD452">
        <v>79231.718370000002</v>
      </c>
      <c r="AE452" t="s">
        <v>10</v>
      </c>
      <c r="AF452">
        <v>6.4852000000000007E-2</v>
      </c>
      <c r="AG452">
        <v>1.37E-4</v>
      </c>
      <c r="AH452" t="s">
        <v>11</v>
      </c>
      <c r="AI452">
        <v>0.93299600000000005</v>
      </c>
      <c r="AJ452">
        <v>5.7000000000000003E-5</v>
      </c>
      <c r="AK452" t="s">
        <v>12</v>
      </c>
      <c r="AL452">
        <v>0.86</v>
      </c>
      <c r="AM452">
        <v>36.240400000000001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9573.484375</v>
      </c>
      <c r="I453">
        <v>145899.59676300001</v>
      </c>
      <c r="J453" t="s">
        <v>3</v>
      </c>
      <c r="K453">
        <v>9564.9435740000008</v>
      </c>
      <c r="L453">
        <v>145609.68559400001</v>
      </c>
      <c r="M453" t="s">
        <v>4</v>
      </c>
      <c r="N453">
        <v>340.12220000000002</v>
      </c>
      <c r="O453">
        <v>152.987754</v>
      </c>
      <c r="P453" t="s">
        <v>5</v>
      </c>
      <c r="Q453">
        <v>1163.4786549999999</v>
      </c>
      <c r="R453">
        <v>7148.3726040000001</v>
      </c>
      <c r="S453" t="s">
        <v>6</v>
      </c>
      <c r="T453">
        <v>248.548486</v>
      </c>
      <c r="U453">
        <v>98.711395999999993</v>
      </c>
      <c r="V453" t="s">
        <v>7</v>
      </c>
      <c r="W453">
        <v>249.28153699999999</v>
      </c>
      <c r="X453">
        <v>106.10253400000001</v>
      </c>
      <c r="Y453" t="s">
        <v>8</v>
      </c>
      <c r="Z453">
        <v>330.63410800000003</v>
      </c>
      <c r="AA453">
        <v>4391.7921630000001</v>
      </c>
      <c r="AB453" t="s">
        <v>9</v>
      </c>
      <c r="AC453">
        <v>7833.467627</v>
      </c>
      <c r="AD453">
        <v>89181.618690999996</v>
      </c>
      <c r="AE453" t="s">
        <v>10</v>
      </c>
      <c r="AF453">
        <v>6.4513000000000001E-2</v>
      </c>
      <c r="AG453">
        <v>1.4100000000000001E-4</v>
      </c>
      <c r="AH453" t="s">
        <v>11</v>
      </c>
      <c r="AI453">
        <v>0.93306</v>
      </c>
      <c r="AJ453">
        <v>5.7000000000000003E-5</v>
      </c>
      <c r="AK453" t="s">
        <v>12</v>
      </c>
      <c r="AL453">
        <v>0.86</v>
      </c>
      <c r="AM453">
        <v>36.240400000000001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10367.972422000001</v>
      </c>
      <c r="I454">
        <v>159209.696451</v>
      </c>
      <c r="J454" t="s">
        <v>3</v>
      </c>
      <c r="K454">
        <v>10358.735430000001</v>
      </c>
      <c r="L454">
        <v>158897.02391700001</v>
      </c>
      <c r="M454" t="s">
        <v>4</v>
      </c>
      <c r="N454">
        <v>368.36327899999998</v>
      </c>
      <c r="O454">
        <v>173.37256300000001</v>
      </c>
      <c r="P454" t="s">
        <v>5</v>
      </c>
      <c r="Q454">
        <v>1260.2533639999999</v>
      </c>
      <c r="R454">
        <v>8048.8922899999998</v>
      </c>
      <c r="S454" t="s">
        <v>6</v>
      </c>
      <c r="T454">
        <v>269.18548299999998</v>
      </c>
      <c r="U454">
        <v>106.340099</v>
      </c>
      <c r="V454" t="s">
        <v>7</v>
      </c>
      <c r="W454">
        <v>269.89549</v>
      </c>
      <c r="X454">
        <v>116.332267</v>
      </c>
      <c r="Y454" t="s">
        <v>8</v>
      </c>
      <c r="Z454">
        <v>358.480707</v>
      </c>
      <c r="AA454">
        <v>4953.8655120000003</v>
      </c>
      <c r="AB454" t="s">
        <v>9</v>
      </c>
      <c r="AC454">
        <v>8482.8920409999992</v>
      </c>
      <c r="AD454">
        <v>95905.756043999994</v>
      </c>
      <c r="AE454" t="s">
        <v>10</v>
      </c>
      <c r="AF454">
        <v>6.3867999999999994E-2</v>
      </c>
      <c r="AG454">
        <v>1.34E-4</v>
      </c>
      <c r="AH454" t="s">
        <v>11</v>
      </c>
      <c r="AI454">
        <v>0.93482799999999999</v>
      </c>
      <c r="AJ454">
        <v>8.7000000000000001E-5</v>
      </c>
      <c r="AK454" t="s">
        <v>12</v>
      </c>
      <c r="AL454">
        <v>0.86</v>
      </c>
      <c r="AM454">
        <v>36.240400000000001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11160.541719000001</v>
      </c>
      <c r="I455">
        <v>183776.19719599999</v>
      </c>
      <c r="J455" t="s">
        <v>3</v>
      </c>
      <c r="K455">
        <v>11150.610409999999</v>
      </c>
      <c r="L455">
        <v>183417.135186</v>
      </c>
      <c r="M455" t="s">
        <v>4</v>
      </c>
      <c r="N455">
        <v>396.58481999999998</v>
      </c>
      <c r="O455">
        <v>212.18640199999999</v>
      </c>
      <c r="P455" t="s">
        <v>5</v>
      </c>
      <c r="Q455">
        <v>1357.723884</v>
      </c>
      <c r="R455">
        <v>9056.4435580000008</v>
      </c>
      <c r="S455" t="s">
        <v>6</v>
      </c>
      <c r="T455">
        <v>289.86481400000002</v>
      </c>
      <c r="U455">
        <v>123.007592</v>
      </c>
      <c r="V455" t="s">
        <v>7</v>
      </c>
      <c r="W455">
        <v>290.40258499999999</v>
      </c>
      <c r="X455">
        <v>132.87866399999999</v>
      </c>
      <c r="Y455" t="s">
        <v>8</v>
      </c>
      <c r="Z455">
        <v>386.96364999999997</v>
      </c>
      <c r="AA455">
        <v>5399.221998</v>
      </c>
      <c r="AB455" t="s">
        <v>9</v>
      </c>
      <c r="AC455">
        <v>9129.598027</v>
      </c>
      <c r="AD455">
        <v>110250.76173</v>
      </c>
      <c r="AE455" t="s">
        <v>10</v>
      </c>
      <c r="AF455">
        <v>6.2950999999999993E-2</v>
      </c>
      <c r="AG455">
        <v>1.1900000000000001E-4</v>
      </c>
      <c r="AH455" t="s">
        <v>11</v>
      </c>
      <c r="AI455">
        <v>0.93487200000000004</v>
      </c>
      <c r="AJ455">
        <v>8.7000000000000001E-5</v>
      </c>
      <c r="AK455" t="s">
        <v>12</v>
      </c>
      <c r="AL455">
        <v>0.86</v>
      </c>
      <c r="AM455">
        <v>36.240400000000001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11963.655038999999</v>
      </c>
      <c r="I456">
        <v>221732.48311900001</v>
      </c>
      <c r="J456" t="s">
        <v>3</v>
      </c>
      <c r="K456">
        <v>11953.022324</v>
      </c>
      <c r="L456">
        <v>221317.06968099999</v>
      </c>
      <c r="M456" t="s">
        <v>4</v>
      </c>
      <c r="N456">
        <v>425.08589799999999</v>
      </c>
      <c r="O456">
        <v>251.50604300000001</v>
      </c>
      <c r="P456" t="s">
        <v>5</v>
      </c>
      <c r="Q456">
        <v>1458.0667209999999</v>
      </c>
      <c r="R456">
        <v>11762.038651000001</v>
      </c>
      <c r="S456" t="s">
        <v>6</v>
      </c>
      <c r="T456">
        <v>310.59017599999999</v>
      </c>
      <c r="U456">
        <v>145.144139</v>
      </c>
      <c r="V456" t="s">
        <v>7</v>
      </c>
      <c r="W456">
        <v>311.25017700000001</v>
      </c>
      <c r="X456">
        <v>160.99923100000001</v>
      </c>
      <c r="Y456" t="s">
        <v>8</v>
      </c>
      <c r="Z456">
        <v>417.840306</v>
      </c>
      <c r="AA456">
        <v>7089.3561710000004</v>
      </c>
      <c r="AB456" t="s">
        <v>9</v>
      </c>
      <c r="AC456">
        <v>9783.5432029999993</v>
      </c>
      <c r="AD456">
        <v>130864.021007</v>
      </c>
      <c r="AE456" t="s">
        <v>10</v>
      </c>
      <c r="AF456">
        <v>6.1945E-2</v>
      </c>
      <c r="AG456">
        <v>9.7999999999999997E-5</v>
      </c>
      <c r="AH456" t="s">
        <v>11</v>
      </c>
      <c r="AI456">
        <v>0.93496699999999999</v>
      </c>
      <c r="AJ456">
        <v>8.5000000000000006E-5</v>
      </c>
      <c r="AK456" t="s">
        <v>12</v>
      </c>
      <c r="AL456">
        <v>0.86</v>
      </c>
      <c r="AM456">
        <v>36.240400000000001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12756.60043</v>
      </c>
      <c r="I457">
        <v>247618.54135700001</v>
      </c>
      <c r="J457" t="s">
        <v>3</v>
      </c>
      <c r="K457">
        <v>12745.273515999999</v>
      </c>
      <c r="L457">
        <v>247166.51949199999</v>
      </c>
      <c r="M457" t="s">
        <v>4</v>
      </c>
      <c r="N457">
        <v>453.08632399999999</v>
      </c>
      <c r="O457">
        <v>264.40806700000002</v>
      </c>
      <c r="P457" t="s">
        <v>5</v>
      </c>
      <c r="Q457">
        <v>1555.17301</v>
      </c>
      <c r="R457">
        <v>12947.462839</v>
      </c>
      <c r="S457" t="s">
        <v>6</v>
      </c>
      <c r="T457">
        <v>331.20234399999998</v>
      </c>
      <c r="U457">
        <v>158.57932</v>
      </c>
      <c r="V457" t="s">
        <v>7</v>
      </c>
      <c r="W457">
        <v>331.91583100000003</v>
      </c>
      <c r="X457">
        <v>177.70244299999999</v>
      </c>
      <c r="Y457" t="s">
        <v>8</v>
      </c>
      <c r="Z457">
        <v>445.713032</v>
      </c>
      <c r="AA457">
        <v>7652.0101459999996</v>
      </c>
      <c r="AB457" t="s">
        <v>9</v>
      </c>
      <c r="AC457">
        <v>10431.202929999999</v>
      </c>
      <c r="AD457">
        <v>145777.22233799999</v>
      </c>
      <c r="AE457" t="s">
        <v>10</v>
      </c>
      <c r="AF457">
        <v>6.1740999999999997E-2</v>
      </c>
      <c r="AG457">
        <v>9.2999999999999997E-5</v>
      </c>
      <c r="AH457" t="s">
        <v>11</v>
      </c>
      <c r="AI457">
        <v>0.93513599999999997</v>
      </c>
      <c r="AJ457">
        <v>8.2000000000000001E-5</v>
      </c>
      <c r="AK457" t="s">
        <v>12</v>
      </c>
      <c r="AL457">
        <v>0.86</v>
      </c>
      <c r="AM457">
        <v>36.240400000000001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13547.843633</v>
      </c>
      <c r="I458">
        <v>268788.77091199998</v>
      </c>
      <c r="J458" t="s">
        <v>3</v>
      </c>
      <c r="K458">
        <v>13535.823145</v>
      </c>
      <c r="L458">
        <v>268265.57531300001</v>
      </c>
      <c r="M458" t="s">
        <v>4</v>
      </c>
      <c r="N458">
        <v>481.07185600000003</v>
      </c>
      <c r="O458">
        <v>285.20016299999997</v>
      </c>
      <c r="P458" t="s">
        <v>5</v>
      </c>
      <c r="Q458">
        <v>1651.2569140000001</v>
      </c>
      <c r="R458">
        <v>13855.841480999999</v>
      </c>
      <c r="S458" t="s">
        <v>6</v>
      </c>
      <c r="T458">
        <v>351.69384000000002</v>
      </c>
      <c r="U458">
        <v>172.670556</v>
      </c>
      <c r="V458" t="s">
        <v>7</v>
      </c>
      <c r="W458">
        <v>352.40869900000001</v>
      </c>
      <c r="X458">
        <v>192.05847800000001</v>
      </c>
      <c r="Y458" t="s">
        <v>8</v>
      </c>
      <c r="Z458">
        <v>473.22796</v>
      </c>
      <c r="AA458">
        <v>8214.1711639999994</v>
      </c>
      <c r="AB458" t="s">
        <v>9</v>
      </c>
      <c r="AC458">
        <v>11078.192069999999</v>
      </c>
      <c r="AD458">
        <v>158966.07319900001</v>
      </c>
      <c r="AE458" t="s">
        <v>10</v>
      </c>
      <c r="AF458">
        <v>6.1670999999999997E-2</v>
      </c>
      <c r="AG458">
        <v>9.2999999999999997E-5</v>
      </c>
      <c r="AH458" t="s">
        <v>11</v>
      </c>
      <c r="AI458">
        <v>0.935137</v>
      </c>
      <c r="AJ458">
        <v>8.2000000000000001E-5</v>
      </c>
      <c r="AK458" t="s">
        <v>12</v>
      </c>
      <c r="AL458">
        <v>0.86</v>
      </c>
      <c r="AM458">
        <v>36.240400000000001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14339.402617</v>
      </c>
      <c r="I459">
        <v>297373.46516199998</v>
      </c>
      <c r="J459" t="s">
        <v>3</v>
      </c>
      <c r="K459">
        <v>14326.687324</v>
      </c>
      <c r="L459">
        <v>296778.715318</v>
      </c>
      <c r="M459" t="s">
        <v>4</v>
      </c>
      <c r="N459">
        <v>509.309124</v>
      </c>
      <c r="O459">
        <v>324.07816400000002</v>
      </c>
      <c r="P459" t="s">
        <v>5</v>
      </c>
      <c r="Q459">
        <v>1747.8257860000001</v>
      </c>
      <c r="R459">
        <v>15314.916843000001</v>
      </c>
      <c r="S459" t="s">
        <v>6</v>
      </c>
      <c r="T459">
        <v>372.26680299999998</v>
      </c>
      <c r="U459">
        <v>193.70229699999999</v>
      </c>
      <c r="V459" t="s">
        <v>7</v>
      </c>
      <c r="W459">
        <v>373.11878899999999</v>
      </c>
      <c r="X459">
        <v>211.891367</v>
      </c>
      <c r="Y459" t="s">
        <v>8</v>
      </c>
      <c r="Z459">
        <v>500.95567999999997</v>
      </c>
      <c r="AA459">
        <v>9004.5754639999996</v>
      </c>
      <c r="AB459" t="s">
        <v>9</v>
      </c>
      <c r="AC459">
        <v>11724.73668</v>
      </c>
      <c r="AD459">
        <v>174769.988017</v>
      </c>
      <c r="AE459" t="s">
        <v>10</v>
      </c>
      <c r="AF459">
        <v>6.1495000000000001E-2</v>
      </c>
      <c r="AG459">
        <v>9.3999999999999994E-5</v>
      </c>
      <c r="AH459" t="s">
        <v>11</v>
      </c>
      <c r="AI459">
        <v>0.93559400000000004</v>
      </c>
      <c r="AJ459">
        <v>8.7000000000000001E-5</v>
      </c>
      <c r="AK459" t="s">
        <v>12</v>
      </c>
      <c r="AL459">
        <v>0.86</v>
      </c>
      <c r="AM459">
        <v>36.240400000000001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15140.141562999999</v>
      </c>
      <c r="I460">
        <v>336467.75109400001</v>
      </c>
      <c r="J460" t="s">
        <v>3</v>
      </c>
      <c r="K460">
        <v>15126.721503999999</v>
      </c>
      <c r="L460">
        <v>335783.83603800001</v>
      </c>
      <c r="M460" t="s">
        <v>4</v>
      </c>
      <c r="N460">
        <v>537.84457399999997</v>
      </c>
      <c r="O460">
        <v>373.58536800000002</v>
      </c>
      <c r="P460" t="s">
        <v>5</v>
      </c>
      <c r="Q460">
        <v>1845.080637</v>
      </c>
      <c r="R460">
        <v>16637.976429999999</v>
      </c>
      <c r="S460" t="s">
        <v>6</v>
      </c>
      <c r="T460">
        <v>393.10680100000002</v>
      </c>
      <c r="U460">
        <v>215.718538</v>
      </c>
      <c r="V460" t="s">
        <v>7</v>
      </c>
      <c r="W460">
        <v>393.86703599999998</v>
      </c>
      <c r="X460">
        <v>238.35336799999999</v>
      </c>
      <c r="Y460" t="s">
        <v>8</v>
      </c>
      <c r="Z460">
        <v>528.59219099999996</v>
      </c>
      <c r="AA460">
        <v>9680.1367809999992</v>
      </c>
      <c r="AB460" t="s">
        <v>9</v>
      </c>
      <c r="AC460">
        <v>12379.367109000001</v>
      </c>
      <c r="AD460">
        <v>200203.30968100001</v>
      </c>
      <c r="AE460" t="s">
        <v>10</v>
      </c>
      <c r="AF460">
        <v>6.0958999999999999E-2</v>
      </c>
      <c r="AG460">
        <v>8.5000000000000006E-5</v>
      </c>
      <c r="AH460" t="s">
        <v>11</v>
      </c>
      <c r="AI460">
        <v>0.93582900000000002</v>
      </c>
      <c r="AJ460">
        <v>8.2000000000000001E-5</v>
      </c>
      <c r="AK460" t="s">
        <v>12</v>
      </c>
      <c r="AL460">
        <v>0.86</v>
      </c>
      <c r="AM460">
        <v>36.240400000000001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15935.834414000001</v>
      </c>
      <c r="I461">
        <v>377590.27182099997</v>
      </c>
      <c r="J461" t="s">
        <v>3</v>
      </c>
      <c r="K461">
        <v>15921.714727</v>
      </c>
      <c r="L461">
        <v>376814.977725</v>
      </c>
      <c r="M461" t="s">
        <v>4</v>
      </c>
      <c r="N461">
        <v>566.10878200000002</v>
      </c>
      <c r="O461">
        <v>423.74125700000002</v>
      </c>
      <c r="P461" t="s">
        <v>5</v>
      </c>
      <c r="Q461">
        <v>1941.3949560000001</v>
      </c>
      <c r="R461">
        <v>18153.592710000001</v>
      </c>
      <c r="S461" t="s">
        <v>6</v>
      </c>
      <c r="T461">
        <v>413.68928699999998</v>
      </c>
      <c r="U461">
        <v>237.62511000000001</v>
      </c>
      <c r="V461" t="s">
        <v>7</v>
      </c>
      <c r="W461">
        <v>414.49015600000001</v>
      </c>
      <c r="X461">
        <v>265.192724</v>
      </c>
      <c r="Y461" t="s">
        <v>8</v>
      </c>
      <c r="Z461">
        <v>555.67003999999997</v>
      </c>
      <c r="AA461">
        <v>10337.162993</v>
      </c>
      <c r="AB461" t="s">
        <v>9</v>
      </c>
      <c r="AC461">
        <v>13029.98502</v>
      </c>
      <c r="AD461">
        <v>224770.97176300001</v>
      </c>
      <c r="AE461" t="s">
        <v>10</v>
      </c>
      <c r="AF461">
        <v>6.021E-2</v>
      </c>
      <c r="AG461">
        <v>9.3999999999999994E-5</v>
      </c>
      <c r="AH461" t="s">
        <v>11</v>
      </c>
      <c r="AI461">
        <v>0.936114</v>
      </c>
      <c r="AJ461">
        <v>9.0000000000000006E-5</v>
      </c>
      <c r="AK461" t="s">
        <v>12</v>
      </c>
      <c r="AL461">
        <v>0.86</v>
      </c>
      <c r="AM461">
        <v>36.240400000000001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675.87791700000002</v>
      </c>
      <c r="I482">
        <v>406.19915200000003</v>
      </c>
      <c r="J482" t="s">
        <v>3</v>
      </c>
      <c r="K482">
        <v>675.09811400000001</v>
      </c>
      <c r="L482">
        <v>401.85858500000001</v>
      </c>
      <c r="M482" t="s">
        <v>4</v>
      </c>
      <c r="N482">
        <v>26.756067999999999</v>
      </c>
      <c r="O482">
        <v>0.66354299999999999</v>
      </c>
      <c r="P482" t="s">
        <v>5</v>
      </c>
      <c r="Q482">
        <v>0</v>
      </c>
      <c r="R482">
        <v>0</v>
      </c>
      <c r="S482" t="s">
        <v>6</v>
      </c>
      <c r="T482">
        <v>20.287375999999998</v>
      </c>
      <c r="U482">
        <v>0.32765100000000003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8.5169999999999996E-2</v>
      </c>
      <c r="AD482">
        <v>2.4000000000000001E-5</v>
      </c>
      <c r="AE482" t="s">
        <v>10</v>
      </c>
      <c r="AF482">
        <v>0</v>
      </c>
      <c r="AG482">
        <v>0</v>
      </c>
      <c r="AH482" t="s">
        <v>11</v>
      </c>
      <c r="AI482">
        <v>0.91517199999999999</v>
      </c>
      <c r="AJ482">
        <v>1.74E-4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1352.4263430000001</v>
      </c>
      <c r="I483">
        <v>1241.5338549999999</v>
      </c>
      <c r="J483" t="s">
        <v>3</v>
      </c>
      <c r="K483">
        <v>1350.9751590000001</v>
      </c>
      <c r="L483">
        <v>1228.260305</v>
      </c>
      <c r="M483" t="s">
        <v>4</v>
      </c>
      <c r="N483">
        <v>53.678753</v>
      </c>
      <c r="O483">
        <v>2.137419</v>
      </c>
      <c r="P483" t="s">
        <v>5</v>
      </c>
      <c r="Q483">
        <v>0</v>
      </c>
      <c r="R483">
        <v>0</v>
      </c>
      <c r="S483" t="s">
        <v>6</v>
      </c>
      <c r="T483">
        <v>40.701504</v>
      </c>
      <c r="U483">
        <v>1.722909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8.1748000000000001E-2</v>
      </c>
      <c r="AD483">
        <v>5.8999999999999998E-5</v>
      </c>
      <c r="AE483" t="s">
        <v>10</v>
      </c>
      <c r="AF483">
        <v>0</v>
      </c>
      <c r="AG483">
        <v>0</v>
      </c>
      <c r="AH483" t="s">
        <v>11</v>
      </c>
      <c r="AI483">
        <v>0.92115800000000003</v>
      </c>
      <c r="AJ483">
        <v>1.44E-4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2033.7704269999999</v>
      </c>
      <c r="I484">
        <v>3957.503107</v>
      </c>
      <c r="J484" t="s">
        <v>3</v>
      </c>
      <c r="K484">
        <v>2031.643943</v>
      </c>
      <c r="L484">
        <v>3934.8580400000001</v>
      </c>
      <c r="M484" t="s">
        <v>4</v>
      </c>
      <c r="N484">
        <v>80.723174</v>
      </c>
      <c r="O484">
        <v>5.5829230000000001</v>
      </c>
      <c r="P484" t="s">
        <v>5</v>
      </c>
      <c r="Q484">
        <v>0</v>
      </c>
      <c r="R484">
        <v>0</v>
      </c>
      <c r="S484" t="s">
        <v>6</v>
      </c>
      <c r="T484">
        <v>61.647683999999998</v>
      </c>
      <c r="U484">
        <v>7.9145390000000004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7.7606999999999995E-2</v>
      </c>
      <c r="AD484">
        <v>1.17E-4</v>
      </c>
      <c r="AE484" t="s">
        <v>10</v>
      </c>
      <c r="AF484">
        <v>0</v>
      </c>
      <c r="AG484">
        <v>0</v>
      </c>
      <c r="AH484" t="s">
        <v>11</v>
      </c>
      <c r="AI484">
        <v>0.92812700000000004</v>
      </c>
      <c r="AJ484">
        <v>2.5000000000000001E-5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2714.401797</v>
      </c>
      <c r="I485">
        <v>7878.5448409999999</v>
      </c>
      <c r="J485" t="s">
        <v>3</v>
      </c>
      <c r="K485">
        <v>2711.5998930000001</v>
      </c>
      <c r="L485">
        <v>7845.4780309999996</v>
      </c>
      <c r="M485" t="s">
        <v>4</v>
      </c>
      <c r="N485">
        <v>107.713539</v>
      </c>
      <c r="O485">
        <v>11.499309</v>
      </c>
      <c r="P485" t="s">
        <v>5</v>
      </c>
      <c r="Q485">
        <v>0</v>
      </c>
      <c r="R485">
        <v>0</v>
      </c>
      <c r="S485" t="s">
        <v>6</v>
      </c>
      <c r="T485">
        <v>82.231945999999994</v>
      </c>
      <c r="U485">
        <v>15.514077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7.4972999999999998E-2</v>
      </c>
      <c r="AD485">
        <v>1.55E-4</v>
      </c>
      <c r="AE485" t="s">
        <v>10</v>
      </c>
      <c r="AF485">
        <v>0</v>
      </c>
      <c r="AG485">
        <v>0</v>
      </c>
      <c r="AH485" t="s">
        <v>11</v>
      </c>
      <c r="AI485">
        <v>0.92924099999999998</v>
      </c>
      <c r="AJ485">
        <v>1.9000000000000001E-5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3396.2893509999999</v>
      </c>
      <c r="I486">
        <v>10062.185751000001</v>
      </c>
      <c r="J486" t="s">
        <v>3</v>
      </c>
      <c r="K486">
        <v>3392.8106200000002</v>
      </c>
      <c r="L486">
        <v>10023.213529000001</v>
      </c>
      <c r="M486" t="s">
        <v>4</v>
      </c>
      <c r="N486">
        <v>134.73809800000001</v>
      </c>
      <c r="O486">
        <v>14.080959999999999</v>
      </c>
      <c r="P486" t="s">
        <v>5</v>
      </c>
      <c r="Q486">
        <v>0</v>
      </c>
      <c r="R486">
        <v>0</v>
      </c>
      <c r="S486" t="s">
        <v>6</v>
      </c>
      <c r="T486">
        <v>102.776177</v>
      </c>
      <c r="U486">
        <v>18.352927000000001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7.4253E-2</v>
      </c>
      <c r="AD486">
        <v>1.6200000000000001E-4</v>
      </c>
      <c r="AE486" t="s">
        <v>10</v>
      </c>
      <c r="AF486">
        <v>0</v>
      </c>
      <c r="AG486">
        <v>0</v>
      </c>
      <c r="AH486" t="s">
        <v>11</v>
      </c>
      <c r="AI486">
        <v>0.92964899999999995</v>
      </c>
      <c r="AJ486">
        <v>1.2999999999999999E-5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4084.836143</v>
      </c>
      <c r="I487">
        <v>15999.048075000001</v>
      </c>
      <c r="J487" t="s">
        <v>3</v>
      </c>
      <c r="K487">
        <v>4080.6731300000001</v>
      </c>
      <c r="L487">
        <v>15904.405725000001</v>
      </c>
      <c r="M487" t="s">
        <v>4</v>
      </c>
      <c r="N487">
        <v>161.99490399999999</v>
      </c>
      <c r="O487">
        <v>21.886600999999999</v>
      </c>
      <c r="P487" t="s">
        <v>5</v>
      </c>
      <c r="Q487">
        <v>0</v>
      </c>
      <c r="R487">
        <v>0</v>
      </c>
      <c r="S487" t="s">
        <v>6</v>
      </c>
      <c r="T487">
        <v>123.618262</v>
      </c>
      <c r="U487">
        <v>23.224164999999999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7.2537000000000004E-2</v>
      </c>
      <c r="AD487">
        <v>1.66E-4</v>
      </c>
      <c r="AE487" t="s">
        <v>10</v>
      </c>
      <c r="AF487">
        <v>0</v>
      </c>
      <c r="AG487">
        <v>0</v>
      </c>
      <c r="AH487" t="s">
        <v>11</v>
      </c>
      <c r="AI487">
        <v>0.93020800000000003</v>
      </c>
      <c r="AJ487">
        <v>6.9999999999999999E-6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4760.8408399999998</v>
      </c>
      <c r="I488">
        <v>19898.764683000001</v>
      </c>
      <c r="J488" t="s">
        <v>3</v>
      </c>
      <c r="K488">
        <v>4756.0043159999996</v>
      </c>
      <c r="L488">
        <v>19793.192811000001</v>
      </c>
      <c r="M488" t="s">
        <v>4</v>
      </c>
      <c r="N488">
        <v>188.86335500000001</v>
      </c>
      <c r="O488">
        <v>28.909768</v>
      </c>
      <c r="P488" t="s">
        <v>5</v>
      </c>
      <c r="Q488">
        <v>0</v>
      </c>
      <c r="R488">
        <v>0</v>
      </c>
      <c r="S488" t="s">
        <v>6</v>
      </c>
      <c r="T488">
        <v>143.994809</v>
      </c>
      <c r="U488">
        <v>25.142569999999999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7.1497000000000005E-2</v>
      </c>
      <c r="AD488">
        <v>1.6799999999999999E-4</v>
      </c>
      <c r="AE488" t="s">
        <v>10</v>
      </c>
      <c r="AF488">
        <v>0</v>
      </c>
      <c r="AG488">
        <v>0</v>
      </c>
      <c r="AH488" t="s">
        <v>11</v>
      </c>
      <c r="AI488">
        <v>0.930948</v>
      </c>
      <c r="AJ488">
        <v>1.2E-5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5448.1357619999999</v>
      </c>
      <c r="I489">
        <v>26292.817059000001</v>
      </c>
      <c r="J489" t="s">
        <v>3</v>
      </c>
      <c r="K489">
        <v>5442.6181640000004</v>
      </c>
      <c r="L489">
        <v>26175.21082</v>
      </c>
      <c r="M489" t="s">
        <v>4</v>
      </c>
      <c r="N489">
        <v>216.23803599999999</v>
      </c>
      <c r="O489">
        <v>41.457095000000002</v>
      </c>
      <c r="P489" t="s">
        <v>5</v>
      </c>
      <c r="Q489">
        <v>0</v>
      </c>
      <c r="R489">
        <v>0</v>
      </c>
      <c r="S489" t="s">
        <v>6</v>
      </c>
      <c r="T489">
        <v>164.59728200000001</v>
      </c>
      <c r="U489">
        <v>29.565702000000002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7.0280999999999996E-2</v>
      </c>
      <c r="AD489">
        <v>1.65E-4</v>
      </c>
      <c r="AE489" t="s">
        <v>10</v>
      </c>
      <c r="AF489">
        <v>0</v>
      </c>
      <c r="AG489">
        <v>0</v>
      </c>
      <c r="AH489" t="s">
        <v>11</v>
      </c>
      <c r="AI489">
        <v>0.93122799999999994</v>
      </c>
      <c r="AJ489">
        <v>1.0000000000000001E-5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6129.4906449999999</v>
      </c>
      <c r="I490">
        <v>34586.240446000003</v>
      </c>
      <c r="J490" t="s">
        <v>3</v>
      </c>
      <c r="K490">
        <v>6123.1758499999996</v>
      </c>
      <c r="L490">
        <v>34382.842546</v>
      </c>
      <c r="M490" t="s">
        <v>4</v>
      </c>
      <c r="N490">
        <v>243.33175299999999</v>
      </c>
      <c r="O490">
        <v>52.279178000000002</v>
      </c>
      <c r="P490" t="s">
        <v>5</v>
      </c>
      <c r="Q490">
        <v>0</v>
      </c>
      <c r="R490">
        <v>0</v>
      </c>
      <c r="S490" t="s">
        <v>6</v>
      </c>
      <c r="T490">
        <v>184.992707</v>
      </c>
      <c r="U490">
        <v>35.350490999999998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6.8649000000000002E-2</v>
      </c>
      <c r="AD490">
        <v>1.65E-4</v>
      </c>
      <c r="AE490" t="s">
        <v>10</v>
      </c>
      <c r="AF490">
        <v>0</v>
      </c>
      <c r="AG490">
        <v>0</v>
      </c>
      <c r="AH490" t="s">
        <v>11</v>
      </c>
      <c r="AI490">
        <v>0.93181800000000004</v>
      </c>
      <c r="AJ490">
        <v>1.7E-5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6803.4829689999997</v>
      </c>
      <c r="I491">
        <v>37488.837381999998</v>
      </c>
      <c r="J491" t="s">
        <v>3</v>
      </c>
      <c r="K491">
        <v>6796.4989159999996</v>
      </c>
      <c r="L491">
        <v>37277.550391999997</v>
      </c>
      <c r="M491" t="s">
        <v>4</v>
      </c>
      <c r="N491">
        <v>270.15675399999998</v>
      </c>
      <c r="O491">
        <v>58.021909000000001</v>
      </c>
      <c r="P491" t="s">
        <v>5</v>
      </c>
      <c r="Q491">
        <v>0</v>
      </c>
      <c r="R491">
        <v>0</v>
      </c>
      <c r="S491" t="s">
        <v>6</v>
      </c>
      <c r="T491">
        <v>205.317138</v>
      </c>
      <c r="U491">
        <v>36.690550000000002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6.8250000000000005E-2</v>
      </c>
      <c r="AD491">
        <v>1.6799999999999999E-4</v>
      </c>
      <c r="AE491" t="s">
        <v>10</v>
      </c>
      <c r="AF491">
        <v>0</v>
      </c>
      <c r="AG491">
        <v>0</v>
      </c>
      <c r="AH491" t="s">
        <v>11</v>
      </c>
      <c r="AI491">
        <v>0.93205400000000005</v>
      </c>
      <c r="AJ491">
        <v>1.5E-5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7481.4012210000001</v>
      </c>
      <c r="I492">
        <v>43377.723447999997</v>
      </c>
      <c r="J492" t="s">
        <v>3</v>
      </c>
      <c r="K492">
        <v>7473.7451460000002</v>
      </c>
      <c r="L492">
        <v>43150.625935999997</v>
      </c>
      <c r="M492" t="s">
        <v>4</v>
      </c>
      <c r="N492">
        <v>297.03919300000001</v>
      </c>
      <c r="O492">
        <v>67.339568999999997</v>
      </c>
      <c r="P492" t="s">
        <v>5</v>
      </c>
      <c r="Q492">
        <v>0</v>
      </c>
      <c r="R492">
        <v>0</v>
      </c>
      <c r="S492" t="s">
        <v>6</v>
      </c>
      <c r="T492">
        <v>225.744811</v>
      </c>
      <c r="U492">
        <v>40.811397999999997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6.7462999999999995E-2</v>
      </c>
      <c r="AD492">
        <v>1.64E-4</v>
      </c>
      <c r="AE492" t="s">
        <v>10</v>
      </c>
      <c r="AF492">
        <v>0</v>
      </c>
      <c r="AG492">
        <v>0</v>
      </c>
      <c r="AH492" t="s">
        <v>11</v>
      </c>
      <c r="AI492">
        <v>0.93254000000000004</v>
      </c>
      <c r="AJ492">
        <v>2.1999999999999999E-5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8160.6498439999996</v>
      </c>
      <c r="I493">
        <v>53495.976867999998</v>
      </c>
      <c r="J493" t="s">
        <v>3</v>
      </c>
      <c r="K493">
        <v>8152.3192479999998</v>
      </c>
      <c r="L493">
        <v>53247.781735999997</v>
      </c>
      <c r="M493" t="s">
        <v>4</v>
      </c>
      <c r="N493">
        <v>323.93380200000001</v>
      </c>
      <c r="O493">
        <v>82.645240999999999</v>
      </c>
      <c r="P493" t="s">
        <v>5</v>
      </c>
      <c r="Q493">
        <v>0</v>
      </c>
      <c r="R493">
        <v>0</v>
      </c>
      <c r="S493" t="s">
        <v>6</v>
      </c>
      <c r="T493">
        <v>246.09317100000001</v>
      </c>
      <c r="U493">
        <v>48.540219999999998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6.6951999999999998E-2</v>
      </c>
      <c r="AD493">
        <v>1.6000000000000001E-4</v>
      </c>
      <c r="AE493" t="s">
        <v>10</v>
      </c>
      <c r="AF493">
        <v>0</v>
      </c>
      <c r="AG493">
        <v>0</v>
      </c>
      <c r="AH493" t="s">
        <v>11</v>
      </c>
      <c r="AI493">
        <v>0.93256300000000003</v>
      </c>
      <c r="AJ493">
        <v>2.1999999999999999E-5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8838.1311719999994</v>
      </c>
      <c r="I494">
        <v>58515.653771999998</v>
      </c>
      <c r="J494" t="s">
        <v>3</v>
      </c>
      <c r="K494">
        <v>8829.1277339999997</v>
      </c>
      <c r="L494">
        <v>58255.564654000002</v>
      </c>
      <c r="M494" t="s">
        <v>4</v>
      </c>
      <c r="N494">
        <v>350.87487800000002</v>
      </c>
      <c r="O494">
        <v>90.353656999999998</v>
      </c>
      <c r="P494" t="s">
        <v>5</v>
      </c>
      <c r="Q494">
        <v>0</v>
      </c>
      <c r="R494">
        <v>0</v>
      </c>
      <c r="S494" t="s">
        <v>6</v>
      </c>
      <c r="T494">
        <v>266.41618799999998</v>
      </c>
      <c r="U494">
        <v>51.637875000000001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6.3741000000000006E-2</v>
      </c>
      <c r="AD494">
        <v>1.4799999999999999E-4</v>
      </c>
      <c r="AE494" t="s">
        <v>10</v>
      </c>
      <c r="AF494">
        <v>0</v>
      </c>
      <c r="AG494">
        <v>0</v>
      </c>
      <c r="AH494" t="s">
        <v>11</v>
      </c>
      <c r="AI494">
        <v>0.93319200000000002</v>
      </c>
      <c r="AJ494">
        <v>3.4999999999999997E-5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9519.482344</v>
      </c>
      <c r="I495">
        <v>69957.261832999997</v>
      </c>
      <c r="J495" t="s">
        <v>3</v>
      </c>
      <c r="K495">
        <v>9509.801426</v>
      </c>
      <c r="L495">
        <v>69658.682134999995</v>
      </c>
      <c r="M495" t="s">
        <v>4</v>
      </c>
      <c r="N495">
        <v>377.96328599999998</v>
      </c>
      <c r="O495">
        <v>109.79821099999999</v>
      </c>
      <c r="P495" t="s">
        <v>5</v>
      </c>
      <c r="Q495">
        <v>0</v>
      </c>
      <c r="R495">
        <v>0</v>
      </c>
      <c r="S495" t="s">
        <v>6</v>
      </c>
      <c r="T495">
        <v>286.80810600000001</v>
      </c>
      <c r="U495">
        <v>59.434291000000002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6.2937999999999994E-2</v>
      </c>
      <c r="AD495">
        <v>1.3300000000000001E-4</v>
      </c>
      <c r="AE495" t="s">
        <v>10</v>
      </c>
      <c r="AF495">
        <v>0</v>
      </c>
      <c r="AG495">
        <v>0</v>
      </c>
      <c r="AH495" t="s">
        <v>11</v>
      </c>
      <c r="AI495">
        <v>0.93333100000000002</v>
      </c>
      <c r="AJ495">
        <v>3.4999999999999997E-5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10197.000273</v>
      </c>
      <c r="I496">
        <v>79131.048280000003</v>
      </c>
      <c r="J496" t="s">
        <v>3</v>
      </c>
      <c r="K496">
        <v>10186.643808999999</v>
      </c>
      <c r="L496">
        <v>78794.363461000001</v>
      </c>
      <c r="M496" t="s">
        <v>4</v>
      </c>
      <c r="N496">
        <v>404.89467200000001</v>
      </c>
      <c r="O496">
        <v>121.10473500000001</v>
      </c>
      <c r="P496" t="s">
        <v>5</v>
      </c>
      <c r="Q496">
        <v>0</v>
      </c>
      <c r="R496">
        <v>0</v>
      </c>
      <c r="S496" t="s">
        <v>6</v>
      </c>
      <c r="T496">
        <v>307.13793199999998</v>
      </c>
      <c r="U496">
        <v>66.448244000000003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6.2350000000000003E-2</v>
      </c>
      <c r="AD496">
        <v>1.26E-4</v>
      </c>
      <c r="AE496" t="s">
        <v>10</v>
      </c>
      <c r="AF496">
        <v>0</v>
      </c>
      <c r="AG496">
        <v>0</v>
      </c>
      <c r="AH496" t="s">
        <v>11</v>
      </c>
      <c r="AI496">
        <v>0.93370399999999998</v>
      </c>
      <c r="AJ496">
        <v>4.0000000000000003E-5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10871.907695</v>
      </c>
      <c r="I497">
        <v>86573.149971999999</v>
      </c>
      <c r="J497" t="s">
        <v>3</v>
      </c>
      <c r="K497">
        <v>10860.880117000001</v>
      </c>
      <c r="L497">
        <v>86218.453917000006</v>
      </c>
      <c r="M497" t="s">
        <v>4</v>
      </c>
      <c r="N497">
        <v>431.74589800000001</v>
      </c>
      <c r="O497">
        <v>133.45573200000001</v>
      </c>
      <c r="P497" t="s">
        <v>5</v>
      </c>
      <c r="Q497">
        <v>0</v>
      </c>
      <c r="R497">
        <v>0</v>
      </c>
      <c r="S497" t="s">
        <v>6</v>
      </c>
      <c r="T497">
        <v>327.504682</v>
      </c>
      <c r="U497">
        <v>72.230771000000004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6.1816999999999997E-2</v>
      </c>
      <c r="AD497">
        <v>1.12E-4</v>
      </c>
      <c r="AE497" t="s">
        <v>10</v>
      </c>
      <c r="AF497">
        <v>0</v>
      </c>
      <c r="AG497">
        <v>0</v>
      </c>
      <c r="AH497" t="s">
        <v>11</v>
      </c>
      <c r="AI497">
        <v>0.93371400000000004</v>
      </c>
      <c r="AJ497">
        <v>4.0000000000000003E-5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11549.235117</v>
      </c>
      <c r="I498">
        <v>99690.157546999995</v>
      </c>
      <c r="J498" t="s">
        <v>3</v>
      </c>
      <c r="K498">
        <v>11537.53457</v>
      </c>
      <c r="L498">
        <v>99309.197440000004</v>
      </c>
      <c r="M498" t="s">
        <v>4</v>
      </c>
      <c r="N498">
        <v>458.71679699999999</v>
      </c>
      <c r="O498">
        <v>161.55845600000001</v>
      </c>
      <c r="P498" t="s">
        <v>5</v>
      </c>
      <c r="Q498">
        <v>0</v>
      </c>
      <c r="R498">
        <v>0</v>
      </c>
      <c r="S498" t="s">
        <v>6</v>
      </c>
      <c r="T498">
        <v>347.91713399999998</v>
      </c>
      <c r="U498">
        <v>83.118651999999997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6.1816999999999997E-2</v>
      </c>
      <c r="AD498">
        <v>1.12E-4</v>
      </c>
      <c r="AE498" t="s">
        <v>10</v>
      </c>
      <c r="AF498">
        <v>0</v>
      </c>
      <c r="AG498">
        <v>0</v>
      </c>
      <c r="AH498" t="s">
        <v>11</v>
      </c>
      <c r="AI498">
        <v>0.93418900000000005</v>
      </c>
      <c r="AJ498">
        <v>4.6999999999999997E-5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12224.836406</v>
      </c>
      <c r="I499">
        <v>111153.168856</v>
      </c>
      <c r="J499" t="s">
        <v>3</v>
      </c>
      <c r="K499">
        <v>12212.46457</v>
      </c>
      <c r="L499">
        <v>110755.94274300001</v>
      </c>
      <c r="M499" t="s">
        <v>4</v>
      </c>
      <c r="N499">
        <v>485.59827799999999</v>
      </c>
      <c r="O499">
        <v>175.19399200000001</v>
      </c>
      <c r="P499" t="s">
        <v>5</v>
      </c>
      <c r="Q499">
        <v>0</v>
      </c>
      <c r="R499">
        <v>0</v>
      </c>
      <c r="S499" t="s">
        <v>6</v>
      </c>
      <c r="T499">
        <v>368.28795000000002</v>
      </c>
      <c r="U499">
        <v>92.027817999999996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6.1206000000000003E-2</v>
      </c>
      <c r="AD499">
        <v>9.8999999999999994E-5</v>
      </c>
      <c r="AE499" t="s">
        <v>10</v>
      </c>
      <c r="AF499">
        <v>0</v>
      </c>
      <c r="AG499">
        <v>0</v>
      </c>
      <c r="AH499" t="s">
        <v>11</v>
      </c>
      <c r="AI499">
        <v>0.93421299999999996</v>
      </c>
      <c r="AJ499">
        <v>4.6999999999999997E-5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12901.113848000001</v>
      </c>
      <c r="I500">
        <v>118878.394541</v>
      </c>
      <c r="J500" t="s">
        <v>3</v>
      </c>
      <c r="K500">
        <v>12888.071426</v>
      </c>
      <c r="L500">
        <v>118465.810061</v>
      </c>
      <c r="M500" t="s">
        <v>4</v>
      </c>
      <c r="N500">
        <v>512.39910599999996</v>
      </c>
      <c r="O500">
        <v>183.915875</v>
      </c>
      <c r="P500" t="s">
        <v>5</v>
      </c>
      <c r="Q500">
        <v>0</v>
      </c>
      <c r="R500">
        <v>0</v>
      </c>
      <c r="S500" t="s">
        <v>6</v>
      </c>
      <c r="T500">
        <v>388.57037500000001</v>
      </c>
      <c r="U500">
        <v>97.673331000000005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6.1180999999999999E-2</v>
      </c>
      <c r="AD500">
        <v>9.8999999999999994E-5</v>
      </c>
      <c r="AE500" t="s">
        <v>10</v>
      </c>
      <c r="AF500">
        <v>0</v>
      </c>
      <c r="AG500">
        <v>0</v>
      </c>
      <c r="AH500" t="s">
        <v>11</v>
      </c>
      <c r="AI500">
        <v>0.93421600000000005</v>
      </c>
      <c r="AJ500">
        <v>4.6999999999999997E-5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13584.669297</v>
      </c>
      <c r="I501">
        <v>134157.54845900001</v>
      </c>
      <c r="J501" t="s">
        <v>3</v>
      </c>
      <c r="K501">
        <v>13570.948965</v>
      </c>
      <c r="L501">
        <v>133682.14703399999</v>
      </c>
      <c r="M501" t="s">
        <v>4</v>
      </c>
      <c r="N501">
        <v>539.47581300000002</v>
      </c>
      <c r="O501">
        <v>202.93390299999999</v>
      </c>
      <c r="P501" t="s">
        <v>5</v>
      </c>
      <c r="Q501">
        <v>0</v>
      </c>
      <c r="R501">
        <v>0</v>
      </c>
      <c r="S501" t="s">
        <v>6</v>
      </c>
      <c r="T501">
        <v>409.03802200000001</v>
      </c>
      <c r="U501">
        <v>108.713643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6.0854999999999999E-2</v>
      </c>
      <c r="AD501">
        <v>9.0000000000000006E-5</v>
      </c>
      <c r="AE501" t="s">
        <v>10</v>
      </c>
      <c r="AF501">
        <v>0</v>
      </c>
      <c r="AG501">
        <v>0</v>
      </c>
      <c r="AH501" t="s">
        <v>11</v>
      </c>
      <c r="AI501">
        <v>0.93422099999999997</v>
      </c>
      <c r="AJ501">
        <v>4.6999999999999997E-5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24.718131</v>
      </c>
      <c r="I502">
        <v>2.921E-3</v>
      </c>
      <c r="J502" t="s">
        <v>3</v>
      </c>
      <c r="K502">
        <v>24.500715</v>
      </c>
      <c r="L502">
        <v>4.3369999999999997E-3</v>
      </c>
      <c r="M502" t="s">
        <v>4</v>
      </c>
      <c r="N502">
        <v>7.650099</v>
      </c>
      <c r="O502">
        <v>4.4099999999999999E-4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49.238773000000002</v>
      </c>
      <c r="I503">
        <v>3.8289999999999999E-3</v>
      </c>
      <c r="J503" t="s">
        <v>3</v>
      </c>
      <c r="K503">
        <v>48.807997999999998</v>
      </c>
      <c r="L503">
        <v>5.4749999999999998E-3</v>
      </c>
      <c r="M503" t="s">
        <v>4</v>
      </c>
      <c r="N503">
        <v>15.312713</v>
      </c>
      <c r="O503">
        <v>1.3550000000000001E-3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73.766293000000005</v>
      </c>
      <c r="I504">
        <v>7.1260000000000004E-3</v>
      </c>
      <c r="J504" t="s">
        <v>3</v>
      </c>
      <c r="K504">
        <v>73.124268999999998</v>
      </c>
      <c r="L504">
        <v>8.5210000000000008E-3</v>
      </c>
      <c r="M504" t="s">
        <v>4</v>
      </c>
      <c r="N504">
        <v>22.972009</v>
      </c>
      <c r="O504">
        <v>2.8760000000000001E-3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98.277243999999996</v>
      </c>
      <c r="I505">
        <v>1.1374E-2</v>
      </c>
      <c r="J505" t="s">
        <v>3</v>
      </c>
      <c r="K505">
        <v>97.423106000000004</v>
      </c>
      <c r="L505">
        <v>1.3487000000000001E-2</v>
      </c>
      <c r="M505" t="s">
        <v>4</v>
      </c>
      <c r="N505">
        <v>30.627742000000001</v>
      </c>
      <c r="O505">
        <v>5.5970000000000004E-3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122.79327499999999</v>
      </c>
      <c r="I506">
        <v>1.6587999999999999E-2</v>
      </c>
      <c r="J506" t="s">
        <v>3</v>
      </c>
      <c r="K506">
        <v>121.72905299999999</v>
      </c>
      <c r="L506">
        <v>1.9757E-2</v>
      </c>
      <c r="M506" t="s">
        <v>4</v>
      </c>
      <c r="N506">
        <v>38.290765</v>
      </c>
      <c r="O506">
        <v>7.4970000000000002E-3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147.29924399999999</v>
      </c>
      <c r="I507">
        <v>2.1645999999999999E-2</v>
      </c>
      <c r="J507" t="s">
        <v>3</v>
      </c>
      <c r="K507">
        <v>146.02517800000001</v>
      </c>
      <c r="L507">
        <v>2.3224000000000002E-2</v>
      </c>
      <c r="M507" t="s">
        <v>4</v>
      </c>
      <c r="N507">
        <v>45.947541999999999</v>
      </c>
      <c r="O507">
        <v>9.7809999999999998E-3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171.82337999999999</v>
      </c>
      <c r="I508">
        <v>2.7150000000000001E-2</v>
      </c>
      <c r="J508" t="s">
        <v>3</v>
      </c>
      <c r="K508">
        <v>170.34021100000001</v>
      </c>
      <c r="L508">
        <v>2.7681000000000001E-2</v>
      </c>
      <c r="M508" t="s">
        <v>4</v>
      </c>
      <c r="N508">
        <v>53.608130000000003</v>
      </c>
      <c r="O508">
        <v>1.2662E-2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196.34059400000001</v>
      </c>
      <c r="I509">
        <v>3.1841000000000001E-2</v>
      </c>
      <c r="J509" t="s">
        <v>3</v>
      </c>
      <c r="K509">
        <v>194.64836700000001</v>
      </c>
      <c r="L509">
        <v>3.1688000000000001E-2</v>
      </c>
      <c r="M509" t="s">
        <v>4</v>
      </c>
      <c r="N509">
        <v>61.266464999999997</v>
      </c>
      <c r="O509">
        <v>1.532E-2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220.85710900000001</v>
      </c>
      <c r="I510">
        <v>3.7218000000000001E-2</v>
      </c>
      <c r="J510" t="s">
        <v>3</v>
      </c>
      <c r="K510">
        <v>218.955557</v>
      </c>
      <c r="L510">
        <v>3.5864E-2</v>
      </c>
      <c r="M510" t="s">
        <v>4</v>
      </c>
      <c r="N510">
        <v>68.926477000000006</v>
      </c>
      <c r="O510">
        <v>1.7905999999999998E-2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245.37454700000001</v>
      </c>
      <c r="I511">
        <v>4.2734000000000001E-2</v>
      </c>
      <c r="J511" t="s">
        <v>3</v>
      </c>
      <c r="K511">
        <v>243.26475300000001</v>
      </c>
      <c r="L511">
        <v>4.0809999999999999E-2</v>
      </c>
      <c r="M511" t="s">
        <v>4</v>
      </c>
      <c r="N511">
        <v>76.585322000000005</v>
      </c>
      <c r="O511">
        <v>2.1468999999999999E-2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269.88982900000002</v>
      </c>
      <c r="I512">
        <v>5.2914999999999997E-2</v>
      </c>
      <c r="J512" t="s">
        <v>3</v>
      </c>
      <c r="K512">
        <v>267.57081399999998</v>
      </c>
      <c r="L512">
        <v>4.9551999999999999E-2</v>
      </c>
      <c r="M512" t="s">
        <v>4</v>
      </c>
      <c r="N512">
        <v>84.242694</v>
      </c>
      <c r="O512">
        <v>2.562E-2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294.41259300000002</v>
      </c>
      <c r="I513">
        <v>6.4984E-2</v>
      </c>
      <c r="J513" t="s">
        <v>3</v>
      </c>
      <c r="K513">
        <v>291.88387799999998</v>
      </c>
      <c r="L513">
        <v>6.0095000000000003E-2</v>
      </c>
      <c r="M513" t="s">
        <v>4</v>
      </c>
      <c r="N513">
        <v>91.903321000000005</v>
      </c>
      <c r="O513">
        <v>3.1299E-2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318.92427400000003</v>
      </c>
      <c r="I514">
        <v>7.3695999999999998E-2</v>
      </c>
      <c r="J514" t="s">
        <v>3</v>
      </c>
      <c r="K514">
        <v>316.18653599999999</v>
      </c>
      <c r="L514">
        <v>6.7458000000000004E-2</v>
      </c>
      <c r="M514" t="s">
        <v>4</v>
      </c>
      <c r="N514">
        <v>99.560632999999996</v>
      </c>
      <c r="O514">
        <v>3.4930000000000003E-2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343.44241499999998</v>
      </c>
      <c r="I515">
        <v>8.6527000000000007E-2</v>
      </c>
      <c r="J515" t="s">
        <v>3</v>
      </c>
      <c r="K515">
        <v>340.49507799999998</v>
      </c>
      <c r="L515">
        <v>7.8877000000000003E-2</v>
      </c>
      <c r="M515" t="s">
        <v>4</v>
      </c>
      <c r="N515">
        <v>107.223189</v>
      </c>
      <c r="O515">
        <v>3.9697999999999997E-2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367.95352000000003</v>
      </c>
      <c r="I516">
        <v>9.6499000000000001E-2</v>
      </c>
      <c r="J516" t="s">
        <v>3</v>
      </c>
      <c r="K516">
        <v>364.79748999999998</v>
      </c>
      <c r="L516">
        <v>8.7687000000000001E-2</v>
      </c>
      <c r="M516" t="s">
        <v>4</v>
      </c>
      <c r="N516">
        <v>114.87920699999999</v>
      </c>
      <c r="O516">
        <v>4.4313999999999999E-2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392.46758899999998</v>
      </c>
      <c r="I517">
        <v>0.11145099999999999</v>
      </c>
      <c r="J517" t="s">
        <v>3</v>
      </c>
      <c r="K517">
        <v>389.101607</v>
      </c>
      <c r="L517">
        <v>0.10105</v>
      </c>
      <c r="M517" t="s">
        <v>4</v>
      </c>
      <c r="N517">
        <v>122.539157</v>
      </c>
      <c r="O517">
        <v>5.2704000000000001E-2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416.99284399999999</v>
      </c>
      <c r="I518">
        <v>0.12386</v>
      </c>
      <c r="J518" t="s">
        <v>3</v>
      </c>
      <c r="K518">
        <v>413.41634900000003</v>
      </c>
      <c r="L518">
        <v>0.110177</v>
      </c>
      <c r="M518" t="s">
        <v>4</v>
      </c>
      <c r="N518">
        <v>130.19740400000001</v>
      </c>
      <c r="O518">
        <v>5.8473999999999998E-2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441.51704000000001</v>
      </c>
      <c r="I519">
        <v>0.137541</v>
      </c>
      <c r="J519" t="s">
        <v>3</v>
      </c>
      <c r="K519">
        <v>437.72816</v>
      </c>
      <c r="L519">
        <v>0.120238</v>
      </c>
      <c r="M519" t="s">
        <v>4</v>
      </c>
      <c r="N519">
        <v>137.85987600000001</v>
      </c>
      <c r="O519">
        <v>6.4458000000000001E-2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466.03044999999997</v>
      </c>
      <c r="I520">
        <v>0.14327999999999999</v>
      </c>
      <c r="J520" t="s">
        <v>3</v>
      </c>
      <c r="K520">
        <v>462.02983399999999</v>
      </c>
      <c r="L520">
        <v>0.12218999999999999</v>
      </c>
      <c r="M520" t="s">
        <v>4</v>
      </c>
      <c r="N520">
        <v>145.51605900000001</v>
      </c>
      <c r="O520">
        <v>6.9168999999999994E-2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490.54542500000002</v>
      </c>
      <c r="I521">
        <v>0.15839900000000001</v>
      </c>
      <c r="J521" t="s">
        <v>3</v>
      </c>
      <c r="K521">
        <v>486.33403399999997</v>
      </c>
      <c r="L521">
        <v>0.13190499999999999</v>
      </c>
      <c r="M521" t="s">
        <v>4</v>
      </c>
      <c r="N521">
        <v>153.1721</v>
      </c>
      <c r="O521">
        <v>7.3044999999999999E-2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18.501878000000001</v>
      </c>
      <c r="I522">
        <v>3.9500000000000004E-3</v>
      </c>
      <c r="J522" t="s">
        <v>3</v>
      </c>
      <c r="K522">
        <v>18.312417</v>
      </c>
      <c r="L522">
        <v>5.2950000000000002E-3</v>
      </c>
      <c r="M522" t="s">
        <v>4</v>
      </c>
      <c r="N522">
        <v>4.3074159999999999</v>
      </c>
      <c r="O522">
        <v>2.3930000000000002E-3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36.834530999999998</v>
      </c>
      <c r="I523">
        <v>6.3689999999999997E-3</v>
      </c>
      <c r="J523" t="s">
        <v>3</v>
      </c>
      <c r="K523">
        <v>36.456730999999998</v>
      </c>
      <c r="L523">
        <v>7.4640000000000001E-3</v>
      </c>
      <c r="M523" t="s">
        <v>4</v>
      </c>
      <c r="N523">
        <v>8.4473020000000005</v>
      </c>
      <c r="O523">
        <v>2.3649999999999999E-3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55.201447999999999</v>
      </c>
      <c r="I524">
        <v>7.8919999999999997E-3</v>
      </c>
      <c r="J524" t="s">
        <v>3</v>
      </c>
      <c r="K524">
        <v>54.637827999999999</v>
      </c>
      <c r="L524">
        <v>8.1189999999999995E-3</v>
      </c>
      <c r="M524" t="s">
        <v>4</v>
      </c>
      <c r="N524">
        <v>12.586959</v>
      </c>
      <c r="O524">
        <v>2.3770000000000002E-3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73.576964000000004</v>
      </c>
      <c r="I525">
        <v>9.0460000000000002E-3</v>
      </c>
      <c r="J525" t="s">
        <v>3</v>
      </c>
      <c r="K525">
        <v>72.828551000000004</v>
      </c>
      <c r="L525">
        <v>8.9490000000000004E-3</v>
      </c>
      <c r="M525" t="s">
        <v>4</v>
      </c>
      <c r="N525">
        <v>16.726759999999999</v>
      </c>
      <c r="O525">
        <v>2.4039999999999999E-3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91.947650999999993</v>
      </c>
      <c r="I526">
        <v>1.2241999999999999E-2</v>
      </c>
      <c r="J526" t="s">
        <v>3</v>
      </c>
      <c r="K526">
        <v>91.012534000000002</v>
      </c>
      <c r="L526">
        <v>1.1632E-2</v>
      </c>
      <c r="M526" t="s">
        <v>4</v>
      </c>
      <c r="N526">
        <v>20.866949999999999</v>
      </c>
      <c r="O526">
        <v>2.4030000000000002E-3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110.299881</v>
      </c>
      <c r="I527">
        <v>1.5688000000000001E-2</v>
      </c>
      <c r="J527" t="s">
        <v>3</v>
      </c>
      <c r="K527">
        <v>109.179051</v>
      </c>
      <c r="L527">
        <v>1.3476E-2</v>
      </c>
      <c r="M527" t="s">
        <v>4</v>
      </c>
      <c r="N527">
        <v>25.007467999999999</v>
      </c>
      <c r="O527">
        <v>2.4499999999999999E-3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128.645185</v>
      </c>
      <c r="I528">
        <v>1.9229E-2</v>
      </c>
      <c r="J528" t="s">
        <v>3</v>
      </c>
      <c r="K528">
        <v>127.338419</v>
      </c>
      <c r="L528">
        <v>1.6258000000000002E-2</v>
      </c>
      <c r="M528" t="s">
        <v>4</v>
      </c>
      <c r="N528">
        <v>29.147432999999999</v>
      </c>
      <c r="O528">
        <v>2.4849999999999998E-3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146.975101</v>
      </c>
      <c r="I529">
        <v>2.5159999999999998E-2</v>
      </c>
      <c r="J529" t="s">
        <v>3</v>
      </c>
      <c r="K529">
        <v>145.48067499999999</v>
      </c>
      <c r="L529">
        <v>1.9924000000000001E-2</v>
      </c>
      <c r="M529" t="s">
        <v>4</v>
      </c>
      <c r="N529">
        <v>33.287449000000002</v>
      </c>
      <c r="O529">
        <v>2.5890000000000002E-3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165.29255699999999</v>
      </c>
      <c r="I530">
        <v>3.0945E-2</v>
      </c>
      <c r="J530" t="s">
        <v>3</v>
      </c>
      <c r="K530">
        <v>163.611896</v>
      </c>
      <c r="L530">
        <v>2.3188E-2</v>
      </c>
      <c r="M530" t="s">
        <v>4</v>
      </c>
      <c r="N530">
        <v>37.427447000000001</v>
      </c>
      <c r="O530">
        <v>2.6740000000000002E-3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183.60348400000001</v>
      </c>
      <c r="I531">
        <v>3.7367999999999998E-2</v>
      </c>
      <c r="J531" t="s">
        <v>3</v>
      </c>
      <c r="K531">
        <v>181.736628</v>
      </c>
      <c r="L531">
        <v>2.7165999999999999E-2</v>
      </c>
      <c r="M531" t="s">
        <v>4</v>
      </c>
      <c r="N531">
        <v>41.567034999999997</v>
      </c>
      <c r="O531">
        <v>2.784E-3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201.91025999999999</v>
      </c>
      <c r="I532">
        <v>4.4415000000000003E-2</v>
      </c>
      <c r="J532" t="s">
        <v>3</v>
      </c>
      <c r="K532">
        <v>199.858825</v>
      </c>
      <c r="L532">
        <v>3.1675000000000002E-2</v>
      </c>
      <c r="M532" t="s">
        <v>4</v>
      </c>
      <c r="N532">
        <v>45.706274000000001</v>
      </c>
      <c r="O532">
        <v>2.9729999999999999E-3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220.21425600000001</v>
      </c>
      <c r="I533">
        <v>5.0270000000000002E-2</v>
      </c>
      <c r="J533" t="s">
        <v>3</v>
      </c>
      <c r="K533">
        <v>217.97846100000001</v>
      </c>
      <c r="L533">
        <v>3.5187000000000003E-2</v>
      </c>
      <c r="M533" t="s">
        <v>4</v>
      </c>
      <c r="N533">
        <v>49.845922999999999</v>
      </c>
      <c r="O533">
        <v>3.058E-3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238.517313</v>
      </c>
      <c r="I534">
        <v>5.9351000000000001E-2</v>
      </c>
      <c r="J534" t="s">
        <v>3</v>
      </c>
      <c r="K534">
        <v>236.09757300000001</v>
      </c>
      <c r="L534">
        <v>4.2785999999999998E-2</v>
      </c>
      <c r="M534" t="s">
        <v>4</v>
      </c>
      <c r="N534">
        <v>53.985982</v>
      </c>
      <c r="O534">
        <v>3.261E-3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256.83035799999999</v>
      </c>
      <c r="I535">
        <v>6.8991999999999998E-2</v>
      </c>
      <c r="J535" t="s">
        <v>3</v>
      </c>
      <c r="K535">
        <v>254.22567100000001</v>
      </c>
      <c r="L535">
        <v>4.6723000000000001E-2</v>
      </c>
      <c r="M535" t="s">
        <v>4</v>
      </c>
      <c r="N535">
        <v>58.125694000000003</v>
      </c>
      <c r="O535">
        <v>3.3649999999999999E-3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275.14433300000002</v>
      </c>
      <c r="I536">
        <v>7.9243999999999995E-2</v>
      </c>
      <c r="J536" t="s">
        <v>3</v>
      </c>
      <c r="K536">
        <v>272.35494799999998</v>
      </c>
      <c r="L536">
        <v>5.3066000000000002E-2</v>
      </c>
      <c r="M536" t="s">
        <v>4</v>
      </c>
      <c r="N536">
        <v>62.264952999999998</v>
      </c>
      <c r="O536">
        <v>3.5260000000000001E-3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293.47531199999997</v>
      </c>
      <c r="I537">
        <v>9.0917999999999999E-2</v>
      </c>
      <c r="J537" t="s">
        <v>3</v>
      </c>
      <c r="K537">
        <v>290.499886</v>
      </c>
      <c r="L537">
        <v>6.1992999999999999E-2</v>
      </c>
      <c r="M537" t="s">
        <v>4</v>
      </c>
      <c r="N537">
        <v>66.405404000000004</v>
      </c>
      <c r="O537">
        <v>3.6480000000000002E-3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311.80164600000001</v>
      </c>
      <c r="I538">
        <v>9.5806000000000002E-2</v>
      </c>
      <c r="J538" t="s">
        <v>3</v>
      </c>
      <c r="K538">
        <v>308.64157299999999</v>
      </c>
      <c r="L538">
        <v>6.6298999999999997E-2</v>
      </c>
      <c r="M538" t="s">
        <v>4</v>
      </c>
      <c r="N538">
        <v>70.545703000000003</v>
      </c>
      <c r="O538">
        <v>3.7520000000000001E-3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330.14160500000003</v>
      </c>
      <c r="I539">
        <v>0.104347</v>
      </c>
      <c r="J539" t="s">
        <v>3</v>
      </c>
      <c r="K539">
        <v>326.797551</v>
      </c>
      <c r="L539">
        <v>7.4192999999999995E-2</v>
      </c>
      <c r="M539" t="s">
        <v>4</v>
      </c>
      <c r="N539">
        <v>74.685857999999996</v>
      </c>
      <c r="O539">
        <v>3.9069999999999999E-3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348.49302999999998</v>
      </c>
      <c r="I540">
        <v>0.11292000000000001</v>
      </c>
      <c r="J540" t="s">
        <v>3</v>
      </c>
      <c r="K540">
        <v>344.96587499999998</v>
      </c>
      <c r="L540">
        <v>8.0090999999999996E-2</v>
      </c>
      <c r="M540" t="s">
        <v>4</v>
      </c>
      <c r="N540">
        <v>78.825481999999994</v>
      </c>
      <c r="O540">
        <v>4.0629999999999998E-3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366.86805700000002</v>
      </c>
      <c r="I541">
        <v>0.12601000000000001</v>
      </c>
      <c r="J541" t="s">
        <v>3</v>
      </c>
      <c r="K541">
        <v>363.15698500000002</v>
      </c>
      <c r="L541">
        <v>9.0886999999999996E-2</v>
      </c>
      <c r="M541" t="s">
        <v>4</v>
      </c>
      <c r="N541">
        <v>82.964839999999995</v>
      </c>
      <c r="O541">
        <v>4.2129999999999997E-3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21.570990999999999</v>
      </c>
      <c r="I542">
        <v>4.7089999999999996E-3</v>
      </c>
      <c r="J542" t="s">
        <v>3</v>
      </c>
      <c r="K542">
        <v>21.359289</v>
      </c>
      <c r="L542">
        <v>6.62E-3</v>
      </c>
      <c r="M542" t="s">
        <v>4</v>
      </c>
      <c r="N542">
        <v>7.3641160000000001</v>
      </c>
      <c r="O542">
        <v>1.9589999999999998E-3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43.012506000000002</v>
      </c>
      <c r="I543">
        <v>7.4440000000000001E-3</v>
      </c>
      <c r="J543" t="s">
        <v>3</v>
      </c>
      <c r="K543">
        <v>42.592832000000001</v>
      </c>
      <c r="L543">
        <v>1.0840000000000001E-2</v>
      </c>
      <c r="M543" t="s">
        <v>4</v>
      </c>
      <c r="N543">
        <v>14.59552</v>
      </c>
      <c r="O543">
        <v>2.1389999999999998E-3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64.493054000000001</v>
      </c>
      <c r="I544">
        <v>1.0432E-2</v>
      </c>
      <c r="J544" t="s">
        <v>3</v>
      </c>
      <c r="K544">
        <v>63.866638000000002</v>
      </c>
      <c r="L544">
        <v>1.4674E-2</v>
      </c>
      <c r="M544" t="s">
        <v>4</v>
      </c>
      <c r="N544">
        <v>21.825942999999999</v>
      </c>
      <c r="O544">
        <v>2.418E-3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85.980359000000007</v>
      </c>
      <c r="I545">
        <v>1.5526E-2</v>
      </c>
      <c r="J545" t="s">
        <v>3</v>
      </c>
      <c r="K545">
        <v>85.147243000000003</v>
      </c>
      <c r="L545">
        <v>2.0517000000000001E-2</v>
      </c>
      <c r="M545" t="s">
        <v>4</v>
      </c>
      <c r="N545">
        <v>29.056160999999999</v>
      </c>
      <c r="O545">
        <v>2.7560000000000002E-3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107.456726</v>
      </c>
      <c r="I546">
        <v>1.8307E-2</v>
      </c>
      <c r="J546" t="s">
        <v>3</v>
      </c>
      <c r="K546">
        <v>106.417686</v>
      </c>
      <c r="L546">
        <v>2.3234999999999999E-2</v>
      </c>
      <c r="M546" t="s">
        <v>4</v>
      </c>
      <c r="N546">
        <v>36.288345</v>
      </c>
      <c r="O546">
        <v>2.9729999999999999E-3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128.92088699999999</v>
      </c>
      <c r="I547">
        <v>2.1405E-2</v>
      </c>
      <c r="J547" t="s">
        <v>3</v>
      </c>
      <c r="K547">
        <v>127.675843</v>
      </c>
      <c r="L547">
        <v>2.6974000000000001E-2</v>
      </c>
      <c r="M547" t="s">
        <v>4</v>
      </c>
      <c r="N547">
        <v>43.519606000000003</v>
      </c>
      <c r="O547">
        <v>3.3159999999999999E-3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150.37388899999999</v>
      </c>
      <c r="I548">
        <v>2.6381999999999999E-2</v>
      </c>
      <c r="J548" t="s">
        <v>3</v>
      </c>
      <c r="K548">
        <v>148.92388399999999</v>
      </c>
      <c r="L548">
        <v>3.1099000000000002E-2</v>
      </c>
      <c r="M548" t="s">
        <v>4</v>
      </c>
      <c r="N548">
        <v>50.750414999999997</v>
      </c>
      <c r="O548">
        <v>3.7190000000000001E-3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171.81167300000001</v>
      </c>
      <c r="I549">
        <v>3.3336999999999999E-2</v>
      </c>
      <c r="J549" t="s">
        <v>3</v>
      </c>
      <c r="K549">
        <v>170.15702899999999</v>
      </c>
      <c r="L549">
        <v>3.8020999999999999E-2</v>
      </c>
      <c r="M549" t="s">
        <v>4</v>
      </c>
      <c r="N549">
        <v>57.981738</v>
      </c>
      <c r="O549">
        <v>4.4019999999999997E-3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193.238991</v>
      </c>
      <c r="I550">
        <v>3.7926000000000001E-2</v>
      </c>
      <c r="J550" t="s">
        <v>3</v>
      </c>
      <c r="K550">
        <v>191.379909</v>
      </c>
      <c r="L550">
        <v>4.2188999999999997E-2</v>
      </c>
      <c r="M550" t="s">
        <v>4</v>
      </c>
      <c r="N550">
        <v>65.214637999999994</v>
      </c>
      <c r="O550">
        <v>5.0280000000000004E-3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214.66410400000001</v>
      </c>
      <c r="I551">
        <v>4.4177000000000001E-2</v>
      </c>
      <c r="J551" t="s">
        <v>3</v>
      </c>
      <c r="K551">
        <v>212.601158</v>
      </c>
      <c r="L551">
        <v>4.8818E-2</v>
      </c>
      <c r="M551" t="s">
        <v>4</v>
      </c>
      <c r="N551">
        <v>72.445874000000003</v>
      </c>
      <c r="O551">
        <v>5.7840000000000001E-3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236.08358699999999</v>
      </c>
      <c r="I552">
        <v>5.3233999999999997E-2</v>
      </c>
      <c r="J552" t="s">
        <v>3</v>
      </c>
      <c r="K552">
        <v>233.81569500000001</v>
      </c>
      <c r="L552">
        <v>5.6753999999999999E-2</v>
      </c>
      <c r="M552" t="s">
        <v>4</v>
      </c>
      <c r="N552">
        <v>79.677357999999998</v>
      </c>
      <c r="O552">
        <v>6.5380000000000004E-3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257.50270899999998</v>
      </c>
      <c r="I553">
        <v>6.3109999999999999E-2</v>
      </c>
      <c r="J553" t="s">
        <v>3</v>
      </c>
      <c r="K553">
        <v>255.02963399999999</v>
      </c>
      <c r="L553">
        <v>6.4232999999999998E-2</v>
      </c>
      <c r="M553" t="s">
        <v>4</v>
      </c>
      <c r="N553">
        <v>86.908043000000006</v>
      </c>
      <c r="O553">
        <v>7.3179999999999999E-3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278.92298499999998</v>
      </c>
      <c r="I554">
        <v>7.3539999999999994E-2</v>
      </c>
      <c r="J554" t="s">
        <v>3</v>
      </c>
      <c r="K554">
        <v>276.24459000000002</v>
      </c>
      <c r="L554">
        <v>7.2142999999999999E-2</v>
      </c>
      <c r="M554" t="s">
        <v>4</v>
      </c>
      <c r="N554">
        <v>94.139302999999998</v>
      </c>
      <c r="O554">
        <v>8.201E-3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300.34987999999998</v>
      </c>
      <c r="I555">
        <v>8.7504999999999999E-2</v>
      </c>
      <c r="J555" t="s">
        <v>3</v>
      </c>
      <c r="K555">
        <v>297.466205</v>
      </c>
      <c r="L555">
        <v>8.3890999999999993E-2</v>
      </c>
      <c r="M555" t="s">
        <v>4</v>
      </c>
      <c r="N555">
        <v>101.37105200000001</v>
      </c>
      <c r="O555">
        <v>9.2149999999999992E-3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321.78265599999997</v>
      </c>
      <c r="I556">
        <v>9.6447000000000005E-2</v>
      </c>
      <c r="J556" t="s">
        <v>3</v>
      </c>
      <c r="K556">
        <v>318.69419900000003</v>
      </c>
      <c r="L556">
        <v>8.9080000000000006E-2</v>
      </c>
      <c r="M556" t="s">
        <v>4</v>
      </c>
      <c r="N556">
        <v>108.60300700000001</v>
      </c>
      <c r="O556">
        <v>1.0414E-2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343.22348899999997</v>
      </c>
      <c r="I557">
        <v>0.10850899999999999</v>
      </c>
      <c r="J557" t="s">
        <v>3</v>
      </c>
      <c r="K557">
        <v>339.928901</v>
      </c>
      <c r="L557">
        <v>9.8912E-2</v>
      </c>
      <c r="M557" t="s">
        <v>4</v>
      </c>
      <c r="N557">
        <v>115.83520900000001</v>
      </c>
      <c r="O557">
        <v>1.153E-2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364.667642</v>
      </c>
      <c r="I558">
        <v>0.122083</v>
      </c>
      <c r="J558" t="s">
        <v>3</v>
      </c>
      <c r="K558">
        <v>361.16679599999998</v>
      </c>
      <c r="L558">
        <v>0.109514</v>
      </c>
      <c r="M558" t="s">
        <v>4</v>
      </c>
      <c r="N558">
        <v>123.06761299999999</v>
      </c>
      <c r="O558">
        <v>1.2881999999999999E-2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386.13173599999999</v>
      </c>
      <c r="I559">
        <v>0.13902100000000001</v>
      </c>
      <c r="J559" t="s">
        <v>3</v>
      </c>
      <c r="K559">
        <v>382.42353600000001</v>
      </c>
      <c r="L559">
        <v>0.12177499999999999</v>
      </c>
      <c r="M559" t="s">
        <v>4</v>
      </c>
      <c r="N559">
        <v>130.30008699999999</v>
      </c>
      <c r="O559">
        <v>1.4138E-2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407.61041899999998</v>
      </c>
      <c r="I560">
        <v>0.154667</v>
      </c>
      <c r="J560" t="s">
        <v>3</v>
      </c>
      <c r="K560">
        <v>403.69452000000001</v>
      </c>
      <c r="L560">
        <v>0.13634499999999999</v>
      </c>
      <c r="M560" t="s">
        <v>4</v>
      </c>
      <c r="N560">
        <v>137.53092699999999</v>
      </c>
      <c r="O560">
        <v>1.528E-2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429.09557699999999</v>
      </c>
      <c r="I561">
        <v>0.16871700000000001</v>
      </c>
      <c r="J561" t="s">
        <v>3</v>
      </c>
      <c r="K561">
        <v>424.97149400000001</v>
      </c>
      <c r="L561">
        <v>0.145232</v>
      </c>
      <c r="M561" t="s">
        <v>4</v>
      </c>
      <c r="N561">
        <v>144.76286999999999</v>
      </c>
      <c r="O561">
        <v>1.6494000000000002E-2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62.315800000000003</v>
      </c>
      <c r="I562">
        <v>123.310417</v>
      </c>
      <c r="J562" t="s">
        <v>3</v>
      </c>
      <c r="K562">
        <v>61.598571999999997</v>
      </c>
      <c r="L562">
        <v>118.460161</v>
      </c>
      <c r="M562" t="s">
        <v>4</v>
      </c>
      <c r="N562">
        <v>40.030732</v>
      </c>
      <c r="O562">
        <v>111.135542</v>
      </c>
      <c r="P562" t="s">
        <v>5</v>
      </c>
      <c r="Q562">
        <v>0.73564499999999999</v>
      </c>
      <c r="R562">
        <v>5.2195999999999999E-2</v>
      </c>
      <c r="S562" t="s">
        <v>6</v>
      </c>
      <c r="T562">
        <v>16.382853000000001</v>
      </c>
      <c r="U562">
        <v>2.7789999999999998E-3</v>
      </c>
      <c r="V562" t="s">
        <v>7</v>
      </c>
      <c r="W562">
        <v>0.13339000000000001</v>
      </c>
      <c r="X562">
        <v>1.372E-3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8.1453999999999999E-2</v>
      </c>
      <c r="AG562">
        <v>5.5000000000000002E-5</v>
      </c>
      <c r="AH562" t="s">
        <v>11</v>
      </c>
      <c r="AI562">
        <v>0.912601</v>
      </c>
      <c r="AJ562">
        <v>2.0599999999999999E-4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123.43470600000001</v>
      </c>
      <c r="I563">
        <v>332.31437799999998</v>
      </c>
      <c r="J563" t="s">
        <v>3</v>
      </c>
      <c r="K563">
        <v>122.02359</v>
      </c>
      <c r="L563">
        <v>319.32372800000002</v>
      </c>
      <c r="M563" t="s">
        <v>4</v>
      </c>
      <c r="N563">
        <v>78.879195999999993</v>
      </c>
      <c r="O563">
        <v>301.638846</v>
      </c>
      <c r="P563" t="s">
        <v>5</v>
      </c>
      <c r="Q563">
        <v>1.4462079999999999</v>
      </c>
      <c r="R563">
        <v>0.13879</v>
      </c>
      <c r="S563" t="s">
        <v>6</v>
      </c>
      <c r="T563">
        <v>32.808835000000002</v>
      </c>
      <c r="U563">
        <v>7.5760000000000003E-3</v>
      </c>
      <c r="V563" t="s">
        <v>7</v>
      </c>
      <c r="W563">
        <v>0.26194000000000001</v>
      </c>
      <c r="X563">
        <v>3.9129999999999998E-3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7.8788999999999998E-2</v>
      </c>
      <c r="AG563">
        <v>9.0000000000000006E-5</v>
      </c>
      <c r="AH563" t="s">
        <v>11</v>
      </c>
      <c r="AI563">
        <v>0.92041899999999999</v>
      </c>
      <c r="AJ563">
        <v>1.9699999999999999E-4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182.93472399999999</v>
      </c>
      <c r="I564">
        <v>507.982843</v>
      </c>
      <c r="J564" t="s">
        <v>3</v>
      </c>
      <c r="K564">
        <v>180.86502100000001</v>
      </c>
      <c r="L564">
        <v>488.29089900000002</v>
      </c>
      <c r="M564" t="s">
        <v>4</v>
      </c>
      <c r="N564">
        <v>116.153982</v>
      </c>
      <c r="O564">
        <v>464.46277199999997</v>
      </c>
      <c r="P564" t="s">
        <v>5</v>
      </c>
      <c r="Q564">
        <v>2.1210279999999999</v>
      </c>
      <c r="R564">
        <v>0.20889199999999999</v>
      </c>
      <c r="S564" t="s">
        <v>6</v>
      </c>
      <c r="T564">
        <v>49.276187999999998</v>
      </c>
      <c r="U564">
        <v>1.422E-2</v>
      </c>
      <c r="V564" t="s">
        <v>7</v>
      </c>
      <c r="W564">
        <v>0.38552799999999998</v>
      </c>
      <c r="X564">
        <v>6.8659999999999997E-3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7.7965999999999994E-2</v>
      </c>
      <c r="AG564">
        <v>9.1000000000000003E-5</v>
      </c>
      <c r="AH564" t="s">
        <v>11</v>
      </c>
      <c r="AI564">
        <v>0.92817799999999995</v>
      </c>
      <c r="AJ564">
        <v>9.1000000000000003E-5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240.87922</v>
      </c>
      <c r="I565">
        <v>594.661923</v>
      </c>
      <c r="J565" t="s">
        <v>3</v>
      </c>
      <c r="K565">
        <v>238.18543299999999</v>
      </c>
      <c r="L565">
        <v>571.991578</v>
      </c>
      <c r="M565" t="s">
        <v>4</v>
      </c>
      <c r="N565">
        <v>151.95172700000001</v>
      </c>
      <c r="O565">
        <v>550.59445000000005</v>
      </c>
      <c r="P565" t="s">
        <v>5</v>
      </c>
      <c r="Q565">
        <v>2.7605140000000001</v>
      </c>
      <c r="R565">
        <v>0.23929700000000001</v>
      </c>
      <c r="S565" t="s">
        <v>6</v>
      </c>
      <c r="T565">
        <v>65.744606000000005</v>
      </c>
      <c r="U565">
        <v>1.9210000000000001E-2</v>
      </c>
      <c r="V565" t="s">
        <v>7</v>
      </c>
      <c r="W565">
        <v>0.50456599999999996</v>
      </c>
      <c r="X565">
        <v>9.861E-3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7.7393000000000003E-2</v>
      </c>
      <c r="AG565">
        <v>9.2E-5</v>
      </c>
      <c r="AH565" t="s">
        <v>11</v>
      </c>
      <c r="AI565">
        <v>0.92892300000000005</v>
      </c>
      <c r="AJ565">
        <v>9.2E-5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298.73753099999999</v>
      </c>
      <c r="I566">
        <v>653.00722900000005</v>
      </c>
      <c r="J566" t="s">
        <v>3</v>
      </c>
      <c r="K566">
        <v>295.41883300000001</v>
      </c>
      <c r="L566">
        <v>628.92373199999997</v>
      </c>
      <c r="M566" t="s">
        <v>4</v>
      </c>
      <c r="N566">
        <v>187.672574</v>
      </c>
      <c r="O566">
        <v>617.20445800000005</v>
      </c>
      <c r="P566" t="s">
        <v>5</v>
      </c>
      <c r="Q566">
        <v>3.4011179999999999</v>
      </c>
      <c r="R566">
        <v>0.24953800000000001</v>
      </c>
      <c r="S566" t="s">
        <v>6</v>
      </c>
      <c r="T566">
        <v>82.198611</v>
      </c>
      <c r="U566">
        <v>2.5312000000000001E-2</v>
      </c>
      <c r="V566" t="s">
        <v>7</v>
      </c>
      <c r="W566">
        <v>0.625112</v>
      </c>
      <c r="X566">
        <v>1.2864E-2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7.5879000000000002E-2</v>
      </c>
      <c r="AG566">
        <v>1.0399999999999999E-4</v>
      </c>
      <c r="AH566" t="s">
        <v>11</v>
      </c>
      <c r="AI566">
        <v>0.93057500000000004</v>
      </c>
      <c r="AJ566">
        <v>4.8999999999999998E-5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356.308539</v>
      </c>
      <c r="I567">
        <v>725.70989699999996</v>
      </c>
      <c r="J567" t="s">
        <v>3</v>
      </c>
      <c r="K567">
        <v>352.36933199999999</v>
      </c>
      <c r="L567">
        <v>699.50539700000002</v>
      </c>
      <c r="M567" t="s">
        <v>4</v>
      </c>
      <c r="N567">
        <v>223.132193</v>
      </c>
      <c r="O567">
        <v>696.85574399999996</v>
      </c>
      <c r="P567" t="s">
        <v>5</v>
      </c>
      <c r="Q567">
        <v>4.0364769999999996</v>
      </c>
      <c r="R567">
        <v>0.26909699999999998</v>
      </c>
      <c r="S567" t="s">
        <v>6</v>
      </c>
      <c r="T567">
        <v>98.640919999999994</v>
      </c>
      <c r="U567">
        <v>3.2148000000000003E-2</v>
      </c>
      <c r="V567" t="s">
        <v>7</v>
      </c>
      <c r="W567">
        <v>0.74464300000000005</v>
      </c>
      <c r="X567">
        <v>1.695E-2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7.5248999999999996E-2</v>
      </c>
      <c r="AG567">
        <v>1.1E-4</v>
      </c>
      <c r="AH567" t="s">
        <v>11</v>
      </c>
      <c r="AI567">
        <v>0.931473</v>
      </c>
      <c r="AJ567">
        <v>4.3000000000000002E-5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413.99474300000003</v>
      </c>
      <c r="I568">
        <v>790.29137800000001</v>
      </c>
      <c r="J568" t="s">
        <v>3</v>
      </c>
      <c r="K568">
        <v>409.43566099999998</v>
      </c>
      <c r="L568">
        <v>762.43386599999997</v>
      </c>
      <c r="M568" t="s">
        <v>4</v>
      </c>
      <c r="N568">
        <v>258.71704</v>
      </c>
      <c r="O568">
        <v>772.18705</v>
      </c>
      <c r="P568" t="s">
        <v>5</v>
      </c>
      <c r="Q568">
        <v>4.6717519999999997</v>
      </c>
      <c r="R568">
        <v>0.28387000000000001</v>
      </c>
      <c r="S568" t="s">
        <v>6</v>
      </c>
      <c r="T568">
        <v>115.06481700000001</v>
      </c>
      <c r="U568">
        <v>4.0883999999999997E-2</v>
      </c>
      <c r="V568" t="s">
        <v>7</v>
      </c>
      <c r="W568">
        <v>0.86428499999999997</v>
      </c>
      <c r="X568">
        <v>2.1415E-2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7.3382000000000003E-2</v>
      </c>
      <c r="AG568">
        <v>1.2799999999999999E-4</v>
      </c>
      <c r="AH568" t="s">
        <v>11</v>
      </c>
      <c r="AI568">
        <v>0.93159599999999998</v>
      </c>
      <c r="AJ568">
        <v>4.3000000000000002E-5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472.56701099999998</v>
      </c>
      <c r="I569">
        <v>955.26308700000004</v>
      </c>
      <c r="J569" t="s">
        <v>3</v>
      </c>
      <c r="K569">
        <v>467.36831100000001</v>
      </c>
      <c r="L569">
        <v>921.93006600000001</v>
      </c>
      <c r="M569" t="s">
        <v>4</v>
      </c>
      <c r="N569">
        <v>295.14920899999998</v>
      </c>
      <c r="O569">
        <v>940.810789</v>
      </c>
      <c r="P569" t="s">
        <v>5</v>
      </c>
      <c r="Q569">
        <v>5.32775</v>
      </c>
      <c r="R569">
        <v>0.337148</v>
      </c>
      <c r="S569" t="s">
        <v>6</v>
      </c>
      <c r="T569">
        <v>131.47636299999999</v>
      </c>
      <c r="U569">
        <v>5.0817000000000001E-2</v>
      </c>
      <c r="V569" t="s">
        <v>7</v>
      </c>
      <c r="W569">
        <v>0.98607800000000001</v>
      </c>
      <c r="X569">
        <v>2.6859000000000001E-2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7.2508000000000003E-2</v>
      </c>
      <c r="AG569">
        <v>1.3799999999999999E-4</v>
      </c>
      <c r="AH569" t="s">
        <v>11</v>
      </c>
      <c r="AI569">
        <v>0.93214399999999997</v>
      </c>
      <c r="AJ569">
        <v>5.7000000000000003E-5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530.231448</v>
      </c>
      <c r="I570">
        <v>1102.4316470000001</v>
      </c>
      <c r="J570" t="s">
        <v>3</v>
      </c>
      <c r="K570">
        <v>524.41142600000001</v>
      </c>
      <c r="L570">
        <v>1064.3864579999999</v>
      </c>
      <c r="M570" t="s">
        <v>4</v>
      </c>
      <c r="N570">
        <v>330.704363</v>
      </c>
      <c r="O570">
        <v>1091.109144</v>
      </c>
      <c r="P570" t="s">
        <v>5</v>
      </c>
      <c r="Q570">
        <v>5.9646280000000003</v>
      </c>
      <c r="R570">
        <v>0.38344699999999998</v>
      </c>
      <c r="S570" t="s">
        <v>6</v>
      </c>
      <c r="T570">
        <v>147.88144299999999</v>
      </c>
      <c r="U570">
        <v>6.3616000000000006E-2</v>
      </c>
      <c r="V570" t="s">
        <v>7</v>
      </c>
      <c r="W570">
        <v>1.105723</v>
      </c>
      <c r="X570">
        <v>3.2936E-2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7.0641999999999996E-2</v>
      </c>
      <c r="AG570">
        <v>1.4100000000000001E-4</v>
      </c>
      <c r="AH570" t="s">
        <v>11</v>
      </c>
      <c r="AI570">
        <v>0.93288099999999996</v>
      </c>
      <c r="AJ570">
        <v>3.6000000000000001E-5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587.42140099999995</v>
      </c>
      <c r="I571">
        <v>1203.5730349999999</v>
      </c>
      <c r="J571" t="s">
        <v>3</v>
      </c>
      <c r="K571">
        <v>580.98853999999994</v>
      </c>
      <c r="L571">
        <v>1162.4630279999999</v>
      </c>
      <c r="M571" t="s">
        <v>4</v>
      </c>
      <c r="N571">
        <v>365.85209400000002</v>
      </c>
      <c r="O571">
        <v>1204.7203010000001</v>
      </c>
      <c r="P571" t="s">
        <v>5</v>
      </c>
      <c r="Q571">
        <v>6.5923449999999999</v>
      </c>
      <c r="R571">
        <v>0.41449799999999998</v>
      </c>
      <c r="S571" t="s">
        <v>6</v>
      </c>
      <c r="T571">
        <v>164.26956200000001</v>
      </c>
      <c r="U571">
        <v>7.5461E-2</v>
      </c>
      <c r="V571" t="s">
        <v>7</v>
      </c>
      <c r="W571">
        <v>1.223651</v>
      </c>
      <c r="X571">
        <v>3.8961999999999997E-2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6.9947999999999996E-2</v>
      </c>
      <c r="AG571">
        <v>1.4899999999999999E-4</v>
      </c>
      <c r="AH571" t="s">
        <v>11</v>
      </c>
      <c r="AI571">
        <v>0.93345800000000001</v>
      </c>
      <c r="AJ571">
        <v>4.5000000000000003E-5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645.22053200000005</v>
      </c>
      <c r="I572">
        <v>1310.210464</v>
      </c>
      <c r="J572" t="s">
        <v>3</v>
      </c>
      <c r="K572">
        <v>638.16623900000002</v>
      </c>
      <c r="L572">
        <v>1265.9063719999999</v>
      </c>
      <c r="M572" t="s">
        <v>4</v>
      </c>
      <c r="N572">
        <v>401.58925099999999</v>
      </c>
      <c r="O572">
        <v>1322.6821179999999</v>
      </c>
      <c r="P572" t="s">
        <v>5</v>
      </c>
      <c r="Q572">
        <v>7.2297330000000004</v>
      </c>
      <c r="R572">
        <v>0.44886300000000001</v>
      </c>
      <c r="S572" t="s">
        <v>6</v>
      </c>
      <c r="T572">
        <v>180.65786399999999</v>
      </c>
      <c r="U572">
        <v>9.0963000000000002E-2</v>
      </c>
      <c r="V572" t="s">
        <v>7</v>
      </c>
      <c r="W572">
        <v>1.3427960000000001</v>
      </c>
      <c r="X572">
        <v>4.6346999999999999E-2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6.9334000000000007E-2</v>
      </c>
      <c r="AG572">
        <v>1.4999999999999999E-4</v>
      </c>
      <c r="AH572" t="s">
        <v>11</v>
      </c>
      <c r="AI572">
        <v>0.93354400000000004</v>
      </c>
      <c r="AJ572">
        <v>4.5000000000000003E-5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704.68131000000005</v>
      </c>
      <c r="I573">
        <v>1512.563607</v>
      </c>
      <c r="J573" t="s">
        <v>3</v>
      </c>
      <c r="K573">
        <v>696.97270100000003</v>
      </c>
      <c r="L573">
        <v>1461.2404140000001</v>
      </c>
      <c r="M573" t="s">
        <v>4</v>
      </c>
      <c r="N573">
        <v>438.94771700000001</v>
      </c>
      <c r="O573">
        <v>1523.5196719999999</v>
      </c>
      <c r="P573" t="s">
        <v>5</v>
      </c>
      <c r="Q573">
        <v>7.8999420000000002</v>
      </c>
      <c r="R573">
        <v>0.52595700000000001</v>
      </c>
      <c r="S573" t="s">
        <v>6</v>
      </c>
      <c r="T573">
        <v>197.05057199999999</v>
      </c>
      <c r="U573">
        <v>0.107129</v>
      </c>
      <c r="V573" t="s">
        <v>7</v>
      </c>
      <c r="W573">
        <v>1.462566</v>
      </c>
      <c r="X573">
        <v>5.5136999999999999E-2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6.7081000000000002E-2</v>
      </c>
      <c r="AG573">
        <v>1.4799999999999999E-4</v>
      </c>
      <c r="AH573" t="s">
        <v>11</v>
      </c>
      <c r="AI573">
        <v>0.93449499999999996</v>
      </c>
      <c r="AJ573">
        <v>6.0999999999999999E-5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762.900713</v>
      </c>
      <c r="I574">
        <v>1707.660918</v>
      </c>
      <c r="J574" t="s">
        <v>3</v>
      </c>
      <c r="K574">
        <v>754.563851</v>
      </c>
      <c r="L574">
        <v>1649.9604280000001</v>
      </c>
      <c r="M574" t="s">
        <v>4</v>
      </c>
      <c r="N574">
        <v>475.15049399999998</v>
      </c>
      <c r="O574">
        <v>1730.7953259999999</v>
      </c>
      <c r="P574" t="s">
        <v>5</v>
      </c>
      <c r="Q574">
        <v>8.5436669999999992</v>
      </c>
      <c r="R574">
        <v>0.59018000000000004</v>
      </c>
      <c r="S574" t="s">
        <v>6</v>
      </c>
      <c r="T574">
        <v>213.431434</v>
      </c>
      <c r="U574">
        <v>0.125115</v>
      </c>
      <c r="V574" t="s">
        <v>7</v>
      </c>
      <c r="W574">
        <v>1.5788180000000001</v>
      </c>
      <c r="X574">
        <v>6.2784000000000006E-2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6.6073999999999994E-2</v>
      </c>
      <c r="AG574">
        <v>1.4200000000000001E-4</v>
      </c>
      <c r="AH574" t="s">
        <v>11</v>
      </c>
      <c r="AI574">
        <v>0.934527</v>
      </c>
      <c r="AJ574">
        <v>6.0999999999999999E-5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821.10547399999996</v>
      </c>
      <c r="I575">
        <v>2035.7356569999999</v>
      </c>
      <c r="J575" t="s">
        <v>3</v>
      </c>
      <c r="K575">
        <v>812.13624800000002</v>
      </c>
      <c r="L575">
        <v>1966.637845</v>
      </c>
      <c r="M575" t="s">
        <v>4</v>
      </c>
      <c r="N575">
        <v>511.3048</v>
      </c>
      <c r="O575">
        <v>2063.5576299999998</v>
      </c>
      <c r="P575" t="s">
        <v>5</v>
      </c>
      <c r="Q575">
        <v>9.1913540000000005</v>
      </c>
      <c r="R575">
        <v>0.70908800000000005</v>
      </c>
      <c r="S575" t="s">
        <v>6</v>
      </c>
      <c r="T575">
        <v>229.828461</v>
      </c>
      <c r="U575">
        <v>0.14455999999999999</v>
      </c>
      <c r="V575" t="s">
        <v>7</v>
      </c>
      <c r="W575">
        <v>1.6969810000000001</v>
      </c>
      <c r="X575">
        <v>7.1887999999999994E-2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6.5757999999999997E-2</v>
      </c>
      <c r="AG575">
        <v>1.3999999999999999E-4</v>
      </c>
      <c r="AH575" t="s">
        <v>11</v>
      </c>
      <c r="AI575">
        <v>0.93468300000000004</v>
      </c>
      <c r="AJ575">
        <v>6.0999999999999999E-5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878.66855099999998</v>
      </c>
      <c r="I576">
        <v>2247.038204</v>
      </c>
      <c r="J576" t="s">
        <v>3</v>
      </c>
      <c r="K576">
        <v>869.08101099999999</v>
      </c>
      <c r="L576">
        <v>2170.9529160000002</v>
      </c>
      <c r="M576" t="s">
        <v>4</v>
      </c>
      <c r="N576">
        <v>546.84867899999995</v>
      </c>
      <c r="O576">
        <v>2290.9368380000001</v>
      </c>
      <c r="P576" t="s">
        <v>5</v>
      </c>
      <c r="Q576">
        <v>9.8248169999999995</v>
      </c>
      <c r="R576">
        <v>0.78247299999999997</v>
      </c>
      <c r="S576" t="s">
        <v>6</v>
      </c>
      <c r="T576">
        <v>246.223601</v>
      </c>
      <c r="U576">
        <v>0.16759199999999999</v>
      </c>
      <c r="V576" t="s">
        <v>7</v>
      </c>
      <c r="W576">
        <v>1.813949</v>
      </c>
      <c r="X576">
        <v>8.1444000000000003E-2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6.5645999999999996E-2</v>
      </c>
      <c r="AG576">
        <v>1.4200000000000001E-4</v>
      </c>
      <c r="AH576" t="s">
        <v>11</v>
      </c>
      <c r="AI576">
        <v>0.93468300000000004</v>
      </c>
      <c r="AJ576">
        <v>6.0999999999999999E-5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937.27736100000004</v>
      </c>
      <c r="I577">
        <v>2509.0550619999999</v>
      </c>
      <c r="J577" t="s">
        <v>3</v>
      </c>
      <c r="K577">
        <v>927.05018199999995</v>
      </c>
      <c r="L577">
        <v>2424.743477</v>
      </c>
      <c r="M577" t="s">
        <v>4</v>
      </c>
      <c r="N577">
        <v>583.362167</v>
      </c>
      <c r="O577">
        <v>2571.9284229999998</v>
      </c>
      <c r="P577" t="s">
        <v>5</v>
      </c>
      <c r="Q577">
        <v>10.480074</v>
      </c>
      <c r="R577">
        <v>0.86096600000000001</v>
      </c>
      <c r="S577" t="s">
        <v>6</v>
      </c>
      <c r="T577">
        <v>262.62699300000003</v>
      </c>
      <c r="U577">
        <v>0.19042899999999999</v>
      </c>
      <c r="V577" t="s">
        <v>7</v>
      </c>
      <c r="W577">
        <v>1.934177</v>
      </c>
      <c r="X577">
        <v>9.1734999999999997E-2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6.5086000000000005E-2</v>
      </c>
      <c r="AG577">
        <v>1.35E-4</v>
      </c>
      <c r="AH577" t="s">
        <v>11</v>
      </c>
      <c r="AI577">
        <v>0.93517099999999997</v>
      </c>
      <c r="AJ577">
        <v>6.3E-5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996.22496699999999</v>
      </c>
      <c r="I578">
        <v>2735.2878679999999</v>
      </c>
      <c r="J578" t="s">
        <v>3</v>
      </c>
      <c r="K578">
        <v>985.35333600000001</v>
      </c>
      <c r="L578">
        <v>2644.2939040000001</v>
      </c>
      <c r="M578" t="s">
        <v>4</v>
      </c>
      <c r="N578">
        <v>620.17924700000003</v>
      </c>
      <c r="O578">
        <v>2835.5352029999999</v>
      </c>
      <c r="P578" t="s">
        <v>5</v>
      </c>
      <c r="Q578">
        <v>11.140644</v>
      </c>
      <c r="R578">
        <v>0.92063300000000003</v>
      </c>
      <c r="S578" t="s">
        <v>6</v>
      </c>
      <c r="T578">
        <v>279.040256</v>
      </c>
      <c r="U578">
        <v>0.203823</v>
      </c>
      <c r="V578" t="s">
        <v>7</v>
      </c>
      <c r="W578">
        <v>2.0556649999999999</v>
      </c>
      <c r="X578">
        <v>0.10047499999999999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6.5086000000000005E-2</v>
      </c>
      <c r="AG578">
        <v>1.35E-4</v>
      </c>
      <c r="AH578" t="s">
        <v>11</v>
      </c>
      <c r="AI578">
        <v>0.93609900000000001</v>
      </c>
      <c r="AJ578">
        <v>7.6000000000000004E-5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1055.691116</v>
      </c>
      <c r="I579">
        <v>2910.855857</v>
      </c>
      <c r="J579" t="s">
        <v>3</v>
      </c>
      <c r="K579">
        <v>1044.163573</v>
      </c>
      <c r="L579">
        <v>2815.164522</v>
      </c>
      <c r="M579" t="s">
        <v>4</v>
      </c>
      <c r="N579">
        <v>657.45010000000002</v>
      </c>
      <c r="O579">
        <v>3052.8370279999999</v>
      </c>
      <c r="P579" t="s">
        <v>5</v>
      </c>
      <c r="Q579">
        <v>11.813122999999999</v>
      </c>
      <c r="R579">
        <v>0.95882100000000003</v>
      </c>
      <c r="S579" t="s">
        <v>6</v>
      </c>
      <c r="T579">
        <v>295.47360600000002</v>
      </c>
      <c r="U579">
        <v>0.21813199999999999</v>
      </c>
      <c r="V579" t="s">
        <v>7</v>
      </c>
      <c r="W579">
        <v>2.1794750000000001</v>
      </c>
      <c r="X579">
        <v>0.110126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6.4924999999999997E-2</v>
      </c>
      <c r="AG579">
        <v>1.34E-4</v>
      </c>
      <c r="AH579" t="s">
        <v>11</v>
      </c>
      <c r="AI579">
        <v>0.93637199999999998</v>
      </c>
      <c r="AJ579">
        <v>7.6000000000000004E-5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1114.720327</v>
      </c>
      <c r="I580">
        <v>3074.3293960000001</v>
      </c>
      <c r="J580" t="s">
        <v>3</v>
      </c>
      <c r="K580">
        <v>1102.5446589999999</v>
      </c>
      <c r="L580">
        <v>2973.8610199999998</v>
      </c>
      <c r="M580" t="s">
        <v>4</v>
      </c>
      <c r="N580">
        <v>694.30436299999997</v>
      </c>
      <c r="O580">
        <v>3243.6687630000001</v>
      </c>
      <c r="P580" t="s">
        <v>5</v>
      </c>
      <c r="Q580">
        <v>12.476537</v>
      </c>
      <c r="R580">
        <v>1.0048589999999999</v>
      </c>
      <c r="S580" t="s">
        <v>6</v>
      </c>
      <c r="T580">
        <v>311.91533099999998</v>
      </c>
      <c r="U580">
        <v>0.233289</v>
      </c>
      <c r="V580" t="s">
        <v>7</v>
      </c>
      <c r="W580">
        <v>2.3012049999999999</v>
      </c>
      <c r="X580">
        <v>0.120462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6.3950999999999994E-2</v>
      </c>
      <c r="AG580">
        <v>1.22E-4</v>
      </c>
      <c r="AH580" t="s">
        <v>11</v>
      </c>
      <c r="AI580">
        <v>0.93637800000000004</v>
      </c>
      <c r="AJ580">
        <v>7.6000000000000004E-5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1172.8488649999999</v>
      </c>
      <c r="I581">
        <v>3191.8020449999999</v>
      </c>
      <c r="J581" t="s">
        <v>3</v>
      </c>
      <c r="K581">
        <v>1160.0415889999999</v>
      </c>
      <c r="L581">
        <v>3087.89185</v>
      </c>
      <c r="M581" t="s">
        <v>4</v>
      </c>
      <c r="N581">
        <v>730.27860199999998</v>
      </c>
      <c r="O581">
        <v>3383.177651</v>
      </c>
      <c r="P581" t="s">
        <v>5</v>
      </c>
      <c r="Q581">
        <v>13.122752</v>
      </c>
      <c r="R581">
        <v>1.0419890000000001</v>
      </c>
      <c r="S581" t="s">
        <v>6</v>
      </c>
      <c r="T581">
        <v>328.37906500000003</v>
      </c>
      <c r="U581">
        <v>0.25207400000000002</v>
      </c>
      <c r="V581" t="s">
        <v>7</v>
      </c>
      <c r="W581">
        <v>2.4205709999999998</v>
      </c>
      <c r="X581">
        <v>0.13165099999999999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6.3073000000000004E-2</v>
      </c>
      <c r="AG581">
        <v>1.08E-4</v>
      </c>
      <c r="AH581" t="s">
        <v>11</v>
      </c>
      <c r="AI581">
        <v>0.93637800000000004</v>
      </c>
      <c r="AJ581">
        <v>7.6000000000000004E-5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24.529920000000001</v>
      </c>
      <c r="I582">
        <v>5.2480000000000001E-3</v>
      </c>
      <c r="J582" t="s">
        <v>3</v>
      </c>
      <c r="K582">
        <v>16.778054999999998</v>
      </c>
      <c r="L582">
        <v>4.4010000000000004E-3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48.948121</v>
      </c>
      <c r="I583">
        <v>8.4499999999999992E-3</v>
      </c>
      <c r="J583" t="s">
        <v>3</v>
      </c>
      <c r="K583">
        <v>33.430382999999999</v>
      </c>
      <c r="L583">
        <v>6.3740000000000003E-3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73.364333999999999</v>
      </c>
      <c r="I584">
        <v>1.1544E-2</v>
      </c>
      <c r="J584" t="s">
        <v>3</v>
      </c>
      <c r="K584">
        <v>50.079923000000001</v>
      </c>
      <c r="L584">
        <v>7.9139999999999992E-3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97.789492999999993</v>
      </c>
      <c r="I585">
        <v>1.4448000000000001E-2</v>
      </c>
      <c r="J585" t="s">
        <v>3</v>
      </c>
      <c r="K585">
        <v>66.732845999999995</v>
      </c>
      <c r="L585">
        <v>7.5839999999999996E-3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122.207033</v>
      </c>
      <c r="I586">
        <v>1.8717999999999999E-2</v>
      </c>
      <c r="J586" t="s">
        <v>3</v>
      </c>
      <c r="K586">
        <v>83.388270000000006</v>
      </c>
      <c r="L586">
        <v>8.2559999999999995E-3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146.623279</v>
      </c>
      <c r="I587">
        <v>2.5475000000000001E-2</v>
      </c>
      <c r="J587" t="s">
        <v>3</v>
      </c>
      <c r="K587">
        <v>100.043164</v>
      </c>
      <c r="L587">
        <v>9.5919999999999998E-3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171.03858099999999</v>
      </c>
      <c r="I588">
        <v>2.9537999999999998E-2</v>
      </c>
      <c r="J588" t="s">
        <v>3</v>
      </c>
      <c r="K588">
        <v>116.694616</v>
      </c>
      <c r="L588">
        <v>1.0439E-2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195.45306500000001</v>
      </c>
      <c r="I589">
        <v>3.4408000000000001E-2</v>
      </c>
      <c r="J589" t="s">
        <v>3</v>
      </c>
      <c r="K589">
        <v>133.34230400000001</v>
      </c>
      <c r="L589">
        <v>1.1612000000000001E-2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219.864452</v>
      </c>
      <c r="I590">
        <v>3.6452999999999999E-2</v>
      </c>
      <c r="J590" t="s">
        <v>3</v>
      </c>
      <c r="K590">
        <v>149.99423300000001</v>
      </c>
      <c r="L590">
        <v>1.176E-2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244.28053499999999</v>
      </c>
      <c r="I591">
        <v>4.1213E-2</v>
      </c>
      <c r="J591" t="s">
        <v>3</v>
      </c>
      <c r="K591">
        <v>166.644834</v>
      </c>
      <c r="L591">
        <v>1.1922E-2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268.69881500000002</v>
      </c>
      <c r="I592">
        <v>5.0654999999999999E-2</v>
      </c>
      <c r="J592" t="s">
        <v>3</v>
      </c>
      <c r="K592">
        <v>183.30178000000001</v>
      </c>
      <c r="L592">
        <v>1.2272999999999999E-2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293.117073</v>
      </c>
      <c r="I593">
        <v>5.7915000000000001E-2</v>
      </c>
      <c r="J593" t="s">
        <v>3</v>
      </c>
      <c r="K593">
        <v>199.96127000000001</v>
      </c>
      <c r="L593">
        <v>1.2449E-2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317.53456599999998</v>
      </c>
      <c r="I594">
        <v>6.3150999999999999E-2</v>
      </c>
      <c r="J594" t="s">
        <v>3</v>
      </c>
      <c r="K594">
        <v>216.61177000000001</v>
      </c>
      <c r="L594">
        <v>1.3047E-2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341.95697899999999</v>
      </c>
      <c r="I595">
        <v>7.1833999999999995E-2</v>
      </c>
      <c r="J595" t="s">
        <v>3</v>
      </c>
      <c r="K595">
        <v>233.264782</v>
      </c>
      <c r="L595">
        <v>1.281E-2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366.37039299999998</v>
      </c>
      <c r="I596">
        <v>8.1832000000000002E-2</v>
      </c>
      <c r="J596" t="s">
        <v>3</v>
      </c>
      <c r="K596">
        <v>249.915302</v>
      </c>
      <c r="L596">
        <v>1.3710999999999999E-2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390.78116299999999</v>
      </c>
      <c r="I597">
        <v>8.8786000000000004E-2</v>
      </c>
      <c r="J597" t="s">
        <v>3</v>
      </c>
      <c r="K597">
        <v>266.56446</v>
      </c>
      <c r="L597">
        <v>1.4016000000000001E-2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415.19179000000003</v>
      </c>
      <c r="I598">
        <v>9.4286999999999996E-2</v>
      </c>
      <c r="J598" t="s">
        <v>3</v>
      </c>
      <c r="K598">
        <v>283.21340300000003</v>
      </c>
      <c r="L598">
        <v>1.4156999999999999E-2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439.60404299999999</v>
      </c>
      <c r="I599">
        <v>0.106654</v>
      </c>
      <c r="J599" t="s">
        <v>3</v>
      </c>
      <c r="K599">
        <v>299.86578700000001</v>
      </c>
      <c r="L599">
        <v>1.5417E-2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464.02833199999998</v>
      </c>
      <c r="I600">
        <v>0.11795</v>
      </c>
      <c r="J600" t="s">
        <v>3</v>
      </c>
      <c r="K600">
        <v>316.523867</v>
      </c>
      <c r="L600">
        <v>1.6823999999999999E-2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488.445515</v>
      </c>
      <c r="I601">
        <v>0.128354</v>
      </c>
      <c r="J601" t="s">
        <v>3</v>
      </c>
      <c r="K601">
        <v>333.17243300000001</v>
      </c>
      <c r="L601">
        <v>1.7195999999999999E-2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18.310717</v>
      </c>
      <c r="I602">
        <v>4.6490000000000004E-3</v>
      </c>
      <c r="J602" t="s">
        <v>3</v>
      </c>
      <c r="K602">
        <v>13.928857000000001</v>
      </c>
      <c r="L602">
        <v>1.348E-3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36.502811000000001</v>
      </c>
      <c r="I603">
        <v>5.8269999999999997E-3</v>
      </c>
      <c r="J603" t="s">
        <v>3</v>
      </c>
      <c r="K603">
        <v>27.902118000000002</v>
      </c>
      <c r="L603">
        <v>2.4740000000000001E-3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54.719586999999997</v>
      </c>
      <c r="I604">
        <v>9.299E-3</v>
      </c>
      <c r="J604" t="s">
        <v>3</v>
      </c>
      <c r="K604">
        <v>41.902287999999999</v>
      </c>
      <c r="L604">
        <v>4.4060000000000002E-3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72.949510000000004</v>
      </c>
      <c r="I605">
        <v>1.3592E-2</v>
      </c>
      <c r="J605" t="s">
        <v>3</v>
      </c>
      <c r="K605">
        <v>55.912410000000001</v>
      </c>
      <c r="L605">
        <v>6.5989999999999998E-3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91.167615999999995</v>
      </c>
      <c r="I606">
        <v>1.9205E-2</v>
      </c>
      <c r="J606" t="s">
        <v>3</v>
      </c>
      <c r="K606">
        <v>69.912476999999996</v>
      </c>
      <c r="L606">
        <v>9.1389999999999996E-3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109.37650499999999</v>
      </c>
      <c r="I607">
        <v>2.5496999999999999E-2</v>
      </c>
      <c r="J607" t="s">
        <v>3</v>
      </c>
      <c r="K607">
        <v>83.903103999999999</v>
      </c>
      <c r="L607">
        <v>1.1141E-2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127.564792</v>
      </c>
      <c r="I608">
        <v>3.1516000000000002E-2</v>
      </c>
      <c r="J608" t="s">
        <v>3</v>
      </c>
      <c r="K608">
        <v>97.875007999999994</v>
      </c>
      <c r="L608">
        <v>1.337E-2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145.743076</v>
      </c>
      <c r="I609">
        <v>4.0016999999999997E-2</v>
      </c>
      <c r="J609" t="s">
        <v>3</v>
      </c>
      <c r="K609">
        <v>111.83699799999999</v>
      </c>
      <c r="L609">
        <v>1.7224E-2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163.917182</v>
      </c>
      <c r="I610">
        <v>4.6746999999999997E-2</v>
      </c>
      <c r="J610" t="s">
        <v>3</v>
      </c>
      <c r="K610">
        <v>125.790325</v>
      </c>
      <c r="L610">
        <v>2.0604000000000001E-2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182.08651399999999</v>
      </c>
      <c r="I611">
        <v>5.2559000000000002E-2</v>
      </c>
      <c r="J611" t="s">
        <v>3</v>
      </c>
      <c r="K611">
        <v>139.73879199999999</v>
      </c>
      <c r="L611">
        <v>2.3654999999999999E-2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200.25310300000001</v>
      </c>
      <c r="I612">
        <v>6.0793E-2</v>
      </c>
      <c r="J612" t="s">
        <v>3</v>
      </c>
      <c r="K612">
        <v>153.68707000000001</v>
      </c>
      <c r="L612">
        <v>2.6887999999999999E-2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218.41925599999999</v>
      </c>
      <c r="I613">
        <v>7.1516999999999997E-2</v>
      </c>
      <c r="J613" t="s">
        <v>3</v>
      </c>
      <c r="K613">
        <v>167.63573199999999</v>
      </c>
      <c r="L613">
        <v>3.1926999999999997E-2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236.57502400000001</v>
      </c>
      <c r="I614">
        <v>8.0089999999999995E-2</v>
      </c>
      <c r="J614" t="s">
        <v>3</v>
      </c>
      <c r="K614">
        <v>181.57432299999999</v>
      </c>
      <c r="L614">
        <v>3.7065000000000001E-2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254.73601600000001</v>
      </c>
      <c r="I615">
        <v>8.6208000000000007E-2</v>
      </c>
      <c r="J615" t="s">
        <v>3</v>
      </c>
      <c r="K615">
        <v>195.52012199999999</v>
      </c>
      <c r="L615">
        <v>4.0648999999999998E-2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272.90882199999999</v>
      </c>
      <c r="I616">
        <v>9.9777000000000005E-2</v>
      </c>
      <c r="J616" t="s">
        <v>3</v>
      </c>
      <c r="K616">
        <v>209.47843399999999</v>
      </c>
      <c r="L616">
        <v>4.5955999999999997E-2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291.094517</v>
      </c>
      <c r="I617">
        <v>0.108566</v>
      </c>
      <c r="J617" t="s">
        <v>3</v>
      </c>
      <c r="K617">
        <v>223.44913700000001</v>
      </c>
      <c r="L617">
        <v>5.0659000000000003E-2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309.27687500000002</v>
      </c>
      <c r="I618">
        <v>0.114025</v>
      </c>
      <c r="J618" t="s">
        <v>3</v>
      </c>
      <c r="K618">
        <v>237.41355799999999</v>
      </c>
      <c r="L618">
        <v>5.6798000000000001E-2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327.47831400000001</v>
      </c>
      <c r="I619">
        <v>0.12889999999999999</v>
      </c>
      <c r="J619" t="s">
        <v>3</v>
      </c>
      <c r="K619">
        <v>251.39704699999999</v>
      </c>
      <c r="L619">
        <v>6.7186999999999997E-2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345.686329</v>
      </c>
      <c r="I620">
        <v>0.133294</v>
      </c>
      <c r="J620" t="s">
        <v>3</v>
      </c>
      <c r="K620">
        <v>265.38975099999999</v>
      </c>
      <c r="L620">
        <v>7.1112999999999996E-2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363.90512699999999</v>
      </c>
      <c r="I621">
        <v>0.142878</v>
      </c>
      <c r="J621" t="s">
        <v>3</v>
      </c>
      <c r="K621">
        <v>279.39300500000002</v>
      </c>
      <c r="L621">
        <v>8.0190999999999998E-2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21.321463000000001</v>
      </c>
      <c r="I622">
        <v>4.6449999999999998E-3</v>
      </c>
      <c r="J622" t="s">
        <v>3</v>
      </c>
      <c r="K622">
        <v>13.926829</v>
      </c>
      <c r="L622">
        <v>1.763E-3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42.590086999999997</v>
      </c>
      <c r="I623">
        <v>5.7749999999999998E-3</v>
      </c>
      <c r="J623" t="s">
        <v>3</v>
      </c>
      <c r="K623">
        <v>27.890404</v>
      </c>
      <c r="L623">
        <v>3.725E-3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63.907040000000002</v>
      </c>
      <c r="I624">
        <v>6.5950000000000002E-3</v>
      </c>
      <c r="J624" t="s">
        <v>3</v>
      </c>
      <c r="K624">
        <v>41.902309000000002</v>
      </c>
      <c r="L624">
        <v>5.3969999999999999E-3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85.229647999999997</v>
      </c>
      <c r="I625">
        <v>8.8000000000000005E-3</v>
      </c>
      <c r="J625" t="s">
        <v>3</v>
      </c>
      <c r="K625">
        <v>55.918165000000002</v>
      </c>
      <c r="L625">
        <v>7.796E-3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106.548202</v>
      </c>
      <c r="I626">
        <v>1.0578000000000001E-2</v>
      </c>
      <c r="J626" t="s">
        <v>3</v>
      </c>
      <c r="K626">
        <v>69.929496</v>
      </c>
      <c r="L626">
        <v>9.1579999999999995E-3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127.840622</v>
      </c>
      <c r="I627">
        <v>1.4257000000000001E-2</v>
      </c>
      <c r="J627" t="s">
        <v>3</v>
      </c>
      <c r="K627">
        <v>83.916314999999997</v>
      </c>
      <c r="L627">
        <v>1.1552E-2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149.11827099999999</v>
      </c>
      <c r="I628">
        <v>1.7024999999999998E-2</v>
      </c>
      <c r="J628" t="s">
        <v>3</v>
      </c>
      <c r="K628">
        <v>97.888401000000002</v>
      </c>
      <c r="L628">
        <v>1.2947999999999999E-2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170.389871</v>
      </c>
      <c r="I629">
        <v>2.2095E-2</v>
      </c>
      <c r="J629" t="s">
        <v>3</v>
      </c>
      <c r="K629">
        <v>111.85065299999999</v>
      </c>
      <c r="L629">
        <v>1.5139E-2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191.64961400000001</v>
      </c>
      <c r="I630">
        <v>2.7248000000000001E-2</v>
      </c>
      <c r="J630" t="s">
        <v>3</v>
      </c>
      <c r="K630">
        <v>125.804962</v>
      </c>
      <c r="L630">
        <v>1.7162E-2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212.906586</v>
      </c>
      <c r="I631">
        <v>3.3125000000000002E-2</v>
      </c>
      <c r="J631" t="s">
        <v>3</v>
      </c>
      <c r="K631">
        <v>139.754063</v>
      </c>
      <c r="L631">
        <v>1.9611E-2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234.15732800000001</v>
      </c>
      <c r="I632">
        <v>4.0743000000000001E-2</v>
      </c>
      <c r="J632" t="s">
        <v>3</v>
      </c>
      <c r="K632">
        <v>153.69779299999999</v>
      </c>
      <c r="L632">
        <v>2.4473999999999999E-2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255.40561500000001</v>
      </c>
      <c r="I633">
        <v>4.8702000000000002E-2</v>
      </c>
      <c r="J633" t="s">
        <v>3</v>
      </c>
      <c r="K633">
        <v>167.63847000000001</v>
      </c>
      <c r="L633">
        <v>2.8982000000000001E-2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276.65739300000001</v>
      </c>
      <c r="I634">
        <v>5.9631000000000003E-2</v>
      </c>
      <c r="J634" t="s">
        <v>3</v>
      </c>
      <c r="K634">
        <v>181.58197799999999</v>
      </c>
      <c r="L634">
        <v>3.3161000000000003E-2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297.91058500000003</v>
      </c>
      <c r="I635">
        <v>7.0806999999999995E-2</v>
      </c>
      <c r="J635" t="s">
        <v>3</v>
      </c>
      <c r="K635">
        <v>195.52569199999999</v>
      </c>
      <c r="L635">
        <v>3.7509000000000001E-2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319.17016999999998</v>
      </c>
      <c r="I636">
        <v>8.3058000000000007E-2</v>
      </c>
      <c r="J636" t="s">
        <v>3</v>
      </c>
      <c r="K636">
        <v>209.47809000000001</v>
      </c>
      <c r="L636">
        <v>4.2120999999999999E-2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340.43853300000001</v>
      </c>
      <c r="I637">
        <v>9.8279000000000005E-2</v>
      </c>
      <c r="J637" t="s">
        <v>3</v>
      </c>
      <c r="K637">
        <v>223.436407</v>
      </c>
      <c r="L637">
        <v>4.7243E-2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361.720755</v>
      </c>
      <c r="I638">
        <v>0.108589</v>
      </c>
      <c r="J638" t="s">
        <v>3</v>
      </c>
      <c r="K638">
        <v>237.41198700000001</v>
      </c>
      <c r="L638">
        <v>4.9895000000000002E-2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383.00967800000001</v>
      </c>
      <c r="I639">
        <v>0.121749</v>
      </c>
      <c r="J639" t="s">
        <v>3</v>
      </c>
      <c r="K639">
        <v>251.39418599999999</v>
      </c>
      <c r="L639">
        <v>5.5423E-2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404.31240200000002</v>
      </c>
      <c r="I640">
        <v>0.13642499999999999</v>
      </c>
      <c r="J640" t="s">
        <v>3</v>
      </c>
      <c r="K640">
        <v>265.38690100000002</v>
      </c>
      <c r="L640">
        <v>5.9107E-2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425.61960699999997</v>
      </c>
      <c r="I641">
        <v>0.15507699999999999</v>
      </c>
      <c r="J641" t="s">
        <v>3</v>
      </c>
      <c r="K641">
        <v>279.38776300000001</v>
      </c>
      <c r="L641">
        <v>6.7542000000000005E-2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workbookViewId="0">
      <selection activeCell="A1402" sqref="A1402:L1793"/>
    </sheetView>
  </sheetViews>
  <sheetFormatPr defaultRowHeight="15" x14ac:dyDescent="0.25"/>
  <cols>
    <col min="1" max="1" width="26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154</v>
      </c>
      <c r="F1" t="s">
        <v>25</v>
      </c>
      <c r="G1" t="s">
        <v>155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1668.57</v>
      </c>
      <c r="C2">
        <v>534.36099999999999</v>
      </c>
      <c r="D2">
        <v>509.66899999999998</v>
      </c>
      <c r="E2">
        <v>505.15499999999997</v>
      </c>
      <c r="F2">
        <v>159.78200000000001</v>
      </c>
      <c r="G2">
        <v>0</v>
      </c>
      <c r="H2">
        <v>159.78200000000001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519.69100000000003</v>
      </c>
      <c r="C3">
        <v>517.50800000000004</v>
      </c>
      <c r="D3">
        <v>494.31700000000001</v>
      </c>
      <c r="E3">
        <v>490.15600000000001</v>
      </c>
      <c r="F3">
        <v>151.34399999999999</v>
      </c>
      <c r="G3">
        <v>0</v>
      </c>
      <c r="H3">
        <v>151.34399999999999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519.84799999999996</v>
      </c>
      <c r="C4">
        <v>517.75400000000002</v>
      </c>
      <c r="D4">
        <v>494.59100000000001</v>
      </c>
      <c r="E4">
        <v>490.40699999999998</v>
      </c>
      <c r="F4">
        <v>151.43199999999999</v>
      </c>
      <c r="G4">
        <v>0</v>
      </c>
      <c r="H4">
        <v>151.43199999999999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519.88300000000004</v>
      </c>
      <c r="C5">
        <v>517.80200000000002</v>
      </c>
      <c r="D5">
        <v>494.61700000000002</v>
      </c>
      <c r="E5">
        <v>490.46899999999999</v>
      </c>
      <c r="F5">
        <v>151.387</v>
      </c>
      <c r="G5">
        <v>0</v>
      </c>
      <c r="H5">
        <v>151.387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1248.5899999999999</v>
      </c>
      <c r="C6">
        <v>517.60799999999995</v>
      </c>
      <c r="D6">
        <v>494.43400000000003</v>
      </c>
      <c r="E6">
        <v>490.27300000000002</v>
      </c>
      <c r="F6">
        <v>151.26</v>
      </c>
      <c r="G6">
        <v>0</v>
      </c>
      <c r="H6">
        <v>151.26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523.57299999999998</v>
      </c>
      <c r="C7">
        <v>519.51800000000003</v>
      </c>
      <c r="D7">
        <v>494.37299999999999</v>
      </c>
      <c r="E7">
        <v>489.964</v>
      </c>
      <c r="F7">
        <v>151.38200000000001</v>
      </c>
      <c r="G7">
        <v>0</v>
      </c>
      <c r="H7">
        <v>151.38200000000001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520.09799999999996</v>
      </c>
      <c r="C8">
        <v>517.90599999999995</v>
      </c>
      <c r="D8">
        <v>494.39499999999998</v>
      </c>
      <c r="E8">
        <v>490.23599999999999</v>
      </c>
      <c r="F8">
        <v>151.39599999999999</v>
      </c>
      <c r="G8">
        <v>0</v>
      </c>
      <c r="H8">
        <v>151.39599999999999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521.40099999999995</v>
      </c>
      <c r="C9">
        <v>519.05600000000004</v>
      </c>
      <c r="D9">
        <v>494.39600000000002</v>
      </c>
      <c r="E9">
        <v>490.18799999999999</v>
      </c>
      <c r="F9">
        <v>151.40899999999999</v>
      </c>
      <c r="G9">
        <v>0</v>
      </c>
      <c r="H9">
        <v>151.40899999999999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520.61900000000003</v>
      </c>
      <c r="C10">
        <v>518.399</v>
      </c>
      <c r="D10">
        <v>494.49799999999999</v>
      </c>
      <c r="E10">
        <v>490.28100000000001</v>
      </c>
      <c r="F10">
        <v>151.31399999999999</v>
      </c>
      <c r="G10">
        <v>0</v>
      </c>
      <c r="H10">
        <v>151.31399999999999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520.67600000000004</v>
      </c>
      <c r="C11">
        <v>518.46699999999998</v>
      </c>
      <c r="D11">
        <v>494.61099999999999</v>
      </c>
      <c r="E11">
        <v>490.38600000000002</v>
      </c>
      <c r="F11">
        <v>151.40700000000001</v>
      </c>
      <c r="G11">
        <v>0</v>
      </c>
      <c r="H11">
        <v>151.40700000000001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520.57399999999996</v>
      </c>
      <c r="C12">
        <v>518.37699999999995</v>
      </c>
      <c r="D12">
        <v>494.49599999999998</v>
      </c>
      <c r="E12">
        <v>490.25200000000001</v>
      </c>
      <c r="F12">
        <v>151.28700000000001</v>
      </c>
      <c r="G12">
        <v>0</v>
      </c>
      <c r="H12">
        <v>151.28700000000001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520.66800000000001</v>
      </c>
      <c r="C13">
        <v>518.471</v>
      </c>
      <c r="D13">
        <v>494.61</v>
      </c>
      <c r="E13">
        <v>490.36599999999999</v>
      </c>
      <c r="F13">
        <v>151.47499999999999</v>
      </c>
      <c r="G13">
        <v>0</v>
      </c>
      <c r="H13">
        <v>151.47499999999999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520.64599999999996</v>
      </c>
      <c r="C14">
        <v>518.31299999999999</v>
      </c>
      <c r="D14">
        <v>494.39299999999997</v>
      </c>
      <c r="E14">
        <v>490.18</v>
      </c>
      <c r="F14">
        <v>151.29400000000001</v>
      </c>
      <c r="G14">
        <v>0</v>
      </c>
      <c r="H14">
        <v>151.29400000000001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519.78599999999994</v>
      </c>
      <c r="C15">
        <v>517.44799999999998</v>
      </c>
      <c r="D15">
        <v>494.13299999999998</v>
      </c>
      <c r="E15">
        <v>489.95400000000001</v>
      </c>
      <c r="F15">
        <v>151.32400000000001</v>
      </c>
      <c r="G15">
        <v>0</v>
      </c>
      <c r="H15">
        <v>151.32400000000001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519.67999999999995</v>
      </c>
      <c r="C16">
        <v>517.601</v>
      </c>
      <c r="D16">
        <v>494.30700000000002</v>
      </c>
      <c r="E16">
        <v>490.14299999999997</v>
      </c>
      <c r="F16">
        <v>151.25800000000001</v>
      </c>
      <c r="G16">
        <v>0</v>
      </c>
      <c r="H16">
        <v>151.25800000000001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519.51400000000001</v>
      </c>
      <c r="C17">
        <v>517.44200000000001</v>
      </c>
      <c r="D17">
        <v>494.12099999999998</v>
      </c>
      <c r="E17">
        <v>489.93700000000001</v>
      </c>
      <c r="F17">
        <v>151.38999999999999</v>
      </c>
      <c r="G17">
        <v>0</v>
      </c>
      <c r="H17">
        <v>151.38999999999999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519.91600000000005</v>
      </c>
      <c r="C18">
        <v>517.84</v>
      </c>
      <c r="D18">
        <v>494.55399999999997</v>
      </c>
      <c r="E18">
        <v>490.37700000000001</v>
      </c>
      <c r="F18">
        <v>151.667</v>
      </c>
      <c r="G18">
        <v>0</v>
      </c>
      <c r="H18">
        <v>151.667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519.74699999999996</v>
      </c>
      <c r="C19">
        <v>517.67200000000003</v>
      </c>
      <c r="D19">
        <v>494.36900000000003</v>
      </c>
      <c r="E19">
        <v>490.19099999999997</v>
      </c>
      <c r="F19">
        <v>151.405</v>
      </c>
      <c r="G19">
        <v>0</v>
      </c>
      <c r="H19">
        <v>151.405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519.649</v>
      </c>
      <c r="C20">
        <v>517.58699999999999</v>
      </c>
      <c r="D20">
        <v>494.279</v>
      </c>
      <c r="E20">
        <v>490.12700000000001</v>
      </c>
      <c r="F20">
        <v>151.262</v>
      </c>
      <c r="G20">
        <v>0</v>
      </c>
      <c r="H20">
        <v>151.262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520.41800000000001</v>
      </c>
      <c r="C21">
        <v>518.16700000000003</v>
      </c>
      <c r="D21">
        <v>494.70699999999999</v>
      </c>
      <c r="E21">
        <v>490.49599999999998</v>
      </c>
      <c r="F21">
        <v>151.51400000000001</v>
      </c>
      <c r="G21">
        <v>0</v>
      </c>
      <c r="H21">
        <v>151.51400000000001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519.65300000000002</v>
      </c>
      <c r="C22">
        <v>517.52</v>
      </c>
      <c r="D22">
        <v>494.19600000000003</v>
      </c>
      <c r="E22">
        <v>490.00900000000001</v>
      </c>
      <c r="F22">
        <v>151.452</v>
      </c>
      <c r="G22">
        <v>0</v>
      </c>
      <c r="H22">
        <v>151.452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519.70600000000002</v>
      </c>
      <c r="C23">
        <v>517.61599999999999</v>
      </c>
      <c r="D23">
        <v>494.37200000000001</v>
      </c>
      <c r="E23">
        <v>490.19499999999999</v>
      </c>
      <c r="F23">
        <v>151.32900000000001</v>
      </c>
      <c r="G23">
        <v>0</v>
      </c>
      <c r="H23">
        <v>151.32900000000001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1162.99</v>
      </c>
      <c r="C24">
        <v>517.52200000000005</v>
      </c>
      <c r="D24">
        <v>494.31599999999997</v>
      </c>
      <c r="E24">
        <v>490.149</v>
      </c>
      <c r="F24">
        <v>151.334</v>
      </c>
      <c r="G24">
        <v>0</v>
      </c>
      <c r="H24">
        <v>151.334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521.53499999999997</v>
      </c>
      <c r="C25">
        <v>518.25800000000004</v>
      </c>
      <c r="D25">
        <v>494.54300000000001</v>
      </c>
      <c r="E25">
        <v>490.28800000000001</v>
      </c>
      <c r="F25">
        <v>151.53299999999999</v>
      </c>
      <c r="G25">
        <v>0</v>
      </c>
      <c r="H25">
        <v>151.53299999999999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600.22900000000004</v>
      </c>
      <c r="C26">
        <v>517.75199999999995</v>
      </c>
      <c r="D26">
        <v>494.47699999999998</v>
      </c>
      <c r="E26">
        <v>490.29700000000003</v>
      </c>
      <c r="F26">
        <v>151.39500000000001</v>
      </c>
      <c r="G26">
        <v>0</v>
      </c>
      <c r="H26">
        <v>151.39500000000001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519.77</v>
      </c>
      <c r="C27">
        <v>517.60699999999997</v>
      </c>
      <c r="D27">
        <v>494.35399999999998</v>
      </c>
      <c r="E27">
        <v>490.15300000000002</v>
      </c>
      <c r="F27">
        <v>151.40299999999999</v>
      </c>
      <c r="G27">
        <v>0</v>
      </c>
      <c r="H27">
        <v>151.40299999999999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519.72699999999998</v>
      </c>
      <c r="C28">
        <v>517.64300000000003</v>
      </c>
      <c r="D28">
        <v>494.46</v>
      </c>
      <c r="E28">
        <v>490.28199999999998</v>
      </c>
      <c r="F28">
        <v>151.369</v>
      </c>
      <c r="G28">
        <v>0</v>
      </c>
      <c r="H28">
        <v>151.369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519.67399999999998</v>
      </c>
      <c r="C29">
        <v>517.596</v>
      </c>
      <c r="D29">
        <v>494.37799999999999</v>
      </c>
      <c r="E29">
        <v>490.21300000000002</v>
      </c>
      <c r="F29">
        <v>151.37799999999999</v>
      </c>
      <c r="G29">
        <v>0</v>
      </c>
      <c r="H29">
        <v>151.37799999999999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519.84900000000005</v>
      </c>
      <c r="C30">
        <v>517.76800000000003</v>
      </c>
      <c r="D30">
        <v>494.52100000000002</v>
      </c>
      <c r="E30">
        <v>490.36799999999999</v>
      </c>
      <c r="F30">
        <v>151.41800000000001</v>
      </c>
      <c r="G30">
        <v>0</v>
      </c>
      <c r="H30">
        <v>151.41800000000001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519.72199999999998</v>
      </c>
      <c r="C31">
        <v>517.64099999999996</v>
      </c>
      <c r="D31">
        <v>494.404</v>
      </c>
      <c r="E31">
        <v>490.22500000000002</v>
      </c>
      <c r="F31">
        <v>151.363</v>
      </c>
      <c r="G31">
        <v>0</v>
      </c>
      <c r="H31">
        <v>151.363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520.29399999999998</v>
      </c>
      <c r="C32">
        <v>518.05100000000004</v>
      </c>
      <c r="D32">
        <v>494.51100000000002</v>
      </c>
      <c r="E32">
        <v>490.32299999999998</v>
      </c>
      <c r="F32">
        <v>151.34399999999999</v>
      </c>
      <c r="G32">
        <v>0</v>
      </c>
      <c r="H32">
        <v>151.34399999999999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519.80600000000004</v>
      </c>
      <c r="C33">
        <v>517.67399999999998</v>
      </c>
      <c r="D33">
        <v>494.41500000000002</v>
      </c>
      <c r="E33">
        <v>490.233</v>
      </c>
      <c r="F33">
        <v>151.43700000000001</v>
      </c>
      <c r="G33">
        <v>0</v>
      </c>
      <c r="H33">
        <v>151.43700000000001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519.70699999999999</v>
      </c>
      <c r="C34">
        <v>517.63300000000004</v>
      </c>
      <c r="D34">
        <v>494.41300000000001</v>
      </c>
      <c r="E34">
        <v>490.238</v>
      </c>
      <c r="F34">
        <v>151.43</v>
      </c>
      <c r="G34">
        <v>0</v>
      </c>
      <c r="H34">
        <v>151.43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519.88900000000001</v>
      </c>
      <c r="C35">
        <v>517.79200000000003</v>
      </c>
      <c r="D35">
        <v>494.524</v>
      </c>
      <c r="E35">
        <v>490.35199999999998</v>
      </c>
      <c r="F35">
        <v>151.465</v>
      </c>
      <c r="G35">
        <v>0</v>
      </c>
      <c r="H35">
        <v>151.465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519.54600000000005</v>
      </c>
      <c r="C36">
        <v>517.45600000000002</v>
      </c>
      <c r="D36">
        <v>494.21199999999999</v>
      </c>
      <c r="E36">
        <v>490.04899999999998</v>
      </c>
      <c r="F36">
        <v>151.238</v>
      </c>
      <c r="G36">
        <v>0</v>
      </c>
      <c r="H36">
        <v>151.238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519.78200000000004</v>
      </c>
      <c r="C37">
        <v>517.70799999999997</v>
      </c>
      <c r="D37">
        <v>494.43200000000002</v>
      </c>
      <c r="E37">
        <v>490.24599999999998</v>
      </c>
      <c r="F37">
        <v>151.465</v>
      </c>
      <c r="G37">
        <v>0</v>
      </c>
      <c r="H37">
        <v>151.465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519.61900000000003</v>
      </c>
      <c r="C38">
        <v>517.55200000000002</v>
      </c>
      <c r="D38">
        <v>494.37599999999998</v>
      </c>
      <c r="E38">
        <v>490.21300000000002</v>
      </c>
      <c r="F38">
        <v>151.34200000000001</v>
      </c>
      <c r="G38">
        <v>0</v>
      </c>
      <c r="H38">
        <v>151.34200000000001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519.58000000000004</v>
      </c>
      <c r="C39">
        <v>517.50599999999997</v>
      </c>
      <c r="D39">
        <v>494.28800000000001</v>
      </c>
      <c r="E39">
        <v>490.125</v>
      </c>
      <c r="F39">
        <v>151.31899999999999</v>
      </c>
      <c r="G39">
        <v>0</v>
      </c>
      <c r="H39">
        <v>151.31899999999999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519.74400000000003</v>
      </c>
      <c r="C40">
        <v>517.67600000000004</v>
      </c>
      <c r="D40">
        <v>494.471</v>
      </c>
      <c r="E40">
        <v>490.30500000000001</v>
      </c>
      <c r="F40">
        <v>151.39500000000001</v>
      </c>
      <c r="G40">
        <v>0</v>
      </c>
      <c r="H40">
        <v>151.39500000000001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519.58500000000004</v>
      </c>
      <c r="C41">
        <v>517.51700000000005</v>
      </c>
      <c r="D41">
        <v>494.34</v>
      </c>
      <c r="E41">
        <v>490.16199999999998</v>
      </c>
      <c r="F41">
        <v>151.38900000000001</v>
      </c>
      <c r="G41">
        <v>0</v>
      </c>
      <c r="H41">
        <v>151.38900000000001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1072.47</v>
      </c>
      <c r="C42">
        <v>517.62099999999998</v>
      </c>
      <c r="D42">
        <v>494.41199999999998</v>
      </c>
      <c r="E42">
        <v>490.24599999999998</v>
      </c>
      <c r="F42">
        <v>151.38399999999999</v>
      </c>
      <c r="G42">
        <v>0</v>
      </c>
      <c r="H42">
        <v>151.38399999999999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524.10900000000004</v>
      </c>
      <c r="C43">
        <v>519.96699999999998</v>
      </c>
      <c r="D43">
        <v>494.77499999999998</v>
      </c>
      <c r="E43">
        <v>490.37900000000002</v>
      </c>
      <c r="F43">
        <v>151.33799999999999</v>
      </c>
      <c r="G43">
        <v>0</v>
      </c>
      <c r="H43">
        <v>151.33799999999999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522.00199999999995</v>
      </c>
      <c r="C44">
        <v>519.53300000000002</v>
      </c>
      <c r="D44">
        <v>494.83199999999999</v>
      </c>
      <c r="E44">
        <v>490.476</v>
      </c>
      <c r="F44">
        <v>151.321</v>
      </c>
      <c r="G44">
        <v>0</v>
      </c>
      <c r="H44">
        <v>151.321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518.84199999999998</v>
      </c>
      <c r="C45">
        <v>516.23099999999999</v>
      </c>
      <c r="D45">
        <v>494.14100000000002</v>
      </c>
      <c r="E45">
        <v>490.02800000000002</v>
      </c>
      <c r="F45">
        <v>151.39099999999999</v>
      </c>
      <c r="G45">
        <v>0</v>
      </c>
      <c r="H45">
        <v>151.39099999999999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517.50099999999998</v>
      </c>
      <c r="C46">
        <v>515.56200000000001</v>
      </c>
      <c r="D46">
        <v>494.16300000000001</v>
      </c>
      <c r="E46">
        <v>490.077</v>
      </c>
      <c r="F46">
        <v>151.446</v>
      </c>
      <c r="G46">
        <v>0</v>
      </c>
      <c r="H46">
        <v>151.446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517.23699999999997</v>
      </c>
      <c r="C47">
        <v>515.32500000000005</v>
      </c>
      <c r="D47">
        <v>493.99599999999998</v>
      </c>
      <c r="E47">
        <v>489.90100000000001</v>
      </c>
      <c r="F47">
        <v>151.291</v>
      </c>
      <c r="G47">
        <v>0</v>
      </c>
      <c r="H47">
        <v>151.291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517.55600000000004</v>
      </c>
      <c r="C48">
        <v>515.64</v>
      </c>
      <c r="D48">
        <v>494.22300000000001</v>
      </c>
      <c r="E48">
        <v>490.13600000000002</v>
      </c>
      <c r="F48">
        <v>151.33099999999999</v>
      </c>
      <c r="G48">
        <v>0</v>
      </c>
      <c r="H48">
        <v>151.33099999999999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517.62</v>
      </c>
      <c r="C49">
        <v>515.68899999999996</v>
      </c>
      <c r="D49">
        <v>494.27800000000002</v>
      </c>
      <c r="E49">
        <v>490.19</v>
      </c>
      <c r="F49">
        <v>151.42699999999999</v>
      </c>
      <c r="G49">
        <v>0</v>
      </c>
      <c r="H49">
        <v>151.42699999999999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517.39599999999996</v>
      </c>
      <c r="C50">
        <v>515.44899999999996</v>
      </c>
      <c r="D50">
        <v>494.10700000000003</v>
      </c>
      <c r="E50">
        <v>490.02100000000002</v>
      </c>
      <c r="F50">
        <v>151.364</v>
      </c>
      <c r="G50">
        <v>0</v>
      </c>
      <c r="H50">
        <v>151.364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517.23400000000004</v>
      </c>
      <c r="C51">
        <v>515.31299999999999</v>
      </c>
      <c r="D51">
        <v>494.09899999999999</v>
      </c>
      <c r="E51">
        <v>490.00099999999998</v>
      </c>
      <c r="F51">
        <v>151.48099999999999</v>
      </c>
      <c r="G51">
        <v>0</v>
      </c>
      <c r="H51">
        <v>151.48099999999999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518.28800000000001</v>
      </c>
      <c r="C52">
        <v>516.06700000000001</v>
      </c>
      <c r="D52">
        <v>493.93299999999999</v>
      </c>
      <c r="E52">
        <v>489.78399999999999</v>
      </c>
      <c r="F52">
        <v>151.208</v>
      </c>
      <c r="G52">
        <v>0</v>
      </c>
      <c r="H52">
        <v>151.208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519.79700000000003</v>
      </c>
      <c r="C53">
        <v>517.59699999999998</v>
      </c>
      <c r="D53">
        <v>494.4</v>
      </c>
      <c r="E53">
        <v>490.226</v>
      </c>
      <c r="F53">
        <v>151.36099999999999</v>
      </c>
      <c r="G53">
        <v>0</v>
      </c>
      <c r="H53">
        <v>151.36099999999999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519.80399999999997</v>
      </c>
      <c r="C54">
        <v>517.66200000000003</v>
      </c>
      <c r="D54">
        <v>494.48200000000003</v>
      </c>
      <c r="E54">
        <v>490.31</v>
      </c>
      <c r="F54">
        <v>151.38399999999999</v>
      </c>
      <c r="G54">
        <v>0</v>
      </c>
      <c r="H54">
        <v>151.38399999999999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519.63599999999997</v>
      </c>
      <c r="C55">
        <v>517.49300000000005</v>
      </c>
      <c r="D55">
        <v>494.25099999999998</v>
      </c>
      <c r="E55">
        <v>490.065</v>
      </c>
      <c r="F55">
        <v>151.398</v>
      </c>
      <c r="G55">
        <v>0</v>
      </c>
      <c r="H55">
        <v>151.398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519.70100000000002</v>
      </c>
      <c r="C56">
        <v>517.56399999999996</v>
      </c>
      <c r="D56">
        <v>494.39</v>
      </c>
      <c r="E56">
        <v>490.19600000000003</v>
      </c>
      <c r="F56">
        <v>151.27600000000001</v>
      </c>
      <c r="G56">
        <v>0</v>
      </c>
      <c r="H56">
        <v>151.27600000000001</v>
      </c>
      <c r="I56">
        <v>1</v>
      </c>
      <c r="J56">
        <v>1</v>
      </c>
      <c r="K56">
        <v>0</v>
      </c>
      <c r="R56">
        <f>AVERAGE(B7:B56)</f>
        <v>545.33130000000006</v>
      </c>
      <c r="S56">
        <f>AVERAGE(C7:C56)</f>
        <v>517.56929999999988</v>
      </c>
      <c r="U56">
        <f>_xlfn.VAR.P(B7:B56)</f>
        <v>13861.981327650117</v>
      </c>
      <c r="V56">
        <f>_xlfn.VAR.P(C7:C56)</f>
        <v>1.0120480100000078</v>
      </c>
      <c r="X56">
        <f>1.96*SQRT(U56)/50</f>
        <v>4.6152870969551039</v>
      </c>
      <c r="Y56">
        <f>1.96*SQRT(V56)/50</f>
        <v>3.9435433991353658E-2</v>
      </c>
    </row>
    <row r="57" spans="1:25" x14ac:dyDescent="0.25">
      <c r="A57" t="s">
        <v>107</v>
      </c>
      <c r="B57">
        <v>27270.165171000001</v>
      </c>
      <c r="C57" t="s">
        <v>37</v>
      </c>
    </row>
    <row r="58" spans="1:25" x14ac:dyDescent="0.25">
      <c r="A58" t="s">
        <v>36</v>
      </c>
      <c r="B58">
        <v>510.77199999999999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510.76900000000001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511.00299999999999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1203.3499999999999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513.73699999999997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509.84300000000002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509.00299999999999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508.935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509.01100000000002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508.48599999999999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508.86099999999999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508.69099999999997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508.66500000000002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508.72800000000001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509.13600000000002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508.68799999999999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511.178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510.72399999999999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511.4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510.45699999999999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510.66199999999998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1328.71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511.976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511.13600000000002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509.20299999999997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509.77800000000002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510.84699999999998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510.55799999999999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510.4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510.685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510.74599999999998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511.17399999999998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510.36500000000001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509.95600000000002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510.87900000000002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510.60300000000001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510.67200000000003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510.572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511.334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1315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513.452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510.96699999999998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511.57600000000002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511.34800000000001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510.93700000000001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510.404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511.81900000000002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510.50400000000002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510.51400000000001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510.34899999999999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511.08800000000002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508.77199999999999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508.98599999999999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508.77100000000002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508.82499999999999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542.70748000000003</v>
      </c>
      <c r="S112">
        <f>AVERAGE(C63:C112)</f>
        <v>0</v>
      </c>
      <c r="U112">
        <f>_xlfn.VAR.P(B63:B112)</f>
        <v>25297.659560369681</v>
      </c>
      <c r="V112">
        <f>_xlfn.VAR.P(C63:C112)</f>
        <v>0</v>
      </c>
      <c r="X112">
        <f>1.96*SQRT(U112)/50</f>
        <v>6.2348532931293956</v>
      </c>
      <c r="Y112">
        <f>1.96*SQRT(V112)/50</f>
        <v>0</v>
      </c>
    </row>
    <row r="113" spans="1:9" x14ac:dyDescent="0.25">
      <c r="A113" t="s">
        <v>36</v>
      </c>
      <c r="B113">
        <v>27138.754228000002</v>
      </c>
      <c r="C113" t="s">
        <v>37</v>
      </c>
    </row>
    <row r="114" spans="1:9" x14ac:dyDescent="0.25">
      <c r="A114" t="s">
        <v>38</v>
      </c>
      <c r="B114">
        <v>12368.7</v>
      </c>
      <c r="C114">
        <v>12234.1</v>
      </c>
      <c r="D114">
        <v>12209.6</v>
      </c>
      <c r="E114">
        <v>12205</v>
      </c>
      <c r="F114">
        <v>168.69800000000001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11905.5</v>
      </c>
      <c r="C115">
        <v>11903.8</v>
      </c>
      <c r="D115">
        <v>11880.1</v>
      </c>
      <c r="E115">
        <v>11875.5</v>
      </c>
      <c r="F115">
        <v>173.53100000000001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11879.3</v>
      </c>
      <c r="C116">
        <v>11878.1</v>
      </c>
      <c r="D116">
        <v>11854.5</v>
      </c>
      <c r="E116">
        <v>11849.9</v>
      </c>
      <c r="F116">
        <v>173.42500000000001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11838.8</v>
      </c>
      <c r="C117">
        <v>11837.6</v>
      </c>
      <c r="D117">
        <v>11814.3</v>
      </c>
      <c r="E117">
        <v>11809.7</v>
      </c>
      <c r="F117">
        <v>173.48699999999999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11865.3</v>
      </c>
      <c r="C118">
        <v>11864.3</v>
      </c>
      <c r="D118">
        <v>11841</v>
      </c>
      <c r="E118">
        <v>11836.4</v>
      </c>
      <c r="F118">
        <v>173.43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12486.9</v>
      </c>
      <c r="C119">
        <v>11876.8</v>
      </c>
      <c r="D119">
        <v>11853.4</v>
      </c>
      <c r="E119">
        <v>11848.8</v>
      </c>
      <c r="F119">
        <v>173.48699999999999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12057.1</v>
      </c>
      <c r="C120">
        <v>12054.5</v>
      </c>
      <c r="D120">
        <v>12031.2</v>
      </c>
      <c r="E120">
        <v>12026.5</v>
      </c>
      <c r="F120">
        <v>173.517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11790.4</v>
      </c>
      <c r="C121">
        <v>11789.3</v>
      </c>
      <c r="D121">
        <v>11766.1</v>
      </c>
      <c r="E121">
        <v>11761.5</v>
      </c>
      <c r="F121">
        <v>173.571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11838.7</v>
      </c>
      <c r="C122">
        <v>11837.5</v>
      </c>
      <c r="D122">
        <v>11814.2</v>
      </c>
      <c r="E122">
        <v>11809.6</v>
      </c>
      <c r="F122">
        <v>173.40100000000001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11859.6</v>
      </c>
      <c r="C123">
        <v>11858.6</v>
      </c>
      <c r="D123">
        <v>11835.4</v>
      </c>
      <c r="E123">
        <v>11830.7</v>
      </c>
      <c r="F123">
        <v>173.459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12455.8</v>
      </c>
      <c r="C124">
        <v>11877.2</v>
      </c>
      <c r="D124">
        <v>11853.9</v>
      </c>
      <c r="E124">
        <v>11849.3</v>
      </c>
      <c r="F124">
        <v>173.42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11976.7</v>
      </c>
      <c r="C125">
        <v>11974.1</v>
      </c>
      <c r="D125">
        <v>11950.7</v>
      </c>
      <c r="E125">
        <v>11946.1</v>
      </c>
      <c r="F125">
        <v>173.62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11847.8</v>
      </c>
      <c r="C126">
        <v>11846.8</v>
      </c>
      <c r="D126">
        <v>11823.5</v>
      </c>
      <c r="E126">
        <v>11818.9</v>
      </c>
      <c r="F126">
        <v>173.54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11894.9</v>
      </c>
      <c r="C127">
        <v>11893.8</v>
      </c>
      <c r="D127">
        <v>11870.4</v>
      </c>
      <c r="E127">
        <v>11865.8</v>
      </c>
      <c r="F127">
        <v>173.59299999999999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11850.5</v>
      </c>
      <c r="C128">
        <v>11849.4</v>
      </c>
      <c r="D128">
        <v>11826.1</v>
      </c>
      <c r="E128">
        <v>11821.5</v>
      </c>
      <c r="F128">
        <v>173.36199999999999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12446.1</v>
      </c>
      <c r="C129">
        <v>11975.5</v>
      </c>
      <c r="D129">
        <v>11952.1</v>
      </c>
      <c r="E129">
        <v>11947.5</v>
      </c>
      <c r="F129">
        <v>173.536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11996.8</v>
      </c>
      <c r="C130">
        <v>11994.3</v>
      </c>
      <c r="D130">
        <v>11971</v>
      </c>
      <c r="E130">
        <v>11966.4</v>
      </c>
      <c r="F130">
        <v>173.57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11864.9</v>
      </c>
      <c r="C131">
        <v>11863.9</v>
      </c>
      <c r="D131">
        <v>11840.6</v>
      </c>
      <c r="E131">
        <v>11836</v>
      </c>
      <c r="F131">
        <v>173.42599999999999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11814.2</v>
      </c>
      <c r="C132">
        <v>11813</v>
      </c>
      <c r="D132">
        <v>11789.7</v>
      </c>
      <c r="E132">
        <v>11785.1</v>
      </c>
      <c r="F132">
        <v>173.458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11816.3</v>
      </c>
      <c r="C133">
        <v>11815.2</v>
      </c>
      <c r="D133">
        <v>11791.9</v>
      </c>
      <c r="E133">
        <v>11787.3</v>
      </c>
      <c r="F133">
        <v>173.51499999999999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12502.1</v>
      </c>
      <c r="C134">
        <v>11817.7</v>
      </c>
      <c r="D134">
        <v>11794.5</v>
      </c>
      <c r="E134">
        <v>11789.9</v>
      </c>
      <c r="F134">
        <v>173.64599999999999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12082.3</v>
      </c>
      <c r="C135">
        <v>12079.8</v>
      </c>
      <c r="D135">
        <v>12056.4</v>
      </c>
      <c r="E135">
        <v>12051.7</v>
      </c>
      <c r="F135">
        <v>173.68100000000001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11873.7</v>
      </c>
      <c r="C136">
        <v>11872.6</v>
      </c>
      <c r="D136">
        <v>11849.4</v>
      </c>
      <c r="E136">
        <v>11844.8</v>
      </c>
      <c r="F136">
        <v>173.501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11896.7</v>
      </c>
      <c r="C137">
        <v>11895.5</v>
      </c>
      <c r="D137">
        <v>11872.2</v>
      </c>
      <c r="E137">
        <v>11867.6</v>
      </c>
      <c r="F137">
        <v>173.64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11762</v>
      </c>
      <c r="C138">
        <v>11761</v>
      </c>
      <c r="D138">
        <v>11737.6</v>
      </c>
      <c r="E138">
        <v>11733</v>
      </c>
      <c r="F138">
        <v>173.56299999999999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12373.5</v>
      </c>
      <c r="C139">
        <v>11713</v>
      </c>
      <c r="D139">
        <v>11689.7</v>
      </c>
      <c r="E139">
        <v>11685.1</v>
      </c>
      <c r="F139">
        <v>173.68700000000001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11887.5</v>
      </c>
      <c r="C140">
        <v>11884.9</v>
      </c>
      <c r="D140">
        <v>11861.6</v>
      </c>
      <c r="E140">
        <v>11857</v>
      </c>
      <c r="F140">
        <v>173.39400000000001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11842.4</v>
      </c>
      <c r="C141">
        <v>11841.3</v>
      </c>
      <c r="D141">
        <v>11818.1</v>
      </c>
      <c r="E141">
        <v>11813.5</v>
      </c>
      <c r="F141">
        <v>173.58600000000001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11849.7</v>
      </c>
      <c r="C142">
        <v>11848.6</v>
      </c>
      <c r="D142">
        <v>11825.3</v>
      </c>
      <c r="E142">
        <v>11820.7</v>
      </c>
      <c r="F142">
        <v>173.37899999999999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11850.7</v>
      </c>
      <c r="C143">
        <v>11849.6</v>
      </c>
      <c r="D143">
        <v>11826.4</v>
      </c>
      <c r="E143">
        <v>11821.8</v>
      </c>
      <c r="F143">
        <v>173.465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12568.8</v>
      </c>
      <c r="C144">
        <v>11850.8</v>
      </c>
      <c r="D144">
        <v>11827.4</v>
      </c>
      <c r="E144">
        <v>11822.8</v>
      </c>
      <c r="F144">
        <v>173.49100000000001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11965.9</v>
      </c>
      <c r="C145">
        <v>11963.4</v>
      </c>
      <c r="D145">
        <v>11940</v>
      </c>
      <c r="E145">
        <v>11935.4</v>
      </c>
      <c r="F145">
        <v>173.44200000000001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11844.6</v>
      </c>
      <c r="C146">
        <v>11843.5</v>
      </c>
      <c r="D146">
        <v>11820.3</v>
      </c>
      <c r="E146">
        <v>11815.7</v>
      </c>
      <c r="F146">
        <v>173.54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11848</v>
      </c>
      <c r="C147">
        <v>11846.9</v>
      </c>
      <c r="D147">
        <v>11823.6</v>
      </c>
      <c r="E147">
        <v>11819</v>
      </c>
      <c r="F147">
        <v>173.44200000000001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11870.4</v>
      </c>
      <c r="C148">
        <v>11869.3</v>
      </c>
      <c r="D148">
        <v>11846.1</v>
      </c>
      <c r="E148">
        <v>11841.4</v>
      </c>
      <c r="F148">
        <v>173.51599999999999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12468.2</v>
      </c>
      <c r="C149">
        <v>11805.5</v>
      </c>
      <c r="D149">
        <v>11782.3</v>
      </c>
      <c r="E149">
        <v>11777.6</v>
      </c>
      <c r="F149">
        <v>173.65600000000001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11984</v>
      </c>
      <c r="C150">
        <v>11981.5</v>
      </c>
      <c r="D150">
        <v>11958</v>
      </c>
      <c r="E150">
        <v>11953.4</v>
      </c>
      <c r="F150">
        <v>173.55500000000001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11805.3</v>
      </c>
      <c r="C151">
        <v>11804.3</v>
      </c>
      <c r="D151">
        <v>11781.1</v>
      </c>
      <c r="E151">
        <v>11776.5</v>
      </c>
      <c r="F151">
        <v>173.43600000000001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11792.5</v>
      </c>
      <c r="C152">
        <v>11791.4</v>
      </c>
      <c r="D152">
        <v>11768.1</v>
      </c>
      <c r="E152">
        <v>11763.5</v>
      </c>
      <c r="F152">
        <v>173.614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11836</v>
      </c>
      <c r="C153">
        <v>11835</v>
      </c>
      <c r="D153">
        <v>11811.7</v>
      </c>
      <c r="E153">
        <v>11807.1</v>
      </c>
      <c r="F153">
        <v>173.566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12589.5</v>
      </c>
      <c r="C154">
        <v>11791.1</v>
      </c>
      <c r="D154">
        <v>11767.9</v>
      </c>
      <c r="E154">
        <v>11763.3</v>
      </c>
      <c r="F154">
        <v>173.99199999999999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11937.4</v>
      </c>
      <c r="C155">
        <v>11934.9</v>
      </c>
      <c r="D155">
        <v>11911.6</v>
      </c>
      <c r="E155">
        <v>11907</v>
      </c>
      <c r="F155">
        <v>173.53100000000001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11869.2</v>
      </c>
      <c r="C156">
        <v>11868.2</v>
      </c>
      <c r="D156">
        <v>11844.9</v>
      </c>
      <c r="E156">
        <v>11840.3</v>
      </c>
      <c r="F156">
        <v>173.35300000000001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11851.3</v>
      </c>
      <c r="C157">
        <v>11850.2</v>
      </c>
      <c r="D157">
        <v>11826.9</v>
      </c>
      <c r="E157">
        <v>11822.3</v>
      </c>
      <c r="F157">
        <v>173.46799999999999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11953.7</v>
      </c>
      <c r="C158">
        <v>11952.5</v>
      </c>
      <c r="D158">
        <v>11928.6</v>
      </c>
      <c r="E158">
        <v>11923.9</v>
      </c>
      <c r="F158">
        <v>173.40799999999999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12381.5</v>
      </c>
      <c r="C159">
        <v>11929.1</v>
      </c>
      <c r="D159">
        <v>11905.3</v>
      </c>
      <c r="E159">
        <v>11900.6</v>
      </c>
      <c r="F159">
        <v>173.55199999999999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11921.1</v>
      </c>
      <c r="C160">
        <v>11918.6</v>
      </c>
      <c r="D160">
        <v>11895.2</v>
      </c>
      <c r="E160">
        <v>11890.6</v>
      </c>
      <c r="F160">
        <v>173.55199999999999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11848.3</v>
      </c>
      <c r="C161">
        <v>11847.3</v>
      </c>
      <c r="D161">
        <v>11824</v>
      </c>
      <c r="E161">
        <v>11819.4</v>
      </c>
      <c r="F161">
        <v>173.398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11920.2</v>
      </c>
      <c r="C162">
        <v>11919</v>
      </c>
      <c r="D162">
        <v>11894.3</v>
      </c>
      <c r="E162">
        <v>11889.5</v>
      </c>
      <c r="F162">
        <v>173.58600000000001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11874.5</v>
      </c>
      <c r="C163">
        <v>11873.3</v>
      </c>
      <c r="D163">
        <v>11846.7</v>
      </c>
      <c r="E163">
        <v>11841.6</v>
      </c>
      <c r="F163">
        <v>173.36500000000001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12483.2</v>
      </c>
      <c r="C164">
        <v>11828.1</v>
      </c>
      <c r="D164">
        <v>11804</v>
      </c>
      <c r="E164">
        <v>11799.3</v>
      </c>
      <c r="F164">
        <v>173.50399999999999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11865</v>
      </c>
      <c r="C165">
        <v>11862.7</v>
      </c>
      <c r="D165">
        <v>11839.2</v>
      </c>
      <c r="E165">
        <v>11834.6</v>
      </c>
      <c r="F165">
        <v>173.45500000000001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11833</v>
      </c>
      <c r="C166">
        <v>11831.9</v>
      </c>
      <c r="D166">
        <v>11808.6</v>
      </c>
      <c r="E166">
        <v>11804</v>
      </c>
      <c r="F166">
        <v>173.89599999999999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11762.2</v>
      </c>
      <c r="C167">
        <v>11761.1</v>
      </c>
      <c r="D167">
        <v>11737.6</v>
      </c>
      <c r="E167">
        <v>11733</v>
      </c>
      <c r="F167">
        <v>173.495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11828.2</v>
      </c>
      <c r="C168">
        <v>11827.1</v>
      </c>
      <c r="D168">
        <v>11803.8</v>
      </c>
      <c r="E168">
        <v>11799.2</v>
      </c>
      <c r="F168">
        <v>173.578</v>
      </c>
      <c r="G168">
        <v>1</v>
      </c>
      <c r="H168">
        <v>1</v>
      </c>
      <c r="I168">
        <v>0</v>
      </c>
      <c r="R168">
        <f>AVERAGE(B119:B168)</f>
        <v>11996.385999999999</v>
      </c>
      <c r="S168">
        <f>AVERAGE(C119:C168)</f>
        <v>11869.411999999997</v>
      </c>
      <c r="U168">
        <f>_xlfn.VAR.P(B119:B168)</f>
        <v>62303.593203999961</v>
      </c>
      <c r="V168">
        <f>_xlfn.VAR.P(C119:C168)</f>
        <v>5098.7014559999916</v>
      </c>
      <c r="X168">
        <f>1.96*SQRT(U168)/50</f>
        <v>9.7845895908308016</v>
      </c>
      <c r="Y168">
        <f>1.96*SQRT(V168)/50</f>
        <v>2.7990835295410221</v>
      </c>
    </row>
    <row r="169" spans="1:25" x14ac:dyDescent="0.25">
      <c r="A169" t="s">
        <v>38</v>
      </c>
      <c r="B169">
        <v>599820.70444100001</v>
      </c>
      <c r="C169" t="s">
        <v>37</v>
      </c>
    </row>
    <row r="170" spans="1:25" x14ac:dyDescent="0.25">
      <c r="A170" t="s">
        <v>93</v>
      </c>
      <c r="B170">
        <v>449.22199999999998</v>
      </c>
      <c r="C170">
        <v>447.30900000000003</v>
      </c>
      <c r="D170">
        <v>426.11500000000001</v>
      </c>
      <c r="E170">
        <v>422.31599999999997</v>
      </c>
      <c r="F170">
        <v>88.893900000000002</v>
      </c>
      <c r="G170">
        <v>5.4979500000000001E-2</v>
      </c>
      <c r="H170">
        <v>0.93181599999999998</v>
      </c>
      <c r="I170">
        <v>0</v>
      </c>
    </row>
    <row r="171" spans="1:25" x14ac:dyDescent="0.25">
      <c r="A171" t="s">
        <v>93</v>
      </c>
      <c r="B171">
        <v>437.41300000000001</v>
      </c>
      <c r="C171">
        <v>435.48899999999998</v>
      </c>
      <c r="D171">
        <v>414.32600000000002</v>
      </c>
      <c r="E171">
        <v>410.80900000000003</v>
      </c>
      <c r="F171">
        <v>86.643100000000004</v>
      </c>
      <c r="G171">
        <v>7.4781700000000007E-2</v>
      </c>
      <c r="H171">
        <v>0.95243999999999995</v>
      </c>
      <c r="I171">
        <v>0</v>
      </c>
    </row>
    <row r="172" spans="1:25" x14ac:dyDescent="0.25">
      <c r="A172" t="s">
        <v>93</v>
      </c>
      <c r="B172">
        <v>437.76900000000001</v>
      </c>
      <c r="C172">
        <v>435.84699999999998</v>
      </c>
      <c r="D172">
        <v>414.411</v>
      </c>
      <c r="E172">
        <v>410.90300000000002</v>
      </c>
      <c r="F172">
        <v>86.671800000000005</v>
      </c>
      <c r="G172">
        <v>7.1934499999999998E-2</v>
      </c>
      <c r="H172">
        <v>0.93806199999999995</v>
      </c>
      <c r="I172">
        <v>0</v>
      </c>
    </row>
    <row r="173" spans="1:25" x14ac:dyDescent="0.25">
      <c r="A173" t="s">
        <v>93</v>
      </c>
      <c r="B173">
        <v>1335.33</v>
      </c>
      <c r="C173">
        <v>435.64800000000002</v>
      </c>
      <c r="D173">
        <v>414.24200000000002</v>
      </c>
      <c r="E173">
        <v>410.69799999999998</v>
      </c>
      <c r="F173">
        <v>86.666600000000003</v>
      </c>
      <c r="G173">
        <v>5.3949499999999997E-2</v>
      </c>
      <c r="H173">
        <v>0.94678600000000002</v>
      </c>
      <c r="I173">
        <v>0</v>
      </c>
    </row>
    <row r="174" spans="1:25" x14ac:dyDescent="0.25">
      <c r="A174" t="s">
        <v>93</v>
      </c>
      <c r="B174">
        <v>441.48200000000003</v>
      </c>
      <c r="C174">
        <v>437.75400000000002</v>
      </c>
      <c r="D174">
        <v>414.56200000000001</v>
      </c>
      <c r="E174">
        <v>410.846</v>
      </c>
      <c r="F174">
        <v>86.518199999999993</v>
      </c>
      <c r="G174">
        <v>5.8241099999999997E-2</v>
      </c>
      <c r="H174">
        <v>0.931836</v>
      </c>
      <c r="I174">
        <v>0</v>
      </c>
    </row>
    <row r="175" spans="1:25" x14ac:dyDescent="0.25">
      <c r="A175" t="s">
        <v>93</v>
      </c>
      <c r="B175">
        <v>437.553</v>
      </c>
      <c r="C175">
        <v>435.56200000000001</v>
      </c>
      <c r="D175">
        <v>414.173</v>
      </c>
      <c r="E175">
        <v>410.64100000000002</v>
      </c>
      <c r="F175">
        <v>86.685000000000002</v>
      </c>
      <c r="G175">
        <v>5.5451800000000002E-2</v>
      </c>
      <c r="H175">
        <v>0.95888300000000004</v>
      </c>
      <c r="I175">
        <v>0</v>
      </c>
    </row>
    <row r="176" spans="1:25" x14ac:dyDescent="0.25">
      <c r="A176" t="s">
        <v>93</v>
      </c>
      <c r="B176">
        <v>437.73399999999998</v>
      </c>
      <c r="C176">
        <v>435.80399999999997</v>
      </c>
      <c r="D176">
        <v>414.47500000000002</v>
      </c>
      <c r="E176">
        <v>410.94799999999998</v>
      </c>
      <c r="F176">
        <v>86.688100000000006</v>
      </c>
      <c r="G176">
        <v>5.4237599999999997E-2</v>
      </c>
      <c r="H176">
        <v>0.93135199999999996</v>
      </c>
      <c r="I176">
        <v>0</v>
      </c>
    </row>
    <row r="177" spans="1:9" x14ac:dyDescent="0.25">
      <c r="A177" t="s">
        <v>93</v>
      </c>
      <c r="B177">
        <v>437.68900000000002</v>
      </c>
      <c r="C177">
        <v>435.79899999999998</v>
      </c>
      <c r="D177">
        <v>414.47800000000001</v>
      </c>
      <c r="E177">
        <v>410.95299999999997</v>
      </c>
      <c r="F177">
        <v>86.718800000000002</v>
      </c>
      <c r="G177">
        <v>5.41185E-2</v>
      </c>
      <c r="H177">
        <v>0.93183400000000005</v>
      </c>
      <c r="I177">
        <v>0</v>
      </c>
    </row>
    <row r="178" spans="1:9" x14ac:dyDescent="0.25">
      <c r="A178" t="s">
        <v>93</v>
      </c>
      <c r="B178">
        <v>437.81799999999998</v>
      </c>
      <c r="C178">
        <v>435.93200000000002</v>
      </c>
      <c r="D178">
        <v>414.55399999999997</v>
      </c>
      <c r="E178">
        <v>411.01499999999999</v>
      </c>
      <c r="F178">
        <v>86.694299999999998</v>
      </c>
      <c r="G178">
        <v>6.5893800000000002E-2</v>
      </c>
      <c r="H178">
        <v>0.93180600000000002</v>
      </c>
      <c r="I178">
        <v>0</v>
      </c>
    </row>
    <row r="179" spans="1:9" x14ac:dyDescent="0.25">
      <c r="A179" t="s">
        <v>93</v>
      </c>
      <c r="B179">
        <v>437.82400000000001</v>
      </c>
      <c r="C179">
        <v>435.904</v>
      </c>
      <c r="D179">
        <v>414.53199999999998</v>
      </c>
      <c r="E179">
        <v>411.01100000000002</v>
      </c>
      <c r="F179">
        <v>86.656400000000005</v>
      </c>
      <c r="G179">
        <v>5.3922999999999999E-2</v>
      </c>
      <c r="H179">
        <v>0.931759</v>
      </c>
      <c r="I179">
        <v>0</v>
      </c>
    </row>
    <row r="180" spans="1:9" x14ac:dyDescent="0.25">
      <c r="A180" t="s">
        <v>93</v>
      </c>
      <c r="B180">
        <v>437.60399999999998</v>
      </c>
      <c r="C180">
        <v>435.65899999999999</v>
      </c>
      <c r="D180">
        <v>414.279</v>
      </c>
      <c r="E180">
        <v>410.74900000000002</v>
      </c>
      <c r="F180">
        <v>86.6892</v>
      </c>
      <c r="G180">
        <v>6.6296499999999994E-2</v>
      </c>
      <c r="H180">
        <v>0.93159000000000003</v>
      </c>
      <c r="I180">
        <v>0</v>
      </c>
    </row>
    <row r="181" spans="1:9" x14ac:dyDescent="0.25">
      <c r="A181" t="s">
        <v>93</v>
      </c>
      <c r="B181">
        <v>437.83600000000001</v>
      </c>
      <c r="C181">
        <v>435.94099999999997</v>
      </c>
      <c r="D181">
        <v>414.59699999999998</v>
      </c>
      <c r="E181">
        <v>411.06299999999999</v>
      </c>
      <c r="F181">
        <v>86.661500000000004</v>
      </c>
      <c r="G181">
        <v>6.9368600000000002E-2</v>
      </c>
      <c r="H181">
        <v>0.93145100000000003</v>
      </c>
      <c r="I181">
        <v>0</v>
      </c>
    </row>
    <row r="182" spans="1:9" x14ac:dyDescent="0.25">
      <c r="A182" t="s">
        <v>93</v>
      </c>
      <c r="B182">
        <v>437.68400000000003</v>
      </c>
      <c r="C182">
        <v>435.78899999999999</v>
      </c>
      <c r="D182">
        <v>414.32</v>
      </c>
      <c r="E182">
        <v>410.78800000000001</v>
      </c>
      <c r="F182">
        <v>86.667699999999996</v>
      </c>
      <c r="G182">
        <v>5.3930499999999999E-2</v>
      </c>
      <c r="H182">
        <v>0.93173300000000003</v>
      </c>
      <c r="I182">
        <v>0</v>
      </c>
    </row>
    <row r="183" spans="1:9" x14ac:dyDescent="0.25">
      <c r="A183" t="s">
        <v>93</v>
      </c>
      <c r="B183">
        <v>437.64100000000002</v>
      </c>
      <c r="C183">
        <v>435.73599999999999</v>
      </c>
      <c r="D183">
        <v>414.31700000000001</v>
      </c>
      <c r="E183">
        <v>410.79399999999998</v>
      </c>
      <c r="F183">
        <v>86.677899999999994</v>
      </c>
      <c r="G183">
        <v>6.5012200000000006E-2</v>
      </c>
      <c r="H183">
        <v>0.95921699999999999</v>
      </c>
      <c r="I183">
        <v>0</v>
      </c>
    </row>
    <row r="184" spans="1:9" x14ac:dyDescent="0.25">
      <c r="A184" t="s">
        <v>93</v>
      </c>
      <c r="B184">
        <v>437.49</v>
      </c>
      <c r="C184">
        <v>435.59399999999999</v>
      </c>
      <c r="D184">
        <v>414.209</v>
      </c>
      <c r="E184">
        <v>410.65899999999999</v>
      </c>
      <c r="F184">
        <v>86.665599999999998</v>
      </c>
      <c r="G184">
        <v>5.54879E-2</v>
      </c>
      <c r="H184">
        <v>0.93183700000000003</v>
      </c>
      <c r="I184">
        <v>0</v>
      </c>
    </row>
    <row r="185" spans="1:9" x14ac:dyDescent="0.25">
      <c r="A185" t="s">
        <v>93</v>
      </c>
      <c r="B185">
        <v>437.589</v>
      </c>
      <c r="C185">
        <v>435.68299999999999</v>
      </c>
      <c r="D185">
        <v>414.43</v>
      </c>
      <c r="E185">
        <v>410.89</v>
      </c>
      <c r="F185">
        <v>86.651300000000006</v>
      </c>
      <c r="G185">
        <v>5.9571600000000002E-2</v>
      </c>
      <c r="H185">
        <v>0.93177600000000005</v>
      </c>
      <c r="I185">
        <v>0</v>
      </c>
    </row>
    <row r="186" spans="1:9" x14ac:dyDescent="0.25">
      <c r="A186" t="s">
        <v>93</v>
      </c>
      <c r="B186">
        <v>437.71699999999998</v>
      </c>
      <c r="C186">
        <v>435.803</v>
      </c>
      <c r="D186">
        <v>414.375</v>
      </c>
      <c r="E186">
        <v>410.858</v>
      </c>
      <c r="F186">
        <v>86.662499999999994</v>
      </c>
      <c r="G186">
        <v>8.3257600000000001E-2</v>
      </c>
      <c r="H186">
        <v>0.931836</v>
      </c>
      <c r="I186">
        <v>0</v>
      </c>
    </row>
    <row r="187" spans="1:9" x14ac:dyDescent="0.25">
      <c r="A187" t="s">
        <v>93</v>
      </c>
      <c r="B187">
        <v>437.77199999999999</v>
      </c>
      <c r="C187">
        <v>435.863</v>
      </c>
      <c r="D187">
        <v>414.52699999999999</v>
      </c>
      <c r="E187">
        <v>411.00299999999999</v>
      </c>
      <c r="F187">
        <v>86.665599999999998</v>
      </c>
      <c r="G187">
        <v>5.4125199999999998E-2</v>
      </c>
      <c r="H187">
        <v>0.93183400000000005</v>
      </c>
      <c r="I187">
        <v>0</v>
      </c>
    </row>
    <row r="188" spans="1:9" x14ac:dyDescent="0.25">
      <c r="A188" t="s">
        <v>93</v>
      </c>
      <c r="B188">
        <v>437.81799999999998</v>
      </c>
      <c r="C188">
        <v>435.92399999999998</v>
      </c>
      <c r="D188">
        <v>414.53800000000001</v>
      </c>
      <c r="E188">
        <v>411.03199999999998</v>
      </c>
      <c r="F188">
        <v>86.6892</v>
      </c>
      <c r="G188">
        <v>5.3955000000000003E-2</v>
      </c>
      <c r="H188">
        <v>0.93168399999999996</v>
      </c>
      <c r="I188">
        <v>0</v>
      </c>
    </row>
    <row r="189" spans="1:9" x14ac:dyDescent="0.25">
      <c r="A189" t="s">
        <v>93</v>
      </c>
      <c r="B189">
        <v>437.541</v>
      </c>
      <c r="C189">
        <v>435.64400000000001</v>
      </c>
      <c r="D189">
        <v>414.31099999999998</v>
      </c>
      <c r="E189">
        <v>410.78</v>
      </c>
      <c r="F189">
        <v>86.694299999999998</v>
      </c>
      <c r="G189">
        <v>5.3926500000000002E-2</v>
      </c>
      <c r="H189">
        <v>0.93181099999999994</v>
      </c>
      <c r="I189">
        <v>0</v>
      </c>
    </row>
    <row r="190" spans="1:9" x14ac:dyDescent="0.25">
      <c r="A190" t="s">
        <v>93</v>
      </c>
      <c r="B190">
        <v>437.60399999999998</v>
      </c>
      <c r="C190">
        <v>435.697</v>
      </c>
      <c r="D190">
        <v>414.34500000000003</v>
      </c>
      <c r="E190">
        <v>410.81299999999999</v>
      </c>
      <c r="F190">
        <v>86.695300000000003</v>
      </c>
      <c r="G190">
        <v>8.3267800000000003E-2</v>
      </c>
      <c r="H190">
        <v>0.93182900000000002</v>
      </c>
      <c r="I190">
        <v>0</v>
      </c>
    </row>
    <row r="191" spans="1:9" x14ac:dyDescent="0.25">
      <c r="A191" t="s">
        <v>93</v>
      </c>
      <c r="B191">
        <v>437.56</v>
      </c>
      <c r="C191">
        <v>435.64499999999998</v>
      </c>
      <c r="D191">
        <v>414.28199999999998</v>
      </c>
      <c r="E191">
        <v>410.77</v>
      </c>
      <c r="F191">
        <v>86.6922</v>
      </c>
      <c r="G191">
        <v>5.4080700000000002E-2</v>
      </c>
      <c r="H191">
        <v>0.93181000000000003</v>
      </c>
      <c r="I191">
        <v>0</v>
      </c>
    </row>
    <row r="192" spans="1:9" x14ac:dyDescent="0.25">
      <c r="A192" t="s">
        <v>93</v>
      </c>
      <c r="B192">
        <v>437.64800000000002</v>
      </c>
      <c r="C192">
        <v>435.73099999999999</v>
      </c>
      <c r="D192">
        <v>414.37599999999998</v>
      </c>
      <c r="E192">
        <v>410.84500000000003</v>
      </c>
      <c r="F192">
        <v>86.662499999999994</v>
      </c>
      <c r="G192">
        <v>5.4906799999999999E-2</v>
      </c>
      <c r="H192">
        <v>0.93175799999999998</v>
      </c>
      <c r="I192">
        <v>0</v>
      </c>
    </row>
    <row r="193" spans="1:9" x14ac:dyDescent="0.25">
      <c r="A193" t="s">
        <v>93</v>
      </c>
      <c r="B193">
        <v>438.04</v>
      </c>
      <c r="C193">
        <v>436.13</v>
      </c>
      <c r="D193">
        <v>414.69799999999998</v>
      </c>
      <c r="E193">
        <v>411.18400000000003</v>
      </c>
      <c r="F193">
        <v>86.654300000000006</v>
      </c>
      <c r="G193">
        <v>7.6068399999999994E-2</v>
      </c>
      <c r="H193">
        <v>0.95040899999999995</v>
      </c>
      <c r="I193">
        <v>0</v>
      </c>
    </row>
    <row r="194" spans="1:9" x14ac:dyDescent="0.25">
      <c r="A194" t="s">
        <v>93</v>
      </c>
      <c r="B194">
        <v>1262.4100000000001</v>
      </c>
      <c r="C194">
        <v>435.60500000000002</v>
      </c>
      <c r="D194">
        <v>414.19600000000003</v>
      </c>
      <c r="E194">
        <v>410.67599999999999</v>
      </c>
      <c r="F194">
        <v>86.669700000000006</v>
      </c>
      <c r="G194">
        <v>5.4314300000000003E-2</v>
      </c>
      <c r="H194">
        <v>0.95485100000000001</v>
      </c>
      <c r="I194">
        <v>0</v>
      </c>
    </row>
    <row r="195" spans="1:9" x14ac:dyDescent="0.25">
      <c r="A195" t="s">
        <v>93</v>
      </c>
      <c r="B195">
        <v>441.74299999999999</v>
      </c>
      <c r="C195">
        <v>438.06099999999998</v>
      </c>
      <c r="D195">
        <v>414.59699999999998</v>
      </c>
      <c r="E195">
        <v>410.84899999999999</v>
      </c>
      <c r="F195">
        <v>86.555999999999997</v>
      </c>
      <c r="G195">
        <v>5.5256100000000002E-2</v>
      </c>
      <c r="H195">
        <v>0.93176999999999999</v>
      </c>
      <c r="I195">
        <v>0</v>
      </c>
    </row>
    <row r="196" spans="1:9" x14ac:dyDescent="0.25">
      <c r="A196" t="s">
        <v>93</v>
      </c>
      <c r="B196">
        <v>437.83199999999999</v>
      </c>
      <c r="C196">
        <v>435.80200000000002</v>
      </c>
      <c r="D196">
        <v>414.45800000000003</v>
      </c>
      <c r="E196">
        <v>410.93099999999998</v>
      </c>
      <c r="F196">
        <v>86.669700000000006</v>
      </c>
      <c r="G196">
        <v>6.7147200000000004E-2</v>
      </c>
      <c r="H196">
        <v>0.95390600000000003</v>
      </c>
      <c r="I196">
        <v>0</v>
      </c>
    </row>
    <row r="197" spans="1:9" x14ac:dyDescent="0.25">
      <c r="A197" t="s">
        <v>93</v>
      </c>
      <c r="B197">
        <v>437.84100000000001</v>
      </c>
      <c r="C197">
        <v>435.91</v>
      </c>
      <c r="D197">
        <v>414.60599999999999</v>
      </c>
      <c r="E197">
        <v>411.09300000000002</v>
      </c>
      <c r="F197">
        <v>86.670699999999997</v>
      </c>
      <c r="G197">
        <v>6.1099899999999999E-2</v>
      </c>
      <c r="H197">
        <v>0.95037000000000005</v>
      </c>
      <c r="I197">
        <v>0</v>
      </c>
    </row>
    <row r="198" spans="1:9" x14ac:dyDescent="0.25">
      <c r="A198" t="s">
        <v>93</v>
      </c>
      <c r="B198">
        <v>438.017</v>
      </c>
      <c r="C198">
        <v>436.10500000000002</v>
      </c>
      <c r="D198">
        <v>414.66500000000002</v>
      </c>
      <c r="E198">
        <v>411.13799999999998</v>
      </c>
      <c r="F198">
        <v>86.663600000000002</v>
      </c>
      <c r="G198">
        <v>5.39566E-2</v>
      </c>
      <c r="H198">
        <v>0.93157699999999999</v>
      </c>
      <c r="I198">
        <v>0</v>
      </c>
    </row>
    <row r="199" spans="1:9" x14ac:dyDescent="0.25">
      <c r="A199" t="s">
        <v>93</v>
      </c>
      <c r="B199">
        <v>437.85</v>
      </c>
      <c r="C199">
        <v>435.94099999999997</v>
      </c>
      <c r="D199">
        <v>414.47899999999998</v>
      </c>
      <c r="E199">
        <v>410.95800000000003</v>
      </c>
      <c r="F199">
        <v>86.669700000000006</v>
      </c>
      <c r="G199">
        <v>5.5431300000000003E-2</v>
      </c>
      <c r="H199">
        <v>0.93142800000000003</v>
      </c>
      <c r="I199">
        <v>0</v>
      </c>
    </row>
    <row r="200" spans="1:9" x14ac:dyDescent="0.25">
      <c r="A200" t="s">
        <v>93</v>
      </c>
      <c r="B200">
        <v>437.68799999999999</v>
      </c>
      <c r="C200">
        <v>435.77199999999999</v>
      </c>
      <c r="D200">
        <v>414.572</v>
      </c>
      <c r="E200">
        <v>411.041</v>
      </c>
      <c r="F200">
        <v>86.665599999999998</v>
      </c>
      <c r="G200">
        <v>6.1180100000000001E-2</v>
      </c>
      <c r="H200">
        <v>0.931836</v>
      </c>
      <c r="I200">
        <v>0</v>
      </c>
    </row>
    <row r="201" spans="1:9" x14ac:dyDescent="0.25">
      <c r="A201" t="s">
        <v>93</v>
      </c>
      <c r="B201">
        <v>437.56200000000001</v>
      </c>
      <c r="C201">
        <v>435.66300000000001</v>
      </c>
      <c r="D201">
        <v>414.35300000000001</v>
      </c>
      <c r="E201">
        <v>410.81700000000001</v>
      </c>
      <c r="F201">
        <v>86.670699999999997</v>
      </c>
      <c r="G201">
        <v>6.5165500000000001E-2</v>
      </c>
      <c r="H201">
        <v>0.95504199999999995</v>
      </c>
      <c r="I201">
        <v>0</v>
      </c>
    </row>
    <row r="202" spans="1:9" x14ac:dyDescent="0.25">
      <c r="A202" t="s">
        <v>93</v>
      </c>
      <c r="B202">
        <v>437.64600000000002</v>
      </c>
      <c r="C202">
        <v>435.74900000000002</v>
      </c>
      <c r="D202">
        <v>414.39699999999999</v>
      </c>
      <c r="E202">
        <v>410.87</v>
      </c>
      <c r="F202">
        <v>86.670699999999997</v>
      </c>
      <c r="G202">
        <v>5.54206E-2</v>
      </c>
      <c r="H202">
        <v>0.93140100000000003</v>
      </c>
      <c r="I202">
        <v>0</v>
      </c>
    </row>
    <row r="203" spans="1:9" x14ac:dyDescent="0.25">
      <c r="A203" t="s">
        <v>93</v>
      </c>
      <c r="B203">
        <v>437.584</v>
      </c>
      <c r="C203">
        <v>435.63200000000001</v>
      </c>
      <c r="D203">
        <v>414.471</v>
      </c>
      <c r="E203">
        <v>410.92599999999999</v>
      </c>
      <c r="F203">
        <v>86.669700000000006</v>
      </c>
      <c r="G203">
        <v>5.3965899999999997E-2</v>
      </c>
      <c r="H203">
        <v>0.93156600000000001</v>
      </c>
      <c r="I203">
        <v>0</v>
      </c>
    </row>
    <row r="204" spans="1:9" x14ac:dyDescent="0.25">
      <c r="A204" t="s">
        <v>93</v>
      </c>
      <c r="B204">
        <v>437.726</v>
      </c>
      <c r="C204">
        <v>435.81799999999998</v>
      </c>
      <c r="D204">
        <v>414.66899999999998</v>
      </c>
      <c r="E204">
        <v>411.15300000000002</v>
      </c>
      <c r="F204">
        <v>86.698400000000007</v>
      </c>
      <c r="G204">
        <v>5.4892200000000002E-2</v>
      </c>
      <c r="H204">
        <v>0.93182699999999996</v>
      </c>
      <c r="I204">
        <v>0</v>
      </c>
    </row>
    <row r="205" spans="1:9" x14ac:dyDescent="0.25">
      <c r="A205" t="s">
        <v>93</v>
      </c>
      <c r="B205">
        <v>437.529</v>
      </c>
      <c r="C205">
        <v>435.61599999999999</v>
      </c>
      <c r="D205">
        <v>414.44299999999998</v>
      </c>
      <c r="E205">
        <v>410.94</v>
      </c>
      <c r="F205">
        <v>86.705500000000001</v>
      </c>
      <c r="G205">
        <v>5.7144300000000002E-2</v>
      </c>
      <c r="H205">
        <v>0.93181599999999998</v>
      </c>
      <c r="I205">
        <v>0</v>
      </c>
    </row>
    <row r="206" spans="1:9" x14ac:dyDescent="0.25">
      <c r="A206" t="s">
        <v>93</v>
      </c>
      <c r="B206">
        <v>437.42599999999999</v>
      </c>
      <c r="C206">
        <v>435.50299999999999</v>
      </c>
      <c r="D206">
        <v>414.33499999999998</v>
      </c>
      <c r="E206">
        <v>410.78800000000001</v>
      </c>
      <c r="F206">
        <v>86.694299999999998</v>
      </c>
      <c r="G206">
        <v>5.6957399999999998E-2</v>
      </c>
      <c r="H206">
        <v>0.93176599999999998</v>
      </c>
      <c r="I206">
        <v>0</v>
      </c>
    </row>
    <row r="207" spans="1:9" x14ac:dyDescent="0.25">
      <c r="A207" t="s">
        <v>93</v>
      </c>
      <c r="B207">
        <v>437.94299999999998</v>
      </c>
      <c r="C207">
        <v>435.97699999999998</v>
      </c>
      <c r="D207">
        <v>414.41300000000001</v>
      </c>
      <c r="E207">
        <v>410.88499999999999</v>
      </c>
      <c r="F207">
        <v>86.688100000000006</v>
      </c>
      <c r="G207">
        <v>8.3258499999999999E-2</v>
      </c>
      <c r="H207">
        <v>0.93182799999999999</v>
      </c>
      <c r="I207">
        <v>0</v>
      </c>
    </row>
    <row r="208" spans="1:9" x14ac:dyDescent="0.25">
      <c r="A208" t="s">
        <v>93</v>
      </c>
      <c r="B208">
        <v>437.798</v>
      </c>
      <c r="C208">
        <v>435.85599999999999</v>
      </c>
      <c r="D208">
        <v>414.43799999999999</v>
      </c>
      <c r="E208">
        <v>410.88600000000002</v>
      </c>
      <c r="F208">
        <v>86.682000000000002</v>
      </c>
      <c r="G208">
        <v>5.4574299999999999E-2</v>
      </c>
      <c r="H208">
        <v>0.93154999999999999</v>
      </c>
      <c r="I208">
        <v>0</v>
      </c>
    </row>
    <row r="209" spans="1:25" x14ac:dyDescent="0.25">
      <c r="A209" t="s">
        <v>93</v>
      </c>
      <c r="B209">
        <v>437.63299999999998</v>
      </c>
      <c r="C209">
        <v>435.697</v>
      </c>
      <c r="D209">
        <v>414.42200000000003</v>
      </c>
      <c r="E209">
        <v>410.87599999999998</v>
      </c>
      <c r="F209">
        <v>86.672799999999995</v>
      </c>
      <c r="G209">
        <v>5.4544599999999999E-2</v>
      </c>
      <c r="H209">
        <v>0.93181899999999995</v>
      </c>
      <c r="I209">
        <v>0</v>
      </c>
    </row>
    <row r="210" spans="1:25" x14ac:dyDescent="0.25">
      <c r="A210" t="s">
        <v>93</v>
      </c>
      <c r="B210">
        <v>437.94600000000003</v>
      </c>
      <c r="C210">
        <v>436.03500000000003</v>
      </c>
      <c r="D210">
        <v>414.66199999999998</v>
      </c>
      <c r="E210">
        <v>411.14499999999998</v>
      </c>
      <c r="F210">
        <v>86.6554</v>
      </c>
      <c r="G210">
        <v>5.8368900000000001E-2</v>
      </c>
      <c r="H210">
        <v>0.93179400000000001</v>
      </c>
      <c r="I210">
        <v>0</v>
      </c>
    </row>
    <row r="211" spans="1:25" x14ac:dyDescent="0.25">
      <c r="A211" t="s">
        <v>93</v>
      </c>
      <c r="B211">
        <v>437.77100000000002</v>
      </c>
      <c r="C211">
        <v>435.86599999999999</v>
      </c>
      <c r="D211">
        <v>414.536</v>
      </c>
      <c r="E211">
        <v>411.01600000000002</v>
      </c>
      <c r="F211">
        <v>86.680999999999997</v>
      </c>
      <c r="G211">
        <v>5.42418E-2</v>
      </c>
      <c r="H211">
        <v>0.93118699999999999</v>
      </c>
      <c r="I211">
        <v>0</v>
      </c>
    </row>
    <row r="212" spans="1:25" x14ac:dyDescent="0.25">
      <c r="A212" t="s">
        <v>93</v>
      </c>
      <c r="B212">
        <v>437.61799999999999</v>
      </c>
      <c r="C212">
        <v>435.64400000000001</v>
      </c>
      <c r="D212">
        <v>414.411</v>
      </c>
      <c r="E212">
        <v>410.89499999999998</v>
      </c>
      <c r="F212">
        <v>86.691199999999995</v>
      </c>
      <c r="G212">
        <v>5.4065299999999997E-2</v>
      </c>
      <c r="H212">
        <v>0.95739600000000002</v>
      </c>
      <c r="I212">
        <v>0</v>
      </c>
    </row>
    <row r="213" spans="1:25" x14ac:dyDescent="0.25">
      <c r="A213" t="s">
        <v>93</v>
      </c>
      <c r="B213">
        <v>437.86399999999998</v>
      </c>
      <c r="C213">
        <v>435.95600000000002</v>
      </c>
      <c r="D213">
        <v>414.60199999999998</v>
      </c>
      <c r="E213">
        <v>411.05500000000001</v>
      </c>
      <c r="F213">
        <v>86.702500000000001</v>
      </c>
      <c r="G213">
        <v>8.3255700000000002E-2</v>
      </c>
      <c r="H213">
        <v>0.93159800000000004</v>
      </c>
      <c r="I213">
        <v>0</v>
      </c>
    </row>
    <row r="214" spans="1:25" x14ac:dyDescent="0.25">
      <c r="A214" t="s">
        <v>93</v>
      </c>
      <c r="B214">
        <v>437.464</v>
      </c>
      <c r="C214">
        <v>435.56299999999999</v>
      </c>
      <c r="D214">
        <v>414.38799999999998</v>
      </c>
      <c r="E214">
        <v>410.86</v>
      </c>
      <c r="F214">
        <v>86.708600000000004</v>
      </c>
      <c r="G214">
        <v>7.2769399999999998E-2</v>
      </c>
      <c r="H214">
        <v>0.930203</v>
      </c>
      <c r="I214">
        <v>0</v>
      </c>
    </row>
    <row r="215" spans="1:25" x14ac:dyDescent="0.25">
      <c r="A215" t="s">
        <v>93</v>
      </c>
      <c r="B215">
        <v>1228.78</v>
      </c>
      <c r="C215">
        <v>435.91500000000002</v>
      </c>
      <c r="D215">
        <v>414.57299999999998</v>
      </c>
      <c r="E215">
        <v>411.03</v>
      </c>
      <c r="F215">
        <v>86.708600000000004</v>
      </c>
      <c r="G215">
        <v>6.6593600000000003E-2</v>
      </c>
      <c r="H215">
        <v>0.93175799999999998</v>
      </c>
      <c r="I215">
        <v>0</v>
      </c>
    </row>
    <row r="216" spans="1:25" x14ac:dyDescent="0.25">
      <c r="A216" t="s">
        <v>93</v>
      </c>
      <c r="B216">
        <v>441.39499999999998</v>
      </c>
      <c r="C216">
        <v>437.60500000000002</v>
      </c>
      <c r="D216">
        <v>414.37799999999999</v>
      </c>
      <c r="E216">
        <v>410.67200000000003</v>
      </c>
      <c r="F216">
        <v>86.560100000000006</v>
      </c>
      <c r="G216">
        <v>5.9385E-2</v>
      </c>
      <c r="H216">
        <v>0.931836</v>
      </c>
      <c r="I216">
        <v>0</v>
      </c>
    </row>
    <row r="217" spans="1:25" x14ac:dyDescent="0.25">
      <c r="A217" t="s">
        <v>93</v>
      </c>
      <c r="B217">
        <v>437.78300000000002</v>
      </c>
      <c r="C217">
        <v>435.63600000000002</v>
      </c>
      <c r="D217">
        <v>414.33</v>
      </c>
      <c r="E217">
        <v>410.791</v>
      </c>
      <c r="F217">
        <v>86.659499999999994</v>
      </c>
      <c r="G217">
        <v>6.8213499999999996E-2</v>
      </c>
      <c r="H217">
        <v>0.93182699999999996</v>
      </c>
      <c r="I217">
        <v>0</v>
      </c>
    </row>
    <row r="218" spans="1:25" x14ac:dyDescent="0.25">
      <c r="A218" t="s">
        <v>93</v>
      </c>
      <c r="B218">
        <v>437.85500000000002</v>
      </c>
      <c r="C218">
        <v>435.85500000000002</v>
      </c>
      <c r="D218">
        <v>414.46699999999998</v>
      </c>
      <c r="E218">
        <v>410.947</v>
      </c>
      <c r="F218">
        <v>86.680999999999997</v>
      </c>
      <c r="G218">
        <v>5.41921E-2</v>
      </c>
      <c r="H218">
        <v>0.95280699999999996</v>
      </c>
      <c r="I218">
        <v>0</v>
      </c>
    </row>
    <row r="219" spans="1:25" x14ac:dyDescent="0.25">
      <c r="A219" t="s">
        <v>93</v>
      </c>
      <c r="B219">
        <v>437.60300000000001</v>
      </c>
      <c r="C219">
        <v>435.62200000000001</v>
      </c>
      <c r="D219">
        <v>414.25799999999998</v>
      </c>
      <c r="E219">
        <v>410.70400000000001</v>
      </c>
      <c r="F219">
        <v>86.677899999999994</v>
      </c>
      <c r="G219">
        <v>5.6483999999999999E-2</v>
      </c>
      <c r="H219">
        <v>0.93152000000000001</v>
      </c>
      <c r="I219">
        <v>0</v>
      </c>
    </row>
    <row r="220" spans="1:25" x14ac:dyDescent="0.25">
      <c r="A220" t="s">
        <v>93</v>
      </c>
      <c r="B220">
        <v>437.53100000000001</v>
      </c>
      <c r="C220">
        <v>435.61900000000003</v>
      </c>
      <c r="D220">
        <v>414.34500000000003</v>
      </c>
      <c r="E220">
        <v>410.80599999999998</v>
      </c>
      <c r="F220">
        <v>86.646100000000004</v>
      </c>
      <c r="G220">
        <v>8.3256999999999998E-2</v>
      </c>
      <c r="H220">
        <v>0.93004900000000001</v>
      </c>
      <c r="I220">
        <v>0</v>
      </c>
    </row>
    <row r="221" spans="1:25" x14ac:dyDescent="0.25">
      <c r="A221" t="s">
        <v>93</v>
      </c>
      <c r="B221">
        <v>437.61799999999999</v>
      </c>
      <c r="C221">
        <v>435.70699999999999</v>
      </c>
      <c r="D221">
        <v>414.43799999999999</v>
      </c>
      <c r="E221">
        <v>410.91300000000001</v>
      </c>
      <c r="F221">
        <v>86.665599999999998</v>
      </c>
      <c r="G221">
        <v>6.5971000000000002E-2</v>
      </c>
      <c r="H221">
        <v>0.93182699999999996</v>
      </c>
      <c r="I221">
        <v>0</v>
      </c>
    </row>
    <row r="222" spans="1:25" x14ac:dyDescent="0.25">
      <c r="A222" t="s">
        <v>93</v>
      </c>
      <c r="B222">
        <v>437.68400000000003</v>
      </c>
      <c r="C222">
        <v>435.78</v>
      </c>
      <c r="D222">
        <v>414.54199999999997</v>
      </c>
      <c r="E222">
        <v>411.03300000000002</v>
      </c>
      <c r="F222">
        <v>86.683000000000007</v>
      </c>
      <c r="G222">
        <v>5.3941999999999997E-2</v>
      </c>
      <c r="H222">
        <v>0.94659599999999999</v>
      </c>
      <c r="I222">
        <v>0</v>
      </c>
    </row>
    <row r="223" spans="1:25" x14ac:dyDescent="0.25">
      <c r="A223" t="s">
        <v>93</v>
      </c>
      <c r="B223">
        <v>437.608</v>
      </c>
      <c r="C223">
        <v>435.69</v>
      </c>
      <c r="D223">
        <v>414.29199999999997</v>
      </c>
      <c r="E223">
        <v>410.78</v>
      </c>
      <c r="F223">
        <v>86.703500000000005</v>
      </c>
      <c r="G223">
        <v>5.6235E-2</v>
      </c>
      <c r="H223">
        <v>0.93164899999999995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437.52100000000002</v>
      </c>
      <c r="C224">
        <v>435.61900000000003</v>
      </c>
      <c r="D224">
        <v>414.41</v>
      </c>
      <c r="E224">
        <v>410.88600000000002</v>
      </c>
      <c r="F224">
        <v>86.689099999999996</v>
      </c>
      <c r="G224">
        <v>8.32561E-2</v>
      </c>
      <c r="H224">
        <v>0.94631600000000005</v>
      </c>
      <c r="I224">
        <v>0</v>
      </c>
      <c r="R224">
        <f>AVERAGE(B175:B224)</f>
        <v>470.16862000000009</v>
      </c>
      <c r="S224">
        <f>AVERAGE(C175:C224)</f>
        <v>435.85317999999978</v>
      </c>
      <c r="U224">
        <f>_xlfn.VAR.P(B175:B224)</f>
        <v>25065.491244475554</v>
      </c>
      <c r="V224">
        <f>_xlfn.VAR.P(C175:C224)</f>
        <v>0.18625058759999916</v>
      </c>
      <c r="X224">
        <f>1.96*SQRT(U224)/50</f>
        <v>6.2061772828296569</v>
      </c>
      <c r="Y224">
        <f>1.96*SQRT(V224)/50</f>
        <v>1.691744965796153E-2</v>
      </c>
    </row>
    <row r="225" spans="1:9" x14ac:dyDescent="0.25">
      <c r="A225" t="s">
        <v>93</v>
      </c>
      <c r="B225">
        <v>23510.768252999998</v>
      </c>
      <c r="C225" t="s">
        <v>37</v>
      </c>
    </row>
    <row r="226" spans="1:9" x14ac:dyDescent="0.25">
      <c r="A226" t="s">
        <v>108</v>
      </c>
      <c r="B226">
        <v>498.745</v>
      </c>
      <c r="C226">
        <v>496.80799999999999</v>
      </c>
      <c r="D226">
        <v>475.35599999999999</v>
      </c>
      <c r="E226">
        <v>471.267</v>
      </c>
      <c r="F226">
        <v>146.99100000000001</v>
      </c>
      <c r="G226">
        <v>8.3287100000000003E-2</v>
      </c>
      <c r="H226">
        <v>0.932504</v>
      </c>
      <c r="I226">
        <v>0</v>
      </c>
    </row>
    <row r="227" spans="1:9" x14ac:dyDescent="0.25">
      <c r="A227" t="s">
        <v>108</v>
      </c>
      <c r="B227">
        <v>498.81799999999998</v>
      </c>
      <c r="C227">
        <v>496.875</v>
      </c>
      <c r="D227">
        <v>475.41699999999997</v>
      </c>
      <c r="E227">
        <v>471.42099999999999</v>
      </c>
      <c r="F227">
        <v>146.965</v>
      </c>
      <c r="G227">
        <v>5.4107700000000002E-2</v>
      </c>
      <c r="H227">
        <v>0.93183199999999999</v>
      </c>
      <c r="I227">
        <v>0</v>
      </c>
    </row>
    <row r="228" spans="1:9" x14ac:dyDescent="0.25">
      <c r="A228" t="s">
        <v>108</v>
      </c>
      <c r="B228">
        <v>498.50900000000001</v>
      </c>
      <c r="C228">
        <v>496.58199999999999</v>
      </c>
      <c r="D228">
        <v>475.2</v>
      </c>
      <c r="E228">
        <v>471.18299999999999</v>
      </c>
      <c r="F228">
        <v>147.006</v>
      </c>
      <c r="G228">
        <v>5.4010000000000002E-2</v>
      </c>
      <c r="H228">
        <v>0.93182200000000004</v>
      </c>
      <c r="I228">
        <v>0</v>
      </c>
    </row>
    <row r="229" spans="1:9" x14ac:dyDescent="0.25">
      <c r="A229" t="s">
        <v>108</v>
      </c>
      <c r="B229">
        <v>497.077</v>
      </c>
      <c r="C229">
        <v>495.14400000000001</v>
      </c>
      <c r="D229">
        <v>473.59899999999999</v>
      </c>
      <c r="E229">
        <v>469.58699999999999</v>
      </c>
      <c r="F229">
        <v>146.45400000000001</v>
      </c>
      <c r="G229">
        <v>8.3265599999999995E-2</v>
      </c>
      <c r="H229">
        <v>0.93032300000000001</v>
      </c>
      <c r="I229">
        <v>0</v>
      </c>
    </row>
    <row r="230" spans="1:9" x14ac:dyDescent="0.25">
      <c r="A230" t="s">
        <v>108</v>
      </c>
      <c r="B230">
        <v>496.25900000000001</v>
      </c>
      <c r="C230">
        <v>494.35199999999998</v>
      </c>
      <c r="D230">
        <v>472.84199999999998</v>
      </c>
      <c r="E230">
        <v>468.85</v>
      </c>
      <c r="F230">
        <v>146.21799999999999</v>
      </c>
      <c r="G230">
        <v>8.3258799999999994E-2</v>
      </c>
      <c r="H230">
        <v>0.93182299999999996</v>
      </c>
      <c r="I230">
        <v>0</v>
      </c>
    </row>
    <row r="231" spans="1:9" x14ac:dyDescent="0.25">
      <c r="A231" t="s">
        <v>108</v>
      </c>
      <c r="B231">
        <v>496.24900000000002</v>
      </c>
      <c r="C231">
        <v>494.33100000000002</v>
      </c>
      <c r="D231">
        <v>473.04500000000002</v>
      </c>
      <c r="E231">
        <v>468.97</v>
      </c>
      <c r="F231">
        <v>146.22800000000001</v>
      </c>
      <c r="G231">
        <v>5.3969000000000003E-2</v>
      </c>
      <c r="H231">
        <v>0.93178099999999997</v>
      </c>
      <c r="I231">
        <v>0</v>
      </c>
    </row>
    <row r="232" spans="1:9" x14ac:dyDescent="0.25">
      <c r="A232" t="s">
        <v>108</v>
      </c>
      <c r="B232">
        <v>496.15100000000001</v>
      </c>
      <c r="C232">
        <v>494.23599999999999</v>
      </c>
      <c r="D232">
        <v>472.97199999999998</v>
      </c>
      <c r="E232">
        <v>468.971</v>
      </c>
      <c r="F232">
        <v>146.19900000000001</v>
      </c>
      <c r="G232">
        <v>5.3916800000000001E-2</v>
      </c>
      <c r="H232">
        <v>0.93181599999999998</v>
      </c>
      <c r="I232">
        <v>0</v>
      </c>
    </row>
    <row r="233" spans="1:9" x14ac:dyDescent="0.25">
      <c r="A233" t="s">
        <v>108</v>
      </c>
      <c r="B233">
        <v>496.08699999999999</v>
      </c>
      <c r="C233">
        <v>494.173</v>
      </c>
      <c r="D233">
        <v>472.947</v>
      </c>
      <c r="E233">
        <v>468.935</v>
      </c>
      <c r="F233">
        <v>146.26599999999999</v>
      </c>
      <c r="G233">
        <v>5.4094499999999997E-2</v>
      </c>
      <c r="H233">
        <v>0.93182699999999996</v>
      </c>
      <c r="I233">
        <v>0</v>
      </c>
    </row>
    <row r="234" spans="1:9" x14ac:dyDescent="0.25">
      <c r="A234" t="s">
        <v>108</v>
      </c>
      <c r="B234">
        <v>496.07499999999999</v>
      </c>
      <c r="C234">
        <v>494.154</v>
      </c>
      <c r="D234">
        <v>472.94</v>
      </c>
      <c r="E234">
        <v>468.92200000000003</v>
      </c>
      <c r="F234">
        <v>146.28700000000001</v>
      </c>
      <c r="G234">
        <v>6.1846699999999998E-2</v>
      </c>
      <c r="H234">
        <v>0.93164400000000003</v>
      </c>
      <c r="I234">
        <v>0</v>
      </c>
    </row>
    <row r="235" spans="1:9" x14ac:dyDescent="0.25">
      <c r="A235" t="s">
        <v>108</v>
      </c>
      <c r="B235">
        <v>495.92599999999999</v>
      </c>
      <c r="C235">
        <v>494.03300000000002</v>
      </c>
      <c r="D235">
        <v>472.90499999999997</v>
      </c>
      <c r="E235">
        <v>468.87900000000002</v>
      </c>
      <c r="F235">
        <v>146.197</v>
      </c>
      <c r="G235">
        <v>5.4121299999999997E-2</v>
      </c>
      <c r="H235">
        <v>0.93132599999999999</v>
      </c>
      <c r="I235">
        <v>0</v>
      </c>
    </row>
    <row r="236" spans="1:9" x14ac:dyDescent="0.25">
      <c r="A236" t="s">
        <v>108</v>
      </c>
      <c r="B236">
        <v>1082.76</v>
      </c>
      <c r="C236">
        <v>494.613</v>
      </c>
      <c r="D236">
        <v>473.14</v>
      </c>
      <c r="E236">
        <v>469.108</v>
      </c>
      <c r="F236">
        <v>146.29</v>
      </c>
      <c r="G236">
        <v>5.4340199999999998E-2</v>
      </c>
      <c r="H236">
        <v>0.931786</v>
      </c>
      <c r="I236">
        <v>0</v>
      </c>
    </row>
    <row r="237" spans="1:9" x14ac:dyDescent="0.25">
      <c r="A237" t="s">
        <v>108</v>
      </c>
      <c r="B237">
        <v>500.27499999999998</v>
      </c>
      <c r="C237">
        <v>496.44200000000001</v>
      </c>
      <c r="D237">
        <v>472.97500000000002</v>
      </c>
      <c r="E237">
        <v>468.72800000000001</v>
      </c>
      <c r="F237">
        <v>146.161</v>
      </c>
      <c r="G237">
        <v>5.3934999999999997E-2</v>
      </c>
      <c r="H237">
        <v>0.931813</v>
      </c>
      <c r="I237">
        <v>0</v>
      </c>
    </row>
    <row r="238" spans="1:9" x14ac:dyDescent="0.25">
      <c r="A238" t="s">
        <v>108</v>
      </c>
      <c r="B238">
        <v>496.82</v>
      </c>
      <c r="C238">
        <v>494.41300000000001</v>
      </c>
      <c r="D238">
        <v>473.00299999999999</v>
      </c>
      <c r="E238">
        <v>468.976</v>
      </c>
      <c r="F238">
        <v>146.15799999999999</v>
      </c>
      <c r="G238">
        <v>5.5401499999999999E-2</v>
      </c>
      <c r="H238">
        <v>0.93182299999999996</v>
      </c>
      <c r="I238">
        <v>0</v>
      </c>
    </row>
    <row r="239" spans="1:9" x14ac:dyDescent="0.25">
      <c r="A239" t="s">
        <v>108</v>
      </c>
      <c r="B239">
        <v>496.476</v>
      </c>
      <c r="C239">
        <v>494.43900000000002</v>
      </c>
      <c r="D239">
        <v>472.92099999999999</v>
      </c>
      <c r="E239">
        <v>468.91199999999998</v>
      </c>
      <c r="F239">
        <v>146.23699999999999</v>
      </c>
      <c r="G239">
        <v>7.7856099999999998E-2</v>
      </c>
      <c r="H239">
        <v>0.93182399999999999</v>
      </c>
      <c r="I239">
        <v>0</v>
      </c>
    </row>
    <row r="240" spans="1:9" x14ac:dyDescent="0.25">
      <c r="A240" t="s">
        <v>108</v>
      </c>
      <c r="B240">
        <v>496.41899999999998</v>
      </c>
      <c r="C240">
        <v>494.38799999999998</v>
      </c>
      <c r="D240">
        <v>473.01600000000002</v>
      </c>
      <c r="E240">
        <v>468.98</v>
      </c>
      <c r="F240">
        <v>146.23599999999999</v>
      </c>
      <c r="G240">
        <v>5.5300599999999998E-2</v>
      </c>
      <c r="H240">
        <v>0.93171499999999996</v>
      </c>
      <c r="I240">
        <v>0</v>
      </c>
    </row>
    <row r="241" spans="1:9" x14ac:dyDescent="0.25">
      <c r="A241" t="s">
        <v>108</v>
      </c>
      <c r="B241">
        <v>496.267</v>
      </c>
      <c r="C241">
        <v>494.29500000000002</v>
      </c>
      <c r="D241">
        <v>472.98099999999999</v>
      </c>
      <c r="E241">
        <v>468.97</v>
      </c>
      <c r="F241">
        <v>146.15</v>
      </c>
      <c r="G241">
        <v>5.5417800000000003E-2</v>
      </c>
      <c r="H241">
        <v>0.93181499999999995</v>
      </c>
      <c r="I241">
        <v>0</v>
      </c>
    </row>
    <row r="242" spans="1:9" x14ac:dyDescent="0.25">
      <c r="A242" t="s">
        <v>108</v>
      </c>
      <c r="B242">
        <v>496.20499999999998</v>
      </c>
      <c r="C242">
        <v>494.28199999999998</v>
      </c>
      <c r="D242">
        <v>472.83100000000002</v>
      </c>
      <c r="E242">
        <v>468.81400000000002</v>
      </c>
      <c r="F242">
        <v>146.19300000000001</v>
      </c>
      <c r="G242">
        <v>6.5163799999999994E-2</v>
      </c>
      <c r="H242">
        <v>0.93183499999999997</v>
      </c>
      <c r="I242">
        <v>0</v>
      </c>
    </row>
    <row r="243" spans="1:9" x14ac:dyDescent="0.25">
      <c r="A243" t="s">
        <v>108</v>
      </c>
      <c r="B243">
        <v>496.16800000000001</v>
      </c>
      <c r="C243">
        <v>494.26499999999999</v>
      </c>
      <c r="D243">
        <v>472.79199999999997</v>
      </c>
      <c r="E243">
        <v>468.79300000000001</v>
      </c>
      <c r="F243">
        <v>146.06200000000001</v>
      </c>
      <c r="G243">
        <v>5.5627900000000001E-2</v>
      </c>
      <c r="H243">
        <v>0.931589</v>
      </c>
      <c r="I243">
        <v>0</v>
      </c>
    </row>
    <row r="244" spans="1:9" x14ac:dyDescent="0.25">
      <c r="A244" t="s">
        <v>108</v>
      </c>
      <c r="B244">
        <v>496.48</v>
      </c>
      <c r="C244">
        <v>494.56700000000001</v>
      </c>
      <c r="D244">
        <v>473.154</v>
      </c>
      <c r="E244">
        <v>469.14100000000002</v>
      </c>
      <c r="F244">
        <v>146.32300000000001</v>
      </c>
      <c r="G244">
        <v>5.3983799999999998E-2</v>
      </c>
      <c r="H244">
        <v>0.93180200000000002</v>
      </c>
      <c r="I244">
        <v>0</v>
      </c>
    </row>
    <row r="245" spans="1:9" x14ac:dyDescent="0.25">
      <c r="A245" t="s">
        <v>108</v>
      </c>
      <c r="B245">
        <v>496.46199999999999</v>
      </c>
      <c r="C245">
        <v>494.53199999999998</v>
      </c>
      <c r="D245">
        <v>473.05900000000003</v>
      </c>
      <c r="E245">
        <v>469.05099999999999</v>
      </c>
      <c r="F245">
        <v>146.345</v>
      </c>
      <c r="G245">
        <v>6.3075199999999998E-2</v>
      </c>
      <c r="H245">
        <v>0.93181800000000004</v>
      </c>
      <c r="I245">
        <v>0</v>
      </c>
    </row>
    <row r="246" spans="1:9" x14ac:dyDescent="0.25">
      <c r="A246" t="s">
        <v>108</v>
      </c>
      <c r="B246">
        <v>496.45400000000001</v>
      </c>
      <c r="C246">
        <v>494.553</v>
      </c>
      <c r="D246">
        <v>473.10300000000001</v>
      </c>
      <c r="E246">
        <v>469.09</v>
      </c>
      <c r="F246">
        <v>146.405</v>
      </c>
      <c r="G246">
        <v>5.7210900000000002E-2</v>
      </c>
      <c r="H246">
        <v>0.93174900000000005</v>
      </c>
      <c r="I246">
        <v>0</v>
      </c>
    </row>
    <row r="247" spans="1:9" x14ac:dyDescent="0.25">
      <c r="A247" t="s">
        <v>108</v>
      </c>
      <c r="B247">
        <v>496.39699999999999</v>
      </c>
      <c r="C247">
        <v>494.49400000000003</v>
      </c>
      <c r="D247">
        <v>473.18400000000003</v>
      </c>
      <c r="E247">
        <v>469.17700000000002</v>
      </c>
      <c r="F247">
        <v>146.262</v>
      </c>
      <c r="G247">
        <v>6.0305200000000003E-2</v>
      </c>
      <c r="H247">
        <v>0.93183300000000002</v>
      </c>
      <c r="I247">
        <v>0</v>
      </c>
    </row>
    <row r="248" spans="1:9" x14ac:dyDescent="0.25">
      <c r="A248" t="s">
        <v>108</v>
      </c>
      <c r="B248">
        <v>496.05599999999998</v>
      </c>
      <c r="C248">
        <v>494.13299999999998</v>
      </c>
      <c r="D248">
        <v>472.87400000000002</v>
      </c>
      <c r="E248">
        <v>468.87200000000001</v>
      </c>
      <c r="F248">
        <v>146.28299999999999</v>
      </c>
      <c r="G248">
        <v>6.2575800000000001E-2</v>
      </c>
      <c r="H248">
        <v>0.931724</v>
      </c>
      <c r="I248">
        <v>0</v>
      </c>
    </row>
    <row r="249" spans="1:9" x14ac:dyDescent="0.25">
      <c r="A249" t="s">
        <v>108</v>
      </c>
      <c r="B249">
        <v>496.25099999999998</v>
      </c>
      <c r="C249">
        <v>494.34100000000001</v>
      </c>
      <c r="D249">
        <v>473.01600000000002</v>
      </c>
      <c r="E249">
        <v>469.00599999999997</v>
      </c>
      <c r="F249">
        <v>146.30799999999999</v>
      </c>
      <c r="G249">
        <v>5.4210099999999997E-2</v>
      </c>
      <c r="H249">
        <v>0.93182299999999996</v>
      </c>
      <c r="I249">
        <v>0</v>
      </c>
    </row>
    <row r="250" spans="1:9" x14ac:dyDescent="0.25">
      <c r="A250" t="s">
        <v>108</v>
      </c>
      <c r="B250">
        <v>496.24599999999998</v>
      </c>
      <c r="C250">
        <v>494.33100000000002</v>
      </c>
      <c r="D250">
        <v>472.93799999999999</v>
      </c>
      <c r="E250">
        <v>468.93799999999999</v>
      </c>
      <c r="F250">
        <v>146.31399999999999</v>
      </c>
      <c r="G250">
        <v>5.6161200000000001E-2</v>
      </c>
      <c r="H250">
        <v>0.93177699999999997</v>
      </c>
      <c r="I250">
        <v>0</v>
      </c>
    </row>
    <row r="251" spans="1:9" x14ac:dyDescent="0.25">
      <c r="A251" t="s">
        <v>108</v>
      </c>
      <c r="B251">
        <v>496.22300000000001</v>
      </c>
      <c r="C251">
        <v>494.28199999999998</v>
      </c>
      <c r="D251">
        <v>472.834</v>
      </c>
      <c r="E251">
        <v>468.82499999999999</v>
      </c>
      <c r="F251">
        <v>146.215</v>
      </c>
      <c r="G251">
        <v>7.25716E-2</v>
      </c>
      <c r="H251">
        <v>0.931836</v>
      </c>
      <c r="I251">
        <v>0</v>
      </c>
    </row>
    <row r="252" spans="1:9" x14ac:dyDescent="0.25">
      <c r="A252" t="s">
        <v>108</v>
      </c>
      <c r="B252">
        <v>496.64100000000002</v>
      </c>
      <c r="C252">
        <v>494.69099999999997</v>
      </c>
      <c r="D252">
        <v>473.22699999999998</v>
      </c>
      <c r="E252">
        <v>469.22500000000002</v>
      </c>
      <c r="F252">
        <v>146.31399999999999</v>
      </c>
      <c r="G252">
        <v>6.4505599999999996E-2</v>
      </c>
      <c r="H252">
        <v>0.94310000000000005</v>
      </c>
      <c r="I252">
        <v>0</v>
      </c>
    </row>
    <row r="253" spans="1:9" x14ac:dyDescent="0.25">
      <c r="A253" t="s">
        <v>108</v>
      </c>
      <c r="B253">
        <v>496.291</v>
      </c>
      <c r="C253">
        <v>494.375</v>
      </c>
      <c r="D253">
        <v>473.012</v>
      </c>
      <c r="E253">
        <v>469.01799999999997</v>
      </c>
      <c r="F253">
        <v>146.316</v>
      </c>
      <c r="G253">
        <v>5.5457899999999997E-2</v>
      </c>
      <c r="H253">
        <v>0.93156499999999998</v>
      </c>
      <c r="I253">
        <v>0</v>
      </c>
    </row>
    <row r="254" spans="1:9" x14ac:dyDescent="0.25">
      <c r="A254" t="s">
        <v>108</v>
      </c>
      <c r="B254">
        <v>495.92</v>
      </c>
      <c r="C254">
        <v>494.01299999999998</v>
      </c>
      <c r="D254">
        <v>472.75900000000001</v>
      </c>
      <c r="E254">
        <v>468.74200000000002</v>
      </c>
      <c r="F254">
        <v>146.184</v>
      </c>
      <c r="G254">
        <v>6.16909E-2</v>
      </c>
      <c r="H254">
        <v>0.95851299999999995</v>
      </c>
      <c r="I254">
        <v>0</v>
      </c>
    </row>
    <row r="255" spans="1:9" x14ac:dyDescent="0.25">
      <c r="A255" t="s">
        <v>108</v>
      </c>
      <c r="B255">
        <v>1059.4000000000001</v>
      </c>
      <c r="C255">
        <v>494.42899999999997</v>
      </c>
      <c r="D255">
        <v>472.98200000000003</v>
      </c>
      <c r="E255">
        <v>468.96499999999997</v>
      </c>
      <c r="F255">
        <v>146.285</v>
      </c>
      <c r="G255">
        <v>5.4165699999999997E-2</v>
      </c>
      <c r="H255">
        <v>0.93183400000000005</v>
      </c>
      <c r="I255">
        <v>0</v>
      </c>
    </row>
    <row r="256" spans="1:9" x14ac:dyDescent="0.25">
      <c r="A256" t="s">
        <v>108</v>
      </c>
      <c r="B256">
        <v>721.23299999999995</v>
      </c>
      <c r="C256">
        <v>496.06400000000002</v>
      </c>
      <c r="D256">
        <v>473.048</v>
      </c>
      <c r="E256">
        <v>468.84500000000003</v>
      </c>
      <c r="F256">
        <v>146.09299999999999</v>
      </c>
      <c r="G256">
        <v>4.8521099999999998E-2</v>
      </c>
      <c r="H256">
        <v>0.93183000000000005</v>
      </c>
      <c r="I256">
        <v>0</v>
      </c>
    </row>
    <row r="257" spans="1:9" x14ac:dyDescent="0.25">
      <c r="A257" t="s">
        <v>108</v>
      </c>
      <c r="B257">
        <v>497.423</v>
      </c>
      <c r="C257">
        <v>495.28100000000001</v>
      </c>
      <c r="D257">
        <v>473.02</v>
      </c>
      <c r="E257">
        <v>469.01100000000002</v>
      </c>
      <c r="F257">
        <v>146.28899999999999</v>
      </c>
      <c r="G257">
        <v>3.9105500000000001E-2</v>
      </c>
      <c r="H257">
        <v>0.93137000000000003</v>
      </c>
      <c r="I257">
        <v>0</v>
      </c>
    </row>
    <row r="258" spans="1:9" x14ac:dyDescent="0.25">
      <c r="A258" t="s">
        <v>108</v>
      </c>
      <c r="B258">
        <v>496.49700000000001</v>
      </c>
      <c r="C258">
        <v>494.57299999999998</v>
      </c>
      <c r="D258">
        <v>473.154</v>
      </c>
      <c r="E258">
        <v>469.14499999999998</v>
      </c>
      <c r="F258">
        <v>146.30199999999999</v>
      </c>
      <c r="G258">
        <v>5.4403399999999998E-2</v>
      </c>
      <c r="H258">
        <v>0.93411599999999995</v>
      </c>
      <c r="I258">
        <v>0</v>
      </c>
    </row>
    <row r="259" spans="1:9" x14ac:dyDescent="0.25">
      <c r="A259" t="s">
        <v>108</v>
      </c>
      <c r="B259">
        <v>496.28899999999999</v>
      </c>
      <c r="C259">
        <v>494.37400000000002</v>
      </c>
      <c r="D259">
        <v>472.93400000000003</v>
      </c>
      <c r="E259">
        <v>468.91500000000002</v>
      </c>
      <c r="F259">
        <v>146.202</v>
      </c>
      <c r="G259">
        <v>5.7727500000000001E-2</v>
      </c>
      <c r="H259">
        <v>0.95449600000000001</v>
      </c>
      <c r="I259">
        <v>0</v>
      </c>
    </row>
    <row r="260" spans="1:9" x14ac:dyDescent="0.25">
      <c r="A260" t="s">
        <v>108</v>
      </c>
      <c r="B260">
        <v>496.42399999999998</v>
      </c>
      <c r="C260">
        <v>494.50599999999997</v>
      </c>
      <c r="D260">
        <v>473.03199999999998</v>
      </c>
      <c r="E260">
        <v>469.01400000000001</v>
      </c>
      <c r="F260">
        <v>146.26499999999999</v>
      </c>
      <c r="G260">
        <v>5.5071299999999997E-2</v>
      </c>
      <c r="H260">
        <v>0.93180099999999999</v>
      </c>
      <c r="I260">
        <v>0</v>
      </c>
    </row>
    <row r="261" spans="1:9" x14ac:dyDescent="0.25">
      <c r="A261" t="s">
        <v>108</v>
      </c>
      <c r="B261">
        <v>496.40699999999998</v>
      </c>
      <c r="C261">
        <v>494.48399999999998</v>
      </c>
      <c r="D261">
        <v>473.053</v>
      </c>
      <c r="E261">
        <v>469.04300000000001</v>
      </c>
      <c r="F261">
        <v>146.23099999999999</v>
      </c>
      <c r="G261">
        <v>7.4616600000000005E-2</v>
      </c>
      <c r="H261">
        <v>0.93183499999999997</v>
      </c>
      <c r="I261">
        <v>0</v>
      </c>
    </row>
    <row r="262" spans="1:9" x14ac:dyDescent="0.25">
      <c r="A262" t="s">
        <v>108</v>
      </c>
      <c r="B262">
        <v>496.47899999999998</v>
      </c>
      <c r="C262">
        <v>494.57600000000002</v>
      </c>
      <c r="D262">
        <v>473.12</v>
      </c>
      <c r="E262">
        <v>469.11</v>
      </c>
      <c r="F262">
        <v>146.23400000000001</v>
      </c>
      <c r="G262">
        <v>5.4946500000000002E-2</v>
      </c>
      <c r="H262">
        <v>0.95895300000000006</v>
      </c>
      <c r="I262">
        <v>0</v>
      </c>
    </row>
    <row r="263" spans="1:9" x14ac:dyDescent="0.25">
      <c r="A263" t="s">
        <v>108</v>
      </c>
      <c r="B263">
        <v>496.13900000000001</v>
      </c>
      <c r="C263">
        <v>494.23099999999999</v>
      </c>
      <c r="D263">
        <v>472.98</v>
      </c>
      <c r="E263">
        <v>468.97</v>
      </c>
      <c r="F263">
        <v>146.15700000000001</v>
      </c>
      <c r="G263">
        <v>5.4507699999999999E-2</v>
      </c>
      <c r="H263">
        <v>0.93141600000000002</v>
      </c>
      <c r="I263">
        <v>0</v>
      </c>
    </row>
    <row r="264" spans="1:9" x14ac:dyDescent="0.25">
      <c r="A264" t="s">
        <v>108</v>
      </c>
      <c r="B264">
        <v>496.09699999999998</v>
      </c>
      <c r="C264">
        <v>494.19900000000001</v>
      </c>
      <c r="D264">
        <v>472.85199999999998</v>
      </c>
      <c r="E264">
        <v>468.83699999999999</v>
      </c>
      <c r="F264">
        <v>146.10400000000001</v>
      </c>
      <c r="G264">
        <v>4.98083E-2</v>
      </c>
      <c r="H264">
        <v>0.93177399999999999</v>
      </c>
      <c r="I264">
        <v>0</v>
      </c>
    </row>
    <row r="265" spans="1:9" x14ac:dyDescent="0.25">
      <c r="A265" t="s">
        <v>108</v>
      </c>
      <c r="B265">
        <v>496.14100000000002</v>
      </c>
      <c r="C265">
        <v>494.18900000000002</v>
      </c>
      <c r="D265">
        <v>472.959</v>
      </c>
      <c r="E265">
        <v>468.95100000000002</v>
      </c>
      <c r="F265">
        <v>146.22200000000001</v>
      </c>
      <c r="G265">
        <v>5.9040599999999999E-2</v>
      </c>
      <c r="H265">
        <v>0.93177299999999996</v>
      </c>
      <c r="I265">
        <v>0</v>
      </c>
    </row>
    <row r="266" spans="1:9" x14ac:dyDescent="0.25">
      <c r="A266" t="s">
        <v>108</v>
      </c>
      <c r="B266">
        <v>496.02699999999999</v>
      </c>
      <c r="C266">
        <v>494.12799999999999</v>
      </c>
      <c r="D266">
        <v>472.84399999999999</v>
      </c>
      <c r="E266">
        <v>468.84699999999998</v>
      </c>
      <c r="F266">
        <v>146.184</v>
      </c>
      <c r="G266">
        <v>6.1305100000000001E-2</v>
      </c>
      <c r="H266">
        <v>0.93135299999999999</v>
      </c>
      <c r="I266">
        <v>0</v>
      </c>
    </row>
    <row r="267" spans="1:9" x14ac:dyDescent="0.25">
      <c r="A267" t="s">
        <v>108</v>
      </c>
      <c r="B267">
        <v>495.95400000000001</v>
      </c>
      <c r="C267">
        <v>494.06299999999999</v>
      </c>
      <c r="D267">
        <v>472.88299999999998</v>
      </c>
      <c r="E267">
        <v>468.88499999999999</v>
      </c>
      <c r="F267">
        <v>146.179</v>
      </c>
      <c r="G267">
        <v>5.4039499999999997E-2</v>
      </c>
      <c r="H267">
        <v>0.93009299999999995</v>
      </c>
      <c r="I267">
        <v>0</v>
      </c>
    </row>
    <row r="268" spans="1:9" x14ac:dyDescent="0.25">
      <c r="A268" t="s">
        <v>108</v>
      </c>
      <c r="B268">
        <v>496.07299999999998</v>
      </c>
      <c r="C268">
        <v>494.16699999999997</v>
      </c>
      <c r="D268">
        <v>472.90100000000001</v>
      </c>
      <c r="E268">
        <v>468.87299999999999</v>
      </c>
      <c r="F268">
        <v>146.28100000000001</v>
      </c>
      <c r="G268">
        <v>5.57514E-2</v>
      </c>
      <c r="H268">
        <v>0.93178499999999997</v>
      </c>
      <c r="I268">
        <v>0</v>
      </c>
    </row>
    <row r="269" spans="1:9" x14ac:dyDescent="0.25">
      <c r="A269" t="s">
        <v>108</v>
      </c>
      <c r="B269">
        <v>495.95800000000003</v>
      </c>
      <c r="C269">
        <v>494.06</v>
      </c>
      <c r="D269">
        <v>472.82799999999997</v>
      </c>
      <c r="E269">
        <v>468.80900000000003</v>
      </c>
      <c r="F269">
        <v>146.13200000000001</v>
      </c>
      <c r="G269">
        <v>5.5476400000000002E-2</v>
      </c>
      <c r="H269">
        <v>0.931759</v>
      </c>
      <c r="I269">
        <v>0</v>
      </c>
    </row>
    <row r="270" spans="1:9" x14ac:dyDescent="0.25">
      <c r="A270" t="s">
        <v>108</v>
      </c>
      <c r="B270">
        <v>495.88600000000002</v>
      </c>
      <c r="C270">
        <v>493.98599999999999</v>
      </c>
      <c r="D270">
        <v>472.827</v>
      </c>
      <c r="E270">
        <v>468.80799999999999</v>
      </c>
      <c r="F270">
        <v>146.22</v>
      </c>
      <c r="G270">
        <v>5.3911500000000001E-2</v>
      </c>
      <c r="H270">
        <v>0.93451200000000001</v>
      </c>
      <c r="I270">
        <v>0</v>
      </c>
    </row>
    <row r="271" spans="1:9" x14ac:dyDescent="0.25">
      <c r="A271" t="s">
        <v>108</v>
      </c>
      <c r="B271">
        <v>496.23099999999999</v>
      </c>
      <c r="C271">
        <v>494.32299999999998</v>
      </c>
      <c r="D271">
        <v>473.08</v>
      </c>
      <c r="E271">
        <v>469.09</v>
      </c>
      <c r="F271">
        <v>146.297</v>
      </c>
      <c r="G271">
        <v>6.1057100000000003E-2</v>
      </c>
      <c r="H271">
        <v>0.95685799999999999</v>
      </c>
      <c r="I271">
        <v>0</v>
      </c>
    </row>
    <row r="272" spans="1:9" x14ac:dyDescent="0.25">
      <c r="A272" t="s">
        <v>108</v>
      </c>
      <c r="B272">
        <v>496.24400000000003</v>
      </c>
      <c r="C272">
        <v>494.35199999999998</v>
      </c>
      <c r="D272">
        <v>473.01299999999998</v>
      </c>
      <c r="E272">
        <v>469.00400000000002</v>
      </c>
      <c r="F272">
        <v>146.334</v>
      </c>
      <c r="G272">
        <v>8.2431099999999993E-2</v>
      </c>
      <c r="H272">
        <v>0.93173700000000004</v>
      </c>
      <c r="I272">
        <v>0</v>
      </c>
    </row>
    <row r="273" spans="1:25" x14ac:dyDescent="0.25">
      <c r="A273" t="s">
        <v>108</v>
      </c>
      <c r="B273">
        <v>1338.93</v>
      </c>
      <c r="C273">
        <v>494.23599999999999</v>
      </c>
      <c r="D273">
        <v>472.947</v>
      </c>
      <c r="E273">
        <v>468.93599999999998</v>
      </c>
      <c r="F273">
        <v>146.251</v>
      </c>
      <c r="G273">
        <v>4.6216199999999999E-2</v>
      </c>
      <c r="H273">
        <v>0.93182299999999996</v>
      </c>
      <c r="I273">
        <v>0</v>
      </c>
    </row>
    <row r="274" spans="1:25" x14ac:dyDescent="0.25">
      <c r="A274" t="s">
        <v>108</v>
      </c>
      <c r="B274">
        <v>500.14699999999999</v>
      </c>
      <c r="C274">
        <v>496.46899999999999</v>
      </c>
      <c r="D274">
        <v>473.096</v>
      </c>
      <c r="E274">
        <v>468.85599999999999</v>
      </c>
      <c r="F274">
        <v>146.226</v>
      </c>
      <c r="G274">
        <v>6.3059199999999996E-2</v>
      </c>
      <c r="H274">
        <v>0.931813</v>
      </c>
      <c r="I274">
        <v>0</v>
      </c>
    </row>
    <row r="275" spans="1:25" x14ac:dyDescent="0.25">
      <c r="A275" t="s">
        <v>108</v>
      </c>
      <c r="B275">
        <v>496.31400000000002</v>
      </c>
      <c r="C275">
        <v>494.32499999999999</v>
      </c>
      <c r="D275">
        <v>472.91800000000001</v>
      </c>
      <c r="E275">
        <v>468.923</v>
      </c>
      <c r="F275">
        <v>146.22</v>
      </c>
      <c r="G275">
        <v>8.3257999999999999E-2</v>
      </c>
      <c r="H275">
        <v>0.93179000000000001</v>
      </c>
      <c r="I275">
        <v>0</v>
      </c>
    </row>
    <row r="276" spans="1:25" x14ac:dyDescent="0.25">
      <c r="A276" t="s">
        <v>108</v>
      </c>
      <c r="B276">
        <v>496.488</v>
      </c>
      <c r="C276">
        <v>494.48099999999999</v>
      </c>
      <c r="D276">
        <v>472.952</v>
      </c>
      <c r="E276">
        <v>468.935</v>
      </c>
      <c r="F276">
        <v>146.238</v>
      </c>
      <c r="G276">
        <v>5.6479000000000001E-2</v>
      </c>
      <c r="H276">
        <v>0.93102499999999999</v>
      </c>
      <c r="I276">
        <v>0</v>
      </c>
    </row>
    <row r="277" spans="1:25" x14ac:dyDescent="0.25">
      <c r="A277" t="s">
        <v>108</v>
      </c>
      <c r="B277">
        <v>496.26</v>
      </c>
      <c r="C277">
        <v>494.34</v>
      </c>
      <c r="D277">
        <v>472.952</v>
      </c>
      <c r="E277">
        <v>468.95</v>
      </c>
      <c r="F277">
        <v>146.19999999999999</v>
      </c>
      <c r="G277">
        <v>5.41571E-2</v>
      </c>
      <c r="H277">
        <v>0.93183700000000003</v>
      </c>
      <c r="I277">
        <v>0</v>
      </c>
    </row>
    <row r="278" spans="1:25" x14ac:dyDescent="0.25">
      <c r="A278" t="s">
        <v>108</v>
      </c>
      <c r="B278">
        <v>496.09800000000001</v>
      </c>
      <c r="C278">
        <v>494.20699999999999</v>
      </c>
      <c r="D278">
        <v>472.94299999999998</v>
      </c>
      <c r="E278">
        <v>468.93200000000002</v>
      </c>
      <c r="F278">
        <v>146.286</v>
      </c>
      <c r="G278">
        <v>5.4056100000000003E-2</v>
      </c>
      <c r="H278">
        <v>0.93075600000000003</v>
      </c>
      <c r="I278">
        <v>0</v>
      </c>
    </row>
    <row r="279" spans="1:25" x14ac:dyDescent="0.25">
      <c r="A279" t="s">
        <v>108</v>
      </c>
      <c r="B279">
        <v>496.52300000000002</v>
      </c>
      <c r="C279">
        <v>494.60300000000001</v>
      </c>
      <c r="D279">
        <v>473.31200000000001</v>
      </c>
      <c r="E279">
        <v>469.28699999999998</v>
      </c>
      <c r="F279">
        <v>146.30099999999999</v>
      </c>
      <c r="G279">
        <v>5.4720699999999997E-2</v>
      </c>
      <c r="H279">
        <v>0.94172900000000004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496.13099999999997</v>
      </c>
      <c r="C280">
        <v>494.20600000000002</v>
      </c>
      <c r="D280">
        <v>472.68700000000001</v>
      </c>
      <c r="E280">
        <v>468.67599999999999</v>
      </c>
      <c r="F280">
        <v>146.21600000000001</v>
      </c>
      <c r="G280">
        <v>5.7345599999999997E-2</v>
      </c>
      <c r="H280">
        <v>0.93168200000000001</v>
      </c>
      <c r="I280">
        <v>0</v>
      </c>
      <c r="R280">
        <f>AVERAGE(B231:B280)</f>
        <v>540.78183999999999</v>
      </c>
      <c r="S280">
        <f>AVERAGE(C231:C280)</f>
        <v>494.46456000000006</v>
      </c>
      <c r="U280">
        <f>_xlfn.VAR.P(B231:B280)</f>
        <v>26454.783703894518</v>
      </c>
      <c r="V280">
        <f>_xlfn.VAR.P(C231:C280)</f>
        <v>0.26904164640000283</v>
      </c>
      <c r="X280">
        <f>1.96*SQRT(U280)/50</f>
        <v>6.3758512240133447</v>
      </c>
      <c r="Y280">
        <f>1.96*SQRT(V280)/50</f>
        <v>2.0332736056027981E-2</v>
      </c>
    </row>
    <row r="281" spans="1:25" x14ac:dyDescent="0.25">
      <c r="A281" t="s">
        <v>108</v>
      </c>
      <c r="B281">
        <v>27041.521527000001</v>
      </c>
      <c r="C281" t="s">
        <v>37</v>
      </c>
    </row>
    <row r="282" spans="1:25" x14ac:dyDescent="0.25">
      <c r="A282" t="s">
        <v>94</v>
      </c>
      <c r="B282">
        <v>312.44900000000001</v>
      </c>
      <c r="C282">
        <v>310.512</v>
      </c>
      <c r="D282">
        <v>289.12</v>
      </c>
      <c r="E282">
        <v>285.62200000000001</v>
      </c>
      <c r="F282">
        <v>86.184100000000001</v>
      </c>
      <c r="G282">
        <v>5.41974E-2</v>
      </c>
      <c r="H282">
        <v>0.93183000000000005</v>
      </c>
      <c r="I282">
        <v>0</v>
      </c>
    </row>
    <row r="283" spans="1:25" x14ac:dyDescent="0.25">
      <c r="A283" t="s">
        <v>94</v>
      </c>
      <c r="B283">
        <v>312.26400000000001</v>
      </c>
      <c r="C283">
        <v>310.303</v>
      </c>
      <c r="D283">
        <v>288.99700000000001</v>
      </c>
      <c r="E283">
        <v>285.48200000000003</v>
      </c>
      <c r="F283">
        <v>86.231200000000001</v>
      </c>
      <c r="G283">
        <v>4.00084E-2</v>
      </c>
      <c r="H283">
        <v>0.93183300000000002</v>
      </c>
      <c r="I283">
        <v>0</v>
      </c>
    </row>
    <row r="284" spans="1:25" x14ac:dyDescent="0.25">
      <c r="A284" t="s">
        <v>94</v>
      </c>
      <c r="B284">
        <v>312.19400000000002</v>
      </c>
      <c r="C284">
        <v>310.28399999999999</v>
      </c>
      <c r="D284">
        <v>289.00099999999998</v>
      </c>
      <c r="E284">
        <v>285.52199999999999</v>
      </c>
      <c r="F284">
        <v>86.2517</v>
      </c>
      <c r="G284">
        <v>5.5049000000000001E-2</v>
      </c>
      <c r="H284">
        <v>0.95172100000000004</v>
      </c>
      <c r="I284">
        <v>0</v>
      </c>
    </row>
    <row r="285" spans="1:25" x14ac:dyDescent="0.25">
      <c r="A285" t="s">
        <v>94</v>
      </c>
      <c r="B285">
        <v>312.03399999999999</v>
      </c>
      <c r="C285">
        <v>310.11799999999999</v>
      </c>
      <c r="D285">
        <v>289.00700000000001</v>
      </c>
      <c r="E285">
        <v>285.50299999999999</v>
      </c>
      <c r="F285">
        <v>86.260900000000007</v>
      </c>
      <c r="G285">
        <v>6.3642599999999994E-2</v>
      </c>
      <c r="H285">
        <v>0.93486199999999997</v>
      </c>
      <c r="I285">
        <v>0</v>
      </c>
    </row>
    <row r="286" spans="1:25" x14ac:dyDescent="0.25">
      <c r="A286" t="s">
        <v>94</v>
      </c>
      <c r="B286">
        <v>312.01</v>
      </c>
      <c r="C286">
        <v>310.12400000000002</v>
      </c>
      <c r="D286">
        <v>289.05200000000002</v>
      </c>
      <c r="E286">
        <v>285.54500000000002</v>
      </c>
      <c r="F286">
        <v>86.243499999999997</v>
      </c>
      <c r="G286">
        <v>5.5776899999999997E-2</v>
      </c>
      <c r="H286">
        <v>0.931589</v>
      </c>
      <c r="I286">
        <v>0</v>
      </c>
    </row>
    <row r="287" spans="1:25" x14ac:dyDescent="0.25">
      <c r="A287" t="s">
        <v>94</v>
      </c>
      <c r="B287">
        <v>312.02</v>
      </c>
      <c r="C287">
        <v>310.12400000000002</v>
      </c>
      <c r="D287">
        <v>289.05700000000002</v>
      </c>
      <c r="E287">
        <v>285.55399999999997</v>
      </c>
      <c r="F287">
        <v>86.240399999999994</v>
      </c>
      <c r="G287">
        <v>5.4332800000000001E-2</v>
      </c>
      <c r="H287">
        <v>0.93170200000000003</v>
      </c>
      <c r="I287">
        <v>0</v>
      </c>
    </row>
    <row r="288" spans="1:25" x14ac:dyDescent="0.25">
      <c r="A288" t="s">
        <v>94</v>
      </c>
      <c r="B288">
        <v>312.154</v>
      </c>
      <c r="C288">
        <v>310.233</v>
      </c>
      <c r="D288">
        <v>289.048</v>
      </c>
      <c r="E288">
        <v>285.56599999999997</v>
      </c>
      <c r="F288">
        <v>86.263999999999996</v>
      </c>
      <c r="G288">
        <v>5.3933599999999998E-2</v>
      </c>
      <c r="H288">
        <v>0.93172999999999995</v>
      </c>
      <c r="I288">
        <v>0</v>
      </c>
    </row>
    <row r="289" spans="1:9" x14ac:dyDescent="0.25">
      <c r="A289" t="s">
        <v>94</v>
      </c>
      <c r="B289">
        <v>312.17700000000002</v>
      </c>
      <c r="C289">
        <v>310.27699999999999</v>
      </c>
      <c r="D289">
        <v>289.096</v>
      </c>
      <c r="E289">
        <v>285.56200000000001</v>
      </c>
      <c r="F289">
        <v>86.261899999999997</v>
      </c>
      <c r="G289">
        <v>5.8728900000000001E-2</v>
      </c>
      <c r="H289">
        <v>0.931836</v>
      </c>
      <c r="I289">
        <v>0</v>
      </c>
    </row>
    <row r="290" spans="1:9" x14ac:dyDescent="0.25">
      <c r="A290" t="s">
        <v>94</v>
      </c>
      <c r="B290">
        <v>312.17899999999997</v>
      </c>
      <c r="C290">
        <v>310.24900000000002</v>
      </c>
      <c r="D290">
        <v>289.02499999999998</v>
      </c>
      <c r="E290">
        <v>285.53399999999999</v>
      </c>
      <c r="F290">
        <v>86.250699999999995</v>
      </c>
      <c r="G290">
        <v>6.7514199999999996E-2</v>
      </c>
      <c r="H290">
        <v>0.93182500000000001</v>
      </c>
      <c r="I290">
        <v>0</v>
      </c>
    </row>
    <row r="291" spans="1:9" x14ac:dyDescent="0.25">
      <c r="A291" t="s">
        <v>94</v>
      </c>
      <c r="B291">
        <v>312.048</v>
      </c>
      <c r="C291">
        <v>310.12900000000002</v>
      </c>
      <c r="D291">
        <v>288.98700000000002</v>
      </c>
      <c r="E291">
        <v>285.49200000000002</v>
      </c>
      <c r="F291">
        <v>86.2209</v>
      </c>
      <c r="G291">
        <v>5.4393299999999999E-2</v>
      </c>
      <c r="H291">
        <v>0.93183700000000003</v>
      </c>
      <c r="I291">
        <v>0</v>
      </c>
    </row>
    <row r="292" spans="1:9" x14ac:dyDescent="0.25">
      <c r="A292" t="s">
        <v>94</v>
      </c>
      <c r="B292">
        <v>312.25400000000002</v>
      </c>
      <c r="C292">
        <v>310.35000000000002</v>
      </c>
      <c r="D292">
        <v>289.02199999999999</v>
      </c>
      <c r="E292">
        <v>285.524</v>
      </c>
      <c r="F292">
        <v>86.232299999999995</v>
      </c>
      <c r="G292">
        <v>5.3973399999999998E-2</v>
      </c>
      <c r="H292">
        <v>0.93110199999999999</v>
      </c>
      <c r="I292">
        <v>0</v>
      </c>
    </row>
    <row r="293" spans="1:9" x14ac:dyDescent="0.25">
      <c r="A293" t="s">
        <v>94</v>
      </c>
      <c r="B293">
        <v>312.286</v>
      </c>
      <c r="C293">
        <v>310.37900000000002</v>
      </c>
      <c r="D293">
        <v>289.01600000000002</v>
      </c>
      <c r="E293">
        <v>285.50799999999998</v>
      </c>
      <c r="F293">
        <v>86.227099999999993</v>
      </c>
      <c r="G293">
        <v>5.4892400000000001E-2</v>
      </c>
      <c r="H293">
        <v>0.93174599999999996</v>
      </c>
      <c r="I293">
        <v>0</v>
      </c>
    </row>
    <row r="294" spans="1:9" x14ac:dyDescent="0.25">
      <c r="A294" t="s">
        <v>94</v>
      </c>
      <c r="B294">
        <v>312.27100000000002</v>
      </c>
      <c r="C294">
        <v>310.36700000000002</v>
      </c>
      <c r="D294">
        <v>289.03899999999999</v>
      </c>
      <c r="E294">
        <v>285.52100000000002</v>
      </c>
      <c r="F294">
        <v>86.238399999999999</v>
      </c>
      <c r="G294">
        <v>5.41822E-2</v>
      </c>
      <c r="H294">
        <v>0.93181099999999994</v>
      </c>
      <c r="I294">
        <v>0</v>
      </c>
    </row>
    <row r="295" spans="1:9" x14ac:dyDescent="0.25">
      <c r="A295" t="s">
        <v>94</v>
      </c>
      <c r="B295">
        <v>312.32</v>
      </c>
      <c r="C295">
        <v>310.40899999999999</v>
      </c>
      <c r="D295">
        <v>289.041</v>
      </c>
      <c r="E295">
        <v>285.53199999999998</v>
      </c>
      <c r="F295">
        <v>86.224000000000004</v>
      </c>
      <c r="G295">
        <v>5.3981500000000002E-2</v>
      </c>
      <c r="H295">
        <v>0.931616</v>
      </c>
      <c r="I295">
        <v>0</v>
      </c>
    </row>
    <row r="296" spans="1:9" x14ac:dyDescent="0.25">
      <c r="A296" t="s">
        <v>94</v>
      </c>
      <c r="B296">
        <v>312.23700000000002</v>
      </c>
      <c r="C296">
        <v>310.32900000000001</v>
      </c>
      <c r="D296">
        <v>289.017</v>
      </c>
      <c r="E296">
        <v>285.51299999999998</v>
      </c>
      <c r="F296">
        <v>86.224100000000007</v>
      </c>
      <c r="G296">
        <v>5.4009000000000001E-2</v>
      </c>
      <c r="H296">
        <v>0.93102399999999996</v>
      </c>
      <c r="I296">
        <v>0</v>
      </c>
    </row>
    <row r="297" spans="1:9" x14ac:dyDescent="0.25">
      <c r="A297" t="s">
        <v>94</v>
      </c>
      <c r="B297">
        <v>312.2</v>
      </c>
      <c r="C297">
        <v>310.30399999999997</v>
      </c>
      <c r="D297">
        <v>289.03899999999999</v>
      </c>
      <c r="E297">
        <v>285.52600000000001</v>
      </c>
      <c r="F297">
        <v>86.243499999999997</v>
      </c>
      <c r="G297">
        <v>7.1427500000000005E-2</v>
      </c>
      <c r="H297">
        <v>0.93150200000000005</v>
      </c>
      <c r="I297">
        <v>0</v>
      </c>
    </row>
    <row r="298" spans="1:9" x14ac:dyDescent="0.25">
      <c r="A298" t="s">
        <v>94</v>
      </c>
      <c r="B298">
        <v>312.05099999999999</v>
      </c>
      <c r="C298">
        <v>310.15199999999999</v>
      </c>
      <c r="D298">
        <v>289.07900000000001</v>
      </c>
      <c r="E298">
        <v>285.565</v>
      </c>
      <c r="F298">
        <v>86.275300000000001</v>
      </c>
      <c r="G298">
        <v>6.05739E-2</v>
      </c>
      <c r="H298">
        <v>0.93169999999999997</v>
      </c>
      <c r="I298">
        <v>0</v>
      </c>
    </row>
    <row r="299" spans="1:9" x14ac:dyDescent="0.25">
      <c r="A299" t="s">
        <v>94</v>
      </c>
      <c r="B299">
        <v>1237.04</v>
      </c>
      <c r="C299">
        <v>310.29300000000001</v>
      </c>
      <c r="D299">
        <v>289.108</v>
      </c>
      <c r="E299">
        <v>285.57799999999997</v>
      </c>
      <c r="F299">
        <v>86.260900000000007</v>
      </c>
      <c r="G299">
        <v>5.4061600000000001E-2</v>
      </c>
      <c r="H299">
        <v>0.95900799999999997</v>
      </c>
      <c r="I299">
        <v>0</v>
      </c>
    </row>
    <row r="300" spans="1:9" x14ac:dyDescent="0.25">
      <c r="A300" t="s">
        <v>94</v>
      </c>
      <c r="B300">
        <v>319.423</v>
      </c>
      <c r="C300">
        <v>313.13600000000002</v>
      </c>
      <c r="D300">
        <v>288.91500000000002</v>
      </c>
      <c r="E300">
        <v>285.11500000000001</v>
      </c>
      <c r="F300">
        <v>85.976299999999995</v>
      </c>
      <c r="G300">
        <v>5.3931600000000003E-2</v>
      </c>
      <c r="H300">
        <v>0.93159499999999995</v>
      </c>
      <c r="I300">
        <v>0</v>
      </c>
    </row>
    <row r="301" spans="1:9" x14ac:dyDescent="0.25">
      <c r="A301" t="s">
        <v>94</v>
      </c>
      <c r="B301">
        <v>312.38099999999997</v>
      </c>
      <c r="C301">
        <v>310.334</v>
      </c>
      <c r="D301">
        <v>289.01</v>
      </c>
      <c r="E301">
        <v>285.5</v>
      </c>
      <c r="F301">
        <v>86.228200000000001</v>
      </c>
      <c r="G301">
        <v>7.0324600000000001E-2</v>
      </c>
      <c r="H301">
        <v>0.93165900000000001</v>
      </c>
      <c r="I301">
        <v>0</v>
      </c>
    </row>
    <row r="302" spans="1:9" x14ac:dyDescent="0.25">
      <c r="A302" t="s">
        <v>94</v>
      </c>
      <c r="B302">
        <v>350.35199999999998</v>
      </c>
      <c r="C302">
        <v>310.70600000000002</v>
      </c>
      <c r="D302">
        <v>289.10000000000002</v>
      </c>
      <c r="E302">
        <v>285.548</v>
      </c>
      <c r="F302">
        <v>86.250699999999995</v>
      </c>
      <c r="G302">
        <v>8.32566E-2</v>
      </c>
      <c r="H302">
        <v>0.93179699999999999</v>
      </c>
      <c r="I302">
        <v>0</v>
      </c>
    </row>
    <row r="303" spans="1:9" x14ac:dyDescent="0.25">
      <c r="A303" t="s">
        <v>94</v>
      </c>
      <c r="B303">
        <v>312.19</v>
      </c>
      <c r="C303">
        <v>310.21699999999998</v>
      </c>
      <c r="D303">
        <v>288.54700000000003</v>
      </c>
      <c r="E303">
        <v>285.05099999999999</v>
      </c>
      <c r="F303">
        <v>85.965000000000003</v>
      </c>
      <c r="G303">
        <v>5.59382E-2</v>
      </c>
      <c r="H303">
        <v>0.931836</v>
      </c>
      <c r="I303">
        <v>0</v>
      </c>
    </row>
    <row r="304" spans="1:9" x14ac:dyDescent="0.25">
      <c r="A304" t="s">
        <v>94</v>
      </c>
      <c r="B304">
        <v>312.69</v>
      </c>
      <c r="C304">
        <v>310.71499999999997</v>
      </c>
      <c r="D304">
        <v>289.06599999999997</v>
      </c>
      <c r="E304">
        <v>285.54700000000003</v>
      </c>
      <c r="F304">
        <v>86.254800000000003</v>
      </c>
      <c r="G304">
        <v>5.3909899999999997E-2</v>
      </c>
      <c r="H304">
        <v>0.93167599999999995</v>
      </c>
      <c r="I304">
        <v>0</v>
      </c>
    </row>
    <row r="305" spans="1:9" x14ac:dyDescent="0.25">
      <c r="A305" t="s">
        <v>94</v>
      </c>
      <c r="B305">
        <v>312.42200000000003</v>
      </c>
      <c r="C305">
        <v>310.50099999999998</v>
      </c>
      <c r="D305">
        <v>289.072</v>
      </c>
      <c r="E305">
        <v>285.55799999999999</v>
      </c>
      <c r="F305">
        <v>86.252799999999993</v>
      </c>
      <c r="G305">
        <v>5.6787299999999999E-2</v>
      </c>
      <c r="H305">
        <v>0.93162500000000004</v>
      </c>
      <c r="I305">
        <v>0</v>
      </c>
    </row>
    <row r="306" spans="1:9" x14ac:dyDescent="0.25">
      <c r="A306" t="s">
        <v>94</v>
      </c>
      <c r="B306">
        <v>312.55200000000002</v>
      </c>
      <c r="C306">
        <v>310.61500000000001</v>
      </c>
      <c r="D306">
        <v>289.09699999999998</v>
      </c>
      <c r="E306">
        <v>285.56700000000001</v>
      </c>
      <c r="F306">
        <v>86.260999999999996</v>
      </c>
      <c r="G306">
        <v>5.3920999999999997E-2</v>
      </c>
      <c r="H306">
        <v>0.93178700000000003</v>
      </c>
      <c r="I306">
        <v>0</v>
      </c>
    </row>
    <row r="307" spans="1:9" x14ac:dyDescent="0.25">
      <c r="A307" t="s">
        <v>94</v>
      </c>
      <c r="B307">
        <v>312.41899999999998</v>
      </c>
      <c r="C307">
        <v>310.51</v>
      </c>
      <c r="D307">
        <v>289.041</v>
      </c>
      <c r="E307">
        <v>285.54300000000001</v>
      </c>
      <c r="F307">
        <v>86.262</v>
      </c>
      <c r="G307">
        <v>5.39602E-2</v>
      </c>
      <c r="H307">
        <v>0.93183400000000005</v>
      </c>
      <c r="I307">
        <v>0</v>
      </c>
    </row>
    <row r="308" spans="1:9" x14ac:dyDescent="0.25">
      <c r="A308" t="s">
        <v>94</v>
      </c>
      <c r="B308">
        <v>312.40199999999999</v>
      </c>
      <c r="C308">
        <v>310.46499999999997</v>
      </c>
      <c r="D308">
        <v>289.10300000000001</v>
      </c>
      <c r="E308">
        <v>285.59300000000002</v>
      </c>
      <c r="F308">
        <v>86.263999999999996</v>
      </c>
      <c r="G308">
        <v>6.0204800000000003E-2</v>
      </c>
      <c r="H308">
        <v>0.93183499999999997</v>
      </c>
      <c r="I308">
        <v>0</v>
      </c>
    </row>
    <row r="309" spans="1:9" x14ac:dyDescent="0.25">
      <c r="A309" t="s">
        <v>94</v>
      </c>
      <c r="B309">
        <v>312.35300000000001</v>
      </c>
      <c r="C309">
        <v>310.44799999999998</v>
      </c>
      <c r="D309">
        <v>289.07100000000003</v>
      </c>
      <c r="E309">
        <v>285.57900000000001</v>
      </c>
      <c r="F309">
        <v>86.282499999999999</v>
      </c>
      <c r="G309">
        <v>6.4178799999999994E-2</v>
      </c>
      <c r="H309">
        <v>0.94915799999999995</v>
      </c>
      <c r="I309">
        <v>0</v>
      </c>
    </row>
    <row r="310" spans="1:9" x14ac:dyDescent="0.25">
      <c r="A310" t="s">
        <v>94</v>
      </c>
      <c r="B310">
        <v>312.471</v>
      </c>
      <c r="C310">
        <v>310.52100000000002</v>
      </c>
      <c r="D310">
        <v>289.084</v>
      </c>
      <c r="E310">
        <v>285.59199999999998</v>
      </c>
      <c r="F310">
        <v>86.277299999999997</v>
      </c>
      <c r="G310">
        <v>6.4671199999999998E-2</v>
      </c>
      <c r="H310">
        <v>0.93431900000000001</v>
      </c>
      <c r="I310">
        <v>0</v>
      </c>
    </row>
    <row r="311" spans="1:9" x14ac:dyDescent="0.25">
      <c r="A311" t="s">
        <v>94</v>
      </c>
      <c r="B311">
        <v>312.38400000000001</v>
      </c>
      <c r="C311">
        <v>310.47399999999999</v>
      </c>
      <c r="D311">
        <v>289.06599999999997</v>
      </c>
      <c r="E311">
        <v>285.57499999999999</v>
      </c>
      <c r="F311">
        <v>86.258899999999997</v>
      </c>
      <c r="G311">
        <v>5.94434E-2</v>
      </c>
      <c r="H311">
        <v>0.93151200000000001</v>
      </c>
      <c r="I311">
        <v>0</v>
      </c>
    </row>
    <row r="312" spans="1:9" x14ac:dyDescent="0.25">
      <c r="A312" t="s">
        <v>94</v>
      </c>
      <c r="B312">
        <v>312.38200000000001</v>
      </c>
      <c r="C312">
        <v>310.42099999999999</v>
      </c>
      <c r="D312">
        <v>289.11099999999999</v>
      </c>
      <c r="E312">
        <v>285.60500000000002</v>
      </c>
      <c r="F312">
        <v>86.259900000000002</v>
      </c>
      <c r="G312">
        <v>5.7940699999999998E-2</v>
      </c>
      <c r="H312">
        <v>0.93182799999999999</v>
      </c>
      <c r="I312">
        <v>0</v>
      </c>
    </row>
    <row r="313" spans="1:9" x14ac:dyDescent="0.25">
      <c r="A313" t="s">
        <v>94</v>
      </c>
      <c r="B313">
        <v>312.36799999999999</v>
      </c>
      <c r="C313">
        <v>310.42599999999999</v>
      </c>
      <c r="D313">
        <v>289.07499999999999</v>
      </c>
      <c r="E313">
        <v>285.56</v>
      </c>
      <c r="F313">
        <v>86.243600000000001</v>
      </c>
      <c r="G313">
        <v>5.4135700000000002E-2</v>
      </c>
      <c r="H313">
        <v>0.93171999999999999</v>
      </c>
      <c r="I313">
        <v>0</v>
      </c>
    </row>
    <row r="314" spans="1:9" x14ac:dyDescent="0.25">
      <c r="A314" t="s">
        <v>94</v>
      </c>
      <c r="B314">
        <v>312.35199999999998</v>
      </c>
      <c r="C314">
        <v>310.416</v>
      </c>
      <c r="D314">
        <v>289.10300000000001</v>
      </c>
      <c r="E314">
        <v>285.59399999999999</v>
      </c>
      <c r="F314">
        <v>86.257900000000006</v>
      </c>
      <c r="G314">
        <v>8.2233399999999998E-2</v>
      </c>
      <c r="H314">
        <v>0.931836</v>
      </c>
      <c r="I314">
        <v>0</v>
      </c>
    </row>
    <row r="315" spans="1:9" x14ac:dyDescent="0.25">
      <c r="A315" t="s">
        <v>94</v>
      </c>
      <c r="B315">
        <v>312.32100000000003</v>
      </c>
      <c r="C315">
        <v>310.36700000000002</v>
      </c>
      <c r="D315">
        <v>289.08100000000002</v>
      </c>
      <c r="E315">
        <v>285.55700000000002</v>
      </c>
      <c r="F315">
        <v>86.252700000000004</v>
      </c>
      <c r="G315">
        <v>5.3951800000000001E-2</v>
      </c>
      <c r="H315">
        <v>0.93176999999999999</v>
      </c>
      <c r="I315">
        <v>0</v>
      </c>
    </row>
    <row r="316" spans="1:9" x14ac:dyDescent="0.25">
      <c r="A316" t="s">
        <v>94</v>
      </c>
      <c r="B316">
        <v>312.32400000000001</v>
      </c>
      <c r="C316">
        <v>310.399</v>
      </c>
      <c r="D316">
        <v>289.08600000000001</v>
      </c>
      <c r="E316">
        <v>285.56799999999998</v>
      </c>
      <c r="F316">
        <v>86.260900000000007</v>
      </c>
      <c r="G316">
        <v>5.4761900000000002E-2</v>
      </c>
      <c r="H316">
        <v>0.93164499999999995</v>
      </c>
      <c r="I316">
        <v>0</v>
      </c>
    </row>
    <row r="317" spans="1:9" x14ac:dyDescent="0.25">
      <c r="A317" t="s">
        <v>94</v>
      </c>
      <c r="B317">
        <v>312.37700000000001</v>
      </c>
      <c r="C317">
        <v>310.44400000000002</v>
      </c>
      <c r="D317">
        <v>289.09800000000001</v>
      </c>
      <c r="E317">
        <v>285.57100000000003</v>
      </c>
      <c r="F317">
        <v>86.244500000000002</v>
      </c>
      <c r="G317">
        <v>5.4066900000000001E-2</v>
      </c>
      <c r="H317">
        <v>0.931728</v>
      </c>
      <c r="I317">
        <v>0</v>
      </c>
    </row>
    <row r="318" spans="1:9" x14ac:dyDescent="0.25">
      <c r="A318" t="s">
        <v>94</v>
      </c>
      <c r="B318">
        <v>312.22699999999998</v>
      </c>
      <c r="C318">
        <v>310.32100000000003</v>
      </c>
      <c r="D318">
        <v>289.036</v>
      </c>
      <c r="E318">
        <v>285.51799999999997</v>
      </c>
      <c r="F318">
        <v>86.250699999999995</v>
      </c>
      <c r="G318">
        <v>5.3937600000000002E-2</v>
      </c>
      <c r="H318">
        <v>0.93181199999999997</v>
      </c>
      <c r="I318">
        <v>0</v>
      </c>
    </row>
    <row r="319" spans="1:9" x14ac:dyDescent="0.25">
      <c r="A319" t="s">
        <v>94</v>
      </c>
      <c r="B319">
        <v>312.30200000000002</v>
      </c>
      <c r="C319">
        <v>310.375</v>
      </c>
      <c r="D319">
        <v>289.07</v>
      </c>
      <c r="E319">
        <v>285.548</v>
      </c>
      <c r="F319">
        <v>86.269099999999995</v>
      </c>
      <c r="G319">
        <v>5.7536799999999999E-2</v>
      </c>
      <c r="H319">
        <v>0.93877299999999997</v>
      </c>
      <c r="I319">
        <v>0</v>
      </c>
    </row>
    <row r="320" spans="1:9" x14ac:dyDescent="0.25">
      <c r="A320" t="s">
        <v>94</v>
      </c>
      <c r="B320">
        <v>312.43200000000002</v>
      </c>
      <c r="C320">
        <v>310.447</v>
      </c>
      <c r="D320">
        <v>289.10599999999999</v>
      </c>
      <c r="E320">
        <v>285.55599999999998</v>
      </c>
      <c r="F320">
        <v>86.233199999999997</v>
      </c>
      <c r="G320">
        <v>5.6577299999999997E-2</v>
      </c>
      <c r="H320">
        <v>0.95740800000000004</v>
      </c>
      <c r="I320">
        <v>0</v>
      </c>
    </row>
    <row r="321" spans="1:25" x14ac:dyDescent="0.25">
      <c r="A321" t="s">
        <v>94</v>
      </c>
      <c r="B321">
        <v>312.25099999999998</v>
      </c>
      <c r="C321">
        <v>310.31700000000001</v>
      </c>
      <c r="D321">
        <v>289.08300000000003</v>
      </c>
      <c r="E321">
        <v>285.58600000000001</v>
      </c>
      <c r="F321">
        <v>86.260999999999996</v>
      </c>
      <c r="G321">
        <v>8.32648E-2</v>
      </c>
      <c r="H321">
        <v>0.93180499999999999</v>
      </c>
      <c r="I321">
        <v>0</v>
      </c>
    </row>
    <row r="322" spans="1:25" x14ac:dyDescent="0.25">
      <c r="A322" t="s">
        <v>94</v>
      </c>
      <c r="B322">
        <v>312.31099999999998</v>
      </c>
      <c r="C322">
        <v>310.39499999999998</v>
      </c>
      <c r="D322">
        <v>289.05700000000002</v>
      </c>
      <c r="E322">
        <v>285.55</v>
      </c>
      <c r="F322">
        <v>86.235299999999995</v>
      </c>
      <c r="G322">
        <v>5.4646800000000002E-2</v>
      </c>
      <c r="H322">
        <v>0.93181499999999995</v>
      </c>
      <c r="I322">
        <v>0</v>
      </c>
    </row>
    <row r="323" spans="1:25" x14ac:dyDescent="0.25">
      <c r="A323" t="s">
        <v>94</v>
      </c>
      <c r="B323">
        <v>312.43700000000001</v>
      </c>
      <c r="C323">
        <v>310.47699999999998</v>
      </c>
      <c r="D323">
        <v>289.12200000000001</v>
      </c>
      <c r="E323">
        <v>285.60000000000002</v>
      </c>
      <c r="F323">
        <v>86.254800000000003</v>
      </c>
      <c r="G323">
        <v>5.4411500000000002E-2</v>
      </c>
      <c r="H323">
        <v>0.95921299999999998</v>
      </c>
      <c r="I323">
        <v>0</v>
      </c>
    </row>
    <row r="324" spans="1:25" x14ac:dyDescent="0.25">
      <c r="A324" t="s">
        <v>94</v>
      </c>
      <c r="B324">
        <v>312.39</v>
      </c>
      <c r="C324">
        <v>310.45</v>
      </c>
      <c r="D324">
        <v>289.09500000000003</v>
      </c>
      <c r="E324">
        <v>285.577</v>
      </c>
      <c r="F324">
        <v>86.240499999999997</v>
      </c>
      <c r="G324">
        <v>5.4598599999999997E-2</v>
      </c>
      <c r="H324">
        <v>0.93171000000000004</v>
      </c>
      <c r="I324">
        <v>0</v>
      </c>
    </row>
    <row r="325" spans="1:25" x14ac:dyDescent="0.25">
      <c r="A325" t="s">
        <v>94</v>
      </c>
      <c r="B325">
        <v>312.25400000000002</v>
      </c>
      <c r="C325">
        <v>310.33699999999999</v>
      </c>
      <c r="D325">
        <v>289.04899999999998</v>
      </c>
      <c r="E325">
        <v>285.52699999999999</v>
      </c>
      <c r="F325">
        <v>86.243499999999997</v>
      </c>
      <c r="G325">
        <v>5.7423599999999998E-2</v>
      </c>
      <c r="H325">
        <v>0.93145900000000004</v>
      </c>
      <c r="I325">
        <v>0</v>
      </c>
    </row>
    <row r="326" spans="1:25" x14ac:dyDescent="0.25">
      <c r="A326" t="s">
        <v>94</v>
      </c>
      <c r="B326">
        <v>312.34899999999999</v>
      </c>
      <c r="C326">
        <v>310.41699999999997</v>
      </c>
      <c r="D326">
        <v>289.072</v>
      </c>
      <c r="E326">
        <v>285.536</v>
      </c>
      <c r="F326">
        <v>86.231200000000001</v>
      </c>
      <c r="G326">
        <v>5.4212700000000003E-2</v>
      </c>
      <c r="H326">
        <v>0.93011299999999997</v>
      </c>
      <c r="I326">
        <v>0</v>
      </c>
    </row>
    <row r="327" spans="1:25" x14ac:dyDescent="0.25">
      <c r="A327" t="s">
        <v>94</v>
      </c>
      <c r="B327">
        <v>312.35700000000003</v>
      </c>
      <c r="C327">
        <v>310.43400000000003</v>
      </c>
      <c r="D327">
        <v>289.11799999999999</v>
      </c>
      <c r="E327">
        <v>285.59199999999998</v>
      </c>
      <c r="F327">
        <v>86.258899999999997</v>
      </c>
      <c r="G327">
        <v>5.5759499999999997E-2</v>
      </c>
      <c r="H327">
        <v>0.93182100000000001</v>
      </c>
      <c r="I327">
        <v>0</v>
      </c>
    </row>
    <row r="328" spans="1:25" x14ac:dyDescent="0.25">
      <c r="A328" t="s">
        <v>94</v>
      </c>
      <c r="B328">
        <v>1167.69</v>
      </c>
      <c r="C328">
        <v>310.52300000000002</v>
      </c>
      <c r="D328">
        <v>289.00799999999998</v>
      </c>
      <c r="E328">
        <v>285.476</v>
      </c>
      <c r="F328">
        <v>86.238399999999999</v>
      </c>
      <c r="G328">
        <v>8.3255599999999999E-2</v>
      </c>
      <c r="H328">
        <v>0.93090799999999996</v>
      </c>
      <c r="I328">
        <v>0</v>
      </c>
    </row>
    <row r="329" spans="1:25" x14ac:dyDescent="0.25">
      <c r="A329" t="s">
        <v>94</v>
      </c>
      <c r="B329">
        <v>316.036</v>
      </c>
      <c r="C329">
        <v>313.09199999999998</v>
      </c>
      <c r="D329">
        <v>289.125</v>
      </c>
      <c r="E329">
        <v>285.37</v>
      </c>
      <c r="F329">
        <v>86.121600000000001</v>
      </c>
      <c r="G329">
        <v>5.3939500000000001E-2</v>
      </c>
      <c r="H329">
        <v>0.93166499999999997</v>
      </c>
      <c r="I329">
        <v>0</v>
      </c>
    </row>
    <row r="330" spans="1:25" x14ac:dyDescent="0.25">
      <c r="A330" t="s">
        <v>94</v>
      </c>
      <c r="B330">
        <v>314.08800000000002</v>
      </c>
      <c r="C330">
        <v>311.81400000000002</v>
      </c>
      <c r="D330">
        <v>289.16800000000001</v>
      </c>
      <c r="E330">
        <v>285.53800000000001</v>
      </c>
      <c r="F330">
        <v>86.232299999999995</v>
      </c>
      <c r="G330">
        <v>8.3255599999999999E-2</v>
      </c>
      <c r="H330">
        <v>0.93171700000000002</v>
      </c>
      <c r="I330">
        <v>0</v>
      </c>
    </row>
    <row r="331" spans="1:25" x14ac:dyDescent="0.25">
      <c r="A331" t="s">
        <v>94</v>
      </c>
      <c r="B331">
        <v>319.839</v>
      </c>
      <c r="C331">
        <v>316.62200000000001</v>
      </c>
      <c r="D331">
        <v>289.411</v>
      </c>
      <c r="E331">
        <v>285.32400000000001</v>
      </c>
      <c r="F331">
        <v>86.1053</v>
      </c>
      <c r="G331">
        <v>5.45999E-2</v>
      </c>
      <c r="H331">
        <v>0.93176899999999996</v>
      </c>
      <c r="I331">
        <v>0</v>
      </c>
    </row>
    <row r="332" spans="1:25" x14ac:dyDescent="0.25">
      <c r="A332" t="s">
        <v>94</v>
      </c>
      <c r="B332">
        <v>312.48099999999999</v>
      </c>
      <c r="C332">
        <v>310.44</v>
      </c>
      <c r="D332">
        <v>289.04899999999998</v>
      </c>
      <c r="E332">
        <v>285.52699999999999</v>
      </c>
      <c r="F332">
        <v>86.22</v>
      </c>
      <c r="G332">
        <v>5.4068499999999999E-2</v>
      </c>
      <c r="H332">
        <v>0.93165399999999998</v>
      </c>
      <c r="I332">
        <v>0</v>
      </c>
    </row>
    <row r="333" spans="1:25" x14ac:dyDescent="0.25">
      <c r="A333" t="s">
        <v>94</v>
      </c>
      <c r="B333">
        <v>312.24599999999998</v>
      </c>
      <c r="C333">
        <v>310.303</v>
      </c>
      <c r="D333">
        <v>289.02600000000001</v>
      </c>
      <c r="E333">
        <v>285.51799999999997</v>
      </c>
      <c r="F333">
        <v>86.248699999999999</v>
      </c>
      <c r="G333">
        <v>6.6302399999999997E-2</v>
      </c>
      <c r="H333">
        <v>0.95902100000000001</v>
      </c>
      <c r="I333">
        <v>0</v>
      </c>
    </row>
    <row r="334" spans="1:25" x14ac:dyDescent="0.25">
      <c r="A334" t="s">
        <v>94</v>
      </c>
      <c r="B334">
        <v>312.279</v>
      </c>
      <c r="C334">
        <v>310.37200000000001</v>
      </c>
      <c r="D334">
        <v>289.03100000000001</v>
      </c>
      <c r="E334">
        <v>285.50900000000001</v>
      </c>
      <c r="F334">
        <v>86.225099999999998</v>
      </c>
      <c r="G334">
        <v>5.75296E-2</v>
      </c>
      <c r="H334">
        <v>0.94012499999999999</v>
      </c>
      <c r="I334">
        <v>0</v>
      </c>
    </row>
    <row r="335" spans="1:25" x14ac:dyDescent="0.25">
      <c r="A335" t="s">
        <v>94</v>
      </c>
      <c r="B335">
        <v>312.30700000000002</v>
      </c>
      <c r="C335">
        <v>310.41199999999998</v>
      </c>
      <c r="D335">
        <v>289.089</v>
      </c>
      <c r="E335">
        <v>285.584</v>
      </c>
      <c r="F335">
        <v>86.257800000000003</v>
      </c>
      <c r="G335">
        <v>5.5577599999999998E-2</v>
      </c>
      <c r="H335">
        <v>0.93182600000000004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312.16300000000001</v>
      </c>
      <c r="C336">
        <v>310.24200000000002</v>
      </c>
      <c r="D336">
        <v>289.07900000000001</v>
      </c>
      <c r="E336">
        <v>285.57499999999999</v>
      </c>
      <c r="F336">
        <v>86.247600000000006</v>
      </c>
      <c r="G336">
        <v>5.3990700000000003E-2</v>
      </c>
      <c r="H336">
        <v>0.93101199999999995</v>
      </c>
      <c r="I336">
        <v>0</v>
      </c>
      <c r="R336">
        <f>AVERAGE(B287:B336)</f>
        <v>349.0767800000001</v>
      </c>
      <c r="S336">
        <f>AVERAGE(C287:C336)</f>
        <v>310.64999999999998</v>
      </c>
      <c r="U336">
        <f>_xlfn.VAR.P(B287:B336)</f>
        <v>30415.658930331516</v>
      </c>
      <c r="V336">
        <f>_xlfn.VAR.P(C287:C336)</f>
        <v>1.0607827200000046</v>
      </c>
      <c r="X336">
        <f>1.96*SQRT(U336)/50</f>
        <v>6.836513595298749</v>
      </c>
      <c r="Y336">
        <f>1.96*SQRT(V336)/50</f>
        <v>4.0373768202396063E-2</v>
      </c>
    </row>
    <row r="337" spans="1:9" x14ac:dyDescent="0.25">
      <c r="A337" t="s">
        <v>94</v>
      </c>
      <c r="B337">
        <v>17456.177604</v>
      </c>
      <c r="C337" t="s">
        <v>37</v>
      </c>
    </row>
    <row r="338" spans="1:9" x14ac:dyDescent="0.25">
      <c r="A338" t="s">
        <v>109</v>
      </c>
      <c r="B338">
        <v>1453</v>
      </c>
      <c r="C338">
        <v>1451.02</v>
      </c>
      <c r="D338">
        <v>1430.9</v>
      </c>
      <c r="E338">
        <v>1418.73</v>
      </c>
      <c r="F338">
        <v>960.62400000000002</v>
      </c>
      <c r="G338">
        <v>5.8363600000000002E-2</v>
      </c>
      <c r="H338">
        <v>0.93166199999999999</v>
      </c>
      <c r="I338">
        <v>0</v>
      </c>
    </row>
    <row r="339" spans="1:9" x14ac:dyDescent="0.25">
      <c r="A339" t="s">
        <v>109</v>
      </c>
      <c r="B339">
        <v>1458.4</v>
      </c>
      <c r="C339">
        <v>1456.29</v>
      </c>
      <c r="D339">
        <v>1436.35</v>
      </c>
      <c r="E339">
        <v>1424.04</v>
      </c>
      <c r="F339">
        <v>959.50900000000001</v>
      </c>
      <c r="G339">
        <v>5.6547600000000003E-2</v>
      </c>
      <c r="H339">
        <v>0.93182699999999996</v>
      </c>
      <c r="I339">
        <v>0</v>
      </c>
    </row>
    <row r="340" spans="1:9" x14ac:dyDescent="0.25">
      <c r="A340" t="s">
        <v>109</v>
      </c>
      <c r="B340">
        <v>1501.22</v>
      </c>
      <c r="C340">
        <v>1499.03</v>
      </c>
      <c r="D340">
        <v>1478.82</v>
      </c>
      <c r="E340">
        <v>1466.62</v>
      </c>
      <c r="F340">
        <v>951.83500000000004</v>
      </c>
      <c r="G340">
        <v>5.4676599999999999E-2</v>
      </c>
      <c r="H340">
        <v>0.931836</v>
      </c>
      <c r="I340">
        <v>0</v>
      </c>
    </row>
    <row r="341" spans="1:9" x14ac:dyDescent="0.25">
      <c r="A341" t="s">
        <v>109</v>
      </c>
      <c r="B341">
        <v>1501.54</v>
      </c>
      <c r="C341">
        <v>1499.54</v>
      </c>
      <c r="D341">
        <v>1479.43</v>
      </c>
      <c r="E341">
        <v>1467.19</v>
      </c>
      <c r="F341">
        <v>956.36500000000001</v>
      </c>
      <c r="G341">
        <v>5.50164E-2</v>
      </c>
      <c r="H341">
        <v>0.93171999999999999</v>
      </c>
      <c r="I341">
        <v>0</v>
      </c>
    </row>
    <row r="342" spans="1:9" x14ac:dyDescent="0.25">
      <c r="A342" t="s">
        <v>109</v>
      </c>
      <c r="B342">
        <v>1627.33</v>
      </c>
      <c r="C342">
        <v>1508.84</v>
      </c>
      <c r="D342">
        <v>1488.55</v>
      </c>
      <c r="E342">
        <v>1476.15</v>
      </c>
      <c r="F342">
        <v>961.88699999999994</v>
      </c>
      <c r="G342">
        <v>5.5345499999999999E-2</v>
      </c>
      <c r="H342">
        <v>0.93183300000000002</v>
      </c>
      <c r="I342">
        <v>0</v>
      </c>
    </row>
    <row r="343" spans="1:9" x14ac:dyDescent="0.25">
      <c r="A343" t="s">
        <v>109</v>
      </c>
      <c r="B343">
        <v>1560.84</v>
      </c>
      <c r="C343">
        <v>1558</v>
      </c>
      <c r="D343">
        <v>1537.29</v>
      </c>
      <c r="E343">
        <v>1524.01</v>
      </c>
      <c r="F343">
        <v>1005.42</v>
      </c>
      <c r="G343">
        <v>7.6779299999999995E-2</v>
      </c>
      <c r="H343">
        <v>0.93177100000000002</v>
      </c>
      <c r="I343">
        <v>0</v>
      </c>
    </row>
    <row r="344" spans="1:9" x14ac:dyDescent="0.25">
      <c r="A344" t="s">
        <v>109</v>
      </c>
      <c r="B344">
        <v>1506.85</v>
      </c>
      <c r="C344">
        <v>1504.77</v>
      </c>
      <c r="D344">
        <v>1484.48</v>
      </c>
      <c r="E344">
        <v>1472.23</v>
      </c>
      <c r="F344">
        <v>958.74599999999998</v>
      </c>
      <c r="G344">
        <v>5.50135E-2</v>
      </c>
      <c r="H344">
        <v>0.93183499999999997</v>
      </c>
      <c r="I344">
        <v>0</v>
      </c>
    </row>
    <row r="345" spans="1:9" x14ac:dyDescent="0.25">
      <c r="A345" t="s">
        <v>109</v>
      </c>
      <c r="B345">
        <v>1502.64</v>
      </c>
      <c r="C345">
        <v>1500.63</v>
      </c>
      <c r="D345">
        <v>1480.49</v>
      </c>
      <c r="E345">
        <v>1468.25</v>
      </c>
      <c r="F345">
        <v>953.81</v>
      </c>
      <c r="G345">
        <v>5.8236599999999999E-2</v>
      </c>
      <c r="H345">
        <v>0.93183499999999997</v>
      </c>
      <c r="I345">
        <v>0</v>
      </c>
    </row>
    <row r="346" spans="1:9" x14ac:dyDescent="0.25">
      <c r="A346" t="s">
        <v>109</v>
      </c>
      <c r="B346">
        <v>1508.46</v>
      </c>
      <c r="C346">
        <v>1506.42</v>
      </c>
      <c r="D346">
        <v>1486.01</v>
      </c>
      <c r="E346">
        <v>1473.8</v>
      </c>
      <c r="F346">
        <v>958.42600000000004</v>
      </c>
      <c r="G346">
        <v>5.423E-2</v>
      </c>
      <c r="H346">
        <v>0.93178799999999995</v>
      </c>
      <c r="I346">
        <v>0</v>
      </c>
    </row>
    <row r="347" spans="1:9" x14ac:dyDescent="0.25">
      <c r="A347" t="s">
        <v>109</v>
      </c>
      <c r="B347">
        <v>1495.6</v>
      </c>
      <c r="C347">
        <v>1493.6</v>
      </c>
      <c r="D347">
        <v>1473.41</v>
      </c>
      <c r="E347">
        <v>1461.26</v>
      </c>
      <c r="F347">
        <v>949.07500000000005</v>
      </c>
      <c r="G347">
        <v>5.4286000000000001E-2</v>
      </c>
      <c r="H347">
        <v>0.93181800000000004</v>
      </c>
      <c r="I347">
        <v>0</v>
      </c>
    </row>
    <row r="348" spans="1:9" x14ac:dyDescent="0.25">
      <c r="A348" t="s">
        <v>109</v>
      </c>
      <c r="B348">
        <v>2405.83</v>
      </c>
      <c r="C348">
        <v>1500.37</v>
      </c>
      <c r="D348">
        <v>1480.18</v>
      </c>
      <c r="E348">
        <v>1467.98</v>
      </c>
      <c r="F348">
        <v>955.78099999999995</v>
      </c>
      <c r="G348">
        <v>5.5117399999999997E-2</v>
      </c>
      <c r="H348">
        <v>0.93182100000000001</v>
      </c>
      <c r="I348">
        <v>0</v>
      </c>
    </row>
    <row r="349" spans="1:9" x14ac:dyDescent="0.25">
      <c r="A349" t="s">
        <v>109</v>
      </c>
      <c r="B349">
        <v>1541.33</v>
      </c>
      <c r="C349">
        <v>1538.36</v>
      </c>
      <c r="D349">
        <v>1517.85</v>
      </c>
      <c r="E349">
        <v>1505</v>
      </c>
      <c r="F349">
        <v>987.66099999999994</v>
      </c>
      <c r="G349">
        <v>3.4916299999999997E-2</v>
      </c>
      <c r="H349">
        <v>0.93178700000000003</v>
      </c>
      <c r="I349">
        <v>0</v>
      </c>
    </row>
    <row r="350" spans="1:9" x14ac:dyDescent="0.25">
      <c r="A350" t="s">
        <v>109</v>
      </c>
      <c r="B350">
        <v>1507.28</v>
      </c>
      <c r="C350">
        <v>1505.28</v>
      </c>
      <c r="D350">
        <v>1485.11</v>
      </c>
      <c r="E350">
        <v>1472.77</v>
      </c>
      <c r="F350">
        <v>958.97500000000002</v>
      </c>
      <c r="G350">
        <v>5.5982299999999999E-2</v>
      </c>
      <c r="H350">
        <v>0.95716999999999997</v>
      </c>
      <c r="I350">
        <v>0</v>
      </c>
    </row>
    <row r="351" spans="1:9" x14ac:dyDescent="0.25">
      <c r="A351" t="s">
        <v>109</v>
      </c>
      <c r="B351">
        <v>1498.49</v>
      </c>
      <c r="C351">
        <v>1496.49</v>
      </c>
      <c r="D351">
        <v>1476.35</v>
      </c>
      <c r="E351">
        <v>1464.2</v>
      </c>
      <c r="F351">
        <v>951.65800000000002</v>
      </c>
      <c r="G351">
        <v>6.6308099999999995E-2</v>
      </c>
      <c r="H351">
        <v>0.931593</v>
      </c>
      <c r="I351">
        <v>0</v>
      </c>
    </row>
    <row r="352" spans="1:9" x14ac:dyDescent="0.25">
      <c r="A352" t="s">
        <v>109</v>
      </c>
      <c r="B352">
        <v>1495.34</v>
      </c>
      <c r="C352">
        <v>1493.33</v>
      </c>
      <c r="D352">
        <v>1473.11</v>
      </c>
      <c r="E352">
        <v>1461.07</v>
      </c>
      <c r="F352">
        <v>946.87099999999998</v>
      </c>
      <c r="G352">
        <v>5.5939000000000003E-2</v>
      </c>
      <c r="H352">
        <v>0.93183099999999996</v>
      </c>
      <c r="I352">
        <v>0</v>
      </c>
    </row>
    <row r="353" spans="1:9" x14ac:dyDescent="0.25">
      <c r="A353" t="s">
        <v>109</v>
      </c>
      <c r="B353">
        <v>1502.75</v>
      </c>
      <c r="C353">
        <v>1500.74</v>
      </c>
      <c r="D353">
        <v>1480.57</v>
      </c>
      <c r="E353">
        <v>1468.2</v>
      </c>
      <c r="F353">
        <v>956.548</v>
      </c>
      <c r="G353">
        <v>8.2946300000000001E-2</v>
      </c>
      <c r="H353">
        <v>0.93152100000000004</v>
      </c>
      <c r="I353">
        <v>0</v>
      </c>
    </row>
    <row r="354" spans="1:9" x14ac:dyDescent="0.25">
      <c r="A354" t="s">
        <v>109</v>
      </c>
      <c r="B354">
        <v>2430.35</v>
      </c>
      <c r="C354">
        <v>1494.46</v>
      </c>
      <c r="D354">
        <v>1474.13</v>
      </c>
      <c r="E354">
        <v>1462.17</v>
      </c>
      <c r="F354">
        <v>948.84299999999996</v>
      </c>
      <c r="G354">
        <v>8.3255599999999999E-2</v>
      </c>
      <c r="H354">
        <v>0.93164000000000002</v>
      </c>
      <c r="I354">
        <v>0</v>
      </c>
    </row>
    <row r="355" spans="1:9" x14ac:dyDescent="0.25">
      <c r="A355" t="s">
        <v>109</v>
      </c>
      <c r="B355">
        <v>1577.85</v>
      </c>
      <c r="C355">
        <v>1573.94</v>
      </c>
      <c r="D355">
        <v>1553.18</v>
      </c>
      <c r="E355">
        <v>1539.67</v>
      </c>
      <c r="F355">
        <v>1019.43</v>
      </c>
      <c r="G355">
        <v>6.6358E-2</v>
      </c>
      <c r="H355">
        <v>0.95802100000000001</v>
      </c>
      <c r="I355">
        <v>0</v>
      </c>
    </row>
    <row r="356" spans="1:9" x14ac:dyDescent="0.25">
      <c r="A356" t="s">
        <v>109</v>
      </c>
      <c r="B356">
        <v>1508.56</v>
      </c>
      <c r="C356">
        <v>1506.47</v>
      </c>
      <c r="D356">
        <v>1486.19</v>
      </c>
      <c r="E356">
        <v>1473.88</v>
      </c>
      <c r="F356">
        <v>961.83299999999997</v>
      </c>
      <c r="G356">
        <v>5.4248999999999999E-2</v>
      </c>
      <c r="H356">
        <v>0.93169500000000005</v>
      </c>
      <c r="I356">
        <v>0</v>
      </c>
    </row>
    <row r="357" spans="1:9" x14ac:dyDescent="0.25">
      <c r="A357" t="s">
        <v>109</v>
      </c>
      <c r="B357">
        <v>1503.69</v>
      </c>
      <c r="C357">
        <v>1501.59</v>
      </c>
      <c r="D357">
        <v>1481.38</v>
      </c>
      <c r="E357">
        <v>1469.19</v>
      </c>
      <c r="F357">
        <v>955</v>
      </c>
      <c r="G357">
        <v>5.7439499999999998E-2</v>
      </c>
      <c r="H357">
        <v>0.931836</v>
      </c>
      <c r="I357">
        <v>0</v>
      </c>
    </row>
    <row r="358" spans="1:9" x14ac:dyDescent="0.25">
      <c r="A358" t="s">
        <v>109</v>
      </c>
      <c r="B358">
        <v>1513.24</v>
      </c>
      <c r="C358">
        <v>1511.21</v>
      </c>
      <c r="D358">
        <v>1490.95</v>
      </c>
      <c r="E358">
        <v>1478.54</v>
      </c>
      <c r="F358">
        <v>962.97500000000002</v>
      </c>
      <c r="G358">
        <v>5.5274299999999998E-2</v>
      </c>
      <c r="H358">
        <v>0.93120499999999995</v>
      </c>
      <c r="I358">
        <v>0</v>
      </c>
    </row>
    <row r="359" spans="1:9" x14ac:dyDescent="0.25">
      <c r="A359" t="s">
        <v>109</v>
      </c>
      <c r="B359">
        <v>1495.48</v>
      </c>
      <c r="C359">
        <v>1493.46</v>
      </c>
      <c r="D359">
        <v>1473.28</v>
      </c>
      <c r="E359">
        <v>1461.15</v>
      </c>
      <c r="F359">
        <v>949.63599999999997</v>
      </c>
      <c r="G359">
        <v>6.3987500000000003E-2</v>
      </c>
      <c r="H359">
        <v>0.93176199999999998</v>
      </c>
      <c r="I359">
        <v>0</v>
      </c>
    </row>
    <row r="360" spans="1:9" x14ac:dyDescent="0.25">
      <c r="A360" t="s">
        <v>109</v>
      </c>
      <c r="B360">
        <v>2414.2800000000002</v>
      </c>
      <c r="C360">
        <v>1493.45</v>
      </c>
      <c r="D360">
        <v>1473.14</v>
      </c>
      <c r="E360">
        <v>1461.05</v>
      </c>
      <c r="F360">
        <v>948.74400000000003</v>
      </c>
      <c r="G360">
        <v>5.52659E-2</v>
      </c>
      <c r="H360">
        <v>0.93141600000000002</v>
      </c>
      <c r="I360">
        <v>0</v>
      </c>
    </row>
    <row r="361" spans="1:9" x14ac:dyDescent="0.25">
      <c r="A361" t="s">
        <v>109</v>
      </c>
      <c r="B361">
        <v>1547.49</v>
      </c>
      <c r="C361">
        <v>1544.5</v>
      </c>
      <c r="D361">
        <v>1524</v>
      </c>
      <c r="E361">
        <v>1511.08</v>
      </c>
      <c r="F361">
        <v>991.41600000000005</v>
      </c>
      <c r="G361">
        <v>6.9481200000000007E-2</v>
      </c>
      <c r="H361">
        <v>0.94311400000000001</v>
      </c>
      <c r="I361">
        <v>0</v>
      </c>
    </row>
    <row r="362" spans="1:9" x14ac:dyDescent="0.25">
      <c r="A362" t="s">
        <v>109</v>
      </c>
      <c r="B362">
        <v>1511</v>
      </c>
      <c r="C362">
        <v>1508.88</v>
      </c>
      <c r="D362">
        <v>1488.45</v>
      </c>
      <c r="E362">
        <v>1476.2</v>
      </c>
      <c r="F362">
        <v>963.03099999999995</v>
      </c>
      <c r="G362">
        <v>5.5998399999999997E-2</v>
      </c>
      <c r="H362">
        <v>0.93182399999999999</v>
      </c>
      <c r="I362">
        <v>0</v>
      </c>
    </row>
    <row r="363" spans="1:9" x14ac:dyDescent="0.25">
      <c r="A363" t="s">
        <v>109</v>
      </c>
      <c r="B363">
        <v>1499.47</v>
      </c>
      <c r="C363">
        <v>1497.47</v>
      </c>
      <c r="D363">
        <v>1477.32</v>
      </c>
      <c r="E363">
        <v>1465.14</v>
      </c>
      <c r="F363">
        <v>952.48400000000004</v>
      </c>
      <c r="G363">
        <v>5.5783199999999998E-2</v>
      </c>
      <c r="H363">
        <v>0.93182200000000004</v>
      </c>
      <c r="I363">
        <v>0</v>
      </c>
    </row>
    <row r="364" spans="1:9" x14ac:dyDescent="0.25">
      <c r="A364" t="s">
        <v>109</v>
      </c>
      <c r="B364">
        <v>1506.74</v>
      </c>
      <c r="C364">
        <v>1504.71</v>
      </c>
      <c r="D364">
        <v>1484.49</v>
      </c>
      <c r="E364">
        <v>1472.31</v>
      </c>
      <c r="F364">
        <v>956.65599999999995</v>
      </c>
      <c r="G364">
        <v>5.6661799999999998E-2</v>
      </c>
      <c r="H364">
        <v>0.93121699999999996</v>
      </c>
      <c r="I364">
        <v>0</v>
      </c>
    </row>
    <row r="365" spans="1:9" x14ac:dyDescent="0.25">
      <c r="A365" t="s">
        <v>109</v>
      </c>
      <c r="B365">
        <v>1504.94</v>
      </c>
      <c r="C365">
        <v>1502.92</v>
      </c>
      <c r="D365">
        <v>1482.71</v>
      </c>
      <c r="E365">
        <v>1470.49</v>
      </c>
      <c r="F365">
        <v>958.10400000000004</v>
      </c>
      <c r="G365">
        <v>5.9711300000000002E-2</v>
      </c>
      <c r="H365">
        <v>0.93173399999999995</v>
      </c>
      <c r="I365">
        <v>0</v>
      </c>
    </row>
    <row r="366" spans="1:9" x14ac:dyDescent="0.25">
      <c r="A366" t="s">
        <v>109</v>
      </c>
      <c r="B366">
        <v>2435.0500000000002</v>
      </c>
      <c r="C366">
        <v>1500.5</v>
      </c>
      <c r="D366">
        <v>1480.27</v>
      </c>
      <c r="E366">
        <v>1467.97</v>
      </c>
      <c r="F366">
        <v>955.03800000000001</v>
      </c>
      <c r="G366">
        <v>7.4343800000000002E-2</v>
      </c>
      <c r="H366">
        <v>0.93162699999999998</v>
      </c>
      <c r="I366">
        <v>0</v>
      </c>
    </row>
    <row r="367" spans="1:9" x14ac:dyDescent="0.25">
      <c r="A367" t="s">
        <v>109</v>
      </c>
      <c r="B367">
        <v>1539.63</v>
      </c>
      <c r="C367">
        <v>1536.66</v>
      </c>
      <c r="D367">
        <v>1516.28</v>
      </c>
      <c r="E367">
        <v>1503.45</v>
      </c>
      <c r="F367">
        <v>985.36400000000003</v>
      </c>
      <c r="G367">
        <v>5.4645899999999997E-2</v>
      </c>
      <c r="H367">
        <v>0.944102</v>
      </c>
      <c r="I367">
        <v>0</v>
      </c>
    </row>
    <row r="368" spans="1:9" x14ac:dyDescent="0.25">
      <c r="A368" t="s">
        <v>109</v>
      </c>
      <c r="B368">
        <v>1508.49</v>
      </c>
      <c r="C368">
        <v>1506.47</v>
      </c>
      <c r="D368">
        <v>1486.27</v>
      </c>
      <c r="E368">
        <v>1474.01</v>
      </c>
      <c r="F368">
        <v>960.702</v>
      </c>
      <c r="G368">
        <v>5.4354600000000003E-2</v>
      </c>
      <c r="H368">
        <v>0.93177699999999997</v>
      </c>
      <c r="I368">
        <v>0</v>
      </c>
    </row>
    <row r="369" spans="1:9" x14ac:dyDescent="0.25">
      <c r="A369" t="s">
        <v>109</v>
      </c>
      <c r="B369">
        <v>1499.99</v>
      </c>
      <c r="C369">
        <v>1497.98</v>
      </c>
      <c r="D369">
        <v>1477.93</v>
      </c>
      <c r="E369">
        <v>1465.74</v>
      </c>
      <c r="F369">
        <v>954.12300000000005</v>
      </c>
      <c r="G369">
        <v>5.4151400000000002E-2</v>
      </c>
      <c r="H369">
        <v>0.95922499999999999</v>
      </c>
      <c r="I369">
        <v>0</v>
      </c>
    </row>
    <row r="370" spans="1:9" x14ac:dyDescent="0.25">
      <c r="A370" t="s">
        <v>109</v>
      </c>
      <c r="B370">
        <v>1502.58</v>
      </c>
      <c r="C370">
        <v>1500.58</v>
      </c>
      <c r="D370">
        <v>1480.31</v>
      </c>
      <c r="E370">
        <v>1468.26</v>
      </c>
      <c r="F370">
        <v>954.02499999999998</v>
      </c>
      <c r="G370">
        <v>5.39696E-2</v>
      </c>
      <c r="H370">
        <v>0.95834900000000001</v>
      </c>
      <c r="I370">
        <v>0</v>
      </c>
    </row>
    <row r="371" spans="1:9" x14ac:dyDescent="0.25">
      <c r="A371" t="s">
        <v>109</v>
      </c>
      <c r="B371">
        <v>1507.78</v>
      </c>
      <c r="C371">
        <v>1505.77</v>
      </c>
      <c r="D371">
        <v>1485.56</v>
      </c>
      <c r="E371">
        <v>1473.25</v>
      </c>
      <c r="F371">
        <v>961.51300000000003</v>
      </c>
      <c r="G371">
        <v>7.9719499999999999E-2</v>
      </c>
      <c r="H371">
        <v>0.931836</v>
      </c>
      <c r="I371">
        <v>0</v>
      </c>
    </row>
    <row r="372" spans="1:9" x14ac:dyDescent="0.25">
      <c r="A372" t="s">
        <v>109</v>
      </c>
      <c r="B372">
        <v>2461.44</v>
      </c>
      <c r="C372">
        <v>1499.85</v>
      </c>
      <c r="D372">
        <v>1479.72</v>
      </c>
      <c r="E372">
        <v>1467.59</v>
      </c>
      <c r="F372">
        <v>952.36900000000003</v>
      </c>
      <c r="G372">
        <v>5.4619599999999997E-2</v>
      </c>
      <c r="H372">
        <v>0.93182600000000004</v>
      </c>
      <c r="I372">
        <v>0</v>
      </c>
    </row>
    <row r="373" spans="1:9" x14ac:dyDescent="0.25">
      <c r="A373" t="s">
        <v>109</v>
      </c>
      <c r="B373">
        <v>1542.2</v>
      </c>
      <c r="C373">
        <v>1539.2</v>
      </c>
      <c r="D373">
        <v>1518.85</v>
      </c>
      <c r="E373">
        <v>1506.02</v>
      </c>
      <c r="F373">
        <v>988.54499999999996</v>
      </c>
      <c r="G373">
        <v>6.4687900000000007E-2</v>
      </c>
      <c r="H373">
        <v>0.93108100000000005</v>
      </c>
      <c r="I373">
        <v>0</v>
      </c>
    </row>
    <row r="374" spans="1:9" x14ac:dyDescent="0.25">
      <c r="A374" t="s">
        <v>109</v>
      </c>
      <c r="B374">
        <v>1512.89</v>
      </c>
      <c r="C374">
        <v>1510.89</v>
      </c>
      <c r="D374">
        <v>1490.63</v>
      </c>
      <c r="E374">
        <v>1478.2</v>
      </c>
      <c r="F374">
        <v>964.02300000000002</v>
      </c>
      <c r="G374">
        <v>6.9165900000000002E-2</v>
      </c>
      <c r="H374">
        <v>0.93171700000000002</v>
      </c>
      <c r="I374">
        <v>0</v>
      </c>
    </row>
    <row r="375" spans="1:9" x14ac:dyDescent="0.25">
      <c r="A375" t="s">
        <v>109</v>
      </c>
      <c r="B375">
        <v>1505.07</v>
      </c>
      <c r="C375">
        <v>1503.07</v>
      </c>
      <c r="D375">
        <v>1482.88</v>
      </c>
      <c r="E375">
        <v>1470.61</v>
      </c>
      <c r="F375">
        <v>958.38199999999995</v>
      </c>
      <c r="G375">
        <v>5.5231500000000003E-2</v>
      </c>
      <c r="H375">
        <v>0.93181599999999998</v>
      </c>
      <c r="I375">
        <v>0</v>
      </c>
    </row>
    <row r="376" spans="1:9" x14ac:dyDescent="0.25">
      <c r="A376" t="s">
        <v>109</v>
      </c>
      <c r="B376">
        <v>1563.04</v>
      </c>
      <c r="C376">
        <v>1561</v>
      </c>
      <c r="D376">
        <v>1540.34</v>
      </c>
      <c r="E376">
        <v>1527.17</v>
      </c>
      <c r="F376">
        <v>1008.68</v>
      </c>
      <c r="G376">
        <v>5.4134000000000002E-2</v>
      </c>
      <c r="H376">
        <v>0.93181700000000001</v>
      </c>
      <c r="I376">
        <v>0</v>
      </c>
    </row>
    <row r="377" spans="1:9" x14ac:dyDescent="0.25">
      <c r="A377" t="s">
        <v>109</v>
      </c>
      <c r="B377">
        <v>1509.87</v>
      </c>
      <c r="C377">
        <v>1507.84</v>
      </c>
      <c r="D377">
        <v>1487.66</v>
      </c>
      <c r="E377">
        <v>1475.39</v>
      </c>
      <c r="F377">
        <v>963.27200000000005</v>
      </c>
      <c r="G377">
        <v>8.3262699999999995E-2</v>
      </c>
      <c r="H377">
        <v>0.93177600000000005</v>
      </c>
      <c r="I377">
        <v>0</v>
      </c>
    </row>
    <row r="378" spans="1:9" x14ac:dyDescent="0.25">
      <c r="A378" t="s">
        <v>109</v>
      </c>
      <c r="B378">
        <v>2348.1799999999998</v>
      </c>
      <c r="C378">
        <v>1508.12</v>
      </c>
      <c r="D378">
        <v>1487.71</v>
      </c>
      <c r="E378">
        <v>1475.54</v>
      </c>
      <c r="F378">
        <v>961.10199999999998</v>
      </c>
      <c r="G378">
        <v>5.4002399999999999E-2</v>
      </c>
      <c r="H378">
        <v>0.93183400000000005</v>
      </c>
      <c r="I378">
        <v>0</v>
      </c>
    </row>
    <row r="379" spans="1:9" x14ac:dyDescent="0.25">
      <c r="A379" t="s">
        <v>109</v>
      </c>
      <c r="B379">
        <v>1576.97</v>
      </c>
      <c r="C379">
        <v>1572.85</v>
      </c>
      <c r="D379">
        <v>1552.22</v>
      </c>
      <c r="E379">
        <v>1538.74</v>
      </c>
      <c r="F379">
        <v>1019.04</v>
      </c>
      <c r="G379">
        <v>5.5598099999999998E-2</v>
      </c>
      <c r="H379">
        <v>0.93107300000000004</v>
      </c>
      <c r="I379">
        <v>0</v>
      </c>
    </row>
    <row r="380" spans="1:9" x14ac:dyDescent="0.25">
      <c r="A380" t="s">
        <v>109</v>
      </c>
      <c r="B380">
        <v>1513.35</v>
      </c>
      <c r="C380">
        <v>1511.33</v>
      </c>
      <c r="D380">
        <v>1491.17</v>
      </c>
      <c r="E380">
        <v>1478.85</v>
      </c>
      <c r="F380">
        <v>964.54899999999998</v>
      </c>
      <c r="G380">
        <v>5.5551000000000003E-2</v>
      </c>
      <c r="H380">
        <v>0.93176099999999995</v>
      </c>
      <c r="I380">
        <v>0</v>
      </c>
    </row>
    <row r="381" spans="1:9" x14ac:dyDescent="0.25">
      <c r="A381" t="s">
        <v>109</v>
      </c>
      <c r="B381">
        <v>1508.23</v>
      </c>
      <c r="C381">
        <v>1506.19</v>
      </c>
      <c r="D381">
        <v>1485.96</v>
      </c>
      <c r="E381">
        <v>1473.78</v>
      </c>
      <c r="F381">
        <v>958.95</v>
      </c>
      <c r="G381">
        <v>7.1160699999999993E-2</v>
      </c>
      <c r="H381">
        <v>0.93045</v>
      </c>
      <c r="I381">
        <v>0</v>
      </c>
    </row>
    <row r="382" spans="1:9" x14ac:dyDescent="0.25">
      <c r="A382" t="s">
        <v>109</v>
      </c>
      <c r="B382">
        <v>1502.55</v>
      </c>
      <c r="C382">
        <v>1500.53</v>
      </c>
      <c r="D382">
        <v>1480.32</v>
      </c>
      <c r="E382">
        <v>1468.1</v>
      </c>
      <c r="F382">
        <v>955.16700000000003</v>
      </c>
      <c r="G382">
        <v>5.6439400000000001E-2</v>
      </c>
      <c r="H382">
        <v>0.93183700000000003</v>
      </c>
      <c r="I382">
        <v>0</v>
      </c>
    </row>
    <row r="383" spans="1:9" x14ac:dyDescent="0.25">
      <c r="A383" t="s">
        <v>109</v>
      </c>
      <c r="B383">
        <v>1500.18</v>
      </c>
      <c r="C383">
        <v>1498.18</v>
      </c>
      <c r="D383">
        <v>1478</v>
      </c>
      <c r="E383">
        <v>1465.87</v>
      </c>
      <c r="F383">
        <v>952.74300000000005</v>
      </c>
      <c r="G383">
        <v>5.4929899999999997E-2</v>
      </c>
      <c r="H383">
        <v>0.93066499999999996</v>
      </c>
      <c r="I383">
        <v>0</v>
      </c>
    </row>
    <row r="384" spans="1:9" x14ac:dyDescent="0.25">
      <c r="A384" t="s">
        <v>109</v>
      </c>
      <c r="B384">
        <v>2404.36</v>
      </c>
      <c r="C384">
        <v>1503.99</v>
      </c>
      <c r="D384">
        <v>1483.72</v>
      </c>
      <c r="E384">
        <v>1471.44</v>
      </c>
      <c r="F384">
        <v>959.10299999999995</v>
      </c>
      <c r="G384">
        <v>5.3909600000000002E-2</v>
      </c>
      <c r="H384">
        <v>0.93183499999999997</v>
      </c>
      <c r="I384">
        <v>0</v>
      </c>
    </row>
    <row r="385" spans="1:25" x14ac:dyDescent="0.25">
      <c r="A385" t="s">
        <v>109</v>
      </c>
      <c r="B385">
        <v>1541.37</v>
      </c>
      <c r="C385">
        <v>1538.39</v>
      </c>
      <c r="D385">
        <v>1517.96</v>
      </c>
      <c r="E385">
        <v>1505.14</v>
      </c>
      <c r="F385">
        <v>985.47900000000004</v>
      </c>
      <c r="G385">
        <v>5.4655599999999999E-2</v>
      </c>
      <c r="H385">
        <v>0.93180200000000002</v>
      </c>
      <c r="I385">
        <v>0</v>
      </c>
    </row>
    <row r="386" spans="1:25" x14ac:dyDescent="0.25">
      <c r="A386" t="s">
        <v>109</v>
      </c>
      <c r="B386">
        <v>1512.65</v>
      </c>
      <c r="C386">
        <v>1510.57</v>
      </c>
      <c r="D386">
        <v>1490.07</v>
      </c>
      <c r="E386">
        <v>1477.85</v>
      </c>
      <c r="F386">
        <v>964.48599999999999</v>
      </c>
      <c r="G386">
        <v>5.48195E-2</v>
      </c>
      <c r="H386">
        <v>0.93132800000000004</v>
      </c>
      <c r="I386">
        <v>0</v>
      </c>
    </row>
    <row r="387" spans="1:25" x14ac:dyDescent="0.25">
      <c r="A387" t="s">
        <v>109</v>
      </c>
      <c r="B387">
        <v>1510.4</v>
      </c>
      <c r="C387">
        <v>1508.38</v>
      </c>
      <c r="D387">
        <v>1488.11</v>
      </c>
      <c r="E387">
        <v>1475.75</v>
      </c>
      <c r="F387">
        <v>961.85299999999995</v>
      </c>
      <c r="G387">
        <v>8.0060599999999996E-2</v>
      </c>
      <c r="H387">
        <v>0.93180600000000002</v>
      </c>
      <c r="I387">
        <v>0</v>
      </c>
    </row>
    <row r="388" spans="1:25" x14ac:dyDescent="0.25">
      <c r="A388" t="s">
        <v>109</v>
      </c>
      <c r="B388">
        <v>1498.96</v>
      </c>
      <c r="C388">
        <v>1496.97</v>
      </c>
      <c r="D388">
        <v>1476.78</v>
      </c>
      <c r="E388">
        <v>1464.72</v>
      </c>
      <c r="F388">
        <v>952.16</v>
      </c>
      <c r="G388">
        <v>6.0814500000000001E-2</v>
      </c>
      <c r="H388">
        <v>0.93180700000000005</v>
      </c>
      <c r="I388">
        <v>0</v>
      </c>
    </row>
    <row r="389" spans="1:25" x14ac:dyDescent="0.25">
      <c r="A389" t="s">
        <v>109</v>
      </c>
      <c r="B389">
        <v>1503.16</v>
      </c>
      <c r="C389">
        <v>1501.16</v>
      </c>
      <c r="D389">
        <v>1480.89</v>
      </c>
      <c r="E389">
        <v>1468.64</v>
      </c>
      <c r="F389">
        <v>955.05600000000004</v>
      </c>
      <c r="G389">
        <v>5.4064599999999997E-2</v>
      </c>
      <c r="H389">
        <v>0.95650199999999996</v>
      </c>
      <c r="I389">
        <v>0</v>
      </c>
    </row>
    <row r="390" spans="1:25" x14ac:dyDescent="0.25">
      <c r="A390" t="s">
        <v>109</v>
      </c>
      <c r="B390">
        <v>2425.36</v>
      </c>
      <c r="C390">
        <v>1509.35</v>
      </c>
      <c r="D390">
        <v>1489.03</v>
      </c>
      <c r="E390">
        <v>1476.73</v>
      </c>
      <c r="F390">
        <v>961.21199999999999</v>
      </c>
      <c r="G390">
        <v>5.4431899999999998E-2</v>
      </c>
      <c r="H390">
        <v>0.93141600000000002</v>
      </c>
      <c r="I390">
        <v>0</v>
      </c>
    </row>
    <row r="391" spans="1:25" x14ac:dyDescent="0.25">
      <c r="A391" t="s">
        <v>109</v>
      </c>
      <c r="B391">
        <v>1542.1</v>
      </c>
      <c r="C391">
        <v>1539.2</v>
      </c>
      <c r="D391">
        <v>1518.72</v>
      </c>
      <c r="E391">
        <v>1505.94</v>
      </c>
      <c r="F391">
        <v>987.09</v>
      </c>
      <c r="G391">
        <v>5.4232299999999997E-2</v>
      </c>
      <c r="H391">
        <v>0.931697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1510.9</v>
      </c>
      <c r="C392">
        <v>1508.86</v>
      </c>
      <c r="D392">
        <v>1488.57</v>
      </c>
      <c r="E392">
        <v>1476.34</v>
      </c>
      <c r="F392">
        <v>962.40200000000004</v>
      </c>
      <c r="G392">
        <v>5.6350200000000003E-2</v>
      </c>
      <c r="H392">
        <v>0.94602699999999995</v>
      </c>
      <c r="I392">
        <v>0</v>
      </c>
      <c r="R392">
        <f>AVERAGE(B343:B392)</f>
        <v>1660.5049999999997</v>
      </c>
      <c r="S392">
        <f>AVERAGE(C343:C392)</f>
        <v>1512.2986000000005</v>
      </c>
      <c r="U392">
        <f>_xlfn.VAR.P(B343:B392)</f>
        <v>109167.77177300034</v>
      </c>
      <c r="V392">
        <f>_xlfn.VAR.P(C343:C392)</f>
        <v>422.24348804000016</v>
      </c>
      <c r="X392">
        <f>1.96*SQRT(U392)/50</f>
        <v>12.951894255948172</v>
      </c>
      <c r="Y392">
        <f>1.96*SQRT(V392)/50</f>
        <v>0.80550371412041655</v>
      </c>
    </row>
    <row r="393" spans="1:25" x14ac:dyDescent="0.25">
      <c r="A393" t="s">
        <v>109</v>
      </c>
      <c r="B393">
        <v>83028.343649000002</v>
      </c>
      <c r="C393" t="s">
        <v>37</v>
      </c>
    </row>
    <row r="394" spans="1:25" x14ac:dyDescent="0.25">
      <c r="A394" t="s">
        <v>110</v>
      </c>
      <c r="B394">
        <v>1475.83</v>
      </c>
      <c r="C394">
        <v>0</v>
      </c>
      <c r="D394">
        <v>0</v>
      </c>
      <c r="E394">
        <v>0</v>
      </c>
      <c r="F394">
        <v>0</v>
      </c>
      <c r="G394">
        <v>5.42599E-2</v>
      </c>
      <c r="H394">
        <v>0.95520300000000002</v>
      </c>
      <c r="I394">
        <v>0</v>
      </c>
    </row>
    <row r="395" spans="1:25" x14ac:dyDescent="0.25">
      <c r="A395" t="s">
        <v>110</v>
      </c>
      <c r="B395">
        <v>1475.69</v>
      </c>
      <c r="C395">
        <v>0</v>
      </c>
      <c r="D395">
        <v>0</v>
      </c>
      <c r="E395">
        <v>0</v>
      </c>
      <c r="F395">
        <v>0</v>
      </c>
      <c r="G395">
        <v>5.4244899999999999E-2</v>
      </c>
      <c r="H395">
        <v>0.93177399999999999</v>
      </c>
      <c r="I395">
        <v>0</v>
      </c>
    </row>
    <row r="396" spans="1:25" x14ac:dyDescent="0.25">
      <c r="A396" t="s">
        <v>110</v>
      </c>
      <c r="B396">
        <v>1484.41</v>
      </c>
      <c r="C396">
        <v>0</v>
      </c>
      <c r="D396">
        <v>0</v>
      </c>
      <c r="E396">
        <v>0</v>
      </c>
      <c r="F396">
        <v>0</v>
      </c>
      <c r="G396">
        <v>6.2909499999999993E-2</v>
      </c>
      <c r="H396">
        <v>0.93177600000000005</v>
      </c>
      <c r="I396">
        <v>0</v>
      </c>
    </row>
    <row r="397" spans="1:25" x14ac:dyDescent="0.25">
      <c r="A397" t="s">
        <v>110</v>
      </c>
      <c r="B397">
        <v>1486.79</v>
      </c>
      <c r="C397">
        <v>0</v>
      </c>
      <c r="D397">
        <v>0</v>
      </c>
      <c r="E397">
        <v>0</v>
      </c>
      <c r="F397">
        <v>0</v>
      </c>
      <c r="G397">
        <v>6.3141600000000006E-2</v>
      </c>
      <c r="H397">
        <v>0.93183700000000003</v>
      </c>
      <c r="I397">
        <v>0</v>
      </c>
    </row>
    <row r="398" spans="1:25" x14ac:dyDescent="0.25">
      <c r="A398" t="s">
        <v>110</v>
      </c>
      <c r="B398">
        <v>1500.79</v>
      </c>
      <c r="C398">
        <v>0</v>
      </c>
      <c r="D398">
        <v>0</v>
      </c>
      <c r="E398">
        <v>0</v>
      </c>
      <c r="F398">
        <v>0</v>
      </c>
      <c r="G398">
        <v>6.7136199999999993E-2</v>
      </c>
      <c r="H398">
        <v>0.93173399999999995</v>
      </c>
      <c r="I398">
        <v>0</v>
      </c>
    </row>
    <row r="399" spans="1:25" x14ac:dyDescent="0.25">
      <c r="A399" t="s">
        <v>110</v>
      </c>
      <c r="B399">
        <v>1492.19</v>
      </c>
      <c r="C399">
        <v>0</v>
      </c>
      <c r="D399">
        <v>0</v>
      </c>
      <c r="E399">
        <v>0</v>
      </c>
      <c r="F399">
        <v>0</v>
      </c>
      <c r="G399">
        <v>5.3918000000000001E-2</v>
      </c>
      <c r="H399">
        <v>0.93165200000000004</v>
      </c>
      <c r="I399">
        <v>0</v>
      </c>
    </row>
    <row r="400" spans="1:25" x14ac:dyDescent="0.25">
      <c r="A400" t="s">
        <v>110</v>
      </c>
      <c r="B400">
        <v>1481.43</v>
      </c>
      <c r="C400">
        <v>0</v>
      </c>
      <c r="D400">
        <v>0</v>
      </c>
      <c r="E400">
        <v>0</v>
      </c>
      <c r="F400">
        <v>0</v>
      </c>
      <c r="G400">
        <v>7.6500200000000004E-2</v>
      </c>
      <c r="H400">
        <v>0.93127400000000005</v>
      </c>
      <c r="I400">
        <v>0</v>
      </c>
    </row>
    <row r="401" spans="1:9" x14ac:dyDescent="0.25">
      <c r="A401" t="s">
        <v>110</v>
      </c>
      <c r="B401">
        <v>1489.53</v>
      </c>
      <c r="C401">
        <v>0</v>
      </c>
      <c r="D401">
        <v>0</v>
      </c>
      <c r="E401">
        <v>0</v>
      </c>
      <c r="F401">
        <v>0</v>
      </c>
      <c r="G401">
        <v>5.4333300000000001E-2</v>
      </c>
      <c r="H401">
        <v>0.93155299999999996</v>
      </c>
      <c r="I401">
        <v>0</v>
      </c>
    </row>
    <row r="402" spans="1:9" x14ac:dyDescent="0.25">
      <c r="A402" t="s">
        <v>110</v>
      </c>
      <c r="B402">
        <v>1489.05</v>
      </c>
      <c r="C402">
        <v>0</v>
      </c>
      <c r="D402">
        <v>0</v>
      </c>
      <c r="E402">
        <v>0</v>
      </c>
      <c r="F402">
        <v>0</v>
      </c>
      <c r="G402">
        <v>5.46607E-2</v>
      </c>
      <c r="H402">
        <v>0.93549199999999999</v>
      </c>
      <c r="I402">
        <v>0</v>
      </c>
    </row>
    <row r="403" spans="1:9" x14ac:dyDescent="0.25">
      <c r="A403" t="s">
        <v>110</v>
      </c>
      <c r="B403">
        <v>1486.36</v>
      </c>
      <c r="C403">
        <v>0</v>
      </c>
      <c r="D403">
        <v>0</v>
      </c>
      <c r="E403">
        <v>0</v>
      </c>
      <c r="F403">
        <v>0</v>
      </c>
      <c r="G403">
        <v>7.9346799999999995E-2</v>
      </c>
      <c r="H403">
        <v>0.94296899999999995</v>
      </c>
      <c r="I403">
        <v>0</v>
      </c>
    </row>
    <row r="404" spans="1:9" x14ac:dyDescent="0.25">
      <c r="A404" t="s">
        <v>110</v>
      </c>
      <c r="B404">
        <v>2069.66</v>
      </c>
      <c r="C404">
        <v>0</v>
      </c>
      <c r="D404">
        <v>0</v>
      </c>
      <c r="E404">
        <v>0</v>
      </c>
      <c r="F404">
        <v>0</v>
      </c>
      <c r="G404">
        <v>5.4019200000000003E-2</v>
      </c>
      <c r="H404">
        <v>0.93162500000000004</v>
      </c>
      <c r="I404">
        <v>0</v>
      </c>
    </row>
    <row r="405" spans="1:9" x14ac:dyDescent="0.25">
      <c r="A405" t="s">
        <v>110</v>
      </c>
      <c r="B405">
        <v>1556.76</v>
      </c>
      <c r="C405">
        <v>0</v>
      </c>
      <c r="D405">
        <v>0</v>
      </c>
      <c r="E405">
        <v>0</v>
      </c>
      <c r="F405">
        <v>0</v>
      </c>
      <c r="G405">
        <v>6.3814300000000004E-2</v>
      </c>
      <c r="H405">
        <v>0.931836</v>
      </c>
      <c r="I405">
        <v>0</v>
      </c>
    </row>
    <row r="406" spans="1:9" x14ac:dyDescent="0.25">
      <c r="A406" t="s">
        <v>110</v>
      </c>
      <c r="B406">
        <v>1520.95</v>
      </c>
      <c r="C406">
        <v>0</v>
      </c>
      <c r="D406">
        <v>0</v>
      </c>
      <c r="E406">
        <v>0</v>
      </c>
      <c r="F406">
        <v>0</v>
      </c>
      <c r="G406">
        <v>5.40367E-2</v>
      </c>
      <c r="H406">
        <v>0.93131900000000001</v>
      </c>
      <c r="I406">
        <v>0</v>
      </c>
    </row>
    <row r="407" spans="1:9" x14ac:dyDescent="0.25">
      <c r="A407" t="s">
        <v>110</v>
      </c>
      <c r="B407">
        <v>1482.19</v>
      </c>
      <c r="C407">
        <v>0</v>
      </c>
      <c r="D407">
        <v>0</v>
      </c>
      <c r="E407">
        <v>0</v>
      </c>
      <c r="F407">
        <v>0</v>
      </c>
      <c r="G407">
        <v>6.23936E-2</v>
      </c>
      <c r="H407">
        <v>0.94397799999999998</v>
      </c>
      <c r="I407">
        <v>0</v>
      </c>
    </row>
    <row r="408" spans="1:9" x14ac:dyDescent="0.25">
      <c r="A408" t="s">
        <v>110</v>
      </c>
      <c r="B408">
        <v>1485.04</v>
      </c>
      <c r="C408">
        <v>0</v>
      </c>
      <c r="D408">
        <v>0</v>
      </c>
      <c r="E408">
        <v>0</v>
      </c>
      <c r="F408">
        <v>0</v>
      </c>
      <c r="G408">
        <v>5.4054199999999997E-2</v>
      </c>
      <c r="H408">
        <v>0.93182100000000001</v>
      </c>
      <c r="I408">
        <v>0</v>
      </c>
    </row>
    <row r="409" spans="1:9" x14ac:dyDescent="0.25">
      <c r="A409" t="s">
        <v>110</v>
      </c>
      <c r="B409">
        <v>1473.23</v>
      </c>
      <c r="C409">
        <v>0</v>
      </c>
      <c r="D409">
        <v>0</v>
      </c>
      <c r="E409">
        <v>0</v>
      </c>
      <c r="F409">
        <v>0</v>
      </c>
      <c r="G409">
        <v>5.4120399999999999E-2</v>
      </c>
      <c r="H409">
        <v>0.93183300000000002</v>
      </c>
      <c r="I409">
        <v>0</v>
      </c>
    </row>
    <row r="410" spans="1:9" x14ac:dyDescent="0.25">
      <c r="A410" t="s">
        <v>110</v>
      </c>
      <c r="B410">
        <v>1489.44</v>
      </c>
      <c r="C410">
        <v>0</v>
      </c>
      <c r="D410">
        <v>0</v>
      </c>
      <c r="E410">
        <v>0</v>
      </c>
      <c r="F410">
        <v>0</v>
      </c>
      <c r="G410">
        <v>5.7813700000000003E-2</v>
      </c>
      <c r="H410">
        <v>0.93182100000000001</v>
      </c>
      <c r="I410">
        <v>0</v>
      </c>
    </row>
    <row r="411" spans="1:9" x14ac:dyDescent="0.25">
      <c r="A411" t="s">
        <v>110</v>
      </c>
      <c r="B411">
        <v>1496.86</v>
      </c>
      <c r="C411">
        <v>0</v>
      </c>
      <c r="D411">
        <v>0</v>
      </c>
      <c r="E411">
        <v>0</v>
      </c>
      <c r="F411">
        <v>0</v>
      </c>
      <c r="G411">
        <v>7.2644799999999995E-2</v>
      </c>
      <c r="H411">
        <v>0.94337899999999997</v>
      </c>
      <c r="I411">
        <v>0</v>
      </c>
    </row>
    <row r="412" spans="1:9" x14ac:dyDescent="0.25">
      <c r="A412" t="s">
        <v>110</v>
      </c>
      <c r="B412">
        <v>1494.96</v>
      </c>
      <c r="C412">
        <v>0</v>
      </c>
      <c r="D412">
        <v>0</v>
      </c>
      <c r="E412">
        <v>0</v>
      </c>
      <c r="F412">
        <v>0</v>
      </c>
      <c r="G412">
        <v>5.57992E-2</v>
      </c>
      <c r="H412">
        <v>0.93179500000000004</v>
      </c>
      <c r="I412">
        <v>0</v>
      </c>
    </row>
    <row r="413" spans="1:9" x14ac:dyDescent="0.25">
      <c r="A413" t="s">
        <v>110</v>
      </c>
      <c r="B413">
        <v>1481.28</v>
      </c>
      <c r="C413">
        <v>0</v>
      </c>
      <c r="D413">
        <v>0</v>
      </c>
      <c r="E413">
        <v>0</v>
      </c>
      <c r="F413">
        <v>0</v>
      </c>
      <c r="G413">
        <v>5.5210599999999999E-2</v>
      </c>
      <c r="H413">
        <v>0.93091999999999997</v>
      </c>
      <c r="I413">
        <v>0</v>
      </c>
    </row>
    <row r="414" spans="1:9" x14ac:dyDescent="0.25">
      <c r="A414" t="s">
        <v>110</v>
      </c>
      <c r="B414">
        <v>1487.79</v>
      </c>
      <c r="C414">
        <v>0</v>
      </c>
      <c r="D414">
        <v>0</v>
      </c>
      <c r="E414">
        <v>0</v>
      </c>
      <c r="F414">
        <v>0</v>
      </c>
      <c r="G414">
        <v>5.3915600000000001E-2</v>
      </c>
      <c r="H414">
        <v>0.93170600000000003</v>
      </c>
      <c r="I414">
        <v>0</v>
      </c>
    </row>
    <row r="415" spans="1:9" x14ac:dyDescent="0.25">
      <c r="A415" t="s">
        <v>110</v>
      </c>
      <c r="B415">
        <v>1486.94</v>
      </c>
      <c r="C415">
        <v>0</v>
      </c>
      <c r="D415">
        <v>0</v>
      </c>
      <c r="E415">
        <v>0</v>
      </c>
      <c r="F415">
        <v>0</v>
      </c>
      <c r="G415">
        <v>5.43791E-2</v>
      </c>
      <c r="H415">
        <v>0.93169199999999996</v>
      </c>
      <c r="I415">
        <v>0</v>
      </c>
    </row>
    <row r="416" spans="1:9" x14ac:dyDescent="0.25">
      <c r="A416" t="s">
        <v>110</v>
      </c>
      <c r="B416">
        <v>1473.08</v>
      </c>
      <c r="C416">
        <v>0</v>
      </c>
      <c r="D416">
        <v>0</v>
      </c>
      <c r="E416">
        <v>0</v>
      </c>
      <c r="F416">
        <v>0</v>
      </c>
      <c r="G416">
        <v>5.39993E-2</v>
      </c>
      <c r="H416">
        <v>0.93169900000000005</v>
      </c>
      <c r="I416">
        <v>0</v>
      </c>
    </row>
    <row r="417" spans="1:9" x14ac:dyDescent="0.25">
      <c r="A417" t="s">
        <v>110</v>
      </c>
      <c r="B417">
        <v>2104.9299999999998</v>
      </c>
      <c r="C417">
        <v>0</v>
      </c>
      <c r="D417">
        <v>0</v>
      </c>
      <c r="E417">
        <v>0</v>
      </c>
      <c r="F417">
        <v>0</v>
      </c>
      <c r="G417">
        <v>8.3263400000000001E-2</v>
      </c>
      <c r="H417">
        <v>0.93183300000000002</v>
      </c>
      <c r="I417">
        <v>0</v>
      </c>
    </row>
    <row r="418" spans="1:9" x14ac:dyDescent="0.25">
      <c r="A418" t="s">
        <v>110</v>
      </c>
      <c r="B418">
        <v>1546.55</v>
      </c>
      <c r="C418">
        <v>0</v>
      </c>
      <c r="D418">
        <v>0</v>
      </c>
      <c r="E418">
        <v>0</v>
      </c>
      <c r="F418">
        <v>0</v>
      </c>
      <c r="G418">
        <v>5.4488000000000002E-2</v>
      </c>
      <c r="H418">
        <v>0.92963399999999996</v>
      </c>
      <c r="I418">
        <v>0</v>
      </c>
    </row>
    <row r="419" spans="1:9" x14ac:dyDescent="0.25">
      <c r="A419" t="s">
        <v>110</v>
      </c>
      <c r="B419">
        <v>1485.13</v>
      </c>
      <c r="C419">
        <v>0</v>
      </c>
      <c r="D419">
        <v>0</v>
      </c>
      <c r="E419">
        <v>0</v>
      </c>
      <c r="F419">
        <v>0</v>
      </c>
      <c r="G419">
        <v>5.4141700000000001E-2</v>
      </c>
      <c r="H419">
        <v>0.93175399999999997</v>
      </c>
      <c r="I419">
        <v>0</v>
      </c>
    </row>
    <row r="420" spans="1:9" x14ac:dyDescent="0.25">
      <c r="A420" t="s">
        <v>110</v>
      </c>
      <c r="B420">
        <v>1477.56</v>
      </c>
      <c r="C420">
        <v>0</v>
      </c>
      <c r="D420">
        <v>0</v>
      </c>
      <c r="E420">
        <v>0</v>
      </c>
      <c r="F420">
        <v>0</v>
      </c>
      <c r="G420">
        <v>5.6662799999999999E-2</v>
      </c>
      <c r="H420">
        <v>0.95862999999999998</v>
      </c>
      <c r="I420">
        <v>0</v>
      </c>
    </row>
    <row r="421" spans="1:9" x14ac:dyDescent="0.25">
      <c r="A421" t="s">
        <v>110</v>
      </c>
      <c r="B421">
        <v>1477.82</v>
      </c>
      <c r="C421">
        <v>0</v>
      </c>
      <c r="D421">
        <v>0</v>
      </c>
      <c r="E421">
        <v>0</v>
      </c>
      <c r="F421">
        <v>0</v>
      </c>
      <c r="G421">
        <v>5.8914399999999999E-2</v>
      </c>
      <c r="H421">
        <v>0.93177500000000002</v>
      </c>
      <c r="I421">
        <v>0</v>
      </c>
    </row>
    <row r="422" spans="1:9" x14ac:dyDescent="0.25">
      <c r="A422" t="s">
        <v>110</v>
      </c>
      <c r="B422">
        <v>1474.39</v>
      </c>
      <c r="C422">
        <v>0</v>
      </c>
      <c r="D422">
        <v>0</v>
      </c>
      <c r="E422">
        <v>0</v>
      </c>
      <c r="F422">
        <v>0</v>
      </c>
      <c r="G422">
        <v>5.5983199999999997E-2</v>
      </c>
      <c r="H422">
        <v>0.93159700000000001</v>
      </c>
      <c r="I422">
        <v>0</v>
      </c>
    </row>
    <row r="423" spans="1:9" x14ac:dyDescent="0.25">
      <c r="A423" t="s">
        <v>110</v>
      </c>
      <c r="B423">
        <v>1473.05</v>
      </c>
      <c r="C423">
        <v>0</v>
      </c>
      <c r="D423">
        <v>0</v>
      </c>
      <c r="E423">
        <v>0</v>
      </c>
      <c r="F423">
        <v>0</v>
      </c>
      <c r="G423">
        <v>5.5419499999999997E-2</v>
      </c>
      <c r="H423">
        <v>0.93178300000000003</v>
      </c>
      <c r="I423">
        <v>0</v>
      </c>
    </row>
    <row r="424" spans="1:9" x14ac:dyDescent="0.25">
      <c r="A424" t="s">
        <v>110</v>
      </c>
      <c r="B424">
        <v>1502.91</v>
      </c>
      <c r="C424">
        <v>0</v>
      </c>
      <c r="D424">
        <v>0</v>
      </c>
      <c r="E424">
        <v>0</v>
      </c>
      <c r="F424">
        <v>0</v>
      </c>
      <c r="G424">
        <v>6.0021199999999997E-2</v>
      </c>
      <c r="H424">
        <v>0.93059899999999995</v>
      </c>
      <c r="I424">
        <v>0</v>
      </c>
    </row>
    <row r="425" spans="1:9" x14ac:dyDescent="0.25">
      <c r="A425" t="s">
        <v>110</v>
      </c>
      <c r="B425">
        <v>1713.67</v>
      </c>
      <c r="C425">
        <v>0</v>
      </c>
      <c r="D425">
        <v>0</v>
      </c>
      <c r="E425">
        <v>0</v>
      </c>
      <c r="F425">
        <v>0</v>
      </c>
      <c r="G425">
        <v>5.4475700000000002E-2</v>
      </c>
      <c r="H425">
        <v>0.93174199999999996</v>
      </c>
      <c r="I425">
        <v>0</v>
      </c>
    </row>
    <row r="426" spans="1:9" x14ac:dyDescent="0.25">
      <c r="A426" t="s">
        <v>110</v>
      </c>
      <c r="B426">
        <v>1722.38</v>
      </c>
      <c r="C426">
        <v>0</v>
      </c>
      <c r="D426">
        <v>0</v>
      </c>
      <c r="E426">
        <v>0</v>
      </c>
      <c r="F426">
        <v>0</v>
      </c>
      <c r="G426">
        <v>6.11475E-2</v>
      </c>
      <c r="H426">
        <v>0.94930499999999995</v>
      </c>
      <c r="I426">
        <v>0</v>
      </c>
    </row>
    <row r="427" spans="1:9" x14ac:dyDescent="0.25">
      <c r="A427" t="s">
        <v>110</v>
      </c>
      <c r="B427">
        <v>1720.28</v>
      </c>
      <c r="C427">
        <v>0</v>
      </c>
      <c r="D427">
        <v>0</v>
      </c>
      <c r="E427">
        <v>0</v>
      </c>
      <c r="F427">
        <v>0</v>
      </c>
      <c r="G427">
        <v>5.67065E-2</v>
      </c>
      <c r="H427">
        <v>0.93182699999999996</v>
      </c>
      <c r="I427">
        <v>0</v>
      </c>
    </row>
    <row r="428" spans="1:9" x14ac:dyDescent="0.25">
      <c r="A428" t="s">
        <v>110</v>
      </c>
      <c r="B428">
        <v>1720.4</v>
      </c>
      <c r="C428">
        <v>0</v>
      </c>
      <c r="D428">
        <v>0</v>
      </c>
      <c r="E428">
        <v>0</v>
      </c>
      <c r="F428">
        <v>0</v>
      </c>
      <c r="G428">
        <v>8.3255599999999999E-2</v>
      </c>
      <c r="H428">
        <v>0.93088599999999999</v>
      </c>
      <c r="I428">
        <v>0</v>
      </c>
    </row>
    <row r="429" spans="1:9" x14ac:dyDescent="0.25">
      <c r="A429" t="s">
        <v>110</v>
      </c>
      <c r="B429">
        <v>2708.13</v>
      </c>
      <c r="C429">
        <v>0</v>
      </c>
      <c r="D429">
        <v>0</v>
      </c>
      <c r="E429">
        <v>0</v>
      </c>
      <c r="F429">
        <v>0</v>
      </c>
      <c r="G429">
        <v>5.9915299999999998E-2</v>
      </c>
      <c r="H429">
        <v>0.93132400000000004</v>
      </c>
      <c r="I429">
        <v>0</v>
      </c>
    </row>
    <row r="430" spans="1:9" x14ac:dyDescent="0.25">
      <c r="A430" t="s">
        <v>110</v>
      </c>
      <c r="B430">
        <v>1592.67</v>
      </c>
      <c r="C430">
        <v>0</v>
      </c>
      <c r="D430">
        <v>0</v>
      </c>
      <c r="E430">
        <v>0</v>
      </c>
      <c r="F430">
        <v>0</v>
      </c>
      <c r="G430">
        <v>8.3255599999999999E-2</v>
      </c>
      <c r="H430">
        <v>0.93181700000000001</v>
      </c>
      <c r="I430">
        <v>0</v>
      </c>
    </row>
    <row r="431" spans="1:9" x14ac:dyDescent="0.25">
      <c r="A431" t="s">
        <v>110</v>
      </c>
      <c r="B431">
        <v>1486.19</v>
      </c>
      <c r="C431">
        <v>0</v>
      </c>
      <c r="D431">
        <v>0</v>
      </c>
      <c r="E431">
        <v>0</v>
      </c>
      <c r="F431">
        <v>0</v>
      </c>
      <c r="G431">
        <v>5.9969000000000001E-2</v>
      </c>
      <c r="H431">
        <v>0.92890799999999996</v>
      </c>
      <c r="I431">
        <v>0</v>
      </c>
    </row>
    <row r="432" spans="1:9" x14ac:dyDescent="0.25">
      <c r="A432" t="s">
        <v>110</v>
      </c>
      <c r="B432">
        <v>1477.37</v>
      </c>
      <c r="C432">
        <v>0</v>
      </c>
      <c r="D432">
        <v>0</v>
      </c>
      <c r="E432">
        <v>0</v>
      </c>
      <c r="F432">
        <v>0</v>
      </c>
      <c r="G432">
        <v>6.0486400000000003E-2</v>
      </c>
      <c r="H432">
        <v>0.931836</v>
      </c>
      <c r="I432">
        <v>0</v>
      </c>
    </row>
    <row r="433" spans="1:25" x14ac:dyDescent="0.25">
      <c r="A433" t="s">
        <v>110</v>
      </c>
      <c r="B433">
        <v>1471.1</v>
      </c>
      <c r="C433">
        <v>0</v>
      </c>
      <c r="D433">
        <v>0</v>
      </c>
      <c r="E433">
        <v>0</v>
      </c>
      <c r="F433">
        <v>0</v>
      </c>
      <c r="G433">
        <v>8.3259E-2</v>
      </c>
      <c r="H433">
        <v>0.95701400000000003</v>
      </c>
      <c r="I433">
        <v>0</v>
      </c>
    </row>
    <row r="434" spans="1:25" x14ac:dyDescent="0.25">
      <c r="A434" t="s">
        <v>110</v>
      </c>
      <c r="B434">
        <v>1470.28</v>
      </c>
      <c r="C434">
        <v>0</v>
      </c>
      <c r="D434">
        <v>0</v>
      </c>
      <c r="E434">
        <v>0</v>
      </c>
      <c r="F434">
        <v>0</v>
      </c>
      <c r="G434">
        <v>5.4535E-2</v>
      </c>
      <c r="H434">
        <v>0.93137899999999996</v>
      </c>
      <c r="I434">
        <v>0</v>
      </c>
    </row>
    <row r="435" spans="1:25" x14ac:dyDescent="0.25">
      <c r="A435" t="s">
        <v>110</v>
      </c>
      <c r="B435">
        <v>2443.83</v>
      </c>
      <c r="C435">
        <v>0</v>
      </c>
      <c r="D435">
        <v>0</v>
      </c>
      <c r="E435">
        <v>0</v>
      </c>
      <c r="F435">
        <v>0</v>
      </c>
      <c r="G435">
        <v>5.4508599999999997E-2</v>
      </c>
      <c r="H435">
        <v>0.931732</v>
      </c>
      <c r="I435">
        <v>0</v>
      </c>
    </row>
    <row r="436" spans="1:25" x14ac:dyDescent="0.25">
      <c r="A436" t="s">
        <v>110</v>
      </c>
      <c r="B436">
        <v>1538.79</v>
      </c>
      <c r="C436">
        <v>0</v>
      </c>
      <c r="D436">
        <v>0</v>
      </c>
      <c r="E436">
        <v>0</v>
      </c>
      <c r="F436">
        <v>0</v>
      </c>
      <c r="G436">
        <v>5.3945699999999999E-2</v>
      </c>
      <c r="H436">
        <v>0.93065799999999999</v>
      </c>
      <c r="I436">
        <v>0</v>
      </c>
    </row>
    <row r="437" spans="1:25" x14ac:dyDescent="0.25">
      <c r="A437" t="s">
        <v>110</v>
      </c>
      <c r="B437">
        <v>1478.27</v>
      </c>
      <c r="C437">
        <v>0</v>
      </c>
      <c r="D437">
        <v>0</v>
      </c>
      <c r="E437">
        <v>0</v>
      </c>
      <c r="F437">
        <v>0</v>
      </c>
      <c r="G437">
        <v>5.4100299999999997E-2</v>
      </c>
      <c r="H437">
        <v>0.93182600000000004</v>
      </c>
      <c r="I437">
        <v>0</v>
      </c>
    </row>
    <row r="438" spans="1:25" x14ac:dyDescent="0.25">
      <c r="A438" t="s">
        <v>110</v>
      </c>
      <c r="B438">
        <v>1487.95</v>
      </c>
      <c r="C438">
        <v>0</v>
      </c>
      <c r="D438">
        <v>0</v>
      </c>
      <c r="E438">
        <v>0</v>
      </c>
      <c r="F438">
        <v>0</v>
      </c>
      <c r="G438">
        <v>5.61358E-2</v>
      </c>
      <c r="H438">
        <v>0.93176000000000003</v>
      </c>
      <c r="I438">
        <v>0</v>
      </c>
    </row>
    <row r="439" spans="1:25" x14ac:dyDescent="0.25">
      <c r="A439" t="s">
        <v>110</v>
      </c>
      <c r="B439">
        <v>1471.91</v>
      </c>
      <c r="C439">
        <v>0</v>
      </c>
      <c r="D439">
        <v>0</v>
      </c>
      <c r="E439">
        <v>0</v>
      </c>
      <c r="F439">
        <v>0</v>
      </c>
      <c r="G439">
        <v>6.1886200000000002E-2</v>
      </c>
      <c r="H439">
        <v>0.93180600000000002</v>
      </c>
      <c r="I439">
        <v>0</v>
      </c>
    </row>
    <row r="440" spans="1:25" x14ac:dyDescent="0.25">
      <c r="A440" t="s">
        <v>110</v>
      </c>
      <c r="B440">
        <v>1469.12</v>
      </c>
      <c r="C440">
        <v>0</v>
      </c>
      <c r="D440">
        <v>0</v>
      </c>
      <c r="E440">
        <v>0</v>
      </c>
      <c r="F440">
        <v>0</v>
      </c>
      <c r="G440">
        <v>5.4550099999999997E-2</v>
      </c>
      <c r="H440">
        <v>0.93183400000000005</v>
      </c>
      <c r="I440">
        <v>0</v>
      </c>
    </row>
    <row r="441" spans="1:25" x14ac:dyDescent="0.25">
      <c r="A441" t="s">
        <v>110</v>
      </c>
      <c r="B441">
        <v>1468.42</v>
      </c>
      <c r="C441">
        <v>0</v>
      </c>
      <c r="D441">
        <v>0</v>
      </c>
      <c r="E441">
        <v>0</v>
      </c>
      <c r="F441">
        <v>0</v>
      </c>
      <c r="G441">
        <v>8.3282099999999998E-2</v>
      </c>
      <c r="H441">
        <v>0.93165100000000001</v>
      </c>
      <c r="I441">
        <v>0</v>
      </c>
    </row>
    <row r="442" spans="1:25" x14ac:dyDescent="0.25">
      <c r="A442" t="s">
        <v>110</v>
      </c>
      <c r="B442">
        <v>1482.02</v>
      </c>
      <c r="C442">
        <v>0</v>
      </c>
      <c r="D442">
        <v>0</v>
      </c>
      <c r="E442">
        <v>0</v>
      </c>
      <c r="F442">
        <v>0</v>
      </c>
      <c r="G442">
        <v>5.6867500000000001E-2</v>
      </c>
      <c r="H442">
        <v>0.93093199999999998</v>
      </c>
      <c r="I442">
        <v>0</v>
      </c>
    </row>
    <row r="443" spans="1:25" x14ac:dyDescent="0.25">
      <c r="A443" t="s">
        <v>110</v>
      </c>
      <c r="B443">
        <v>1516.17</v>
      </c>
      <c r="C443">
        <v>0</v>
      </c>
      <c r="D443">
        <v>0</v>
      </c>
      <c r="E443">
        <v>0</v>
      </c>
      <c r="F443">
        <v>0</v>
      </c>
      <c r="G443">
        <v>5.5227199999999997E-2</v>
      </c>
      <c r="H443">
        <v>0.93181000000000003</v>
      </c>
      <c r="I443">
        <v>0</v>
      </c>
    </row>
    <row r="444" spans="1:25" x14ac:dyDescent="0.25">
      <c r="A444" t="s">
        <v>110</v>
      </c>
      <c r="B444">
        <v>1522.22</v>
      </c>
      <c r="C444">
        <v>0</v>
      </c>
      <c r="D444">
        <v>0</v>
      </c>
      <c r="E444">
        <v>0</v>
      </c>
      <c r="F444">
        <v>0</v>
      </c>
      <c r="G444">
        <v>5.4295200000000002E-2</v>
      </c>
      <c r="H444">
        <v>0.93183499999999997</v>
      </c>
      <c r="I444">
        <v>0</v>
      </c>
    </row>
    <row r="445" spans="1:25" x14ac:dyDescent="0.25">
      <c r="A445" t="s">
        <v>110</v>
      </c>
      <c r="B445">
        <v>1470.21</v>
      </c>
      <c r="C445">
        <v>0</v>
      </c>
      <c r="D445">
        <v>0</v>
      </c>
      <c r="E445">
        <v>0</v>
      </c>
      <c r="F445">
        <v>0</v>
      </c>
      <c r="G445">
        <v>5.3949999999999998E-2</v>
      </c>
      <c r="H445">
        <v>0.95894999999999997</v>
      </c>
      <c r="I445">
        <v>0</v>
      </c>
    </row>
    <row r="446" spans="1:25" x14ac:dyDescent="0.25">
      <c r="A446" t="s">
        <v>110</v>
      </c>
      <c r="B446">
        <v>1468.78</v>
      </c>
      <c r="C446">
        <v>0</v>
      </c>
      <c r="D446">
        <v>0</v>
      </c>
      <c r="E446">
        <v>0</v>
      </c>
      <c r="F446">
        <v>0</v>
      </c>
      <c r="G446">
        <v>6.9224900000000006E-2</v>
      </c>
      <c r="H446">
        <v>0.93169599999999997</v>
      </c>
      <c r="I446">
        <v>0</v>
      </c>
    </row>
    <row r="447" spans="1:25" x14ac:dyDescent="0.25">
      <c r="A447" t="s">
        <v>110</v>
      </c>
      <c r="B447">
        <v>1471.31</v>
      </c>
      <c r="C447">
        <v>0</v>
      </c>
      <c r="D447">
        <v>0</v>
      </c>
      <c r="E447">
        <v>0</v>
      </c>
      <c r="F447">
        <v>0</v>
      </c>
      <c r="G447">
        <v>8.3258299999999993E-2</v>
      </c>
      <c r="H447">
        <v>0.93182900000000002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2184.11</v>
      </c>
      <c r="C448">
        <v>0</v>
      </c>
      <c r="D448">
        <v>0</v>
      </c>
      <c r="E448">
        <v>0</v>
      </c>
      <c r="F448">
        <v>0</v>
      </c>
      <c r="G448">
        <v>5.5199699999999997E-2</v>
      </c>
      <c r="H448">
        <v>0.95467800000000003</v>
      </c>
      <c r="I448">
        <v>0</v>
      </c>
      <c r="R448">
        <f>AVERAGE(B399:B448)</f>
        <v>1590.6932000000002</v>
      </c>
      <c r="S448">
        <f>AVERAGE(C399:C448)</f>
        <v>0</v>
      </c>
      <c r="U448">
        <f>_xlfn.VAR.P(B399:B448)</f>
        <v>66429.738777759165</v>
      </c>
      <c r="V448">
        <f>_xlfn.VAR.P(C399:C448)</f>
        <v>0</v>
      </c>
      <c r="X448">
        <f>1.96*SQRT(U448)/50</f>
        <v>10.103395161798625</v>
      </c>
      <c r="Y448">
        <f>1.96*SQRT(V448)/50</f>
        <v>0</v>
      </c>
    </row>
    <row r="449" spans="1:9" x14ac:dyDescent="0.25">
      <c r="A449" t="s">
        <v>110</v>
      </c>
      <c r="B449">
        <v>79537.749656999993</v>
      </c>
      <c r="C449" t="s">
        <v>37</v>
      </c>
    </row>
    <row r="450" spans="1:9" x14ac:dyDescent="0.25">
      <c r="A450" t="s">
        <v>111</v>
      </c>
      <c r="B450">
        <v>1423.18</v>
      </c>
      <c r="C450">
        <v>1419.33</v>
      </c>
      <c r="D450">
        <v>1398.47</v>
      </c>
      <c r="E450">
        <v>1385.22</v>
      </c>
      <c r="F450">
        <v>1008.72</v>
      </c>
      <c r="G450">
        <v>7.8850699999999996E-2</v>
      </c>
      <c r="H450">
        <v>0.93015499999999995</v>
      </c>
      <c r="I450">
        <v>0</v>
      </c>
    </row>
    <row r="451" spans="1:9" x14ac:dyDescent="0.25">
      <c r="A451" t="s">
        <v>111</v>
      </c>
      <c r="B451">
        <v>1347.02</v>
      </c>
      <c r="C451">
        <v>1345.03</v>
      </c>
      <c r="D451">
        <v>1324.87</v>
      </c>
      <c r="E451">
        <v>1312.79</v>
      </c>
      <c r="F451">
        <v>943.94100000000003</v>
      </c>
      <c r="G451">
        <v>5.6574100000000002E-2</v>
      </c>
      <c r="H451">
        <v>0.93176099999999995</v>
      </c>
      <c r="I451">
        <v>0</v>
      </c>
    </row>
    <row r="452" spans="1:9" x14ac:dyDescent="0.25">
      <c r="A452" t="s">
        <v>111</v>
      </c>
      <c r="B452">
        <v>1353.49</v>
      </c>
      <c r="C452">
        <v>1351.49</v>
      </c>
      <c r="D452">
        <v>1331.15</v>
      </c>
      <c r="E452">
        <v>1319.03</v>
      </c>
      <c r="F452">
        <v>949.42499999999995</v>
      </c>
      <c r="G452">
        <v>8.3284700000000003E-2</v>
      </c>
      <c r="H452">
        <v>0.93174900000000005</v>
      </c>
      <c r="I452">
        <v>0</v>
      </c>
    </row>
    <row r="453" spans="1:9" x14ac:dyDescent="0.25">
      <c r="A453" t="s">
        <v>111</v>
      </c>
      <c r="B453">
        <v>1353.21</v>
      </c>
      <c r="C453">
        <v>1351.21</v>
      </c>
      <c r="D453">
        <v>1331.01</v>
      </c>
      <c r="E453">
        <v>1318.87</v>
      </c>
      <c r="F453">
        <v>946.81</v>
      </c>
      <c r="G453">
        <v>5.6182500000000003E-2</v>
      </c>
      <c r="H453">
        <v>0.93166800000000005</v>
      </c>
      <c r="I453">
        <v>0</v>
      </c>
    </row>
    <row r="454" spans="1:9" x14ac:dyDescent="0.25">
      <c r="A454" t="s">
        <v>111</v>
      </c>
      <c r="B454">
        <v>1348.84</v>
      </c>
      <c r="C454">
        <v>1346.81</v>
      </c>
      <c r="D454">
        <v>1326.55</v>
      </c>
      <c r="E454">
        <v>1314.51</v>
      </c>
      <c r="F454">
        <v>944.928</v>
      </c>
      <c r="G454">
        <v>7.7044199999999993E-2</v>
      </c>
      <c r="H454">
        <v>0.934284</v>
      </c>
      <c r="I454">
        <v>0</v>
      </c>
    </row>
    <row r="455" spans="1:9" x14ac:dyDescent="0.25">
      <c r="A455" t="s">
        <v>111</v>
      </c>
      <c r="B455">
        <v>1353.19</v>
      </c>
      <c r="C455">
        <v>1351.2</v>
      </c>
      <c r="D455">
        <v>1331.07</v>
      </c>
      <c r="E455">
        <v>1318.95</v>
      </c>
      <c r="F455">
        <v>949.57799999999997</v>
      </c>
      <c r="G455">
        <v>5.5842700000000002E-2</v>
      </c>
      <c r="H455">
        <v>0.93183400000000005</v>
      </c>
      <c r="I455">
        <v>0</v>
      </c>
    </row>
    <row r="456" spans="1:9" x14ac:dyDescent="0.25">
      <c r="A456" t="s">
        <v>111</v>
      </c>
      <c r="B456">
        <v>1802.31</v>
      </c>
      <c r="C456">
        <v>1356.77</v>
      </c>
      <c r="D456">
        <v>1336.48</v>
      </c>
      <c r="E456">
        <v>1324.2</v>
      </c>
      <c r="F456">
        <v>953.51099999999997</v>
      </c>
      <c r="G456">
        <v>5.5195899999999999E-2</v>
      </c>
      <c r="H456">
        <v>0.93149700000000002</v>
      </c>
      <c r="I456">
        <v>0</v>
      </c>
    </row>
    <row r="457" spans="1:9" x14ac:dyDescent="0.25">
      <c r="A457" t="s">
        <v>111</v>
      </c>
      <c r="B457">
        <v>1427.74</v>
      </c>
      <c r="C457">
        <v>1424.02</v>
      </c>
      <c r="D457">
        <v>1403.32</v>
      </c>
      <c r="E457">
        <v>1389.93</v>
      </c>
      <c r="F457">
        <v>1011.04</v>
      </c>
      <c r="G457">
        <v>6.1171200000000002E-2</v>
      </c>
      <c r="H457">
        <v>0.93175699999999995</v>
      </c>
      <c r="I457">
        <v>0</v>
      </c>
    </row>
    <row r="458" spans="1:9" x14ac:dyDescent="0.25">
      <c r="A458" t="s">
        <v>111</v>
      </c>
      <c r="B458">
        <v>1359.78</v>
      </c>
      <c r="C458">
        <v>1357.77</v>
      </c>
      <c r="D458">
        <v>1337.51</v>
      </c>
      <c r="E458">
        <v>1325.26</v>
      </c>
      <c r="F458">
        <v>953.71100000000001</v>
      </c>
      <c r="G458">
        <v>5.69548E-2</v>
      </c>
      <c r="H458">
        <v>0.95759700000000003</v>
      </c>
      <c r="I458">
        <v>0</v>
      </c>
    </row>
    <row r="459" spans="1:9" x14ac:dyDescent="0.25">
      <c r="A459" t="s">
        <v>111</v>
      </c>
      <c r="B459">
        <v>1356.43</v>
      </c>
      <c r="C459">
        <v>1354.39</v>
      </c>
      <c r="D459">
        <v>1334.15</v>
      </c>
      <c r="E459">
        <v>1321.92</v>
      </c>
      <c r="F459">
        <v>951.10400000000004</v>
      </c>
      <c r="G459">
        <v>5.4852999999999999E-2</v>
      </c>
      <c r="H459">
        <v>0.931836</v>
      </c>
      <c r="I459">
        <v>0</v>
      </c>
    </row>
    <row r="460" spans="1:9" x14ac:dyDescent="0.25">
      <c r="A460" t="s">
        <v>111</v>
      </c>
      <c r="B460">
        <v>1354.34</v>
      </c>
      <c r="C460">
        <v>1352.32</v>
      </c>
      <c r="D460">
        <v>1331.98</v>
      </c>
      <c r="E460">
        <v>1319.96</v>
      </c>
      <c r="F460">
        <v>948.42100000000005</v>
      </c>
      <c r="G460">
        <v>8.3255700000000002E-2</v>
      </c>
      <c r="H460">
        <v>0.93282900000000002</v>
      </c>
      <c r="I460">
        <v>0</v>
      </c>
    </row>
    <row r="461" spans="1:9" x14ac:dyDescent="0.25">
      <c r="A461" t="s">
        <v>111</v>
      </c>
      <c r="B461">
        <v>1346.95</v>
      </c>
      <c r="C461">
        <v>1344.94</v>
      </c>
      <c r="D461">
        <v>1324.66</v>
      </c>
      <c r="E461">
        <v>1312.62</v>
      </c>
      <c r="F461">
        <v>941.86099999999999</v>
      </c>
      <c r="G461">
        <v>6.4229700000000001E-2</v>
      </c>
      <c r="H461">
        <v>0.95298099999999997</v>
      </c>
      <c r="I461">
        <v>0</v>
      </c>
    </row>
    <row r="462" spans="1:9" x14ac:dyDescent="0.25">
      <c r="A462" t="s">
        <v>111</v>
      </c>
      <c r="B462">
        <v>1344.18</v>
      </c>
      <c r="C462">
        <v>1342.17</v>
      </c>
      <c r="D462">
        <v>1321.99</v>
      </c>
      <c r="E462">
        <v>1309.9000000000001</v>
      </c>
      <c r="F462">
        <v>942.02599999999995</v>
      </c>
      <c r="G462">
        <v>8.3255700000000002E-2</v>
      </c>
      <c r="H462">
        <v>0.95917699999999995</v>
      </c>
      <c r="I462">
        <v>0</v>
      </c>
    </row>
    <row r="463" spans="1:9" x14ac:dyDescent="0.25">
      <c r="A463" t="s">
        <v>111</v>
      </c>
      <c r="B463">
        <v>1836.52</v>
      </c>
      <c r="C463">
        <v>1355</v>
      </c>
      <c r="D463">
        <v>1334.75</v>
      </c>
      <c r="E463">
        <v>1322.53</v>
      </c>
      <c r="F463">
        <v>951.47</v>
      </c>
      <c r="G463">
        <v>6.46423E-2</v>
      </c>
      <c r="H463">
        <v>0.93180799999999997</v>
      </c>
      <c r="I463">
        <v>0</v>
      </c>
    </row>
    <row r="464" spans="1:9" x14ac:dyDescent="0.25">
      <c r="A464" t="s">
        <v>111</v>
      </c>
      <c r="B464">
        <v>1426.12</v>
      </c>
      <c r="C464">
        <v>1422.33</v>
      </c>
      <c r="D464">
        <v>1401.58</v>
      </c>
      <c r="E464">
        <v>1388.2</v>
      </c>
      <c r="F464">
        <v>1011.6</v>
      </c>
      <c r="G464">
        <v>5.3947500000000002E-2</v>
      </c>
      <c r="H464">
        <v>0.933145</v>
      </c>
      <c r="I464">
        <v>0</v>
      </c>
    </row>
    <row r="465" spans="1:9" x14ac:dyDescent="0.25">
      <c r="A465" t="s">
        <v>111</v>
      </c>
      <c r="B465">
        <v>1358.21</v>
      </c>
      <c r="C465">
        <v>1356.21</v>
      </c>
      <c r="D465">
        <v>1335.99</v>
      </c>
      <c r="E465">
        <v>1323.76</v>
      </c>
      <c r="F465">
        <v>953.24599999999998</v>
      </c>
      <c r="G465">
        <v>5.4075400000000003E-2</v>
      </c>
      <c r="H465">
        <v>0.94303400000000004</v>
      </c>
      <c r="I465">
        <v>0</v>
      </c>
    </row>
    <row r="466" spans="1:9" x14ac:dyDescent="0.25">
      <c r="A466" t="s">
        <v>111</v>
      </c>
      <c r="B466">
        <v>1350.76</v>
      </c>
      <c r="C466">
        <v>1348.76</v>
      </c>
      <c r="D466">
        <v>1328.51</v>
      </c>
      <c r="E466">
        <v>1316.3</v>
      </c>
      <c r="F466">
        <v>948.65599999999995</v>
      </c>
      <c r="G466">
        <v>5.4060700000000003E-2</v>
      </c>
      <c r="H466">
        <v>0.93175600000000003</v>
      </c>
      <c r="I466">
        <v>0</v>
      </c>
    </row>
    <row r="467" spans="1:9" x14ac:dyDescent="0.25">
      <c r="A467" t="s">
        <v>111</v>
      </c>
      <c r="B467">
        <v>1349.33</v>
      </c>
      <c r="C467">
        <v>1347.36</v>
      </c>
      <c r="D467">
        <v>1327.13</v>
      </c>
      <c r="E467">
        <v>1315</v>
      </c>
      <c r="F467">
        <v>944.57899999999995</v>
      </c>
      <c r="G467">
        <v>5.4160600000000003E-2</v>
      </c>
      <c r="H467">
        <v>0.93179400000000001</v>
      </c>
      <c r="I467">
        <v>0</v>
      </c>
    </row>
    <row r="468" spans="1:9" x14ac:dyDescent="0.25">
      <c r="A468" t="s">
        <v>111</v>
      </c>
      <c r="B468">
        <v>1349.08</v>
      </c>
      <c r="C468">
        <v>1347.09</v>
      </c>
      <c r="D468">
        <v>1326.79</v>
      </c>
      <c r="E468">
        <v>1314.73</v>
      </c>
      <c r="F468">
        <v>945</v>
      </c>
      <c r="G468">
        <v>5.3920099999999999E-2</v>
      </c>
      <c r="H468">
        <v>0.931612</v>
      </c>
      <c r="I468">
        <v>0</v>
      </c>
    </row>
    <row r="469" spans="1:9" x14ac:dyDescent="0.25">
      <c r="A469" t="s">
        <v>111</v>
      </c>
      <c r="B469">
        <v>1350</v>
      </c>
      <c r="C469">
        <v>1347.99</v>
      </c>
      <c r="D469">
        <v>1327.73</v>
      </c>
      <c r="E469">
        <v>1315.61</v>
      </c>
      <c r="F469">
        <v>945.43600000000004</v>
      </c>
      <c r="G469">
        <v>8.3265900000000004E-2</v>
      </c>
      <c r="H469">
        <v>0.93174900000000005</v>
      </c>
      <c r="I469">
        <v>0</v>
      </c>
    </row>
    <row r="470" spans="1:9" x14ac:dyDescent="0.25">
      <c r="A470" t="s">
        <v>111</v>
      </c>
      <c r="B470">
        <v>1778.29</v>
      </c>
      <c r="C470">
        <v>1357.89</v>
      </c>
      <c r="D470">
        <v>1337.58</v>
      </c>
      <c r="E470">
        <v>1325.33</v>
      </c>
      <c r="F470">
        <v>954.58100000000002</v>
      </c>
      <c r="G470">
        <v>5.4540999999999999E-2</v>
      </c>
      <c r="H470">
        <v>0.93183700000000003</v>
      </c>
      <c r="I470">
        <v>0</v>
      </c>
    </row>
    <row r="471" spans="1:9" x14ac:dyDescent="0.25">
      <c r="A471" t="s">
        <v>111</v>
      </c>
      <c r="B471">
        <v>1428.74</v>
      </c>
      <c r="C471">
        <v>1424.98</v>
      </c>
      <c r="D471">
        <v>1404.22</v>
      </c>
      <c r="E471">
        <v>1390.82</v>
      </c>
      <c r="F471">
        <v>1014.5</v>
      </c>
      <c r="G471">
        <v>5.7551699999999997E-2</v>
      </c>
      <c r="H471">
        <v>0.93183199999999999</v>
      </c>
      <c r="I471">
        <v>0</v>
      </c>
    </row>
    <row r="472" spans="1:9" x14ac:dyDescent="0.25">
      <c r="A472" t="s">
        <v>111</v>
      </c>
      <c r="B472">
        <v>1431.28</v>
      </c>
      <c r="C472">
        <v>1429.16</v>
      </c>
      <c r="D472">
        <v>1407.8</v>
      </c>
      <c r="E472">
        <v>1394.17</v>
      </c>
      <c r="F472">
        <v>1020.38</v>
      </c>
      <c r="G472">
        <v>8.3255700000000002E-2</v>
      </c>
      <c r="H472">
        <v>0.93183499999999997</v>
      </c>
      <c r="I472">
        <v>0</v>
      </c>
    </row>
    <row r="473" spans="1:9" x14ac:dyDescent="0.25">
      <c r="A473" t="s">
        <v>111</v>
      </c>
      <c r="B473">
        <v>1365.81</v>
      </c>
      <c r="C473">
        <v>1363.75</v>
      </c>
      <c r="D473">
        <v>1343.29</v>
      </c>
      <c r="E473">
        <v>1330.97</v>
      </c>
      <c r="F473">
        <v>960.52200000000005</v>
      </c>
      <c r="G473">
        <v>5.7910799999999998E-2</v>
      </c>
      <c r="H473">
        <v>0.94367599999999996</v>
      </c>
      <c r="I473">
        <v>0</v>
      </c>
    </row>
    <row r="474" spans="1:9" x14ac:dyDescent="0.25">
      <c r="A474" t="s">
        <v>111</v>
      </c>
      <c r="B474">
        <v>1352.84</v>
      </c>
      <c r="C474">
        <v>1350.81</v>
      </c>
      <c r="D474">
        <v>1330.45</v>
      </c>
      <c r="E474">
        <v>1318.34</v>
      </c>
      <c r="F474">
        <v>946.221</v>
      </c>
      <c r="G474">
        <v>6.4672300000000002E-2</v>
      </c>
      <c r="H474">
        <v>0.93182500000000001</v>
      </c>
      <c r="I474">
        <v>0</v>
      </c>
    </row>
    <row r="475" spans="1:9" x14ac:dyDescent="0.25">
      <c r="A475" t="s">
        <v>111</v>
      </c>
      <c r="B475">
        <v>1359.19</v>
      </c>
      <c r="C475">
        <v>1357.18</v>
      </c>
      <c r="D475">
        <v>1337.01</v>
      </c>
      <c r="E475">
        <v>1324.75</v>
      </c>
      <c r="F475">
        <v>953.86300000000006</v>
      </c>
      <c r="G475">
        <v>5.8240500000000001E-2</v>
      </c>
      <c r="H475">
        <v>0.93127499999999996</v>
      </c>
      <c r="I475">
        <v>0</v>
      </c>
    </row>
    <row r="476" spans="1:9" x14ac:dyDescent="0.25">
      <c r="A476" t="s">
        <v>111</v>
      </c>
      <c r="B476">
        <v>1353.17</v>
      </c>
      <c r="C476">
        <v>1351.18</v>
      </c>
      <c r="D476">
        <v>1330.93</v>
      </c>
      <c r="E476">
        <v>1318.8</v>
      </c>
      <c r="F476">
        <v>948.75</v>
      </c>
      <c r="G476">
        <v>7.5064099999999995E-2</v>
      </c>
      <c r="H476">
        <v>0.93181000000000003</v>
      </c>
      <c r="I476">
        <v>0</v>
      </c>
    </row>
    <row r="477" spans="1:9" x14ac:dyDescent="0.25">
      <c r="A477" t="s">
        <v>111</v>
      </c>
      <c r="B477">
        <v>1714.3</v>
      </c>
      <c r="C477">
        <v>1356.86</v>
      </c>
      <c r="D477">
        <v>1336.6</v>
      </c>
      <c r="E477">
        <v>1324.33</v>
      </c>
      <c r="F477">
        <v>954.63199999999995</v>
      </c>
      <c r="G477">
        <v>7.4801699999999999E-2</v>
      </c>
      <c r="H477">
        <v>0.93174199999999996</v>
      </c>
      <c r="I477">
        <v>0</v>
      </c>
    </row>
    <row r="478" spans="1:9" x14ac:dyDescent="0.25">
      <c r="A478" t="s">
        <v>111</v>
      </c>
      <c r="B478">
        <v>1419.4</v>
      </c>
      <c r="C478">
        <v>1415.4</v>
      </c>
      <c r="D478">
        <v>1394.79</v>
      </c>
      <c r="E478">
        <v>1381.46</v>
      </c>
      <c r="F478">
        <v>1008.05</v>
      </c>
      <c r="G478">
        <v>8.3255700000000002E-2</v>
      </c>
      <c r="H478">
        <v>0.93147100000000005</v>
      </c>
      <c r="I478">
        <v>0</v>
      </c>
    </row>
    <row r="479" spans="1:9" x14ac:dyDescent="0.25">
      <c r="A479" t="s">
        <v>111</v>
      </c>
      <c r="B479">
        <v>1348.4</v>
      </c>
      <c r="C479">
        <v>1346.3</v>
      </c>
      <c r="D479">
        <v>1326.03</v>
      </c>
      <c r="E479">
        <v>1313.99</v>
      </c>
      <c r="F479">
        <v>945.11900000000003</v>
      </c>
      <c r="G479">
        <v>5.8741500000000002E-2</v>
      </c>
      <c r="H479">
        <v>0.93182600000000004</v>
      </c>
      <c r="I479">
        <v>0</v>
      </c>
    </row>
    <row r="480" spans="1:9" x14ac:dyDescent="0.25">
      <c r="A480" t="s">
        <v>111</v>
      </c>
      <c r="B480">
        <v>1360.12</v>
      </c>
      <c r="C480">
        <v>1358.09</v>
      </c>
      <c r="D480">
        <v>1337.84</v>
      </c>
      <c r="E480">
        <v>1325.53</v>
      </c>
      <c r="F480">
        <v>956.14300000000003</v>
      </c>
      <c r="G480">
        <v>5.5115299999999999E-2</v>
      </c>
      <c r="H480">
        <v>0.93116500000000002</v>
      </c>
      <c r="I480">
        <v>0</v>
      </c>
    </row>
    <row r="481" spans="1:9" x14ac:dyDescent="0.25">
      <c r="A481" t="s">
        <v>111</v>
      </c>
      <c r="B481">
        <v>1347.56</v>
      </c>
      <c r="C481">
        <v>1345.55</v>
      </c>
      <c r="D481">
        <v>1325.48</v>
      </c>
      <c r="E481">
        <v>1313.33</v>
      </c>
      <c r="F481">
        <v>946.38400000000001</v>
      </c>
      <c r="G481">
        <v>5.4765399999999999E-2</v>
      </c>
      <c r="H481">
        <v>0.93148900000000001</v>
      </c>
      <c r="I481">
        <v>0</v>
      </c>
    </row>
    <row r="482" spans="1:9" x14ac:dyDescent="0.25">
      <c r="A482" t="s">
        <v>111</v>
      </c>
      <c r="B482">
        <v>1346.1</v>
      </c>
      <c r="C482">
        <v>1344.1</v>
      </c>
      <c r="D482">
        <v>1323.92</v>
      </c>
      <c r="E482">
        <v>1311.86</v>
      </c>
      <c r="F482">
        <v>944.26400000000001</v>
      </c>
      <c r="G482">
        <v>5.4243100000000002E-2</v>
      </c>
      <c r="H482">
        <v>0.93176199999999998</v>
      </c>
      <c r="I482">
        <v>0</v>
      </c>
    </row>
    <row r="483" spans="1:9" x14ac:dyDescent="0.25">
      <c r="A483" t="s">
        <v>111</v>
      </c>
      <c r="B483">
        <v>1348.09</v>
      </c>
      <c r="C483">
        <v>1346.09</v>
      </c>
      <c r="D483">
        <v>1326.02</v>
      </c>
      <c r="E483">
        <v>1313.84</v>
      </c>
      <c r="F483">
        <v>946.12400000000002</v>
      </c>
      <c r="G483">
        <v>5.8076700000000002E-2</v>
      </c>
      <c r="H483">
        <v>0.93165100000000001</v>
      </c>
      <c r="I483">
        <v>0</v>
      </c>
    </row>
    <row r="484" spans="1:9" x14ac:dyDescent="0.25">
      <c r="A484" t="s">
        <v>111</v>
      </c>
      <c r="B484">
        <v>1825.05</v>
      </c>
      <c r="C484">
        <v>1357.31</v>
      </c>
      <c r="D484">
        <v>1336.97</v>
      </c>
      <c r="E484">
        <v>1324.48</v>
      </c>
      <c r="F484">
        <v>956.34</v>
      </c>
      <c r="G484">
        <v>8.3255800000000005E-2</v>
      </c>
      <c r="H484">
        <v>0.923481</v>
      </c>
      <c r="I484">
        <v>0</v>
      </c>
    </row>
    <row r="485" spans="1:9" x14ac:dyDescent="0.25">
      <c r="A485" t="s">
        <v>111</v>
      </c>
      <c r="B485">
        <v>1429.24</v>
      </c>
      <c r="C485">
        <v>1425.36</v>
      </c>
      <c r="D485">
        <v>1404.67</v>
      </c>
      <c r="E485">
        <v>1391.12</v>
      </c>
      <c r="F485">
        <v>1015.18</v>
      </c>
      <c r="G485">
        <v>5.4290600000000001E-2</v>
      </c>
      <c r="H485">
        <v>0.93183300000000002</v>
      </c>
      <c r="I485">
        <v>0</v>
      </c>
    </row>
    <row r="486" spans="1:9" x14ac:dyDescent="0.25">
      <c r="A486" t="s">
        <v>111</v>
      </c>
      <c r="B486">
        <v>1356.78</v>
      </c>
      <c r="C486">
        <v>1354.8</v>
      </c>
      <c r="D486">
        <v>1334.61</v>
      </c>
      <c r="E486">
        <v>1322.3</v>
      </c>
      <c r="F486">
        <v>954.09</v>
      </c>
      <c r="G486">
        <v>7.0573300000000005E-2</v>
      </c>
      <c r="H486">
        <v>0.95544499999999999</v>
      </c>
      <c r="I486">
        <v>0</v>
      </c>
    </row>
    <row r="487" spans="1:9" x14ac:dyDescent="0.25">
      <c r="A487" t="s">
        <v>111</v>
      </c>
      <c r="B487">
        <v>1352.44</v>
      </c>
      <c r="C487">
        <v>1350.46</v>
      </c>
      <c r="D487">
        <v>1330.31</v>
      </c>
      <c r="E487">
        <v>1318.1</v>
      </c>
      <c r="F487">
        <v>949.47500000000002</v>
      </c>
      <c r="G487">
        <v>8.0094799999999994E-2</v>
      </c>
      <c r="H487">
        <v>0.92881800000000003</v>
      </c>
      <c r="I487">
        <v>0</v>
      </c>
    </row>
    <row r="488" spans="1:9" x14ac:dyDescent="0.25">
      <c r="A488" t="s">
        <v>111</v>
      </c>
      <c r="B488">
        <v>1347.7</v>
      </c>
      <c r="C488">
        <v>1345.71</v>
      </c>
      <c r="D488">
        <v>1325.48</v>
      </c>
      <c r="E488">
        <v>1313.34</v>
      </c>
      <c r="F488">
        <v>944.84799999999996</v>
      </c>
      <c r="G488">
        <v>7.4681899999999996E-2</v>
      </c>
      <c r="H488">
        <v>0.931419</v>
      </c>
      <c r="I488">
        <v>0</v>
      </c>
    </row>
    <row r="489" spans="1:9" x14ac:dyDescent="0.25">
      <c r="A489" t="s">
        <v>111</v>
      </c>
      <c r="B489">
        <v>1343.29</v>
      </c>
      <c r="C489">
        <v>1341.34</v>
      </c>
      <c r="D489">
        <v>1321.18</v>
      </c>
      <c r="E489">
        <v>1309.08</v>
      </c>
      <c r="F489">
        <v>942.65300000000002</v>
      </c>
      <c r="G489">
        <v>5.43487E-2</v>
      </c>
      <c r="H489">
        <v>0.93183099999999996</v>
      </c>
      <c r="I489">
        <v>0</v>
      </c>
    </row>
    <row r="490" spans="1:9" x14ac:dyDescent="0.25">
      <c r="A490" t="s">
        <v>111</v>
      </c>
      <c r="B490">
        <v>1353.27</v>
      </c>
      <c r="C490">
        <v>1351.28</v>
      </c>
      <c r="D490">
        <v>1331.08</v>
      </c>
      <c r="E490">
        <v>1318.99</v>
      </c>
      <c r="F490">
        <v>948.04100000000005</v>
      </c>
      <c r="G490">
        <v>5.4912999999999997E-2</v>
      </c>
      <c r="H490">
        <v>0.931836</v>
      </c>
      <c r="I490">
        <v>0</v>
      </c>
    </row>
    <row r="491" spans="1:9" x14ac:dyDescent="0.25">
      <c r="A491" t="s">
        <v>111</v>
      </c>
      <c r="B491">
        <v>1850.4</v>
      </c>
      <c r="C491">
        <v>1350.31</v>
      </c>
      <c r="D491">
        <v>1330.18</v>
      </c>
      <c r="E491">
        <v>1317.97</v>
      </c>
      <c r="F491">
        <v>948.94899999999996</v>
      </c>
      <c r="G491">
        <v>5.3935700000000003E-2</v>
      </c>
      <c r="H491">
        <v>0.93179800000000002</v>
      </c>
      <c r="I491">
        <v>0</v>
      </c>
    </row>
    <row r="492" spans="1:9" x14ac:dyDescent="0.25">
      <c r="A492" t="s">
        <v>111</v>
      </c>
      <c r="B492">
        <v>1404.19</v>
      </c>
      <c r="C492">
        <v>1401.18</v>
      </c>
      <c r="D492">
        <v>1380.56</v>
      </c>
      <c r="E492">
        <v>1367.6</v>
      </c>
      <c r="F492">
        <v>991.61699999999996</v>
      </c>
      <c r="G492">
        <v>5.3910199999999998E-2</v>
      </c>
      <c r="H492">
        <v>0.94442899999999996</v>
      </c>
      <c r="I492">
        <v>0</v>
      </c>
    </row>
    <row r="493" spans="1:9" x14ac:dyDescent="0.25">
      <c r="A493" t="s">
        <v>111</v>
      </c>
      <c r="B493">
        <v>1354.72</v>
      </c>
      <c r="C493">
        <v>1352.71</v>
      </c>
      <c r="D493">
        <v>1332.55</v>
      </c>
      <c r="E493">
        <v>1320.29</v>
      </c>
      <c r="F493">
        <v>951.37300000000005</v>
      </c>
      <c r="G493">
        <v>5.4354300000000001E-2</v>
      </c>
      <c r="H493">
        <v>0.95561399999999996</v>
      </c>
      <c r="I493">
        <v>0</v>
      </c>
    </row>
    <row r="494" spans="1:9" x14ac:dyDescent="0.25">
      <c r="A494" t="s">
        <v>111</v>
      </c>
      <c r="B494">
        <v>1350.45</v>
      </c>
      <c r="C494">
        <v>1348.45</v>
      </c>
      <c r="D494">
        <v>1328.33</v>
      </c>
      <c r="E494">
        <v>1316.08</v>
      </c>
      <c r="F494">
        <v>948.51800000000003</v>
      </c>
      <c r="G494">
        <v>5.4983499999999998E-2</v>
      </c>
      <c r="H494">
        <v>0.931836</v>
      </c>
      <c r="I494">
        <v>0</v>
      </c>
    </row>
    <row r="495" spans="1:9" x14ac:dyDescent="0.25">
      <c r="A495" t="s">
        <v>111</v>
      </c>
      <c r="B495">
        <v>1349.26</v>
      </c>
      <c r="C495">
        <v>1347.26</v>
      </c>
      <c r="D495">
        <v>1327.14</v>
      </c>
      <c r="E495">
        <v>1315.02</v>
      </c>
      <c r="F495">
        <v>944.60599999999999</v>
      </c>
      <c r="G495">
        <v>5.3985900000000003E-2</v>
      </c>
      <c r="H495">
        <v>0.93174400000000002</v>
      </c>
      <c r="I495">
        <v>0</v>
      </c>
    </row>
    <row r="496" spans="1:9" x14ac:dyDescent="0.25">
      <c r="A496" t="s">
        <v>111</v>
      </c>
      <c r="B496">
        <v>1348.15</v>
      </c>
      <c r="C496">
        <v>1346.07</v>
      </c>
      <c r="D496">
        <v>1325.91</v>
      </c>
      <c r="E496">
        <v>1313.82</v>
      </c>
      <c r="F496">
        <v>943.67399999999998</v>
      </c>
      <c r="G496">
        <v>7.6940800000000004E-2</v>
      </c>
      <c r="H496">
        <v>0.93181000000000003</v>
      </c>
      <c r="I496">
        <v>0</v>
      </c>
    </row>
    <row r="497" spans="1:25" x14ac:dyDescent="0.25">
      <c r="A497" t="s">
        <v>111</v>
      </c>
      <c r="B497">
        <v>1347.21</v>
      </c>
      <c r="C497">
        <v>1345.2</v>
      </c>
      <c r="D497">
        <v>1325.16</v>
      </c>
      <c r="E497">
        <v>1312.99</v>
      </c>
      <c r="F497">
        <v>945.899</v>
      </c>
      <c r="G497">
        <v>5.5223599999999998E-2</v>
      </c>
      <c r="H497">
        <v>0.93182100000000001</v>
      </c>
      <c r="I497">
        <v>0</v>
      </c>
    </row>
    <row r="498" spans="1:25" x14ac:dyDescent="0.25">
      <c r="A498" t="s">
        <v>111</v>
      </c>
      <c r="B498">
        <v>1819.22</v>
      </c>
      <c r="C498">
        <v>1356.42</v>
      </c>
      <c r="D498">
        <v>1336.15</v>
      </c>
      <c r="E498">
        <v>1323.91</v>
      </c>
      <c r="F498">
        <v>954.83</v>
      </c>
      <c r="G498">
        <v>5.4073499999999997E-2</v>
      </c>
      <c r="H498">
        <v>0.95844799999999997</v>
      </c>
      <c r="I498">
        <v>0</v>
      </c>
    </row>
    <row r="499" spans="1:25" x14ac:dyDescent="0.25">
      <c r="A499" t="s">
        <v>111</v>
      </c>
      <c r="B499">
        <v>1421.03</v>
      </c>
      <c r="C499">
        <v>1417.08</v>
      </c>
      <c r="D499">
        <v>1396.42</v>
      </c>
      <c r="E499">
        <v>1383.07</v>
      </c>
      <c r="F499">
        <v>1006.72</v>
      </c>
      <c r="G499">
        <v>6.2044099999999998E-2</v>
      </c>
      <c r="H499">
        <v>0.93181000000000003</v>
      </c>
      <c r="I499">
        <v>0</v>
      </c>
    </row>
    <row r="500" spans="1:25" x14ac:dyDescent="0.25">
      <c r="A500" t="s">
        <v>111</v>
      </c>
      <c r="B500">
        <v>1346.43</v>
      </c>
      <c r="C500">
        <v>1344.44</v>
      </c>
      <c r="D500">
        <v>1324.21</v>
      </c>
      <c r="E500">
        <v>1312.17</v>
      </c>
      <c r="F500">
        <v>942.84199999999998</v>
      </c>
      <c r="G500">
        <v>6.9430099999999995E-2</v>
      </c>
      <c r="H500">
        <v>0.93094399999999999</v>
      </c>
      <c r="I500">
        <v>0</v>
      </c>
    </row>
    <row r="501" spans="1:25" x14ac:dyDescent="0.25">
      <c r="A501" t="s">
        <v>111</v>
      </c>
      <c r="B501">
        <v>1353.68</v>
      </c>
      <c r="C501">
        <v>1351.68</v>
      </c>
      <c r="D501">
        <v>1331.59</v>
      </c>
      <c r="E501">
        <v>1319.39</v>
      </c>
      <c r="F501">
        <v>950.34299999999996</v>
      </c>
      <c r="G501">
        <v>5.4126500000000001E-2</v>
      </c>
      <c r="H501">
        <v>0.931836</v>
      </c>
      <c r="I501">
        <v>0</v>
      </c>
    </row>
    <row r="502" spans="1:25" x14ac:dyDescent="0.25">
      <c r="A502" t="s">
        <v>111</v>
      </c>
      <c r="B502">
        <v>1347.93</v>
      </c>
      <c r="C502">
        <v>1345.94</v>
      </c>
      <c r="D502">
        <v>1325.75</v>
      </c>
      <c r="E502">
        <v>1313.64</v>
      </c>
      <c r="F502">
        <v>944.44500000000005</v>
      </c>
      <c r="G502">
        <v>6.1293399999999998E-2</v>
      </c>
      <c r="H502">
        <v>0.93128</v>
      </c>
      <c r="I502">
        <v>0</v>
      </c>
    </row>
    <row r="503" spans="1:25" x14ac:dyDescent="0.25">
      <c r="A503" t="s">
        <v>111</v>
      </c>
      <c r="B503">
        <v>1350.93</v>
      </c>
      <c r="C503">
        <v>1348.94</v>
      </c>
      <c r="D503">
        <v>1328.76</v>
      </c>
      <c r="E503">
        <v>1316.61</v>
      </c>
      <c r="F503">
        <v>947.96699999999998</v>
      </c>
      <c r="G503">
        <v>5.4446899999999999E-2</v>
      </c>
      <c r="H503">
        <v>0.93183099999999996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1345.35</v>
      </c>
      <c r="C504">
        <v>1343.37</v>
      </c>
      <c r="D504">
        <v>1323.25</v>
      </c>
      <c r="E504">
        <v>1311.15</v>
      </c>
      <c r="F504">
        <v>944.71</v>
      </c>
      <c r="G504">
        <v>8.3348199999999997E-2</v>
      </c>
      <c r="H504">
        <v>0.93183700000000003</v>
      </c>
      <c r="I504">
        <v>0</v>
      </c>
      <c r="R504">
        <f>AVERAGE(B455:B504)</f>
        <v>1426.2989999999998</v>
      </c>
      <c r="S504">
        <f>AVERAGE(C455:C504)</f>
        <v>1361.6193999999998</v>
      </c>
      <c r="U504">
        <f>_xlfn.VAR.P(B455:B504)</f>
        <v>24145.567949001314</v>
      </c>
      <c r="V504">
        <f>_xlfn.VAR.P(C455:C504)</f>
        <v>681.85328964000041</v>
      </c>
      <c r="X504">
        <f>1.96*SQRT(U504)/50</f>
        <v>6.0912269316742229</v>
      </c>
      <c r="Y504">
        <f>1.96*SQRT(V504)/50</f>
        <v>1.0236029694136346</v>
      </c>
    </row>
    <row r="505" spans="1:25" x14ac:dyDescent="0.25">
      <c r="A505" t="s">
        <v>111</v>
      </c>
      <c r="B505">
        <v>71318.275148000001</v>
      </c>
      <c r="C505" t="s">
        <v>37</v>
      </c>
    </row>
    <row r="506" spans="1:25" x14ac:dyDescent="0.25">
      <c r="A506" t="s">
        <v>112</v>
      </c>
      <c r="B506">
        <v>13943</v>
      </c>
      <c r="C506">
        <v>13835.1</v>
      </c>
      <c r="D506">
        <v>13827</v>
      </c>
      <c r="E506">
        <v>13822.5</v>
      </c>
      <c r="F506">
        <v>171.77500000000001</v>
      </c>
      <c r="G506">
        <v>8.3256800000000006E-2</v>
      </c>
      <c r="H506">
        <v>0.93179199999999995</v>
      </c>
      <c r="I506">
        <v>0</v>
      </c>
    </row>
    <row r="507" spans="1:25" x14ac:dyDescent="0.25">
      <c r="A507" t="s">
        <v>112</v>
      </c>
      <c r="B507">
        <v>13987.7</v>
      </c>
      <c r="C507">
        <v>13879.3</v>
      </c>
      <c r="D507">
        <v>13871.3</v>
      </c>
      <c r="E507">
        <v>13866.7</v>
      </c>
      <c r="F507">
        <v>171.589</v>
      </c>
      <c r="G507">
        <v>5.4450900000000003E-2</v>
      </c>
      <c r="H507">
        <v>0.931836</v>
      </c>
      <c r="I507">
        <v>0</v>
      </c>
    </row>
    <row r="508" spans="1:25" x14ac:dyDescent="0.25">
      <c r="A508" t="s">
        <v>112</v>
      </c>
      <c r="B508">
        <v>13942.9</v>
      </c>
      <c r="C508">
        <v>13789.9</v>
      </c>
      <c r="D508">
        <v>13781.9</v>
      </c>
      <c r="E508">
        <v>13777.4</v>
      </c>
      <c r="F508">
        <v>171.82</v>
      </c>
      <c r="G508">
        <v>6.10558E-2</v>
      </c>
      <c r="H508">
        <v>0.95818499999999995</v>
      </c>
      <c r="I508">
        <v>0</v>
      </c>
    </row>
    <row r="509" spans="1:25" x14ac:dyDescent="0.25">
      <c r="A509" t="s">
        <v>112</v>
      </c>
      <c r="B509">
        <v>13880.4</v>
      </c>
      <c r="C509">
        <v>13748.7</v>
      </c>
      <c r="D509">
        <v>13740.7</v>
      </c>
      <c r="E509">
        <v>13736.1</v>
      </c>
      <c r="F509">
        <v>171.78899999999999</v>
      </c>
      <c r="G509">
        <v>8.3255700000000002E-2</v>
      </c>
      <c r="H509">
        <v>0.931836</v>
      </c>
      <c r="I509">
        <v>0</v>
      </c>
    </row>
    <row r="510" spans="1:25" x14ac:dyDescent="0.25">
      <c r="A510" t="s">
        <v>112</v>
      </c>
      <c r="B510">
        <v>13804.6</v>
      </c>
      <c r="C510">
        <v>13697.4</v>
      </c>
      <c r="D510">
        <v>13689.3</v>
      </c>
      <c r="E510">
        <v>13684.8</v>
      </c>
      <c r="F510">
        <v>171.93700000000001</v>
      </c>
      <c r="G510">
        <v>5.4452300000000002E-2</v>
      </c>
      <c r="H510">
        <v>0.93183499999999997</v>
      </c>
      <c r="I510">
        <v>0</v>
      </c>
    </row>
    <row r="511" spans="1:25" x14ac:dyDescent="0.25">
      <c r="A511" t="s">
        <v>112</v>
      </c>
      <c r="B511">
        <v>13820.7</v>
      </c>
      <c r="C511">
        <v>13713.7</v>
      </c>
      <c r="D511">
        <v>13705.7</v>
      </c>
      <c r="E511">
        <v>13701.2</v>
      </c>
      <c r="F511">
        <v>171.94900000000001</v>
      </c>
      <c r="G511">
        <v>5.4391399999999999E-2</v>
      </c>
      <c r="H511">
        <v>0.94475600000000004</v>
      </c>
      <c r="I511">
        <v>0</v>
      </c>
    </row>
    <row r="512" spans="1:25" x14ac:dyDescent="0.25">
      <c r="A512" t="s">
        <v>112</v>
      </c>
      <c r="B512">
        <v>13764.9</v>
      </c>
      <c r="C512">
        <v>13657.2</v>
      </c>
      <c r="D512">
        <v>13649.1</v>
      </c>
      <c r="E512">
        <v>13644.6</v>
      </c>
      <c r="F512">
        <v>172.047</v>
      </c>
      <c r="G512">
        <v>6.0450999999999998E-2</v>
      </c>
      <c r="H512">
        <v>0.931836</v>
      </c>
      <c r="I512">
        <v>36</v>
      </c>
    </row>
    <row r="513" spans="1:9" x14ac:dyDescent="0.25">
      <c r="A513" t="s">
        <v>112</v>
      </c>
      <c r="B513">
        <v>14679</v>
      </c>
      <c r="C513">
        <v>13699</v>
      </c>
      <c r="D513">
        <v>13690.9</v>
      </c>
      <c r="E513">
        <v>13686.4</v>
      </c>
      <c r="F513">
        <v>171.75200000000001</v>
      </c>
      <c r="G513">
        <v>6.6245200000000004E-2</v>
      </c>
      <c r="H513">
        <v>0.93171599999999999</v>
      </c>
      <c r="I513">
        <v>0</v>
      </c>
    </row>
    <row r="514" spans="1:9" x14ac:dyDescent="0.25">
      <c r="A514" t="s">
        <v>112</v>
      </c>
      <c r="B514">
        <v>13927.8</v>
      </c>
      <c r="C514">
        <v>13771.4</v>
      </c>
      <c r="D514">
        <v>13763.4</v>
      </c>
      <c r="E514">
        <v>13758.8</v>
      </c>
      <c r="F514">
        <v>171.87</v>
      </c>
      <c r="G514">
        <v>5.8471799999999997E-2</v>
      </c>
      <c r="H514">
        <v>0.93183199999999999</v>
      </c>
      <c r="I514">
        <v>0</v>
      </c>
    </row>
    <row r="515" spans="1:9" x14ac:dyDescent="0.25">
      <c r="A515" t="s">
        <v>112</v>
      </c>
      <c r="B515">
        <v>13793.8</v>
      </c>
      <c r="C515">
        <v>13686.7</v>
      </c>
      <c r="D515">
        <v>13678.7</v>
      </c>
      <c r="E515">
        <v>13674.2</v>
      </c>
      <c r="F515">
        <v>172.309</v>
      </c>
      <c r="G515">
        <v>5.4015599999999997E-2</v>
      </c>
      <c r="H515">
        <v>0.93173099999999998</v>
      </c>
      <c r="I515">
        <v>0</v>
      </c>
    </row>
    <row r="516" spans="1:9" x14ac:dyDescent="0.25">
      <c r="A516" t="s">
        <v>112</v>
      </c>
      <c r="B516">
        <v>13932.3</v>
      </c>
      <c r="C516">
        <v>13825.2</v>
      </c>
      <c r="D516">
        <v>13817.2</v>
      </c>
      <c r="E516">
        <v>13812.7</v>
      </c>
      <c r="F516">
        <v>171.84800000000001</v>
      </c>
      <c r="G516">
        <v>5.391E-2</v>
      </c>
      <c r="H516">
        <v>0.931836</v>
      </c>
      <c r="I516">
        <v>0</v>
      </c>
    </row>
    <row r="517" spans="1:9" x14ac:dyDescent="0.25">
      <c r="A517" t="s">
        <v>112</v>
      </c>
      <c r="B517">
        <v>13840.9</v>
      </c>
      <c r="C517">
        <v>13733.5</v>
      </c>
      <c r="D517">
        <v>13725.5</v>
      </c>
      <c r="E517">
        <v>13721</v>
      </c>
      <c r="F517">
        <v>171.73099999999999</v>
      </c>
      <c r="G517">
        <v>6.0106699999999999E-2</v>
      </c>
      <c r="H517">
        <v>0.93169299999999999</v>
      </c>
      <c r="I517">
        <v>0</v>
      </c>
    </row>
    <row r="518" spans="1:9" x14ac:dyDescent="0.25">
      <c r="A518" t="s">
        <v>112</v>
      </c>
      <c r="B518">
        <v>14498.8</v>
      </c>
      <c r="C518">
        <v>13822</v>
      </c>
      <c r="D518">
        <v>13814</v>
      </c>
      <c r="E518">
        <v>13809.5</v>
      </c>
      <c r="F518">
        <v>172.197</v>
      </c>
      <c r="G518">
        <v>6.2205999999999997E-2</v>
      </c>
      <c r="H518">
        <v>0.93166000000000004</v>
      </c>
      <c r="I518">
        <v>0</v>
      </c>
    </row>
    <row r="519" spans="1:9" x14ac:dyDescent="0.25">
      <c r="A519" t="s">
        <v>112</v>
      </c>
      <c r="B519">
        <v>13894.5</v>
      </c>
      <c r="C519">
        <v>13741</v>
      </c>
      <c r="D519">
        <v>13732.9</v>
      </c>
      <c r="E519">
        <v>13728.4</v>
      </c>
      <c r="F519">
        <v>171.779</v>
      </c>
      <c r="G519">
        <v>5.4195599999999997E-2</v>
      </c>
      <c r="H519">
        <v>0.93182600000000004</v>
      </c>
      <c r="I519">
        <v>0</v>
      </c>
    </row>
    <row r="520" spans="1:9" x14ac:dyDescent="0.25">
      <c r="A520" t="s">
        <v>112</v>
      </c>
      <c r="B520">
        <v>13890</v>
      </c>
      <c r="C520">
        <v>13783.1</v>
      </c>
      <c r="D520">
        <v>13775.2</v>
      </c>
      <c r="E520">
        <v>13770.7</v>
      </c>
      <c r="F520">
        <v>171.78899999999999</v>
      </c>
      <c r="G520">
        <v>8.1869700000000004E-2</v>
      </c>
      <c r="H520">
        <v>0.931778</v>
      </c>
      <c r="I520">
        <v>0</v>
      </c>
    </row>
    <row r="521" spans="1:9" x14ac:dyDescent="0.25">
      <c r="A521" t="s">
        <v>112</v>
      </c>
      <c r="B521">
        <v>13960</v>
      </c>
      <c r="C521">
        <v>13853.3</v>
      </c>
      <c r="D521">
        <v>13845.3</v>
      </c>
      <c r="E521">
        <v>13840.8</v>
      </c>
      <c r="F521">
        <v>171.666</v>
      </c>
      <c r="G521">
        <v>5.46612E-2</v>
      </c>
      <c r="H521">
        <v>0.93183499999999997</v>
      </c>
      <c r="I521">
        <v>0</v>
      </c>
    </row>
    <row r="522" spans="1:9" x14ac:dyDescent="0.25">
      <c r="A522" t="s">
        <v>112</v>
      </c>
      <c r="B522">
        <v>13969.3</v>
      </c>
      <c r="C522">
        <v>13861.4</v>
      </c>
      <c r="D522">
        <v>13853.3</v>
      </c>
      <c r="E522">
        <v>13848.8</v>
      </c>
      <c r="F522">
        <v>171.74799999999999</v>
      </c>
      <c r="G522">
        <v>5.7457300000000003E-2</v>
      </c>
      <c r="H522">
        <v>0.931836</v>
      </c>
      <c r="I522">
        <v>0</v>
      </c>
    </row>
    <row r="523" spans="1:9" x14ac:dyDescent="0.25">
      <c r="A523" t="s">
        <v>112</v>
      </c>
      <c r="B523">
        <v>14332.1</v>
      </c>
      <c r="C523">
        <v>13750.1</v>
      </c>
      <c r="D523">
        <v>13742.1</v>
      </c>
      <c r="E523">
        <v>13737.6</v>
      </c>
      <c r="F523">
        <v>171.81100000000001</v>
      </c>
      <c r="G523">
        <v>5.6029099999999998E-2</v>
      </c>
      <c r="H523">
        <v>0.93136300000000005</v>
      </c>
      <c r="I523">
        <v>0</v>
      </c>
    </row>
    <row r="524" spans="1:9" x14ac:dyDescent="0.25">
      <c r="A524" t="s">
        <v>112</v>
      </c>
      <c r="B524">
        <v>13868.6</v>
      </c>
      <c r="C524">
        <v>13690.6</v>
      </c>
      <c r="D524">
        <v>13682.6</v>
      </c>
      <c r="E524">
        <v>13678</v>
      </c>
      <c r="F524">
        <v>171.721</v>
      </c>
      <c r="G524">
        <v>5.40413E-2</v>
      </c>
      <c r="H524">
        <v>0.931786</v>
      </c>
      <c r="I524">
        <v>0</v>
      </c>
    </row>
    <row r="525" spans="1:9" x14ac:dyDescent="0.25">
      <c r="A525" t="s">
        <v>112</v>
      </c>
      <c r="B525">
        <v>13810.6</v>
      </c>
      <c r="C525">
        <v>13703.5</v>
      </c>
      <c r="D525">
        <v>13695.5</v>
      </c>
      <c r="E525">
        <v>13691</v>
      </c>
      <c r="F525">
        <v>172.011</v>
      </c>
      <c r="G525">
        <v>6.7933199999999999E-2</v>
      </c>
      <c r="H525">
        <v>0.93183400000000005</v>
      </c>
      <c r="I525">
        <v>0</v>
      </c>
    </row>
    <row r="526" spans="1:9" x14ac:dyDescent="0.25">
      <c r="A526" t="s">
        <v>112</v>
      </c>
      <c r="B526">
        <v>13979.2</v>
      </c>
      <c r="C526">
        <v>13872.6</v>
      </c>
      <c r="D526">
        <v>13859.2</v>
      </c>
      <c r="E526">
        <v>13854.7</v>
      </c>
      <c r="F526">
        <v>171.62</v>
      </c>
      <c r="G526">
        <v>6.0621099999999997E-2</v>
      </c>
      <c r="H526">
        <v>0.93181099999999994</v>
      </c>
      <c r="I526">
        <v>0</v>
      </c>
    </row>
    <row r="527" spans="1:9" x14ac:dyDescent="0.25">
      <c r="A527" t="s">
        <v>112</v>
      </c>
      <c r="B527">
        <v>13835.8</v>
      </c>
      <c r="C527">
        <v>13728.5</v>
      </c>
      <c r="D527">
        <v>13720.5</v>
      </c>
      <c r="E527">
        <v>13715.9</v>
      </c>
      <c r="F527">
        <v>171.79300000000001</v>
      </c>
      <c r="G527">
        <v>5.3924300000000001E-2</v>
      </c>
      <c r="H527">
        <v>0.931836</v>
      </c>
      <c r="I527">
        <v>0</v>
      </c>
    </row>
    <row r="528" spans="1:9" x14ac:dyDescent="0.25">
      <c r="A528" t="s">
        <v>112</v>
      </c>
      <c r="B528">
        <v>14455.2</v>
      </c>
      <c r="C528">
        <v>13677.5</v>
      </c>
      <c r="D528">
        <v>13669.5</v>
      </c>
      <c r="E528">
        <v>13665</v>
      </c>
      <c r="F528">
        <v>171.76400000000001</v>
      </c>
      <c r="G528">
        <v>5.6006599999999997E-2</v>
      </c>
      <c r="H528">
        <v>0.93176499999999995</v>
      </c>
      <c r="I528">
        <v>0</v>
      </c>
    </row>
    <row r="529" spans="1:9" x14ac:dyDescent="0.25">
      <c r="A529" t="s">
        <v>112</v>
      </c>
      <c r="B529">
        <v>13916.3</v>
      </c>
      <c r="C529">
        <v>13773.8</v>
      </c>
      <c r="D529">
        <v>13765.8</v>
      </c>
      <c r="E529">
        <v>13761.3</v>
      </c>
      <c r="F529">
        <v>171.904</v>
      </c>
      <c r="G529">
        <v>8.3273200000000006E-2</v>
      </c>
      <c r="H529">
        <v>0.95910200000000001</v>
      </c>
      <c r="I529">
        <v>0</v>
      </c>
    </row>
    <row r="530" spans="1:9" x14ac:dyDescent="0.25">
      <c r="A530" t="s">
        <v>112</v>
      </c>
      <c r="B530">
        <v>13806.1</v>
      </c>
      <c r="C530">
        <v>13699</v>
      </c>
      <c r="D530">
        <v>13691</v>
      </c>
      <c r="E530">
        <v>13686.5</v>
      </c>
      <c r="F530">
        <v>171.84200000000001</v>
      </c>
      <c r="G530">
        <v>5.4261200000000002E-2</v>
      </c>
      <c r="H530">
        <v>0.93178300000000003</v>
      </c>
      <c r="I530">
        <v>0</v>
      </c>
    </row>
    <row r="531" spans="1:9" x14ac:dyDescent="0.25">
      <c r="A531" t="s">
        <v>112</v>
      </c>
      <c r="B531">
        <v>13881.3</v>
      </c>
      <c r="C531">
        <v>13774.5</v>
      </c>
      <c r="D531">
        <v>13766.5</v>
      </c>
      <c r="E531">
        <v>13762</v>
      </c>
      <c r="F531">
        <v>171.94499999999999</v>
      </c>
      <c r="G531">
        <v>5.3964999999999999E-2</v>
      </c>
      <c r="H531">
        <v>0.931836</v>
      </c>
      <c r="I531">
        <v>0</v>
      </c>
    </row>
    <row r="532" spans="1:9" x14ac:dyDescent="0.25">
      <c r="A532" t="s">
        <v>112</v>
      </c>
      <c r="B532">
        <v>13837.3</v>
      </c>
      <c r="C532">
        <v>13730.2</v>
      </c>
      <c r="D532">
        <v>13722.3</v>
      </c>
      <c r="E532">
        <v>13717.7</v>
      </c>
      <c r="F532">
        <v>171.733</v>
      </c>
      <c r="G532">
        <v>8.3255800000000005E-2</v>
      </c>
      <c r="H532">
        <v>0.93057400000000001</v>
      </c>
      <c r="I532">
        <v>0</v>
      </c>
    </row>
    <row r="533" spans="1:9" x14ac:dyDescent="0.25">
      <c r="A533" t="s">
        <v>112</v>
      </c>
      <c r="B533">
        <v>14627.1</v>
      </c>
      <c r="C533">
        <v>13699.7</v>
      </c>
      <c r="D533">
        <v>13691.7</v>
      </c>
      <c r="E533">
        <v>13687.2</v>
      </c>
      <c r="F533">
        <v>171.762</v>
      </c>
      <c r="G533">
        <v>5.66399E-2</v>
      </c>
      <c r="H533">
        <v>0.93179800000000002</v>
      </c>
      <c r="I533">
        <v>0</v>
      </c>
    </row>
    <row r="534" spans="1:9" x14ac:dyDescent="0.25">
      <c r="A534" t="s">
        <v>112</v>
      </c>
      <c r="B534">
        <v>13963.9</v>
      </c>
      <c r="C534">
        <v>13787.5</v>
      </c>
      <c r="D534">
        <v>13779.4</v>
      </c>
      <c r="E534">
        <v>13774.9</v>
      </c>
      <c r="F534">
        <v>172</v>
      </c>
      <c r="G534">
        <v>5.8518800000000003E-2</v>
      </c>
      <c r="H534">
        <v>0.93179299999999998</v>
      </c>
      <c r="I534">
        <v>0</v>
      </c>
    </row>
    <row r="535" spans="1:9" x14ac:dyDescent="0.25">
      <c r="A535" t="s">
        <v>112</v>
      </c>
      <c r="B535">
        <v>13815.4</v>
      </c>
      <c r="C535">
        <v>13708.7</v>
      </c>
      <c r="D535">
        <v>13700.7</v>
      </c>
      <c r="E535">
        <v>13696.1</v>
      </c>
      <c r="F535">
        <v>171.72300000000001</v>
      </c>
      <c r="G535">
        <v>7.6117900000000002E-2</v>
      </c>
      <c r="H535">
        <v>0.93153699999999995</v>
      </c>
      <c r="I535">
        <v>0</v>
      </c>
    </row>
    <row r="536" spans="1:9" x14ac:dyDescent="0.25">
      <c r="A536" t="s">
        <v>112</v>
      </c>
      <c r="B536">
        <v>14025.7</v>
      </c>
      <c r="C536">
        <v>13918.7</v>
      </c>
      <c r="D536">
        <v>13910.7</v>
      </c>
      <c r="E536">
        <v>13906.1</v>
      </c>
      <c r="F536">
        <v>171.886</v>
      </c>
      <c r="G536">
        <v>5.3983299999999998E-2</v>
      </c>
      <c r="H536">
        <v>0.931836</v>
      </c>
      <c r="I536">
        <v>0</v>
      </c>
    </row>
    <row r="537" spans="1:9" x14ac:dyDescent="0.25">
      <c r="A537" t="s">
        <v>112</v>
      </c>
      <c r="B537">
        <v>14042.6</v>
      </c>
      <c r="C537">
        <v>13934.5</v>
      </c>
      <c r="D537">
        <v>13926.5</v>
      </c>
      <c r="E537">
        <v>13922</v>
      </c>
      <c r="F537">
        <v>171.83099999999999</v>
      </c>
      <c r="G537">
        <v>5.46431E-2</v>
      </c>
      <c r="H537">
        <v>0.93183400000000005</v>
      </c>
      <c r="I537">
        <v>0</v>
      </c>
    </row>
    <row r="538" spans="1:9" x14ac:dyDescent="0.25">
      <c r="A538" t="s">
        <v>112</v>
      </c>
      <c r="B538">
        <v>14127.5</v>
      </c>
      <c r="C538">
        <v>13793.7</v>
      </c>
      <c r="D538">
        <v>13785.6</v>
      </c>
      <c r="E538">
        <v>13781.1</v>
      </c>
      <c r="F538">
        <v>171.74700000000001</v>
      </c>
      <c r="G538">
        <v>5.4688800000000003E-2</v>
      </c>
      <c r="H538">
        <v>0.93176300000000001</v>
      </c>
      <c r="I538">
        <v>0</v>
      </c>
    </row>
    <row r="539" spans="1:9" x14ac:dyDescent="0.25">
      <c r="A539" t="s">
        <v>112</v>
      </c>
      <c r="B539">
        <v>13906.6</v>
      </c>
      <c r="C539">
        <v>13771.4</v>
      </c>
      <c r="D539">
        <v>13763.3</v>
      </c>
      <c r="E539">
        <v>13758.8</v>
      </c>
      <c r="F539">
        <v>171.815</v>
      </c>
      <c r="G539">
        <v>5.4817900000000003E-2</v>
      </c>
      <c r="H539">
        <v>0.93182100000000001</v>
      </c>
      <c r="I539">
        <v>0</v>
      </c>
    </row>
    <row r="540" spans="1:9" x14ac:dyDescent="0.25">
      <c r="A540" t="s">
        <v>112</v>
      </c>
      <c r="B540">
        <v>13835.9</v>
      </c>
      <c r="C540">
        <v>13728.5</v>
      </c>
      <c r="D540">
        <v>13720.5</v>
      </c>
      <c r="E540">
        <v>13716</v>
      </c>
      <c r="F540">
        <v>171.726</v>
      </c>
      <c r="G540">
        <v>8.3255899999999994E-2</v>
      </c>
      <c r="H540">
        <v>0.931778</v>
      </c>
      <c r="I540">
        <v>0</v>
      </c>
    </row>
    <row r="541" spans="1:9" x14ac:dyDescent="0.25">
      <c r="A541" t="s">
        <v>112</v>
      </c>
      <c r="B541">
        <v>13857.1</v>
      </c>
      <c r="C541">
        <v>13750.2</v>
      </c>
      <c r="D541">
        <v>13742.1</v>
      </c>
      <c r="E541">
        <v>13737.6</v>
      </c>
      <c r="F541">
        <v>171.74</v>
      </c>
      <c r="G541">
        <v>5.5413999999999998E-2</v>
      </c>
      <c r="H541">
        <v>0.93174100000000004</v>
      </c>
      <c r="I541">
        <v>0</v>
      </c>
    </row>
    <row r="542" spans="1:9" x14ac:dyDescent="0.25">
      <c r="A542" t="s">
        <v>112</v>
      </c>
      <c r="B542">
        <v>13826.1</v>
      </c>
      <c r="C542">
        <v>13718.5</v>
      </c>
      <c r="D542">
        <v>13710.5</v>
      </c>
      <c r="E542">
        <v>13705.9</v>
      </c>
      <c r="F542">
        <v>171.77500000000001</v>
      </c>
      <c r="G542">
        <v>5.4643299999999999E-2</v>
      </c>
      <c r="H542">
        <v>0.93175200000000002</v>
      </c>
      <c r="I542">
        <v>0</v>
      </c>
    </row>
    <row r="543" spans="1:9" x14ac:dyDescent="0.25">
      <c r="A543" t="s">
        <v>112</v>
      </c>
      <c r="B543">
        <v>14576.7</v>
      </c>
      <c r="C543">
        <v>13688.6</v>
      </c>
      <c r="D543">
        <v>13680.5</v>
      </c>
      <c r="E543">
        <v>13676</v>
      </c>
      <c r="F543">
        <v>172.15100000000001</v>
      </c>
      <c r="G543">
        <v>7.4209899999999995E-2</v>
      </c>
      <c r="H543">
        <v>0.931836</v>
      </c>
      <c r="I543">
        <v>0</v>
      </c>
    </row>
    <row r="544" spans="1:9" x14ac:dyDescent="0.25">
      <c r="A544" t="s">
        <v>112</v>
      </c>
      <c r="B544">
        <v>13947.8</v>
      </c>
      <c r="C544">
        <v>13771.1</v>
      </c>
      <c r="D544">
        <v>13763</v>
      </c>
      <c r="E544">
        <v>13758.5</v>
      </c>
      <c r="F544">
        <v>171.767</v>
      </c>
      <c r="G544">
        <v>8.3259200000000005E-2</v>
      </c>
      <c r="H544">
        <v>0.93172500000000003</v>
      </c>
      <c r="I544">
        <v>0</v>
      </c>
    </row>
    <row r="545" spans="1:25" x14ac:dyDescent="0.25">
      <c r="A545" t="s">
        <v>112</v>
      </c>
      <c r="B545">
        <v>13993.7</v>
      </c>
      <c r="C545">
        <v>13883</v>
      </c>
      <c r="D545">
        <v>13875</v>
      </c>
      <c r="E545">
        <v>13870.5</v>
      </c>
      <c r="F545">
        <v>171.935</v>
      </c>
      <c r="G545">
        <v>6.2232000000000003E-2</v>
      </c>
      <c r="H545">
        <v>0.93172900000000003</v>
      </c>
      <c r="I545">
        <v>0</v>
      </c>
    </row>
    <row r="546" spans="1:25" x14ac:dyDescent="0.25">
      <c r="A546" t="s">
        <v>112</v>
      </c>
      <c r="B546">
        <v>13939</v>
      </c>
      <c r="C546">
        <v>13831.8</v>
      </c>
      <c r="D546">
        <v>13823.8</v>
      </c>
      <c r="E546">
        <v>13819.2</v>
      </c>
      <c r="F546">
        <v>171.93899999999999</v>
      </c>
      <c r="G546">
        <v>5.5810999999999999E-2</v>
      </c>
      <c r="H546">
        <v>0.93182699999999996</v>
      </c>
      <c r="I546">
        <v>0</v>
      </c>
    </row>
    <row r="547" spans="1:25" x14ac:dyDescent="0.25">
      <c r="A547" t="s">
        <v>112</v>
      </c>
      <c r="B547">
        <v>13866.6</v>
      </c>
      <c r="C547">
        <v>13759.2</v>
      </c>
      <c r="D547">
        <v>13751.2</v>
      </c>
      <c r="E547">
        <v>13746.6</v>
      </c>
      <c r="F547">
        <v>171.81899999999999</v>
      </c>
      <c r="G547">
        <v>5.4845600000000001E-2</v>
      </c>
      <c r="H547">
        <v>0.93183099999999996</v>
      </c>
      <c r="I547">
        <v>0</v>
      </c>
    </row>
    <row r="548" spans="1:25" x14ac:dyDescent="0.25">
      <c r="A548" t="s">
        <v>112</v>
      </c>
      <c r="B548">
        <v>14250.5</v>
      </c>
      <c r="C548">
        <v>13784.6</v>
      </c>
      <c r="D548">
        <v>13776.6</v>
      </c>
      <c r="E548">
        <v>13772</v>
      </c>
      <c r="F548">
        <v>171.76499999999999</v>
      </c>
      <c r="G548">
        <v>5.4493600000000003E-2</v>
      </c>
      <c r="H548">
        <v>0.93179400000000001</v>
      </c>
      <c r="I548">
        <v>0</v>
      </c>
    </row>
    <row r="549" spans="1:25" x14ac:dyDescent="0.25">
      <c r="A549" t="s">
        <v>112</v>
      </c>
      <c r="B549">
        <v>14019.9</v>
      </c>
      <c r="C549">
        <v>13843</v>
      </c>
      <c r="D549">
        <v>13833.5</v>
      </c>
      <c r="E549">
        <v>13828.9</v>
      </c>
      <c r="F549">
        <v>171.798</v>
      </c>
      <c r="G549">
        <v>5.4314000000000001E-2</v>
      </c>
      <c r="H549">
        <v>0.93718599999999996</v>
      </c>
      <c r="I549">
        <v>0</v>
      </c>
    </row>
    <row r="550" spans="1:25" x14ac:dyDescent="0.25">
      <c r="A550" t="s">
        <v>112</v>
      </c>
      <c r="B550">
        <v>13855.4</v>
      </c>
      <c r="C550">
        <v>13748.4</v>
      </c>
      <c r="D550">
        <v>13740.3</v>
      </c>
      <c r="E550">
        <v>13735.8</v>
      </c>
      <c r="F550">
        <v>171.875</v>
      </c>
      <c r="G550">
        <v>5.69869E-2</v>
      </c>
      <c r="H550">
        <v>0.93171199999999998</v>
      </c>
      <c r="I550">
        <v>0</v>
      </c>
    </row>
    <row r="551" spans="1:25" x14ac:dyDescent="0.25">
      <c r="A551" t="s">
        <v>112</v>
      </c>
      <c r="B551">
        <v>13924.1</v>
      </c>
      <c r="C551">
        <v>13817.3</v>
      </c>
      <c r="D551">
        <v>13809.2</v>
      </c>
      <c r="E551">
        <v>13804.7</v>
      </c>
      <c r="F551">
        <v>171.76900000000001</v>
      </c>
      <c r="G551">
        <v>8.3255599999999999E-2</v>
      </c>
      <c r="H551">
        <v>0.93179199999999995</v>
      </c>
      <c r="I551">
        <v>0</v>
      </c>
    </row>
    <row r="552" spans="1:25" x14ac:dyDescent="0.25">
      <c r="A552" t="s">
        <v>112</v>
      </c>
      <c r="B552">
        <v>14056.4</v>
      </c>
      <c r="C552">
        <v>13948.7</v>
      </c>
      <c r="D552">
        <v>13940.7</v>
      </c>
      <c r="E552">
        <v>13936.1</v>
      </c>
      <c r="F552">
        <v>171.76599999999999</v>
      </c>
      <c r="G552">
        <v>6.0539299999999997E-2</v>
      </c>
      <c r="H552">
        <v>0.93182900000000002</v>
      </c>
      <c r="I552">
        <v>0</v>
      </c>
    </row>
    <row r="553" spans="1:25" x14ac:dyDescent="0.25">
      <c r="A553" t="s">
        <v>112</v>
      </c>
      <c r="B553">
        <v>14173.3</v>
      </c>
      <c r="C553">
        <v>13873.6</v>
      </c>
      <c r="D553">
        <v>13865.5</v>
      </c>
      <c r="E553">
        <v>13861</v>
      </c>
      <c r="F553">
        <v>171.87100000000001</v>
      </c>
      <c r="G553">
        <v>5.5461200000000002E-2</v>
      </c>
      <c r="H553">
        <v>0.931002</v>
      </c>
      <c r="I553">
        <v>0</v>
      </c>
    </row>
    <row r="554" spans="1:25" x14ac:dyDescent="0.25">
      <c r="A554" t="s">
        <v>112</v>
      </c>
      <c r="B554">
        <v>13920.6</v>
      </c>
      <c r="C554">
        <v>13774.5</v>
      </c>
      <c r="D554">
        <v>13766.5</v>
      </c>
      <c r="E554">
        <v>13762</v>
      </c>
      <c r="F554">
        <v>171.852</v>
      </c>
      <c r="G554">
        <v>8.3311999999999997E-2</v>
      </c>
      <c r="H554">
        <v>0.93183499999999997</v>
      </c>
      <c r="I554">
        <v>0</v>
      </c>
    </row>
    <row r="555" spans="1:25" x14ac:dyDescent="0.25">
      <c r="A555" t="s">
        <v>112</v>
      </c>
      <c r="B555">
        <v>14228.3</v>
      </c>
      <c r="C555">
        <v>14121</v>
      </c>
      <c r="D555">
        <v>14112.9</v>
      </c>
      <c r="E555">
        <v>14108.3</v>
      </c>
      <c r="F555">
        <v>171.66900000000001</v>
      </c>
      <c r="G555">
        <v>5.4922899999999997E-2</v>
      </c>
      <c r="H555">
        <v>0.93180200000000002</v>
      </c>
      <c r="I555">
        <v>0</v>
      </c>
    </row>
    <row r="556" spans="1:25" x14ac:dyDescent="0.25">
      <c r="A556" t="s">
        <v>112</v>
      </c>
      <c r="B556">
        <v>14180.9</v>
      </c>
      <c r="C556">
        <v>14073.9</v>
      </c>
      <c r="D556">
        <v>14065.9</v>
      </c>
      <c r="E556">
        <v>14061.4</v>
      </c>
      <c r="F556">
        <v>171.82400000000001</v>
      </c>
      <c r="G556">
        <v>6.8148E-2</v>
      </c>
      <c r="H556">
        <v>0.93083099999999996</v>
      </c>
      <c r="I556">
        <v>0</v>
      </c>
    </row>
    <row r="557" spans="1:25" x14ac:dyDescent="0.25">
      <c r="A557" t="s">
        <v>112</v>
      </c>
      <c r="B557">
        <v>14010.5</v>
      </c>
      <c r="C557">
        <v>13903.1</v>
      </c>
      <c r="D557">
        <v>13895</v>
      </c>
      <c r="E557">
        <v>13890.5</v>
      </c>
      <c r="F557">
        <v>171.715</v>
      </c>
      <c r="G557">
        <v>5.4087299999999998E-2</v>
      </c>
      <c r="H557">
        <v>0.93180499999999999</v>
      </c>
      <c r="I557">
        <v>0</v>
      </c>
    </row>
    <row r="558" spans="1:25" x14ac:dyDescent="0.25">
      <c r="A558" t="s">
        <v>112</v>
      </c>
      <c r="B558">
        <v>14001</v>
      </c>
      <c r="C558">
        <v>13894</v>
      </c>
      <c r="D558">
        <v>13885.9</v>
      </c>
      <c r="E558">
        <v>13881.4</v>
      </c>
      <c r="F558">
        <v>171.494</v>
      </c>
      <c r="G558">
        <v>8.3268999999999996E-2</v>
      </c>
      <c r="H558">
        <v>0.93163300000000004</v>
      </c>
      <c r="I558">
        <v>90</v>
      </c>
    </row>
    <row r="559" spans="1:25" x14ac:dyDescent="0.25">
      <c r="A559" t="s">
        <v>112</v>
      </c>
      <c r="B559">
        <v>14102.6</v>
      </c>
      <c r="C559">
        <v>13994.9</v>
      </c>
      <c r="D559">
        <v>13986.9</v>
      </c>
      <c r="E559">
        <v>13982.3</v>
      </c>
      <c r="F559">
        <v>171.892</v>
      </c>
      <c r="G559">
        <v>5.5174800000000003E-2</v>
      </c>
      <c r="H559">
        <v>0.93180700000000005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14024.8</v>
      </c>
      <c r="C560">
        <v>13917.2</v>
      </c>
      <c r="D560">
        <v>13909.1</v>
      </c>
      <c r="E560">
        <v>13904.6</v>
      </c>
      <c r="F560">
        <v>171.87200000000001</v>
      </c>
      <c r="G560">
        <v>8.3257100000000001E-2</v>
      </c>
      <c r="H560">
        <v>0.93128500000000003</v>
      </c>
      <c r="I560">
        <v>0</v>
      </c>
      <c r="R560">
        <f>AVERAGE(B511:B560)</f>
        <v>14015.890000000003</v>
      </c>
      <c r="S560">
        <f>AVERAGE(C511:C560)</f>
        <v>13799.742</v>
      </c>
      <c r="U560">
        <f>_xlfn.VAR.P(B511:B560)</f>
        <v>49744.196500000035</v>
      </c>
      <c r="V560">
        <f>_xlfn.VAR.P(C511:C560)</f>
        <v>10085.82403599998</v>
      </c>
      <c r="X560">
        <f>1.96*SQRT(U560)/50</f>
        <v>8.7429355544782581</v>
      </c>
      <c r="Y560">
        <f>1.96*SQRT(V560)/50</f>
        <v>3.9367855728600474</v>
      </c>
    </row>
    <row r="561" spans="1:9" x14ac:dyDescent="0.25">
      <c r="A561" t="s">
        <v>113</v>
      </c>
      <c r="B561">
        <v>700795.16593000002</v>
      </c>
      <c r="C561" t="s">
        <v>37</v>
      </c>
    </row>
    <row r="562" spans="1:9" x14ac:dyDescent="0.25">
      <c r="A562" t="s">
        <v>39</v>
      </c>
      <c r="B562">
        <v>1501.24</v>
      </c>
      <c r="C562">
        <v>0</v>
      </c>
      <c r="D562">
        <v>0</v>
      </c>
      <c r="E562">
        <v>0</v>
      </c>
      <c r="F562">
        <v>0</v>
      </c>
      <c r="G562">
        <v>0.18406700000000001</v>
      </c>
      <c r="H562">
        <v>1</v>
      </c>
      <c r="I562">
        <v>0</v>
      </c>
    </row>
    <row r="563" spans="1:9" x14ac:dyDescent="0.25">
      <c r="A563" t="s">
        <v>39</v>
      </c>
      <c r="B563">
        <v>513.54899999999998</v>
      </c>
      <c r="C563">
        <v>0</v>
      </c>
      <c r="D563">
        <v>0</v>
      </c>
      <c r="E563">
        <v>0</v>
      </c>
      <c r="F563">
        <v>0</v>
      </c>
      <c r="G563">
        <v>0.18410399999999999</v>
      </c>
      <c r="H563">
        <v>1</v>
      </c>
      <c r="I563">
        <v>0</v>
      </c>
    </row>
    <row r="564" spans="1:9" x14ac:dyDescent="0.25">
      <c r="A564" t="s">
        <v>39</v>
      </c>
      <c r="B564">
        <v>514.90200000000004</v>
      </c>
      <c r="C564">
        <v>0</v>
      </c>
      <c r="D564">
        <v>0</v>
      </c>
      <c r="E564">
        <v>0</v>
      </c>
      <c r="F564">
        <v>0</v>
      </c>
      <c r="G564">
        <v>0.18404899999999999</v>
      </c>
      <c r="H564">
        <v>1</v>
      </c>
      <c r="I564">
        <v>0</v>
      </c>
    </row>
    <row r="565" spans="1:9" x14ac:dyDescent="0.25">
      <c r="A565" t="s">
        <v>39</v>
      </c>
      <c r="B565">
        <v>508.65199999999999</v>
      </c>
      <c r="C565">
        <v>0</v>
      </c>
      <c r="D565">
        <v>0</v>
      </c>
      <c r="E565">
        <v>0</v>
      </c>
      <c r="F565">
        <v>0</v>
      </c>
      <c r="G565">
        <v>0.184031</v>
      </c>
      <c r="H565">
        <v>1</v>
      </c>
      <c r="I565">
        <v>0</v>
      </c>
    </row>
    <row r="566" spans="1:9" x14ac:dyDescent="0.25">
      <c r="A566" t="s">
        <v>39</v>
      </c>
      <c r="B566">
        <v>508.37400000000002</v>
      </c>
      <c r="C566">
        <v>0</v>
      </c>
      <c r="D566">
        <v>0</v>
      </c>
      <c r="E566">
        <v>0</v>
      </c>
      <c r="F566">
        <v>0</v>
      </c>
      <c r="G566">
        <v>0.18406700000000001</v>
      </c>
      <c r="H566">
        <v>1</v>
      </c>
      <c r="I566">
        <v>0</v>
      </c>
    </row>
    <row r="567" spans="1:9" x14ac:dyDescent="0.25">
      <c r="A567" t="s">
        <v>39</v>
      </c>
      <c r="B567">
        <v>508.78500000000003</v>
      </c>
      <c r="C567">
        <v>0</v>
      </c>
      <c r="D567">
        <v>0</v>
      </c>
      <c r="E567">
        <v>0</v>
      </c>
      <c r="F567">
        <v>0</v>
      </c>
      <c r="G567">
        <v>0.184031</v>
      </c>
      <c r="H567">
        <v>1</v>
      </c>
      <c r="I567">
        <v>0</v>
      </c>
    </row>
    <row r="568" spans="1:9" x14ac:dyDescent="0.25">
      <c r="A568" t="s">
        <v>39</v>
      </c>
      <c r="B568">
        <v>513.71400000000006</v>
      </c>
      <c r="C568">
        <v>0</v>
      </c>
      <c r="D568">
        <v>0</v>
      </c>
      <c r="E568">
        <v>0</v>
      </c>
      <c r="F568">
        <v>0</v>
      </c>
      <c r="G568">
        <v>0.18406700000000001</v>
      </c>
      <c r="H568">
        <v>1</v>
      </c>
      <c r="I568">
        <v>0</v>
      </c>
    </row>
    <row r="569" spans="1:9" x14ac:dyDescent="0.25">
      <c r="A569" t="s">
        <v>39</v>
      </c>
      <c r="B569">
        <v>508.13099999999997</v>
      </c>
      <c r="C569">
        <v>0</v>
      </c>
      <c r="D569">
        <v>0</v>
      </c>
      <c r="E569">
        <v>0</v>
      </c>
      <c r="F569">
        <v>0</v>
      </c>
      <c r="G569">
        <v>0.184137</v>
      </c>
      <c r="H569">
        <v>1</v>
      </c>
      <c r="I569">
        <v>0</v>
      </c>
    </row>
    <row r="570" spans="1:9" x14ac:dyDescent="0.25">
      <c r="A570" t="s">
        <v>39</v>
      </c>
      <c r="B570">
        <v>508.82100000000003</v>
      </c>
      <c r="C570">
        <v>0</v>
      </c>
      <c r="D570">
        <v>0</v>
      </c>
      <c r="E570">
        <v>0</v>
      </c>
      <c r="F570">
        <v>0</v>
      </c>
      <c r="G570">
        <v>0.184137</v>
      </c>
      <c r="H570">
        <v>1</v>
      </c>
      <c r="I570">
        <v>0</v>
      </c>
    </row>
    <row r="571" spans="1:9" x14ac:dyDescent="0.25">
      <c r="A571" t="s">
        <v>39</v>
      </c>
      <c r="B571">
        <v>508.88799999999998</v>
      </c>
      <c r="C571">
        <v>0</v>
      </c>
      <c r="D571">
        <v>0</v>
      </c>
      <c r="E571">
        <v>0</v>
      </c>
      <c r="F571">
        <v>0</v>
      </c>
      <c r="G571">
        <v>0.184085</v>
      </c>
      <c r="H571">
        <v>1</v>
      </c>
      <c r="I571">
        <v>0</v>
      </c>
    </row>
    <row r="572" spans="1:9" x14ac:dyDescent="0.25">
      <c r="A572" t="s">
        <v>39</v>
      </c>
      <c r="B572">
        <v>513.274</v>
      </c>
      <c r="C572">
        <v>0</v>
      </c>
      <c r="D572">
        <v>0</v>
      </c>
      <c r="E572">
        <v>0</v>
      </c>
      <c r="F572">
        <v>0</v>
      </c>
      <c r="G572">
        <v>0.18396100000000001</v>
      </c>
      <c r="H572">
        <v>1</v>
      </c>
      <c r="I572">
        <v>0</v>
      </c>
    </row>
    <row r="573" spans="1:9" x14ac:dyDescent="0.25">
      <c r="A573" t="s">
        <v>39</v>
      </c>
      <c r="B573">
        <v>508.45400000000001</v>
      </c>
      <c r="C573">
        <v>0</v>
      </c>
      <c r="D573">
        <v>0</v>
      </c>
      <c r="E573">
        <v>0</v>
      </c>
      <c r="F573">
        <v>0</v>
      </c>
      <c r="G573">
        <v>0.18399699999999999</v>
      </c>
      <c r="H573">
        <v>1</v>
      </c>
      <c r="I573">
        <v>0</v>
      </c>
    </row>
    <row r="574" spans="1:9" x14ac:dyDescent="0.25">
      <c r="A574" t="s">
        <v>39</v>
      </c>
      <c r="B574">
        <v>508.59800000000001</v>
      </c>
      <c r="C574">
        <v>0</v>
      </c>
      <c r="D574">
        <v>0</v>
      </c>
      <c r="E574">
        <v>0</v>
      </c>
      <c r="F574">
        <v>0</v>
      </c>
      <c r="G574">
        <v>0.183979</v>
      </c>
      <c r="H574">
        <v>1</v>
      </c>
      <c r="I574">
        <v>0</v>
      </c>
    </row>
    <row r="575" spans="1:9" x14ac:dyDescent="0.25">
      <c r="A575" t="s">
        <v>39</v>
      </c>
      <c r="B575">
        <v>508.34</v>
      </c>
      <c r="C575">
        <v>0</v>
      </c>
      <c r="D575">
        <v>0</v>
      </c>
      <c r="E575">
        <v>0</v>
      </c>
      <c r="F575">
        <v>0</v>
      </c>
      <c r="G575">
        <v>0.184031</v>
      </c>
      <c r="H575">
        <v>1</v>
      </c>
      <c r="I575">
        <v>0</v>
      </c>
    </row>
    <row r="576" spans="1:9" x14ac:dyDescent="0.25">
      <c r="A576" t="s">
        <v>39</v>
      </c>
      <c r="B576">
        <v>514.577</v>
      </c>
      <c r="C576">
        <v>0</v>
      </c>
      <c r="D576">
        <v>0</v>
      </c>
      <c r="E576">
        <v>0</v>
      </c>
      <c r="F576">
        <v>0</v>
      </c>
      <c r="G576">
        <v>0.18404899999999999</v>
      </c>
      <c r="H576">
        <v>1</v>
      </c>
      <c r="I576">
        <v>0</v>
      </c>
    </row>
    <row r="577" spans="1:9" x14ac:dyDescent="0.25">
      <c r="A577" t="s">
        <v>39</v>
      </c>
      <c r="B577">
        <v>508.36500000000001</v>
      </c>
      <c r="C577">
        <v>0</v>
      </c>
      <c r="D577">
        <v>0</v>
      </c>
      <c r="E577">
        <v>0</v>
      </c>
      <c r="F577">
        <v>0</v>
      </c>
      <c r="G577">
        <v>0.18404899999999999</v>
      </c>
      <c r="H577">
        <v>1</v>
      </c>
      <c r="I577">
        <v>0</v>
      </c>
    </row>
    <row r="578" spans="1:9" x14ac:dyDescent="0.25">
      <c r="A578" t="s">
        <v>39</v>
      </c>
      <c r="B578">
        <v>508.21899999999999</v>
      </c>
      <c r="C578">
        <v>0</v>
      </c>
      <c r="D578">
        <v>0</v>
      </c>
      <c r="E578">
        <v>0</v>
      </c>
      <c r="F578">
        <v>0</v>
      </c>
      <c r="G578">
        <v>0.184086</v>
      </c>
      <c r="H578">
        <v>1</v>
      </c>
      <c r="I578">
        <v>0</v>
      </c>
    </row>
    <row r="579" spans="1:9" x14ac:dyDescent="0.25">
      <c r="A579" t="s">
        <v>39</v>
      </c>
      <c r="B579">
        <v>508.42099999999999</v>
      </c>
      <c r="C579">
        <v>0</v>
      </c>
      <c r="D579">
        <v>0</v>
      </c>
      <c r="E579">
        <v>0</v>
      </c>
      <c r="F579">
        <v>0</v>
      </c>
      <c r="G579">
        <v>0.184031</v>
      </c>
      <c r="H579">
        <v>1</v>
      </c>
      <c r="I579">
        <v>0</v>
      </c>
    </row>
    <row r="580" spans="1:9" x14ac:dyDescent="0.25">
      <c r="A580" t="s">
        <v>39</v>
      </c>
      <c r="B580">
        <v>1281.94</v>
      </c>
      <c r="C580">
        <v>0</v>
      </c>
      <c r="D580">
        <v>0</v>
      </c>
      <c r="E580">
        <v>0</v>
      </c>
      <c r="F580">
        <v>0</v>
      </c>
      <c r="G580">
        <v>0.184086</v>
      </c>
      <c r="H580">
        <v>1</v>
      </c>
      <c r="I580">
        <v>0</v>
      </c>
    </row>
    <row r="581" spans="1:9" x14ac:dyDescent="0.25">
      <c r="A581" t="s">
        <v>39</v>
      </c>
      <c r="B581">
        <v>511.09199999999998</v>
      </c>
      <c r="C581">
        <v>0</v>
      </c>
      <c r="D581">
        <v>0</v>
      </c>
      <c r="E581">
        <v>0</v>
      </c>
      <c r="F581">
        <v>0</v>
      </c>
      <c r="G581">
        <v>0.18404899999999999</v>
      </c>
      <c r="H581">
        <v>1</v>
      </c>
      <c r="I581">
        <v>0</v>
      </c>
    </row>
    <row r="582" spans="1:9" x14ac:dyDescent="0.25">
      <c r="A582" t="s">
        <v>39</v>
      </c>
      <c r="B582">
        <v>514.35699999999997</v>
      </c>
      <c r="C582">
        <v>0</v>
      </c>
      <c r="D582">
        <v>0</v>
      </c>
      <c r="E582">
        <v>0</v>
      </c>
      <c r="F582">
        <v>0</v>
      </c>
      <c r="G582">
        <v>0.18404899999999999</v>
      </c>
      <c r="H582">
        <v>1</v>
      </c>
      <c r="I582">
        <v>0</v>
      </c>
    </row>
    <row r="583" spans="1:9" x14ac:dyDescent="0.25">
      <c r="A583" t="s">
        <v>39</v>
      </c>
      <c r="B583">
        <v>509.73500000000001</v>
      </c>
      <c r="C583">
        <v>0</v>
      </c>
      <c r="D583">
        <v>0</v>
      </c>
      <c r="E583">
        <v>0</v>
      </c>
      <c r="F583">
        <v>0</v>
      </c>
      <c r="G583">
        <v>0.184137</v>
      </c>
      <c r="H583">
        <v>1</v>
      </c>
      <c r="I583">
        <v>0</v>
      </c>
    </row>
    <row r="584" spans="1:9" x14ac:dyDescent="0.25">
      <c r="A584" t="s">
        <v>39</v>
      </c>
      <c r="B584">
        <v>508.58499999999998</v>
      </c>
      <c r="C584">
        <v>0</v>
      </c>
      <c r="D584">
        <v>0</v>
      </c>
      <c r="E584">
        <v>0</v>
      </c>
      <c r="F584">
        <v>0</v>
      </c>
      <c r="G584">
        <v>0.184031</v>
      </c>
      <c r="H584">
        <v>1</v>
      </c>
      <c r="I584">
        <v>0</v>
      </c>
    </row>
    <row r="585" spans="1:9" x14ac:dyDescent="0.25">
      <c r="A585" t="s">
        <v>39</v>
      </c>
      <c r="B585">
        <v>508.51400000000001</v>
      </c>
      <c r="C585">
        <v>0</v>
      </c>
      <c r="D585">
        <v>0</v>
      </c>
      <c r="E585">
        <v>0</v>
      </c>
      <c r="F585">
        <v>0</v>
      </c>
      <c r="G585">
        <v>0.184031</v>
      </c>
      <c r="H585">
        <v>1</v>
      </c>
      <c r="I585">
        <v>0</v>
      </c>
    </row>
    <row r="586" spans="1:9" x14ac:dyDescent="0.25">
      <c r="A586" t="s">
        <v>39</v>
      </c>
      <c r="B586">
        <v>513.78300000000002</v>
      </c>
      <c r="C586">
        <v>0</v>
      </c>
      <c r="D586">
        <v>0</v>
      </c>
      <c r="E586">
        <v>0</v>
      </c>
      <c r="F586">
        <v>0</v>
      </c>
      <c r="G586">
        <v>0.184031</v>
      </c>
      <c r="H586">
        <v>1</v>
      </c>
      <c r="I586">
        <v>0</v>
      </c>
    </row>
    <row r="587" spans="1:9" x14ac:dyDescent="0.25">
      <c r="A587" t="s">
        <v>39</v>
      </c>
      <c r="B587">
        <v>508.54199999999997</v>
      </c>
      <c r="C587">
        <v>0</v>
      </c>
      <c r="D587">
        <v>0</v>
      </c>
      <c r="E587">
        <v>0</v>
      </c>
      <c r="F587">
        <v>0</v>
      </c>
      <c r="G587">
        <v>0.18406700000000001</v>
      </c>
      <c r="H587">
        <v>1</v>
      </c>
      <c r="I587">
        <v>0</v>
      </c>
    </row>
    <row r="588" spans="1:9" x14ac:dyDescent="0.25">
      <c r="A588" t="s">
        <v>39</v>
      </c>
      <c r="B588">
        <v>508.17200000000003</v>
      </c>
      <c r="C588">
        <v>0</v>
      </c>
      <c r="D588">
        <v>0</v>
      </c>
      <c r="E588">
        <v>0</v>
      </c>
      <c r="F588">
        <v>0</v>
      </c>
      <c r="G588">
        <v>0.18404899999999999</v>
      </c>
      <c r="H588">
        <v>1</v>
      </c>
      <c r="I588">
        <v>0</v>
      </c>
    </row>
    <row r="589" spans="1:9" x14ac:dyDescent="0.25">
      <c r="A589" t="s">
        <v>39</v>
      </c>
      <c r="B589">
        <v>508.42399999999998</v>
      </c>
      <c r="C589">
        <v>0</v>
      </c>
      <c r="D589">
        <v>0</v>
      </c>
      <c r="E589">
        <v>0</v>
      </c>
      <c r="F589">
        <v>0</v>
      </c>
      <c r="G589">
        <v>0.185196</v>
      </c>
      <c r="H589">
        <v>1</v>
      </c>
      <c r="I589">
        <v>0</v>
      </c>
    </row>
    <row r="590" spans="1:9" x14ac:dyDescent="0.25">
      <c r="A590" t="s">
        <v>39</v>
      </c>
      <c r="B590">
        <v>513.69100000000003</v>
      </c>
      <c r="C590">
        <v>0</v>
      </c>
      <c r="D590">
        <v>0</v>
      </c>
      <c r="E590">
        <v>0</v>
      </c>
      <c r="F590">
        <v>0</v>
      </c>
      <c r="G590">
        <v>0.18404899999999999</v>
      </c>
      <c r="H590">
        <v>1</v>
      </c>
      <c r="I590">
        <v>0</v>
      </c>
    </row>
    <row r="591" spans="1:9" x14ac:dyDescent="0.25">
      <c r="A591" t="s">
        <v>39</v>
      </c>
      <c r="B591">
        <v>508.52100000000002</v>
      </c>
      <c r="C591">
        <v>0</v>
      </c>
      <c r="D591">
        <v>0</v>
      </c>
      <c r="E591">
        <v>0</v>
      </c>
      <c r="F591">
        <v>0</v>
      </c>
      <c r="G591">
        <v>0.18404899999999999</v>
      </c>
      <c r="H591">
        <v>1</v>
      </c>
      <c r="I591">
        <v>0</v>
      </c>
    </row>
    <row r="592" spans="1:9" x14ac:dyDescent="0.25">
      <c r="A592" t="s">
        <v>39</v>
      </c>
      <c r="B592">
        <v>508.50299999999999</v>
      </c>
      <c r="C592">
        <v>0</v>
      </c>
      <c r="D592">
        <v>0</v>
      </c>
      <c r="E592">
        <v>0</v>
      </c>
      <c r="F592">
        <v>0</v>
      </c>
      <c r="G592">
        <v>0.184031</v>
      </c>
      <c r="H592">
        <v>1</v>
      </c>
      <c r="I592">
        <v>0</v>
      </c>
    </row>
    <row r="593" spans="1:9" x14ac:dyDescent="0.25">
      <c r="A593" t="s">
        <v>39</v>
      </c>
      <c r="B593">
        <v>508.25700000000001</v>
      </c>
      <c r="C593">
        <v>0</v>
      </c>
      <c r="D593">
        <v>0</v>
      </c>
      <c r="E593">
        <v>0</v>
      </c>
      <c r="F593">
        <v>0</v>
      </c>
      <c r="G593">
        <v>0.18404899999999999</v>
      </c>
      <c r="H593">
        <v>1</v>
      </c>
      <c r="I593">
        <v>0</v>
      </c>
    </row>
    <row r="594" spans="1:9" x14ac:dyDescent="0.25">
      <c r="A594" t="s">
        <v>39</v>
      </c>
      <c r="B594">
        <v>513.88300000000004</v>
      </c>
      <c r="C594">
        <v>0</v>
      </c>
      <c r="D594">
        <v>0</v>
      </c>
      <c r="E594">
        <v>0</v>
      </c>
      <c r="F594">
        <v>0</v>
      </c>
      <c r="G594">
        <v>0.183979</v>
      </c>
      <c r="H594">
        <v>1</v>
      </c>
      <c r="I594">
        <v>0</v>
      </c>
    </row>
    <row r="595" spans="1:9" x14ac:dyDescent="0.25">
      <c r="A595" t="s">
        <v>39</v>
      </c>
      <c r="B595">
        <v>507.91699999999997</v>
      </c>
      <c r="C595">
        <v>0</v>
      </c>
      <c r="D595">
        <v>0</v>
      </c>
      <c r="E595">
        <v>0</v>
      </c>
      <c r="F595">
        <v>0</v>
      </c>
      <c r="G595">
        <v>0.18399699999999999</v>
      </c>
      <c r="H595">
        <v>1</v>
      </c>
      <c r="I595">
        <v>0</v>
      </c>
    </row>
    <row r="596" spans="1:9" x14ac:dyDescent="0.25">
      <c r="A596" t="s">
        <v>39</v>
      </c>
      <c r="B596">
        <v>508.291</v>
      </c>
      <c r="C596">
        <v>0</v>
      </c>
      <c r="D596">
        <v>0</v>
      </c>
      <c r="E596">
        <v>0</v>
      </c>
      <c r="F596">
        <v>0</v>
      </c>
      <c r="G596">
        <v>0.18399699999999999</v>
      </c>
      <c r="H596">
        <v>1</v>
      </c>
      <c r="I596">
        <v>0</v>
      </c>
    </row>
    <row r="597" spans="1:9" x14ac:dyDescent="0.25">
      <c r="A597" t="s">
        <v>39</v>
      </c>
      <c r="B597">
        <v>508.56700000000001</v>
      </c>
      <c r="C597">
        <v>0</v>
      </c>
      <c r="D597">
        <v>0</v>
      </c>
      <c r="E597">
        <v>0</v>
      </c>
      <c r="F597">
        <v>0</v>
      </c>
      <c r="G597">
        <v>0.183979</v>
      </c>
      <c r="H597">
        <v>1</v>
      </c>
      <c r="I597">
        <v>0</v>
      </c>
    </row>
    <row r="598" spans="1:9" x14ac:dyDescent="0.25">
      <c r="A598" t="s">
        <v>39</v>
      </c>
      <c r="B598">
        <v>1379.46</v>
      </c>
      <c r="C598">
        <v>0</v>
      </c>
      <c r="D598">
        <v>0</v>
      </c>
      <c r="E598">
        <v>0</v>
      </c>
      <c r="F598">
        <v>0</v>
      </c>
      <c r="G598">
        <v>0.18399699999999999</v>
      </c>
      <c r="H598">
        <v>1</v>
      </c>
      <c r="I598">
        <v>0</v>
      </c>
    </row>
    <row r="599" spans="1:9" x14ac:dyDescent="0.25">
      <c r="A599" t="s">
        <v>39</v>
      </c>
      <c r="B599">
        <v>512.68700000000001</v>
      </c>
      <c r="C599">
        <v>0</v>
      </c>
      <c r="D599">
        <v>0</v>
      </c>
      <c r="E599">
        <v>0</v>
      </c>
      <c r="F599">
        <v>0</v>
      </c>
      <c r="G599">
        <v>0.18401500000000001</v>
      </c>
      <c r="H599">
        <v>1</v>
      </c>
      <c r="I599">
        <v>0</v>
      </c>
    </row>
    <row r="600" spans="1:9" x14ac:dyDescent="0.25">
      <c r="A600" t="s">
        <v>39</v>
      </c>
      <c r="B600">
        <v>515.03200000000004</v>
      </c>
      <c r="C600">
        <v>0</v>
      </c>
      <c r="D600">
        <v>0</v>
      </c>
      <c r="E600">
        <v>0</v>
      </c>
      <c r="F600">
        <v>0</v>
      </c>
      <c r="G600">
        <v>0.18396100000000001</v>
      </c>
      <c r="H600">
        <v>1</v>
      </c>
      <c r="I600">
        <v>0</v>
      </c>
    </row>
    <row r="601" spans="1:9" x14ac:dyDescent="0.25">
      <c r="A601" t="s">
        <v>39</v>
      </c>
      <c r="B601">
        <v>510.04300000000001</v>
      </c>
      <c r="C601">
        <v>0</v>
      </c>
      <c r="D601">
        <v>0</v>
      </c>
      <c r="E601">
        <v>0</v>
      </c>
      <c r="F601">
        <v>0</v>
      </c>
      <c r="G601">
        <v>0.18401500000000001</v>
      </c>
      <c r="H601">
        <v>1</v>
      </c>
      <c r="I601">
        <v>0</v>
      </c>
    </row>
    <row r="602" spans="1:9" x14ac:dyDescent="0.25">
      <c r="A602" t="s">
        <v>39</v>
      </c>
      <c r="B602">
        <v>509.185</v>
      </c>
      <c r="C602">
        <v>0</v>
      </c>
      <c r="D602">
        <v>0</v>
      </c>
      <c r="E602">
        <v>0</v>
      </c>
      <c r="F602">
        <v>0</v>
      </c>
      <c r="G602">
        <v>0.18406700000000001</v>
      </c>
      <c r="H602">
        <v>1</v>
      </c>
      <c r="I602">
        <v>0</v>
      </c>
    </row>
    <row r="603" spans="1:9" x14ac:dyDescent="0.25">
      <c r="A603" t="s">
        <v>39</v>
      </c>
      <c r="B603">
        <v>508.33199999999999</v>
      </c>
      <c r="C603">
        <v>0</v>
      </c>
      <c r="D603">
        <v>0</v>
      </c>
      <c r="E603">
        <v>0</v>
      </c>
      <c r="F603">
        <v>0</v>
      </c>
      <c r="G603">
        <v>0.184086</v>
      </c>
      <c r="H603">
        <v>1</v>
      </c>
      <c r="I603">
        <v>0</v>
      </c>
    </row>
    <row r="604" spans="1:9" x14ac:dyDescent="0.25">
      <c r="A604" t="s">
        <v>39</v>
      </c>
      <c r="B604">
        <v>514.47500000000002</v>
      </c>
      <c r="C604">
        <v>0</v>
      </c>
      <c r="D604">
        <v>0</v>
      </c>
      <c r="E604">
        <v>0</v>
      </c>
      <c r="F604">
        <v>0</v>
      </c>
      <c r="G604">
        <v>0.184031</v>
      </c>
      <c r="H604">
        <v>1</v>
      </c>
      <c r="I604">
        <v>0</v>
      </c>
    </row>
    <row r="605" spans="1:9" x14ac:dyDescent="0.25">
      <c r="A605" t="s">
        <v>39</v>
      </c>
      <c r="B605">
        <v>508.43200000000002</v>
      </c>
      <c r="C605">
        <v>0</v>
      </c>
      <c r="D605">
        <v>0</v>
      </c>
      <c r="E605">
        <v>0</v>
      </c>
      <c r="F605">
        <v>0</v>
      </c>
      <c r="G605">
        <v>0.184031</v>
      </c>
      <c r="H605">
        <v>1</v>
      </c>
      <c r="I605">
        <v>0</v>
      </c>
    </row>
    <row r="606" spans="1:9" x14ac:dyDescent="0.25">
      <c r="A606" t="s">
        <v>39</v>
      </c>
      <c r="B606">
        <v>508.54399999999998</v>
      </c>
      <c r="C606">
        <v>0</v>
      </c>
      <c r="D606">
        <v>0</v>
      </c>
      <c r="E606">
        <v>0</v>
      </c>
      <c r="F606">
        <v>0</v>
      </c>
      <c r="G606">
        <v>0.184031</v>
      </c>
      <c r="H606">
        <v>1</v>
      </c>
      <c r="I606">
        <v>0</v>
      </c>
    </row>
    <row r="607" spans="1:9" x14ac:dyDescent="0.25">
      <c r="A607" t="s">
        <v>39</v>
      </c>
      <c r="B607">
        <v>508.36900000000003</v>
      </c>
      <c r="C607">
        <v>0</v>
      </c>
      <c r="D607">
        <v>0</v>
      </c>
      <c r="E607">
        <v>0</v>
      </c>
      <c r="F607">
        <v>0</v>
      </c>
      <c r="G607">
        <v>0.18410399999999999</v>
      </c>
      <c r="H607">
        <v>1</v>
      </c>
      <c r="I607">
        <v>0</v>
      </c>
    </row>
    <row r="608" spans="1:9" x14ac:dyDescent="0.25">
      <c r="A608" t="s">
        <v>39</v>
      </c>
      <c r="B608">
        <v>513.40099999999995</v>
      </c>
      <c r="C608">
        <v>0</v>
      </c>
      <c r="D608">
        <v>0</v>
      </c>
      <c r="E608">
        <v>0</v>
      </c>
      <c r="F608">
        <v>0</v>
      </c>
      <c r="G608">
        <v>0.184031</v>
      </c>
      <c r="H608">
        <v>1</v>
      </c>
      <c r="I608">
        <v>0</v>
      </c>
    </row>
    <row r="609" spans="1:25" x14ac:dyDescent="0.25">
      <c r="A609" t="s">
        <v>39</v>
      </c>
      <c r="B609">
        <v>508.59100000000001</v>
      </c>
      <c r="C609">
        <v>0</v>
      </c>
      <c r="D609">
        <v>0</v>
      </c>
      <c r="E609">
        <v>0</v>
      </c>
      <c r="F609">
        <v>0</v>
      </c>
      <c r="G609">
        <v>0.18404899999999999</v>
      </c>
      <c r="H609">
        <v>1</v>
      </c>
      <c r="I609">
        <v>0</v>
      </c>
    </row>
    <row r="610" spans="1:25" x14ac:dyDescent="0.25">
      <c r="A610" t="s">
        <v>39</v>
      </c>
      <c r="B610">
        <v>507.78899999999999</v>
      </c>
      <c r="C610">
        <v>0</v>
      </c>
      <c r="D610">
        <v>0</v>
      </c>
      <c r="E610">
        <v>0</v>
      </c>
      <c r="F610">
        <v>0</v>
      </c>
      <c r="G610">
        <v>0.18404899999999999</v>
      </c>
      <c r="H610">
        <v>1</v>
      </c>
      <c r="I610">
        <v>0</v>
      </c>
    </row>
    <row r="611" spans="1:25" x14ac:dyDescent="0.25">
      <c r="A611" t="s">
        <v>39</v>
      </c>
      <c r="B611">
        <v>508.35700000000003</v>
      </c>
      <c r="C611">
        <v>0</v>
      </c>
      <c r="D611">
        <v>0</v>
      </c>
      <c r="E611">
        <v>0</v>
      </c>
      <c r="F611">
        <v>0</v>
      </c>
      <c r="G611">
        <v>0.184031</v>
      </c>
      <c r="H611">
        <v>1</v>
      </c>
      <c r="I611">
        <v>0</v>
      </c>
    </row>
    <row r="612" spans="1:25" x14ac:dyDescent="0.25">
      <c r="A612" t="s">
        <v>39</v>
      </c>
      <c r="B612">
        <v>513.47</v>
      </c>
      <c r="C612">
        <v>0</v>
      </c>
      <c r="D612">
        <v>0</v>
      </c>
      <c r="E612">
        <v>0</v>
      </c>
      <c r="F612">
        <v>0</v>
      </c>
      <c r="G612">
        <v>0.184034</v>
      </c>
      <c r="H612">
        <v>1</v>
      </c>
      <c r="I612">
        <v>0</v>
      </c>
    </row>
    <row r="613" spans="1:25" x14ac:dyDescent="0.25">
      <c r="A613" t="s">
        <v>39</v>
      </c>
      <c r="B613">
        <v>508.35199999999998</v>
      </c>
      <c r="C613">
        <v>0</v>
      </c>
      <c r="D613">
        <v>0</v>
      </c>
      <c r="E613">
        <v>0</v>
      </c>
      <c r="F613">
        <v>0</v>
      </c>
      <c r="G613">
        <v>0.18396100000000001</v>
      </c>
      <c r="H613">
        <v>1</v>
      </c>
      <c r="I613">
        <v>0</v>
      </c>
    </row>
    <row r="614" spans="1:25" x14ac:dyDescent="0.25">
      <c r="A614" t="s">
        <v>39</v>
      </c>
      <c r="B614">
        <v>508.214</v>
      </c>
      <c r="C614">
        <v>0</v>
      </c>
      <c r="D614">
        <v>0</v>
      </c>
      <c r="E614">
        <v>0</v>
      </c>
      <c r="F614">
        <v>0</v>
      </c>
      <c r="G614">
        <v>0.18396100000000001</v>
      </c>
      <c r="H614">
        <v>1</v>
      </c>
      <c r="I614">
        <v>0</v>
      </c>
    </row>
    <row r="615" spans="1:25" x14ac:dyDescent="0.25">
      <c r="A615" t="s">
        <v>39</v>
      </c>
      <c r="B615">
        <v>508.38900000000001</v>
      </c>
      <c r="C615">
        <v>0</v>
      </c>
      <c r="D615">
        <v>0</v>
      </c>
      <c r="E615">
        <v>0</v>
      </c>
      <c r="F615">
        <v>0</v>
      </c>
      <c r="G615">
        <v>0.18401500000000001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1286.92</v>
      </c>
      <c r="C616">
        <v>0</v>
      </c>
      <c r="D616">
        <v>0</v>
      </c>
      <c r="E616">
        <v>0</v>
      </c>
      <c r="F616">
        <v>0</v>
      </c>
      <c r="G616">
        <v>0.184034</v>
      </c>
      <c r="H616">
        <v>1</v>
      </c>
      <c r="I616">
        <v>0</v>
      </c>
      <c r="R616">
        <f>AVERAGE(B567:B616)</f>
        <v>558.30806000000007</v>
      </c>
      <c r="S616">
        <f>AVERAGE(C567:C616)</f>
        <v>0</v>
      </c>
      <c r="U616">
        <f>_xlfn.VAR.P(B567:B616)</f>
        <v>36780.779023616313</v>
      </c>
      <c r="V616">
        <f>_xlfn.VAR.P(C567:C616)</f>
        <v>0</v>
      </c>
      <c r="X616">
        <f>1.96*SQRT(U616)/50</f>
        <v>7.5178997252457274</v>
      </c>
      <c r="Y616">
        <f>1.96*SQRT(V616)/50</f>
        <v>0</v>
      </c>
    </row>
    <row r="617" spans="1:25" x14ac:dyDescent="0.25">
      <c r="A617" t="s">
        <v>39</v>
      </c>
      <c r="B617">
        <v>27917.912582000001</v>
      </c>
      <c r="C617" t="s">
        <v>37</v>
      </c>
    </row>
    <row r="618" spans="1:25" x14ac:dyDescent="0.25">
      <c r="A618" t="s">
        <v>40</v>
      </c>
      <c r="B618">
        <v>519.91399999999999</v>
      </c>
      <c r="C618">
        <v>514.47</v>
      </c>
      <c r="D618">
        <v>492.10700000000003</v>
      </c>
      <c r="E618">
        <v>339.18700000000001</v>
      </c>
      <c r="F618">
        <v>0</v>
      </c>
      <c r="G618">
        <v>0.18414</v>
      </c>
      <c r="H618">
        <v>1</v>
      </c>
      <c r="I618">
        <v>0</v>
      </c>
    </row>
    <row r="619" spans="1:25" x14ac:dyDescent="0.25">
      <c r="A619" t="s">
        <v>40</v>
      </c>
      <c r="B619">
        <v>662.91200000000003</v>
      </c>
      <c r="C619">
        <v>518.45500000000004</v>
      </c>
      <c r="D619">
        <v>492.21100000000001</v>
      </c>
      <c r="E619">
        <v>338.95299999999997</v>
      </c>
      <c r="F619">
        <v>0</v>
      </c>
      <c r="G619">
        <v>0.18404899999999999</v>
      </c>
      <c r="H619">
        <v>1</v>
      </c>
      <c r="I619">
        <v>0</v>
      </c>
    </row>
    <row r="620" spans="1:25" x14ac:dyDescent="0.25">
      <c r="A620" t="s">
        <v>40</v>
      </c>
      <c r="B620">
        <v>517.06700000000001</v>
      </c>
      <c r="C620">
        <v>513.35599999999999</v>
      </c>
      <c r="D620">
        <v>492.31299999999999</v>
      </c>
      <c r="E620">
        <v>339.11099999999999</v>
      </c>
      <c r="F620">
        <v>0</v>
      </c>
      <c r="G620">
        <v>0.184086</v>
      </c>
      <c r="H620">
        <v>1</v>
      </c>
      <c r="I620">
        <v>0</v>
      </c>
    </row>
    <row r="621" spans="1:25" x14ac:dyDescent="0.25">
      <c r="A621" t="s">
        <v>40</v>
      </c>
      <c r="B621">
        <v>515.75300000000004</v>
      </c>
      <c r="C621">
        <v>513.06200000000001</v>
      </c>
      <c r="D621">
        <v>492.40300000000002</v>
      </c>
      <c r="E621">
        <v>339.28399999999999</v>
      </c>
      <c r="F621">
        <v>0</v>
      </c>
      <c r="G621">
        <v>0.18396100000000001</v>
      </c>
      <c r="H621">
        <v>1</v>
      </c>
      <c r="I621">
        <v>0</v>
      </c>
    </row>
    <row r="622" spans="1:25" x14ac:dyDescent="0.25">
      <c r="A622" t="s">
        <v>40</v>
      </c>
      <c r="B622">
        <v>515.87300000000005</v>
      </c>
      <c r="C622">
        <v>513.17499999999995</v>
      </c>
      <c r="D622">
        <v>492.50900000000001</v>
      </c>
      <c r="E622">
        <v>339.517</v>
      </c>
      <c r="F622">
        <v>0</v>
      </c>
      <c r="G622">
        <v>0.18396100000000001</v>
      </c>
      <c r="H622">
        <v>1</v>
      </c>
      <c r="I622">
        <v>0</v>
      </c>
    </row>
    <row r="623" spans="1:25" x14ac:dyDescent="0.25">
      <c r="A623" t="s">
        <v>40</v>
      </c>
      <c r="B623">
        <v>520.99199999999996</v>
      </c>
      <c r="C623">
        <v>518.28800000000001</v>
      </c>
      <c r="D623">
        <v>492.61799999999999</v>
      </c>
      <c r="E623">
        <v>339.28899999999999</v>
      </c>
      <c r="F623">
        <v>0</v>
      </c>
      <c r="G623">
        <v>0.18396100000000001</v>
      </c>
      <c r="H623">
        <v>1</v>
      </c>
      <c r="I623">
        <v>0</v>
      </c>
    </row>
    <row r="624" spans="1:25" x14ac:dyDescent="0.25">
      <c r="A624" t="s">
        <v>40</v>
      </c>
      <c r="B624">
        <v>515.80200000000002</v>
      </c>
      <c r="C624">
        <v>513.09199999999998</v>
      </c>
      <c r="D624">
        <v>492.53800000000001</v>
      </c>
      <c r="E624">
        <v>339.47399999999999</v>
      </c>
      <c r="F624">
        <v>0</v>
      </c>
      <c r="G624">
        <v>0.18396100000000001</v>
      </c>
      <c r="H624">
        <v>1</v>
      </c>
      <c r="I624">
        <v>0</v>
      </c>
    </row>
    <row r="625" spans="1:9" x14ac:dyDescent="0.25">
      <c r="A625" t="s">
        <v>40</v>
      </c>
      <c r="B625">
        <v>515.64300000000003</v>
      </c>
      <c r="C625">
        <v>512.90700000000004</v>
      </c>
      <c r="D625">
        <v>492.399</v>
      </c>
      <c r="E625">
        <v>339.30799999999999</v>
      </c>
      <c r="F625">
        <v>0</v>
      </c>
      <c r="G625">
        <v>0.18401500000000001</v>
      </c>
      <c r="H625">
        <v>1</v>
      </c>
      <c r="I625">
        <v>0</v>
      </c>
    </row>
    <row r="626" spans="1:9" x14ac:dyDescent="0.25">
      <c r="A626" t="s">
        <v>40</v>
      </c>
      <c r="B626">
        <v>520.70399999999995</v>
      </c>
      <c r="C626">
        <v>517.98800000000006</v>
      </c>
      <c r="D626">
        <v>492.27699999999999</v>
      </c>
      <c r="E626">
        <v>339.31599999999997</v>
      </c>
      <c r="F626">
        <v>0</v>
      </c>
      <c r="G626">
        <v>0.184031</v>
      </c>
      <c r="H626">
        <v>1</v>
      </c>
      <c r="I626">
        <v>0</v>
      </c>
    </row>
    <row r="627" spans="1:9" x14ac:dyDescent="0.25">
      <c r="A627" t="s">
        <v>40</v>
      </c>
      <c r="B627">
        <v>515.57899999999995</v>
      </c>
      <c r="C627">
        <v>512.89300000000003</v>
      </c>
      <c r="D627">
        <v>492.3</v>
      </c>
      <c r="E627">
        <v>339.286</v>
      </c>
      <c r="F627">
        <v>0</v>
      </c>
      <c r="G627">
        <v>0.184086</v>
      </c>
      <c r="H627">
        <v>1</v>
      </c>
      <c r="I627">
        <v>0</v>
      </c>
    </row>
    <row r="628" spans="1:9" x14ac:dyDescent="0.25">
      <c r="A628" t="s">
        <v>40</v>
      </c>
      <c r="B628">
        <v>515.38300000000004</v>
      </c>
      <c r="C628">
        <v>512.69100000000003</v>
      </c>
      <c r="D628">
        <v>492.221</v>
      </c>
      <c r="E628">
        <v>339.29</v>
      </c>
      <c r="F628">
        <v>0</v>
      </c>
      <c r="G628">
        <v>0.18406700000000001</v>
      </c>
      <c r="H628">
        <v>1</v>
      </c>
      <c r="I628">
        <v>0</v>
      </c>
    </row>
    <row r="629" spans="1:9" x14ac:dyDescent="0.25">
      <c r="A629" t="s">
        <v>40</v>
      </c>
      <c r="B629">
        <v>515.57799999999997</v>
      </c>
      <c r="C629">
        <v>512.87800000000004</v>
      </c>
      <c r="D629">
        <v>492.23500000000001</v>
      </c>
      <c r="E629">
        <v>339.11200000000002</v>
      </c>
      <c r="F629">
        <v>0</v>
      </c>
      <c r="G629">
        <v>0.18404899999999999</v>
      </c>
      <c r="H629">
        <v>1</v>
      </c>
      <c r="I629">
        <v>0</v>
      </c>
    </row>
    <row r="630" spans="1:9" x14ac:dyDescent="0.25">
      <c r="A630" t="s">
        <v>40</v>
      </c>
      <c r="B630">
        <v>520.68100000000004</v>
      </c>
      <c r="C630">
        <v>517.96699999999998</v>
      </c>
      <c r="D630">
        <v>492.56799999999998</v>
      </c>
      <c r="E630">
        <v>339.59699999999998</v>
      </c>
      <c r="F630">
        <v>0</v>
      </c>
      <c r="G630">
        <v>0.18404899999999999</v>
      </c>
      <c r="H630">
        <v>1</v>
      </c>
      <c r="I630">
        <v>0</v>
      </c>
    </row>
    <row r="631" spans="1:9" x14ac:dyDescent="0.25">
      <c r="A631" t="s">
        <v>40</v>
      </c>
      <c r="B631">
        <v>516.48599999999999</v>
      </c>
      <c r="C631">
        <v>513.79700000000003</v>
      </c>
      <c r="D631">
        <v>493.23700000000002</v>
      </c>
      <c r="E631">
        <v>339.68599999999998</v>
      </c>
      <c r="F631">
        <v>0</v>
      </c>
      <c r="G631">
        <v>0.18404899999999999</v>
      </c>
      <c r="H631">
        <v>1</v>
      </c>
      <c r="I631">
        <v>0</v>
      </c>
    </row>
    <row r="632" spans="1:9" x14ac:dyDescent="0.25">
      <c r="A632" t="s">
        <v>40</v>
      </c>
      <c r="B632">
        <v>516.37099999999998</v>
      </c>
      <c r="C632">
        <v>513.678</v>
      </c>
      <c r="D632">
        <v>493.20100000000002</v>
      </c>
      <c r="E632">
        <v>339.93400000000003</v>
      </c>
      <c r="F632">
        <v>0</v>
      </c>
      <c r="G632">
        <v>0.184086</v>
      </c>
      <c r="H632">
        <v>1</v>
      </c>
      <c r="I632">
        <v>0</v>
      </c>
    </row>
    <row r="633" spans="1:9" x14ac:dyDescent="0.25">
      <c r="A633" t="s">
        <v>40</v>
      </c>
      <c r="B633">
        <v>515.96799999999996</v>
      </c>
      <c r="C633">
        <v>513.27200000000005</v>
      </c>
      <c r="D633">
        <v>492.89400000000001</v>
      </c>
      <c r="E633">
        <v>339.42200000000003</v>
      </c>
      <c r="F633">
        <v>0</v>
      </c>
      <c r="G633">
        <v>0.184031</v>
      </c>
      <c r="H633">
        <v>1</v>
      </c>
      <c r="I633">
        <v>0</v>
      </c>
    </row>
    <row r="634" spans="1:9" x14ac:dyDescent="0.25">
      <c r="A634" t="s">
        <v>40</v>
      </c>
      <c r="B634">
        <v>516.04999999999995</v>
      </c>
      <c r="C634">
        <v>513.34100000000001</v>
      </c>
      <c r="D634">
        <v>492.27300000000002</v>
      </c>
      <c r="E634">
        <v>339.38600000000002</v>
      </c>
      <c r="F634">
        <v>0</v>
      </c>
      <c r="G634">
        <v>0.183979</v>
      </c>
      <c r="H634">
        <v>1</v>
      </c>
      <c r="I634">
        <v>0</v>
      </c>
    </row>
    <row r="635" spans="1:9" x14ac:dyDescent="0.25">
      <c r="A635" t="s">
        <v>40</v>
      </c>
      <c r="B635">
        <v>1104.74</v>
      </c>
      <c r="C635">
        <v>512.97500000000002</v>
      </c>
      <c r="D635">
        <v>492.27499999999998</v>
      </c>
      <c r="E635">
        <v>339.22</v>
      </c>
      <c r="F635">
        <v>0</v>
      </c>
      <c r="G635">
        <v>0.18396100000000001</v>
      </c>
      <c r="H635">
        <v>1</v>
      </c>
      <c r="I635">
        <v>0</v>
      </c>
    </row>
    <row r="636" spans="1:9" x14ac:dyDescent="0.25">
      <c r="A636" t="s">
        <v>40</v>
      </c>
      <c r="B636">
        <v>520.52599999999995</v>
      </c>
      <c r="C636">
        <v>514.96100000000001</v>
      </c>
      <c r="D636">
        <v>492.51900000000001</v>
      </c>
      <c r="E636">
        <v>339.34899999999999</v>
      </c>
      <c r="F636">
        <v>0</v>
      </c>
      <c r="G636">
        <v>0.183979</v>
      </c>
      <c r="H636">
        <v>1</v>
      </c>
      <c r="I636">
        <v>0</v>
      </c>
    </row>
    <row r="637" spans="1:9" x14ac:dyDescent="0.25">
      <c r="A637" t="s">
        <v>40</v>
      </c>
      <c r="B637">
        <v>550.95699999999999</v>
      </c>
      <c r="C637">
        <v>519.25699999999995</v>
      </c>
      <c r="D637">
        <v>492.39800000000002</v>
      </c>
      <c r="E637">
        <v>339.33699999999999</v>
      </c>
      <c r="F637">
        <v>0</v>
      </c>
      <c r="G637">
        <v>0.18401500000000001</v>
      </c>
      <c r="H637">
        <v>1</v>
      </c>
      <c r="I637">
        <v>0</v>
      </c>
    </row>
    <row r="638" spans="1:9" x14ac:dyDescent="0.25">
      <c r="A638" t="s">
        <v>40</v>
      </c>
      <c r="B638">
        <v>516.68700000000001</v>
      </c>
      <c r="C638">
        <v>512.97900000000004</v>
      </c>
      <c r="D638">
        <v>492.28100000000001</v>
      </c>
      <c r="E638">
        <v>339.40100000000001</v>
      </c>
      <c r="F638">
        <v>0</v>
      </c>
      <c r="G638">
        <v>0.18399699999999999</v>
      </c>
      <c r="H638">
        <v>1</v>
      </c>
      <c r="I638">
        <v>0</v>
      </c>
    </row>
    <row r="639" spans="1:9" x14ac:dyDescent="0.25">
      <c r="A639" t="s">
        <v>40</v>
      </c>
      <c r="B639">
        <v>515.85400000000004</v>
      </c>
      <c r="C639">
        <v>513.15499999999997</v>
      </c>
      <c r="D639">
        <v>492.47</v>
      </c>
      <c r="E639">
        <v>339.32299999999998</v>
      </c>
      <c r="F639">
        <v>0</v>
      </c>
      <c r="G639">
        <v>0.18401500000000001</v>
      </c>
      <c r="H639">
        <v>1</v>
      </c>
      <c r="I639">
        <v>0</v>
      </c>
    </row>
    <row r="640" spans="1:9" x14ac:dyDescent="0.25">
      <c r="A640" t="s">
        <v>40</v>
      </c>
      <c r="B640">
        <v>520.81799999999998</v>
      </c>
      <c r="C640">
        <v>518.10699999999997</v>
      </c>
      <c r="D640">
        <v>492.60300000000001</v>
      </c>
      <c r="E640">
        <v>339.59699999999998</v>
      </c>
      <c r="F640">
        <v>0</v>
      </c>
      <c r="G640">
        <v>0.18404899999999999</v>
      </c>
      <c r="H640">
        <v>1</v>
      </c>
      <c r="I640">
        <v>0</v>
      </c>
    </row>
    <row r="641" spans="1:9" x14ac:dyDescent="0.25">
      <c r="A641" t="s">
        <v>40</v>
      </c>
      <c r="B641">
        <v>515.50300000000004</v>
      </c>
      <c r="C641">
        <v>512.80399999999997</v>
      </c>
      <c r="D641">
        <v>492.178</v>
      </c>
      <c r="E641">
        <v>339.245</v>
      </c>
      <c r="F641">
        <v>0</v>
      </c>
      <c r="G641">
        <v>0.184137</v>
      </c>
      <c r="H641">
        <v>1</v>
      </c>
      <c r="I641">
        <v>0</v>
      </c>
    </row>
    <row r="642" spans="1:9" x14ac:dyDescent="0.25">
      <c r="A642" t="s">
        <v>40</v>
      </c>
      <c r="B642">
        <v>515.59299999999996</v>
      </c>
      <c r="C642">
        <v>512.88</v>
      </c>
      <c r="D642">
        <v>492.47</v>
      </c>
      <c r="E642">
        <v>339.52499999999998</v>
      </c>
      <c r="F642">
        <v>0</v>
      </c>
      <c r="G642">
        <v>0.18404899999999999</v>
      </c>
      <c r="H642">
        <v>1</v>
      </c>
      <c r="I642">
        <v>0</v>
      </c>
    </row>
    <row r="643" spans="1:9" x14ac:dyDescent="0.25">
      <c r="A643" t="s">
        <v>40</v>
      </c>
      <c r="B643">
        <v>515.66899999999998</v>
      </c>
      <c r="C643">
        <v>512.99400000000003</v>
      </c>
      <c r="D643">
        <v>492.55599999999998</v>
      </c>
      <c r="E643">
        <v>339.26400000000001</v>
      </c>
      <c r="F643">
        <v>0</v>
      </c>
      <c r="G643">
        <v>0.184031</v>
      </c>
      <c r="H643">
        <v>1</v>
      </c>
      <c r="I643">
        <v>0</v>
      </c>
    </row>
    <row r="644" spans="1:9" x14ac:dyDescent="0.25">
      <c r="A644" t="s">
        <v>40</v>
      </c>
      <c r="B644">
        <v>520.68499999999995</v>
      </c>
      <c r="C644">
        <v>517.98400000000004</v>
      </c>
      <c r="D644">
        <v>492.30399999999997</v>
      </c>
      <c r="E644">
        <v>339.392</v>
      </c>
      <c r="F644">
        <v>0</v>
      </c>
      <c r="G644">
        <v>0.184031</v>
      </c>
      <c r="H644">
        <v>1</v>
      </c>
      <c r="I644">
        <v>0</v>
      </c>
    </row>
    <row r="645" spans="1:9" x14ac:dyDescent="0.25">
      <c r="A645" t="s">
        <v>40</v>
      </c>
      <c r="B645">
        <v>515.85900000000004</v>
      </c>
      <c r="C645">
        <v>513.15899999999999</v>
      </c>
      <c r="D645">
        <v>492.584</v>
      </c>
      <c r="E645">
        <v>339.55</v>
      </c>
      <c r="F645">
        <v>0</v>
      </c>
      <c r="G645">
        <v>0.184031</v>
      </c>
      <c r="H645">
        <v>1</v>
      </c>
      <c r="I645">
        <v>0</v>
      </c>
    </row>
    <row r="646" spans="1:9" x14ac:dyDescent="0.25">
      <c r="A646" t="s">
        <v>40</v>
      </c>
      <c r="B646">
        <v>515.72900000000004</v>
      </c>
      <c r="C646">
        <v>512.95799999999997</v>
      </c>
      <c r="D646">
        <v>492.17700000000002</v>
      </c>
      <c r="E646">
        <v>339.38900000000001</v>
      </c>
      <c r="F646">
        <v>0</v>
      </c>
      <c r="G646">
        <v>0.18404899999999999</v>
      </c>
      <c r="H646">
        <v>1</v>
      </c>
      <c r="I646">
        <v>0</v>
      </c>
    </row>
    <row r="647" spans="1:9" x14ac:dyDescent="0.25">
      <c r="A647" t="s">
        <v>40</v>
      </c>
      <c r="B647">
        <v>515.99099999999999</v>
      </c>
      <c r="C647">
        <v>513.30100000000004</v>
      </c>
      <c r="D647">
        <v>492.67399999999998</v>
      </c>
      <c r="E647">
        <v>339.39499999999998</v>
      </c>
      <c r="F647">
        <v>0</v>
      </c>
      <c r="G647">
        <v>0.184086</v>
      </c>
      <c r="H647">
        <v>1</v>
      </c>
      <c r="I647">
        <v>0</v>
      </c>
    </row>
    <row r="648" spans="1:9" x14ac:dyDescent="0.25">
      <c r="A648" t="s">
        <v>40</v>
      </c>
      <c r="B648">
        <v>520.89700000000005</v>
      </c>
      <c r="C648">
        <v>518.18299999999999</v>
      </c>
      <c r="D648">
        <v>492.43099999999998</v>
      </c>
      <c r="E648">
        <v>339.49400000000003</v>
      </c>
      <c r="F648">
        <v>0</v>
      </c>
      <c r="G648">
        <v>0.18404899999999999</v>
      </c>
      <c r="H648">
        <v>1</v>
      </c>
      <c r="I648">
        <v>0</v>
      </c>
    </row>
    <row r="649" spans="1:9" x14ac:dyDescent="0.25">
      <c r="A649" t="s">
        <v>40</v>
      </c>
      <c r="B649">
        <v>515.98400000000004</v>
      </c>
      <c r="C649">
        <v>513.28399999999999</v>
      </c>
      <c r="D649">
        <v>492.54199999999997</v>
      </c>
      <c r="E649">
        <v>339.56700000000001</v>
      </c>
      <c r="F649">
        <v>0</v>
      </c>
      <c r="G649">
        <v>0.18419199999999999</v>
      </c>
      <c r="H649">
        <v>1</v>
      </c>
      <c r="I649">
        <v>0</v>
      </c>
    </row>
    <row r="650" spans="1:9" x14ac:dyDescent="0.25">
      <c r="A650" t="s">
        <v>40</v>
      </c>
      <c r="B650">
        <v>515.89099999999996</v>
      </c>
      <c r="C650">
        <v>513.17499999999995</v>
      </c>
      <c r="D650">
        <v>492.67200000000003</v>
      </c>
      <c r="E650">
        <v>339.57400000000001</v>
      </c>
      <c r="F650">
        <v>0</v>
      </c>
      <c r="G650">
        <v>0.184031</v>
      </c>
      <c r="H650">
        <v>1</v>
      </c>
      <c r="I650">
        <v>0</v>
      </c>
    </row>
    <row r="651" spans="1:9" x14ac:dyDescent="0.25">
      <c r="A651" t="s">
        <v>40</v>
      </c>
      <c r="B651">
        <v>515.75099999999998</v>
      </c>
      <c r="C651">
        <v>513.05700000000002</v>
      </c>
      <c r="D651">
        <v>492.58699999999999</v>
      </c>
      <c r="E651">
        <v>339.529</v>
      </c>
      <c r="F651">
        <v>0</v>
      </c>
      <c r="G651">
        <v>0.184031</v>
      </c>
      <c r="H651">
        <v>1</v>
      </c>
      <c r="I651">
        <v>0</v>
      </c>
    </row>
    <row r="652" spans="1:9" x14ac:dyDescent="0.25">
      <c r="A652" t="s">
        <v>40</v>
      </c>
      <c r="B652">
        <v>516.04100000000005</v>
      </c>
      <c r="C652">
        <v>513.34</v>
      </c>
      <c r="D652">
        <v>492.57</v>
      </c>
      <c r="E652">
        <v>339.77</v>
      </c>
      <c r="F652">
        <v>0</v>
      </c>
      <c r="G652">
        <v>0.184031</v>
      </c>
      <c r="H652">
        <v>1</v>
      </c>
      <c r="I652">
        <v>0</v>
      </c>
    </row>
    <row r="653" spans="1:9" x14ac:dyDescent="0.25">
      <c r="A653" t="s">
        <v>40</v>
      </c>
      <c r="B653">
        <v>1170.1199999999999</v>
      </c>
      <c r="C653">
        <v>513.298</v>
      </c>
      <c r="D653">
        <v>492.58100000000002</v>
      </c>
      <c r="E653">
        <v>339.464</v>
      </c>
      <c r="F653">
        <v>0</v>
      </c>
      <c r="G653">
        <v>0.184031</v>
      </c>
      <c r="H653">
        <v>1</v>
      </c>
      <c r="I653">
        <v>0</v>
      </c>
    </row>
    <row r="654" spans="1:9" x14ac:dyDescent="0.25">
      <c r="A654" t="s">
        <v>40</v>
      </c>
      <c r="B654">
        <v>518.31200000000001</v>
      </c>
      <c r="C654">
        <v>513.846</v>
      </c>
      <c r="D654">
        <v>492.29</v>
      </c>
      <c r="E654">
        <v>339.084</v>
      </c>
      <c r="F654">
        <v>0</v>
      </c>
      <c r="G654">
        <v>0.184031</v>
      </c>
      <c r="H654">
        <v>1</v>
      </c>
      <c r="I654">
        <v>0</v>
      </c>
    </row>
    <row r="655" spans="1:9" x14ac:dyDescent="0.25">
      <c r="A655" t="s">
        <v>40</v>
      </c>
      <c r="B655">
        <v>522.51199999999994</v>
      </c>
      <c r="C655">
        <v>519.67499999999995</v>
      </c>
      <c r="D655">
        <v>492.435</v>
      </c>
      <c r="E655">
        <v>339.29</v>
      </c>
      <c r="F655">
        <v>0</v>
      </c>
      <c r="G655">
        <v>0.184086</v>
      </c>
      <c r="H655">
        <v>1</v>
      </c>
      <c r="I655">
        <v>0</v>
      </c>
    </row>
    <row r="656" spans="1:9" x14ac:dyDescent="0.25">
      <c r="A656" t="s">
        <v>40</v>
      </c>
      <c r="B656">
        <v>516.64599999999996</v>
      </c>
      <c r="C656">
        <v>512.90899999999999</v>
      </c>
      <c r="D656">
        <v>492.20699999999999</v>
      </c>
      <c r="E656">
        <v>339.37599999999998</v>
      </c>
      <c r="F656">
        <v>0</v>
      </c>
      <c r="G656">
        <v>0.184031</v>
      </c>
      <c r="H656">
        <v>1</v>
      </c>
      <c r="I656">
        <v>0</v>
      </c>
    </row>
    <row r="657" spans="1:25" x14ac:dyDescent="0.25">
      <c r="A657" t="s">
        <v>40</v>
      </c>
      <c r="B657">
        <v>515.83799999999997</v>
      </c>
      <c r="C657">
        <v>513.13199999999995</v>
      </c>
      <c r="D657">
        <v>492.44799999999998</v>
      </c>
      <c r="E657">
        <v>339.37200000000001</v>
      </c>
      <c r="F657">
        <v>0</v>
      </c>
      <c r="G657">
        <v>0.184031</v>
      </c>
      <c r="H657">
        <v>1</v>
      </c>
      <c r="I657">
        <v>0</v>
      </c>
    </row>
    <row r="658" spans="1:25" x14ac:dyDescent="0.25">
      <c r="A658" t="s">
        <v>40</v>
      </c>
      <c r="B658">
        <v>521.29999999999995</v>
      </c>
      <c r="C658">
        <v>513.04700000000003</v>
      </c>
      <c r="D658">
        <v>492.38400000000001</v>
      </c>
      <c r="E658">
        <v>339.661</v>
      </c>
      <c r="F658">
        <v>0</v>
      </c>
      <c r="G658">
        <v>0.18404899999999999</v>
      </c>
      <c r="H658">
        <v>1</v>
      </c>
      <c r="I658">
        <v>0</v>
      </c>
    </row>
    <row r="659" spans="1:25" x14ac:dyDescent="0.25">
      <c r="A659" t="s">
        <v>40</v>
      </c>
      <c r="B659">
        <v>514.98400000000004</v>
      </c>
      <c r="C659">
        <v>512.86</v>
      </c>
      <c r="D659">
        <v>492.166</v>
      </c>
      <c r="E659">
        <v>339.27199999999999</v>
      </c>
      <c r="F659">
        <v>0</v>
      </c>
      <c r="G659">
        <v>0.184031</v>
      </c>
      <c r="H659">
        <v>1</v>
      </c>
      <c r="I659">
        <v>0</v>
      </c>
    </row>
    <row r="660" spans="1:25" x14ac:dyDescent="0.25">
      <c r="A660" t="s">
        <v>40</v>
      </c>
      <c r="B660">
        <v>515.70500000000004</v>
      </c>
      <c r="C660">
        <v>512.96500000000003</v>
      </c>
      <c r="D660">
        <v>492.416</v>
      </c>
      <c r="E660">
        <v>339.59399999999999</v>
      </c>
      <c r="F660">
        <v>0</v>
      </c>
      <c r="G660">
        <v>0.184031</v>
      </c>
      <c r="H660">
        <v>1</v>
      </c>
      <c r="I660">
        <v>0</v>
      </c>
    </row>
    <row r="661" spans="1:25" x14ac:dyDescent="0.25">
      <c r="A661" t="s">
        <v>40</v>
      </c>
      <c r="B661">
        <v>515.40899999999999</v>
      </c>
      <c r="C661">
        <v>512.726</v>
      </c>
      <c r="D661">
        <v>492.233</v>
      </c>
      <c r="E661">
        <v>339.315</v>
      </c>
      <c r="F661">
        <v>0</v>
      </c>
      <c r="G661">
        <v>0.18399699999999999</v>
      </c>
      <c r="H661">
        <v>1</v>
      </c>
      <c r="I661">
        <v>0</v>
      </c>
    </row>
    <row r="662" spans="1:25" x14ac:dyDescent="0.25">
      <c r="A662" t="s">
        <v>40</v>
      </c>
      <c r="B662">
        <v>520.42600000000004</v>
      </c>
      <c r="C662">
        <v>517.72</v>
      </c>
      <c r="D662">
        <v>492.08699999999999</v>
      </c>
      <c r="E662">
        <v>339.27</v>
      </c>
      <c r="F662">
        <v>0</v>
      </c>
      <c r="G662">
        <v>0.183979</v>
      </c>
      <c r="H662">
        <v>1</v>
      </c>
      <c r="I662">
        <v>0</v>
      </c>
    </row>
    <row r="663" spans="1:25" x14ac:dyDescent="0.25">
      <c r="A663" t="s">
        <v>40</v>
      </c>
      <c r="B663">
        <v>515.93299999999999</v>
      </c>
      <c r="C663">
        <v>513.24900000000002</v>
      </c>
      <c r="D663">
        <v>492.63799999999998</v>
      </c>
      <c r="E663">
        <v>339.65600000000001</v>
      </c>
      <c r="F663">
        <v>0</v>
      </c>
      <c r="G663">
        <v>0.183979</v>
      </c>
      <c r="H663">
        <v>1</v>
      </c>
      <c r="I663">
        <v>0</v>
      </c>
    </row>
    <row r="664" spans="1:25" x14ac:dyDescent="0.25">
      <c r="A664" t="s">
        <v>40</v>
      </c>
      <c r="B664">
        <v>515.75</v>
      </c>
      <c r="C664">
        <v>513.03300000000002</v>
      </c>
      <c r="D664">
        <v>492.60599999999999</v>
      </c>
      <c r="E664">
        <v>339.67</v>
      </c>
      <c r="F664">
        <v>0</v>
      </c>
      <c r="G664">
        <v>0.18396100000000001</v>
      </c>
      <c r="H664">
        <v>1</v>
      </c>
      <c r="I664">
        <v>0</v>
      </c>
    </row>
    <row r="665" spans="1:25" x14ac:dyDescent="0.25">
      <c r="A665" t="s">
        <v>40</v>
      </c>
      <c r="B665">
        <v>515.89499999999998</v>
      </c>
      <c r="C665">
        <v>513.21699999999998</v>
      </c>
      <c r="D665">
        <v>492.702</v>
      </c>
      <c r="E665">
        <v>339.37799999999999</v>
      </c>
      <c r="F665">
        <v>0</v>
      </c>
      <c r="G665">
        <v>0.183979</v>
      </c>
      <c r="H665">
        <v>1</v>
      </c>
      <c r="I665">
        <v>0</v>
      </c>
    </row>
    <row r="666" spans="1:25" x14ac:dyDescent="0.25">
      <c r="A666" t="s">
        <v>40</v>
      </c>
      <c r="B666">
        <v>521.09699999999998</v>
      </c>
      <c r="C666">
        <v>518.38699999999994</v>
      </c>
      <c r="D666">
        <v>492.37799999999999</v>
      </c>
      <c r="E666">
        <v>339.37099999999998</v>
      </c>
      <c r="F666">
        <v>0</v>
      </c>
      <c r="G666">
        <v>0.18424599999999999</v>
      </c>
      <c r="H666">
        <v>1</v>
      </c>
      <c r="I666">
        <v>0</v>
      </c>
    </row>
    <row r="667" spans="1:25" x14ac:dyDescent="0.25">
      <c r="A667" t="s">
        <v>40</v>
      </c>
      <c r="B667">
        <v>515.97900000000004</v>
      </c>
      <c r="C667">
        <v>513.27700000000004</v>
      </c>
      <c r="D667">
        <v>492.69200000000001</v>
      </c>
      <c r="E667">
        <v>339.38099999999997</v>
      </c>
      <c r="F667">
        <v>0</v>
      </c>
      <c r="G667">
        <v>0.184085</v>
      </c>
      <c r="H667">
        <v>1</v>
      </c>
      <c r="I667">
        <v>0</v>
      </c>
    </row>
    <row r="668" spans="1:25" x14ac:dyDescent="0.25">
      <c r="A668" t="s">
        <v>40</v>
      </c>
      <c r="B668">
        <v>515.60299999999995</v>
      </c>
      <c r="C668">
        <v>512.91700000000003</v>
      </c>
      <c r="D668">
        <v>492.53300000000002</v>
      </c>
      <c r="E668">
        <v>339.43700000000001</v>
      </c>
      <c r="F668">
        <v>0</v>
      </c>
      <c r="G668">
        <v>0.184031</v>
      </c>
      <c r="H668">
        <v>1</v>
      </c>
      <c r="I668">
        <v>0</v>
      </c>
    </row>
    <row r="669" spans="1:25" x14ac:dyDescent="0.25">
      <c r="A669" t="s">
        <v>40</v>
      </c>
      <c r="B669">
        <v>515.58699999999999</v>
      </c>
      <c r="C669">
        <v>512.89099999999996</v>
      </c>
      <c r="D669">
        <v>492.26</v>
      </c>
      <c r="E669">
        <v>339.464</v>
      </c>
      <c r="F669">
        <v>0</v>
      </c>
      <c r="G669">
        <v>0.184031</v>
      </c>
      <c r="H669">
        <v>1</v>
      </c>
      <c r="I669">
        <v>0</v>
      </c>
    </row>
    <row r="670" spans="1:25" x14ac:dyDescent="0.25">
      <c r="A670" t="s">
        <v>40</v>
      </c>
      <c r="B670">
        <v>516.61900000000003</v>
      </c>
      <c r="C670">
        <v>513.91</v>
      </c>
      <c r="D670">
        <v>492.77100000000002</v>
      </c>
      <c r="E670">
        <v>339.37900000000002</v>
      </c>
      <c r="F670">
        <v>0</v>
      </c>
      <c r="G670">
        <v>0.18410399999999999</v>
      </c>
      <c r="H670">
        <v>1</v>
      </c>
      <c r="I670">
        <v>0</v>
      </c>
    </row>
    <row r="671" spans="1:25" x14ac:dyDescent="0.25">
      <c r="A671" t="s">
        <v>40</v>
      </c>
      <c r="B671">
        <v>1206.08</v>
      </c>
      <c r="C671">
        <v>513.26499999999999</v>
      </c>
      <c r="D671">
        <v>492.78699999999998</v>
      </c>
      <c r="E671">
        <v>339.48200000000003</v>
      </c>
      <c r="F671">
        <v>0</v>
      </c>
      <c r="G671">
        <v>0.184031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519.83799999999997</v>
      </c>
      <c r="C672">
        <v>514.654</v>
      </c>
      <c r="D672">
        <v>492.18700000000001</v>
      </c>
      <c r="E672">
        <v>339.05500000000001</v>
      </c>
      <c r="F672">
        <v>0</v>
      </c>
      <c r="G672">
        <v>0.18404899999999999</v>
      </c>
      <c r="H672">
        <v>1</v>
      </c>
      <c r="I672">
        <v>0</v>
      </c>
      <c r="R672">
        <f>AVERAGE(B623:B672)</f>
        <v>556.48090000000002</v>
      </c>
      <c r="S672">
        <f>AVERAGE(C623:C672)</f>
        <v>514.24645999999996</v>
      </c>
      <c r="U672">
        <f>_xlfn.VAR.P(B623:B672)</f>
        <v>23405.697827409982</v>
      </c>
      <c r="V672">
        <f>_xlfn.VAR.P(C623:C672)</f>
        <v>4.4616693283999682</v>
      </c>
      <c r="X672">
        <f>1.96*SQRT(U672)/50</f>
        <v>5.9971769616638184</v>
      </c>
      <c r="Y672">
        <f>1.96*SQRT(V672)/50</f>
        <v>8.2800842729965782E-2</v>
      </c>
    </row>
    <row r="673" spans="1:9" x14ac:dyDescent="0.25">
      <c r="A673" t="s">
        <v>39</v>
      </c>
      <c r="B673">
        <v>27826.758583999999</v>
      </c>
      <c r="C673" t="s">
        <v>37</v>
      </c>
    </row>
    <row r="674" spans="1:9" x14ac:dyDescent="0.25">
      <c r="A674" t="s">
        <v>41</v>
      </c>
      <c r="B674">
        <v>492.30399999999997</v>
      </c>
      <c r="C674">
        <v>489.94299999999998</v>
      </c>
      <c r="D674">
        <v>463.71100000000001</v>
      </c>
      <c r="E674">
        <v>309.62599999999998</v>
      </c>
      <c r="F674">
        <v>0</v>
      </c>
      <c r="G674">
        <v>0.184031</v>
      </c>
      <c r="H674">
        <v>1</v>
      </c>
      <c r="I674">
        <v>0</v>
      </c>
    </row>
    <row r="675" spans="1:9" x14ac:dyDescent="0.25">
      <c r="A675" t="s">
        <v>41</v>
      </c>
      <c r="B675">
        <v>486.58699999999999</v>
      </c>
      <c r="C675">
        <v>484.37200000000001</v>
      </c>
      <c r="D675">
        <v>463.60500000000002</v>
      </c>
      <c r="E675">
        <v>309.45600000000002</v>
      </c>
      <c r="F675">
        <v>0</v>
      </c>
      <c r="G675">
        <v>0.15692700000000001</v>
      </c>
      <c r="H675">
        <v>1</v>
      </c>
      <c r="I675">
        <v>0</v>
      </c>
    </row>
    <row r="676" spans="1:9" x14ac:dyDescent="0.25">
      <c r="A676" t="s">
        <v>41</v>
      </c>
      <c r="B676">
        <v>486.16899999999998</v>
      </c>
      <c r="C676">
        <v>484.447</v>
      </c>
      <c r="D676">
        <v>463.75299999999999</v>
      </c>
      <c r="E676">
        <v>309.55599999999998</v>
      </c>
      <c r="F676">
        <v>0</v>
      </c>
      <c r="G676">
        <v>0.14710400000000001</v>
      </c>
      <c r="H676">
        <v>1</v>
      </c>
      <c r="I676">
        <v>0</v>
      </c>
    </row>
    <row r="677" spans="1:9" x14ac:dyDescent="0.25">
      <c r="A677" t="s">
        <v>41</v>
      </c>
      <c r="B677">
        <v>486.19499999999999</v>
      </c>
      <c r="C677">
        <v>484.53800000000001</v>
      </c>
      <c r="D677">
        <v>463.82400000000001</v>
      </c>
      <c r="E677">
        <v>309.46699999999998</v>
      </c>
      <c r="F677">
        <v>0</v>
      </c>
      <c r="G677">
        <v>0.163212</v>
      </c>
      <c r="H677">
        <v>1</v>
      </c>
      <c r="I677">
        <v>0</v>
      </c>
    </row>
    <row r="678" spans="1:9" x14ac:dyDescent="0.25">
      <c r="A678" t="s">
        <v>41</v>
      </c>
      <c r="B678">
        <v>491.077</v>
      </c>
      <c r="C678">
        <v>489.392</v>
      </c>
      <c r="D678">
        <v>463.642</v>
      </c>
      <c r="E678">
        <v>309.46800000000002</v>
      </c>
      <c r="F678">
        <v>0</v>
      </c>
      <c r="G678">
        <v>0.180811</v>
      </c>
      <c r="H678">
        <v>1</v>
      </c>
      <c r="I678">
        <v>0</v>
      </c>
    </row>
    <row r="679" spans="1:9" x14ac:dyDescent="0.25">
      <c r="A679" t="s">
        <v>41</v>
      </c>
      <c r="B679">
        <v>485.81</v>
      </c>
      <c r="C679">
        <v>484.11500000000001</v>
      </c>
      <c r="D679">
        <v>463.42099999999999</v>
      </c>
      <c r="E679">
        <v>309.44200000000001</v>
      </c>
      <c r="F679">
        <v>0</v>
      </c>
      <c r="G679">
        <v>0.16320899999999999</v>
      </c>
      <c r="H679">
        <v>1</v>
      </c>
      <c r="I679">
        <v>0</v>
      </c>
    </row>
    <row r="680" spans="1:9" x14ac:dyDescent="0.25">
      <c r="A680" t="s">
        <v>41</v>
      </c>
      <c r="B680">
        <v>485.69299999999998</v>
      </c>
      <c r="C680">
        <v>484.02800000000002</v>
      </c>
      <c r="D680">
        <v>463.34399999999999</v>
      </c>
      <c r="E680">
        <v>309.33600000000001</v>
      </c>
      <c r="F680">
        <v>0</v>
      </c>
      <c r="G680">
        <v>0.16320899999999999</v>
      </c>
      <c r="H680">
        <v>1</v>
      </c>
      <c r="I680">
        <v>0</v>
      </c>
    </row>
    <row r="681" spans="1:9" x14ac:dyDescent="0.25">
      <c r="A681" t="s">
        <v>41</v>
      </c>
      <c r="B681">
        <v>485.80700000000002</v>
      </c>
      <c r="C681">
        <v>484.13099999999997</v>
      </c>
      <c r="D681">
        <v>463.495</v>
      </c>
      <c r="E681">
        <v>309.40499999999997</v>
      </c>
      <c r="F681">
        <v>0</v>
      </c>
      <c r="G681">
        <v>0.15620800000000001</v>
      </c>
      <c r="H681">
        <v>1</v>
      </c>
      <c r="I681">
        <v>0</v>
      </c>
    </row>
    <row r="682" spans="1:9" x14ac:dyDescent="0.25">
      <c r="A682" t="s">
        <v>41</v>
      </c>
      <c r="B682">
        <v>490.69400000000002</v>
      </c>
      <c r="C682">
        <v>489.03800000000001</v>
      </c>
      <c r="D682">
        <v>463.32499999999999</v>
      </c>
      <c r="E682">
        <v>309.39100000000002</v>
      </c>
      <c r="F682">
        <v>0</v>
      </c>
      <c r="G682">
        <v>0.16971</v>
      </c>
      <c r="H682">
        <v>1</v>
      </c>
      <c r="I682">
        <v>0</v>
      </c>
    </row>
    <row r="683" spans="1:9" x14ac:dyDescent="0.25">
      <c r="A683" t="s">
        <v>41</v>
      </c>
      <c r="B683">
        <v>485.69</v>
      </c>
      <c r="C683">
        <v>484.00299999999999</v>
      </c>
      <c r="D683">
        <v>463.44099999999997</v>
      </c>
      <c r="E683">
        <v>309.524</v>
      </c>
      <c r="F683">
        <v>0</v>
      </c>
      <c r="G683">
        <v>0.15551799999999999</v>
      </c>
      <c r="H683">
        <v>1</v>
      </c>
      <c r="I683">
        <v>0</v>
      </c>
    </row>
    <row r="684" spans="1:9" x14ac:dyDescent="0.25">
      <c r="A684" t="s">
        <v>41</v>
      </c>
      <c r="B684">
        <v>485.68200000000002</v>
      </c>
      <c r="C684">
        <v>484.00900000000001</v>
      </c>
      <c r="D684">
        <v>463.47399999999999</v>
      </c>
      <c r="E684">
        <v>309.41699999999997</v>
      </c>
      <c r="F684">
        <v>0</v>
      </c>
      <c r="G684">
        <v>0.161409</v>
      </c>
      <c r="H684">
        <v>1</v>
      </c>
      <c r="I684">
        <v>0</v>
      </c>
    </row>
    <row r="685" spans="1:9" x14ac:dyDescent="0.25">
      <c r="A685" t="s">
        <v>41</v>
      </c>
      <c r="B685">
        <v>485.89800000000002</v>
      </c>
      <c r="C685">
        <v>484.24099999999999</v>
      </c>
      <c r="D685">
        <v>463.666</v>
      </c>
      <c r="E685">
        <v>309.55</v>
      </c>
      <c r="F685">
        <v>0</v>
      </c>
      <c r="G685">
        <v>0.18177399999999999</v>
      </c>
      <c r="H685">
        <v>1</v>
      </c>
      <c r="I685">
        <v>0</v>
      </c>
    </row>
    <row r="686" spans="1:9" x14ac:dyDescent="0.25">
      <c r="A686" t="s">
        <v>41</v>
      </c>
      <c r="B686">
        <v>491.49700000000001</v>
      </c>
      <c r="C686">
        <v>489.84</v>
      </c>
      <c r="D686">
        <v>463.46499999999997</v>
      </c>
      <c r="E686">
        <v>309.40300000000002</v>
      </c>
      <c r="F686">
        <v>0</v>
      </c>
      <c r="G686">
        <v>0.17081499999999999</v>
      </c>
      <c r="H686">
        <v>1</v>
      </c>
      <c r="I686">
        <v>0</v>
      </c>
    </row>
    <row r="687" spans="1:9" x14ac:dyDescent="0.25">
      <c r="A687" t="s">
        <v>41</v>
      </c>
      <c r="B687">
        <v>485.584</v>
      </c>
      <c r="C687">
        <v>483.92399999999998</v>
      </c>
      <c r="D687">
        <v>463.20800000000003</v>
      </c>
      <c r="E687">
        <v>309.48899999999998</v>
      </c>
      <c r="F687">
        <v>0</v>
      </c>
      <c r="G687">
        <v>0.149308</v>
      </c>
      <c r="H687">
        <v>1</v>
      </c>
      <c r="I687">
        <v>0</v>
      </c>
    </row>
    <row r="688" spans="1:9" x14ac:dyDescent="0.25">
      <c r="A688" t="s">
        <v>41</v>
      </c>
      <c r="B688">
        <v>485.56200000000001</v>
      </c>
      <c r="C688">
        <v>483.92200000000003</v>
      </c>
      <c r="D688">
        <v>463.221</v>
      </c>
      <c r="E688">
        <v>309.41500000000002</v>
      </c>
      <c r="F688">
        <v>0</v>
      </c>
      <c r="G688">
        <v>0.14712800000000001</v>
      </c>
      <c r="H688">
        <v>1</v>
      </c>
      <c r="I688">
        <v>0</v>
      </c>
    </row>
    <row r="689" spans="1:9" x14ac:dyDescent="0.25">
      <c r="A689" t="s">
        <v>41</v>
      </c>
      <c r="B689">
        <v>485.65300000000002</v>
      </c>
      <c r="C689">
        <v>484.02699999999999</v>
      </c>
      <c r="D689">
        <v>463.34500000000003</v>
      </c>
      <c r="E689">
        <v>309.56</v>
      </c>
      <c r="F689">
        <v>0</v>
      </c>
      <c r="G689">
        <v>0.15348100000000001</v>
      </c>
      <c r="H689">
        <v>1</v>
      </c>
      <c r="I689">
        <v>0</v>
      </c>
    </row>
    <row r="690" spans="1:9" x14ac:dyDescent="0.25">
      <c r="A690" t="s">
        <v>41</v>
      </c>
      <c r="B690">
        <v>486.64400000000001</v>
      </c>
      <c r="C690">
        <v>484.971</v>
      </c>
      <c r="D690">
        <v>463.27199999999999</v>
      </c>
      <c r="E690">
        <v>309.416</v>
      </c>
      <c r="F690">
        <v>0</v>
      </c>
      <c r="G690">
        <v>0.15348000000000001</v>
      </c>
      <c r="H690">
        <v>1</v>
      </c>
      <c r="I690">
        <v>0</v>
      </c>
    </row>
    <row r="691" spans="1:9" x14ac:dyDescent="0.25">
      <c r="A691" t="s">
        <v>41</v>
      </c>
      <c r="B691">
        <v>1256.3900000000001</v>
      </c>
      <c r="C691">
        <v>484.34399999999999</v>
      </c>
      <c r="D691">
        <v>463.59300000000002</v>
      </c>
      <c r="E691">
        <v>309.38499999999999</v>
      </c>
      <c r="F691">
        <v>0</v>
      </c>
      <c r="G691">
        <v>0.16141</v>
      </c>
      <c r="H691">
        <v>1</v>
      </c>
      <c r="I691">
        <v>0</v>
      </c>
    </row>
    <row r="692" spans="1:9" x14ac:dyDescent="0.25">
      <c r="A692" t="s">
        <v>41</v>
      </c>
      <c r="B692">
        <v>488.11099999999999</v>
      </c>
      <c r="C692">
        <v>485.15199999999999</v>
      </c>
      <c r="D692">
        <v>463.58</v>
      </c>
      <c r="E692">
        <v>309.44400000000002</v>
      </c>
      <c r="F692">
        <v>0</v>
      </c>
      <c r="G692">
        <v>0.16321099999999999</v>
      </c>
      <c r="H692">
        <v>1</v>
      </c>
      <c r="I692">
        <v>0</v>
      </c>
    </row>
    <row r="693" spans="1:9" x14ac:dyDescent="0.25">
      <c r="A693" t="s">
        <v>41</v>
      </c>
      <c r="B693">
        <v>491.38600000000002</v>
      </c>
      <c r="C693">
        <v>489.44099999999997</v>
      </c>
      <c r="D693">
        <v>463.13600000000002</v>
      </c>
      <c r="E693">
        <v>309.21699999999998</v>
      </c>
      <c r="F693">
        <v>0</v>
      </c>
      <c r="G693">
        <v>0.16320999999999999</v>
      </c>
      <c r="H693">
        <v>1</v>
      </c>
      <c r="I693">
        <v>0</v>
      </c>
    </row>
    <row r="694" spans="1:9" x14ac:dyDescent="0.25">
      <c r="A694" t="s">
        <v>41</v>
      </c>
      <c r="B694">
        <v>486.65899999999999</v>
      </c>
      <c r="C694">
        <v>484.47500000000002</v>
      </c>
      <c r="D694">
        <v>463.76600000000002</v>
      </c>
      <c r="E694">
        <v>309.47800000000001</v>
      </c>
      <c r="F694">
        <v>0</v>
      </c>
      <c r="G694">
        <v>0.14710400000000001</v>
      </c>
      <c r="H694">
        <v>1</v>
      </c>
      <c r="I694">
        <v>0</v>
      </c>
    </row>
    <row r="695" spans="1:9" x14ac:dyDescent="0.25">
      <c r="A695" t="s">
        <v>41</v>
      </c>
      <c r="B695">
        <v>485.625</v>
      </c>
      <c r="C695">
        <v>483.92399999999998</v>
      </c>
      <c r="D695">
        <v>463.19600000000003</v>
      </c>
      <c r="E695">
        <v>309.303</v>
      </c>
      <c r="F695">
        <v>0</v>
      </c>
      <c r="G695">
        <v>0.15143000000000001</v>
      </c>
      <c r="H695">
        <v>1</v>
      </c>
      <c r="I695">
        <v>0</v>
      </c>
    </row>
    <row r="696" spans="1:9" x14ac:dyDescent="0.25">
      <c r="A696" t="s">
        <v>41</v>
      </c>
      <c r="B696">
        <v>485.57299999999998</v>
      </c>
      <c r="C696">
        <v>483.90800000000002</v>
      </c>
      <c r="D696">
        <v>463.23899999999998</v>
      </c>
      <c r="E696">
        <v>309.32499999999999</v>
      </c>
      <c r="F696">
        <v>0</v>
      </c>
      <c r="G696">
        <v>0.15551899999999999</v>
      </c>
      <c r="H696">
        <v>1</v>
      </c>
      <c r="I696">
        <v>0</v>
      </c>
    </row>
    <row r="697" spans="1:9" x14ac:dyDescent="0.25">
      <c r="A697" t="s">
        <v>41</v>
      </c>
      <c r="B697">
        <v>490.31900000000002</v>
      </c>
      <c r="C697">
        <v>488.62299999999999</v>
      </c>
      <c r="D697">
        <v>463.24700000000001</v>
      </c>
      <c r="E697">
        <v>309.3</v>
      </c>
      <c r="F697">
        <v>0</v>
      </c>
      <c r="G697">
        <v>0.15620899999999999</v>
      </c>
      <c r="H697">
        <v>1</v>
      </c>
      <c r="I697">
        <v>0</v>
      </c>
    </row>
    <row r="698" spans="1:9" x14ac:dyDescent="0.25">
      <c r="A698" t="s">
        <v>41</v>
      </c>
      <c r="B698">
        <v>485.89699999999999</v>
      </c>
      <c r="C698">
        <v>484.24</v>
      </c>
      <c r="D698">
        <v>463.65699999999998</v>
      </c>
      <c r="E698">
        <v>309.43400000000003</v>
      </c>
      <c r="F698">
        <v>0</v>
      </c>
      <c r="G698">
        <v>0.15551799999999999</v>
      </c>
      <c r="H698">
        <v>1</v>
      </c>
      <c r="I698">
        <v>0</v>
      </c>
    </row>
    <row r="699" spans="1:9" x14ac:dyDescent="0.25">
      <c r="A699" t="s">
        <v>41</v>
      </c>
      <c r="B699">
        <v>485.67200000000003</v>
      </c>
      <c r="C699">
        <v>484.03300000000002</v>
      </c>
      <c r="D699">
        <v>463.43700000000001</v>
      </c>
      <c r="E699">
        <v>309.37299999999999</v>
      </c>
      <c r="F699">
        <v>0</v>
      </c>
      <c r="G699">
        <v>0.14710400000000001</v>
      </c>
      <c r="H699">
        <v>1</v>
      </c>
      <c r="I699">
        <v>0</v>
      </c>
    </row>
    <row r="700" spans="1:9" x14ac:dyDescent="0.25">
      <c r="A700" t="s">
        <v>41</v>
      </c>
      <c r="B700">
        <v>485.55500000000001</v>
      </c>
      <c r="C700">
        <v>483.9</v>
      </c>
      <c r="D700">
        <v>463.43</v>
      </c>
      <c r="E700">
        <v>309.44499999999999</v>
      </c>
      <c r="F700">
        <v>0</v>
      </c>
      <c r="G700">
        <v>0.16602600000000001</v>
      </c>
      <c r="H700">
        <v>1</v>
      </c>
      <c r="I700">
        <v>0</v>
      </c>
    </row>
    <row r="701" spans="1:9" x14ac:dyDescent="0.25">
      <c r="A701" t="s">
        <v>41</v>
      </c>
      <c r="B701">
        <v>491.10599999999999</v>
      </c>
      <c r="C701">
        <v>489.45</v>
      </c>
      <c r="D701">
        <v>463.57600000000002</v>
      </c>
      <c r="E701">
        <v>309.5</v>
      </c>
      <c r="F701">
        <v>0</v>
      </c>
      <c r="G701">
        <v>0.147147</v>
      </c>
      <c r="H701">
        <v>1</v>
      </c>
      <c r="I701">
        <v>0</v>
      </c>
    </row>
    <row r="702" spans="1:9" x14ac:dyDescent="0.25">
      <c r="A702" t="s">
        <v>41</v>
      </c>
      <c r="B702">
        <v>485.62799999999999</v>
      </c>
      <c r="C702">
        <v>483.94299999999998</v>
      </c>
      <c r="D702">
        <v>463.31099999999998</v>
      </c>
      <c r="E702">
        <v>309.46699999999998</v>
      </c>
      <c r="F702">
        <v>0</v>
      </c>
      <c r="G702">
        <v>0.15026600000000001</v>
      </c>
      <c r="H702">
        <v>1</v>
      </c>
      <c r="I702">
        <v>0</v>
      </c>
    </row>
    <row r="703" spans="1:9" x14ac:dyDescent="0.25">
      <c r="A703" t="s">
        <v>41</v>
      </c>
      <c r="B703">
        <v>485.97300000000001</v>
      </c>
      <c r="C703">
        <v>484.27800000000002</v>
      </c>
      <c r="D703">
        <v>463.649</v>
      </c>
      <c r="E703">
        <v>309.267</v>
      </c>
      <c r="F703">
        <v>0</v>
      </c>
      <c r="G703">
        <v>0.14710400000000001</v>
      </c>
      <c r="H703">
        <v>1</v>
      </c>
      <c r="I703">
        <v>0</v>
      </c>
    </row>
    <row r="704" spans="1:9" x14ac:dyDescent="0.25">
      <c r="A704" t="s">
        <v>41</v>
      </c>
      <c r="B704">
        <v>485.85399999999998</v>
      </c>
      <c r="C704">
        <v>484.19400000000002</v>
      </c>
      <c r="D704">
        <v>463.57900000000001</v>
      </c>
      <c r="E704">
        <v>309.411</v>
      </c>
      <c r="F704">
        <v>0</v>
      </c>
      <c r="G704">
        <v>0.18396100000000001</v>
      </c>
      <c r="H704">
        <v>1</v>
      </c>
      <c r="I704">
        <v>0</v>
      </c>
    </row>
    <row r="705" spans="1:9" x14ac:dyDescent="0.25">
      <c r="A705" t="s">
        <v>41</v>
      </c>
      <c r="B705">
        <v>491.03500000000003</v>
      </c>
      <c r="C705">
        <v>489.37799999999999</v>
      </c>
      <c r="D705">
        <v>463.37700000000001</v>
      </c>
      <c r="E705">
        <v>309.43799999999999</v>
      </c>
      <c r="F705">
        <v>0</v>
      </c>
      <c r="G705">
        <v>0.149308</v>
      </c>
      <c r="H705">
        <v>1</v>
      </c>
      <c r="I705">
        <v>0</v>
      </c>
    </row>
    <row r="706" spans="1:9" x14ac:dyDescent="0.25">
      <c r="A706" t="s">
        <v>41</v>
      </c>
      <c r="B706">
        <v>485.35899999999998</v>
      </c>
      <c r="C706">
        <v>483.71199999999999</v>
      </c>
      <c r="D706">
        <v>463.08499999999998</v>
      </c>
      <c r="E706">
        <v>309.55700000000002</v>
      </c>
      <c r="F706">
        <v>0</v>
      </c>
      <c r="G706">
        <v>0.15049899999999999</v>
      </c>
      <c r="H706">
        <v>1</v>
      </c>
      <c r="I706">
        <v>0</v>
      </c>
    </row>
    <row r="707" spans="1:9" x14ac:dyDescent="0.25">
      <c r="A707" t="s">
        <v>41</v>
      </c>
      <c r="B707">
        <v>485.74599999999998</v>
      </c>
      <c r="C707">
        <v>484.065</v>
      </c>
      <c r="D707">
        <v>463.44799999999998</v>
      </c>
      <c r="E707">
        <v>309.42099999999999</v>
      </c>
      <c r="F707">
        <v>0</v>
      </c>
      <c r="G707">
        <v>0.14710400000000001</v>
      </c>
      <c r="H707">
        <v>1</v>
      </c>
      <c r="I707">
        <v>0</v>
      </c>
    </row>
    <row r="708" spans="1:9" x14ac:dyDescent="0.25">
      <c r="A708" t="s">
        <v>41</v>
      </c>
      <c r="B708">
        <v>485.572</v>
      </c>
      <c r="C708">
        <v>483.899</v>
      </c>
      <c r="D708">
        <v>463.41899999999998</v>
      </c>
      <c r="E708">
        <v>309.36599999999999</v>
      </c>
      <c r="F708">
        <v>0</v>
      </c>
      <c r="G708">
        <v>0.14710400000000001</v>
      </c>
      <c r="H708">
        <v>1</v>
      </c>
      <c r="I708">
        <v>0</v>
      </c>
    </row>
    <row r="709" spans="1:9" x14ac:dyDescent="0.25">
      <c r="A709" t="s">
        <v>41</v>
      </c>
      <c r="B709">
        <v>486.51100000000002</v>
      </c>
      <c r="C709">
        <v>484.47800000000001</v>
      </c>
      <c r="D709">
        <v>463.68700000000001</v>
      </c>
      <c r="E709">
        <v>309.44900000000001</v>
      </c>
      <c r="F709">
        <v>0</v>
      </c>
      <c r="G709">
        <v>0.18379999999999999</v>
      </c>
      <c r="H709">
        <v>1</v>
      </c>
      <c r="I709">
        <v>0</v>
      </c>
    </row>
    <row r="710" spans="1:9" x14ac:dyDescent="0.25">
      <c r="A710" t="s">
        <v>41</v>
      </c>
      <c r="B710">
        <v>1259.1300000000001</v>
      </c>
      <c r="C710">
        <v>484.06200000000001</v>
      </c>
      <c r="D710">
        <v>463.33699999999999</v>
      </c>
      <c r="E710">
        <v>309.279</v>
      </c>
      <c r="F710">
        <v>0</v>
      </c>
      <c r="G710">
        <v>0.15692600000000001</v>
      </c>
      <c r="H710">
        <v>1</v>
      </c>
      <c r="I710">
        <v>0</v>
      </c>
    </row>
    <row r="711" spans="1:9" x14ac:dyDescent="0.25">
      <c r="A711" t="s">
        <v>41</v>
      </c>
      <c r="B711">
        <v>490.95499999999998</v>
      </c>
      <c r="C711">
        <v>486.685</v>
      </c>
      <c r="D711">
        <v>463.86599999999999</v>
      </c>
      <c r="E711">
        <v>309.49099999999999</v>
      </c>
      <c r="F711">
        <v>0</v>
      </c>
      <c r="G711">
        <v>0.169713</v>
      </c>
      <c r="H711">
        <v>1</v>
      </c>
      <c r="I711">
        <v>0</v>
      </c>
    </row>
    <row r="712" spans="1:9" x14ac:dyDescent="0.25">
      <c r="A712" t="s">
        <v>41</v>
      </c>
      <c r="B712">
        <v>506.10500000000002</v>
      </c>
      <c r="C712">
        <v>483.786</v>
      </c>
      <c r="D712">
        <v>463.07900000000001</v>
      </c>
      <c r="E712">
        <v>309.45800000000003</v>
      </c>
      <c r="F712">
        <v>0</v>
      </c>
      <c r="G712">
        <v>0.173763</v>
      </c>
      <c r="H712">
        <v>1</v>
      </c>
      <c r="I712">
        <v>0</v>
      </c>
    </row>
    <row r="713" spans="1:9" x14ac:dyDescent="0.25">
      <c r="A713" t="s">
        <v>41</v>
      </c>
      <c r="B713">
        <v>493.28</v>
      </c>
      <c r="C713">
        <v>491.24</v>
      </c>
      <c r="D713">
        <v>463.49700000000001</v>
      </c>
      <c r="E713">
        <v>309.49799999999999</v>
      </c>
      <c r="F713">
        <v>0</v>
      </c>
      <c r="G713">
        <v>0.178479</v>
      </c>
      <c r="H713">
        <v>1</v>
      </c>
      <c r="I713">
        <v>0</v>
      </c>
    </row>
    <row r="714" spans="1:9" x14ac:dyDescent="0.25">
      <c r="A714" t="s">
        <v>41</v>
      </c>
      <c r="B714">
        <v>486.75599999999997</v>
      </c>
      <c r="C714">
        <v>484.59</v>
      </c>
      <c r="D714">
        <v>463.53500000000003</v>
      </c>
      <c r="E714">
        <v>309.36900000000003</v>
      </c>
      <c r="F714">
        <v>0</v>
      </c>
      <c r="G714">
        <v>0.179093</v>
      </c>
      <c r="H714">
        <v>1</v>
      </c>
      <c r="I714">
        <v>0</v>
      </c>
    </row>
    <row r="715" spans="1:9" x14ac:dyDescent="0.25">
      <c r="A715" t="s">
        <v>41</v>
      </c>
      <c r="B715">
        <v>486.01499999999999</v>
      </c>
      <c r="C715">
        <v>484.26799999999997</v>
      </c>
      <c r="D715">
        <v>463.55200000000002</v>
      </c>
      <c r="E715">
        <v>309.54199999999997</v>
      </c>
      <c r="F715">
        <v>0</v>
      </c>
      <c r="G715">
        <v>0.149309</v>
      </c>
      <c r="H715">
        <v>1</v>
      </c>
      <c r="I715">
        <v>0</v>
      </c>
    </row>
    <row r="716" spans="1:9" x14ac:dyDescent="0.25">
      <c r="A716" t="s">
        <v>41</v>
      </c>
      <c r="B716">
        <v>485.84699999999998</v>
      </c>
      <c r="C716">
        <v>484.16800000000001</v>
      </c>
      <c r="D716">
        <v>463.71699999999998</v>
      </c>
      <c r="E716">
        <v>309.47500000000002</v>
      </c>
      <c r="F716">
        <v>0</v>
      </c>
      <c r="G716">
        <v>0.17919399999999999</v>
      </c>
      <c r="H716">
        <v>1</v>
      </c>
      <c r="I716">
        <v>0</v>
      </c>
    </row>
    <row r="717" spans="1:9" x14ac:dyDescent="0.25">
      <c r="A717" t="s">
        <v>41</v>
      </c>
      <c r="B717">
        <v>490.56599999999997</v>
      </c>
      <c r="C717">
        <v>488.92099999999999</v>
      </c>
      <c r="D717">
        <v>463.67700000000002</v>
      </c>
      <c r="E717">
        <v>309.46300000000002</v>
      </c>
      <c r="F717">
        <v>0</v>
      </c>
      <c r="G717">
        <v>0.15551999999999999</v>
      </c>
      <c r="H717">
        <v>1</v>
      </c>
      <c r="I717">
        <v>0</v>
      </c>
    </row>
    <row r="718" spans="1:9" x14ac:dyDescent="0.25">
      <c r="A718" t="s">
        <v>41</v>
      </c>
      <c r="B718">
        <v>485.09800000000001</v>
      </c>
      <c r="C718">
        <v>483.447</v>
      </c>
      <c r="D718">
        <v>462.89600000000002</v>
      </c>
      <c r="E718">
        <v>309.27100000000002</v>
      </c>
      <c r="F718">
        <v>0</v>
      </c>
      <c r="G718">
        <v>0.15692700000000001</v>
      </c>
      <c r="H718">
        <v>1</v>
      </c>
      <c r="I718">
        <v>0</v>
      </c>
    </row>
    <row r="719" spans="1:9" x14ac:dyDescent="0.25">
      <c r="A719" t="s">
        <v>41</v>
      </c>
      <c r="B719">
        <v>485.61599999999999</v>
      </c>
      <c r="C719">
        <v>483.96100000000001</v>
      </c>
      <c r="D719">
        <v>463.44200000000001</v>
      </c>
      <c r="E719">
        <v>309.25599999999997</v>
      </c>
      <c r="F719">
        <v>0</v>
      </c>
      <c r="G719">
        <v>0.15620700000000001</v>
      </c>
      <c r="H719">
        <v>1</v>
      </c>
      <c r="I719">
        <v>0</v>
      </c>
    </row>
    <row r="720" spans="1:9" x14ac:dyDescent="0.25">
      <c r="A720" t="s">
        <v>41</v>
      </c>
      <c r="B720">
        <v>485.75200000000001</v>
      </c>
      <c r="C720">
        <v>484.08800000000002</v>
      </c>
      <c r="D720">
        <v>463.39499999999998</v>
      </c>
      <c r="E720">
        <v>309.40199999999999</v>
      </c>
      <c r="F720">
        <v>0</v>
      </c>
      <c r="G720">
        <v>0.161409</v>
      </c>
      <c r="H720">
        <v>1</v>
      </c>
      <c r="I720">
        <v>0</v>
      </c>
    </row>
    <row r="721" spans="1:25" x14ac:dyDescent="0.25">
      <c r="A721" t="s">
        <v>41</v>
      </c>
      <c r="B721">
        <v>490.79</v>
      </c>
      <c r="C721">
        <v>489.09199999999998</v>
      </c>
      <c r="D721">
        <v>463.34800000000001</v>
      </c>
      <c r="E721">
        <v>309.42</v>
      </c>
      <c r="F721">
        <v>0</v>
      </c>
      <c r="G721">
        <v>0.15395200000000001</v>
      </c>
      <c r="H721">
        <v>1</v>
      </c>
      <c r="I721">
        <v>0</v>
      </c>
    </row>
    <row r="722" spans="1:25" x14ac:dyDescent="0.25">
      <c r="A722" t="s">
        <v>41</v>
      </c>
      <c r="B722">
        <v>485.49299999999999</v>
      </c>
      <c r="C722">
        <v>483.77199999999999</v>
      </c>
      <c r="D722">
        <v>463.09</v>
      </c>
      <c r="E722">
        <v>309.37599999999998</v>
      </c>
      <c r="F722">
        <v>0</v>
      </c>
      <c r="G722">
        <v>0.15551899999999999</v>
      </c>
      <c r="H722">
        <v>1</v>
      </c>
      <c r="I722">
        <v>0</v>
      </c>
    </row>
    <row r="723" spans="1:25" x14ac:dyDescent="0.25">
      <c r="A723" t="s">
        <v>41</v>
      </c>
      <c r="B723">
        <v>485.46699999999998</v>
      </c>
      <c r="C723">
        <v>483.78399999999999</v>
      </c>
      <c r="D723">
        <v>463.22800000000001</v>
      </c>
      <c r="E723">
        <v>309.38299999999998</v>
      </c>
      <c r="F723">
        <v>0</v>
      </c>
      <c r="G723">
        <v>0.16140699999999999</v>
      </c>
      <c r="H723">
        <v>1</v>
      </c>
      <c r="I723">
        <v>0</v>
      </c>
    </row>
    <row r="724" spans="1:25" x14ac:dyDescent="0.25">
      <c r="A724" t="s">
        <v>41</v>
      </c>
      <c r="B724">
        <v>485.87799999999999</v>
      </c>
      <c r="C724">
        <v>484.23099999999999</v>
      </c>
      <c r="D724">
        <v>463.61599999999999</v>
      </c>
      <c r="E724">
        <v>309.56299999999999</v>
      </c>
      <c r="F724">
        <v>0</v>
      </c>
      <c r="G724">
        <v>0.15074699999999999</v>
      </c>
      <c r="H724">
        <v>1</v>
      </c>
      <c r="I724">
        <v>0</v>
      </c>
    </row>
    <row r="725" spans="1:25" x14ac:dyDescent="0.25">
      <c r="A725" t="s">
        <v>41</v>
      </c>
      <c r="B725">
        <v>490.447</v>
      </c>
      <c r="C725">
        <v>488.815</v>
      </c>
      <c r="D725">
        <v>463.26400000000001</v>
      </c>
      <c r="E725">
        <v>309.36500000000001</v>
      </c>
      <c r="F725">
        <v>0</v>
      </c>
      <c r="G725">
        <v>0.17868100000000001</v>
      </c>
      <c r="H725">
        <v>1</v>
      </c>
      <c r="I725">
        <v>0</v>
      </c>
    </row>
    <row r="726" spans="1:25" x14ac:dyDescent="0.25">
      <c r="A726" t="s">
        <v>41</v>
      </c>
      <c r="B726">
        <v>486.01600000000002</v>
      </c>
      <c r="C726">
        <v>484.35700000000003</v>
      </c>
      <c r="D726">
        <v>463.84399999999999</v>
      </c>
      <c r="E726">
        <v>309.68799999999999</v>
      </c>
      <c r="F726">
        <v>0</v>
      </c>
      <c r="G726">
        <v>0.14710400000000001</v>
      </c>
      <c r="H726">
        <v>1</v>
      </c>
      <c r="I726">
        <v>0</v>
      </c>
    </row>
    <row r="727" spans="1:25" x14ac:dyDescent="0.25">
      <c r="A727" t="s">
        <v>41</v>
      </c>
      <c r="B727">
        <v>485.69600000000003</v>
      </c>
      <c r="C727">
        <v>484.041</v>
      </c>
      <c r="D727">
        <v>463.488</v>
      </c>
      <c r="E727">
        <v>309.39499999999998</v>
      </c>
      <c r="F727">
        <v>0</v>
      </c>
      <c r="G727">
        <v>0.17849300000000001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485.75</v>
      </c>
      <c r="C728">
        <v>484.10300000000001</v>
      </c>
      <c r="D728">
        <v>463.55900000000003</v>
      </c>
      <c r="E728">
        <v>309.44099999999997</v>
      </c>
      <c r="F728">
        <v>0</v>
      </c>
      <c r="G728">
        <v>0.15348200000000001</v>
      </c>
      <c r="H728">
        <v>1</v>
      </c>
      <c r="I728">
        <v>0</v>
      </c>
      <c r="R728">
        <f>AVERAGE(B679:B728)</f>
        <v>518.2968400000002</v>
      </c>
      <c r="S728">
        <f>AVERAGE(C679:C728)</f>
        <v>485.2219399999999</v>
      </c>
      <c r="U728">
        <f>_xlfn.VAR.P(B679:B728)</f>
        <v>22795.666699654292</v>
      </c>
      <c r="V728">
        <f>_xlfn.VAR.P(C679:C728)</f>
        <v>4.6347062963999859</v>
      </c>
      <c r="X728">
        <f>1.96*SQRT(U728)/50</f>
        <v>5.9185076900648506</v>
      </c>
      <c r="Y728">
        <f>1.96*SQRT(V728)/50</f>
        <v>8.4391202641626528E-2</v>
      </c>
    </row>
    <row r="729" spans="1:25" x14ac:dyDescent="0.25">
      <c r="A729" t="s">
        <v>41</v>
      </c>
      <c r="B729">
        <v>25917.437967999998</v>
      </c>
      <c r="C729" t="s">
        <v>37</v>
      </c>
      <c r="U729" t="s">
        <v>79</v>
      </c>
    </row>
    <row r="730" spans="1:25" x14ac:dyDescent="0.25">
      <c r="A730" t="s">
        <v>95</v>
      </c>
      <c r="B730">
        <v>1082.01</v>
      </c>
      <c r="C730">
        <v>430.34399999999999</v>
      </c>
      <c r="D730">
        <v>409.39600000000002</v>
      </c>
      <c r="E730">
        <v>321.858</v>
      </c>
      <c r="F730">
        <v>0</v>
      </c>
      <c r="G730">
        <v>0.114925</v>
      </c>
      <c r="H730">
        <v>0.90096600000000004</v>
      </c>
      <c r="I730">
        <v>0</v>
      </c>
      <c r="U730">
        <f>_xlfn.STDEV.P(B679:B728)</f>
        <v>150.98233903226659</v>
      </c>
      <c r="V730">
        <f>_xlfn.STDEV.P(C679:C728)</f>
        <v>2.1528368020823097</v>
      </c>
    </row>
    <row r="731" spans="1:25" x14ac:dyDescent="0.25">
      <c r="A731" t="s">
        <v>95</v>
      </c>
      <c r="B731">
        <v>437.47300000000001</v>
      </c>
      <c r="C731">
        <v>432.089</v>
      </c>
      <c r="D731">
        <v>409.50700000000001</v>
      </c>
      <c r="E731">
        <v>321.86200000000002</v>
      </c>
      <c r="F731">
        <v>0</v>
      </c>
      <c r="G731">
        <v>0.112996</v>
      </c>
      <c r="H731">
        <v>0.88142100000000001</v>
      </c>
      <c r="I731">
        <v>0</v>
      </c>
    </row>
    <row r="732" spans="1:25" x14ac:dyDescent="0.25">
      <c r="A732" t="s">
        <v>95</v>
      </c>
      <c r="B732">
        <v>433.92200000000003</v>
      </c>
      <c r="C732">
        <v>430.09399999999999</v>
      </c>
      <c r="D732">
        <v>409.50400000000002</v>
      </c>
      <c r="E732">
        <v>322.05700000000002</v>
      </c>
      <c r="F732">
        <v>0</v>
      </c>
      <c r="G732">
        <v>0.115371</v>
      </c>
      <c r="H732">
        <v>0.86894099999999996</v>
      </c>
      <c r="I732">
        <v>0</v>
      </c>
    </row>
    <row r="733" spans="1:25" x14ac:dyDescent="0.25">
      <c r="A733" t="s">
        <v>95</v>
      </c>
      <c r="B733">
        <v>432.75200000000001</v>
      </c>
      <c r="C733">
        <v>430.03699999999998</v>
      </c>
      <c r="D733">
        <v>409.57600000000002</v>
      </c>
      <c r="E733">
        <v>322.03500000000003</v>
      </c>
      <c r="F733">
        <v>0</v>
      </c>
      <c r="G733">
        <v>0.114924</v>
      </c>
      <c r="H733">
        <v>0.89879699999999996</v>
      </c>
      <c r="I733">
        <v>0</v>
      </c>
    </row>
    <row r="734" spans="1:25" x14ac:dyDescent="0.25">
      <c r="A734" t="s">
        <v>95</v>
      </c>
      <c r="B734">
        <v>439.25900000000001</v>
      </c>
      <c r="C734">
        <v>436.45</v>
      </c>
      <c r="D734">
        <v>409.79500000000002</v>
      </c>
      <c r="E734">
        <v>322.267</v>
      </c>
      <c r="F734">
        <v>0</v>
      </c>
      <c r="G734">
        <v>0.114935</v>
      </c>
      <c r="H734">
        <v>0.86895599999999995</v>
      </c>
      <c r="I734">
        <v>0</v>
      </c>
    </row>
    <row r="735" spans="1:25" x14ac:dyDescent="0.25">
      <c r="A735" t="s">
        <v>95</v>
      </c>
      <c r="B735">
        <v>432.90800000000002</v>
      </c>
      <c r="C735">
        <v>430.23399999999998</v>
      </c>
      <c r="D735">
        <v>409.702</v>
      </c>
      <c r="E735">
        <v>322.19</v>
      </c>
      <c r="F735">
        <v>0</v>
      </c>
      <c r="G735">
        <v>0.115004</v>
      </c>
      <c r="H735">
        <v>0.87853599999999998</v>
      </c>
      <c r="I735">
        <v>0</v>
      </c>
    </row>
    <row r="736" spans="1:25" x14ac:dyDescent="0.25">
      <c r="A736" t="s">
        <v>95</v>
      </c>
      <c r="B736">
        <v>432.68900000000002</v>
      </c>
      <c r="C736">
        <v>430.00200000000001</v>
      </c>
      <c r="D736">
        <v>409.77699999999999</v>
      </c>
      <c r="E736">
        <v>322.25299999999999</v>
      </c>
      <c r="F736">
        <v>0</v>
      </c>
      <c r="G736">
        <v>0.114923</v>
      </c>
      <c r="H736">
        <v>0.868954</v>
      </c>
      <c r="I736">
        <v>0</v>
      </c>
    </row>
    <row r="737" spans="1:9" x14ac:dyDescent="0.25">
      <c r="A737" t="s">
        <v>95</v>
      </c>
      <c r="B737">
        <v>432.447</v>
      </c>
      <c r="C737">
        <v>429.762</v>
      </c>
      <c r="D737">
        <v>409.50299999999999</v>
      </c>
      <c r="E737">
        <v>321.971</v>
      </c>
      <c r="F737">
        <v>0</v>
      </c>
      <c r="G737">
        <v>0.115463</v>
      </c>
      <c r="H737">
        <v>0.900698</v>
      </c>
      <c r="I737">
        <v>0</v>
      </c>
    </row>
    <row r="738" spans="1:9" x14ac:dyDescent="0.25">
      <c r="A738" t="s">
        <v>95</v>
      </c>
      <c r="B738">
        <v>437.95800000000003</v>
      </c>
      <c r="C738">
        <v>435.274</v>
      </c>
      <c r="D738">
        <v>409.54</v>
      </c>
      <c r="E738">
        <v>321.98899999999998</v>
      </c>
      <c r="F738">
        <v>0</v>
      </c>
      <c r="G738">
        <v>0.117674</v>
      </c>
      <c r="H738">
        <v>0.86894099999999996</v>
      </c>
      <c r="I738">
        <v>0</v>
      </c>
    </row>
    <row r="739" spans="1:9" x14ac:dyDescent="0.25">
      <c r="A739" t="s">
        <v>95</v>
      </c>
      <c r="B739">
        <v>432.63200000000001</v>
      </c>
      <c r="C739">
        <v>429.899</v>
      </c>
      <c r="D739">
        <v>409.572</v>
      </c>
      <c r="E739">
        <v>322.00700000000001</v>
      </c>
      <c r="F739">
        <v>0</v>
      </c>
      <c r="G739">
        <v>0.115157</v>
      </c>
      <c r="H739">
        <v>0.90065600000000001</v>
      </c>
      <c r="I739">
        <v>0</v>
      </c>
    </row>
    <row r="740" spans="1:9" x14ac:dyDescent="0.25">
      <c r="A740" t="s">
        <v>95</v>
      </c>
      <c r="B740">
        <v>432.791</v>
      </c>
      <c r="C740">
        <v>430.10500000000002</v>
      </c>
      <c r="D740">
        <v>409.80200000000002</v>
      </c>
      <c r="E740">
        <v>322.27499999999998</v>
      </c>
      <c r="F740">
        <v>0</v>
      </c>
      <c r="G740">
        <v>0.114979</v>
      </c>
      <c r="H740">
        <v>0.86895599999999995</v>
      </c>
      <c r="I740">
        <v>0</v>
      </c>
    </row>
    <row r="741" spans="1:9" x14ac:dyDescent="0.25">
      <c r="A741" t="s">
        <v>95</v>
      </c>
      <c r="B741">
        <v>432.33300000000003</v>
      </c>
      <c r="C741">
        <v>429.637</v>
      </c>
      <c r="D741">
        <v>409.33600000000001</v>
      </c>
      <c r="E741">
        <v>321.83600000000001</v>
      </c>
      <c r="F741">
        <v>0</v>
      </c>
      <c r="G741">
        <v>0.114927</v>
      </c>
      <c r="H741">
        <v>0.89562299999999995</v>
      </c>
      <c r="I741">
        <v>0</v>
      </c>
    </row>
    <row r="742" spans="1:9" x14ac:dyDescent="0.25">
      <c r="A742" t="s">
        <v>95</v>
      </c>
      <c r="B742">
        <v>432.38</v>
      </c>
      <c r="C742">
        <v>429.69099999999997</v>
      </c>
      <c r="D742">
        <v>409.39100000000002</v>
      </c>
      <c r="E742">
        <v>321.88200000000001</v>
      </c>
      <c r="F742">
        <v>0</v>
      </c>
      <c r="G742">
        <v>0.114926</v>
      </c>
      <c r="H742">
        <v>0.88581200000000004</v>
      </c>
      <c r="I742">
        <v>0</v>
      </c>
    </row>
    <row r="743" spans="1:9" x14ac:dyDescent="0.25">
      <c r="A743" t="s">
        <v>95</v>
      </c>
      <c r="B743">
        <v>437.72800000000001</v>
      </c>
      <c r="C743">
        <v>434.988</v>
      </c>
      <c r="D743">
        <v>409.56</v>
      </c>
      <c r="E743">
        <v>322.04899999999998</v>
      </c>
      <c r="F743">
        <v>0</v>
      </c>
      <c r="G743">
        <v>0.115453</v>
      </c>
      <c r="H743">
        <v>0.90088000000000001</v>
      </c>
      <c r="I743">
        <v>0</v>
      </c>
    </row>
    <row r="744" spans="1:9" x14ac:dyDescent="0.25">
      <c r="A744" t="s">
        <v>95</v>
      </c>
      <c r="B744">
        <v>432.685</v>
      </c>
      <c r="C744">
        <v>430.00099999999998</v>
      </c>
      <c r="D744">
        <v>409.55599999999998</v>
      </c>
      <c r="E744">
        <v>322.02100000000002</v>
      </c>
      <c r="F744">
        <v>0</v>
      </c>
      <c r="G744">
        <v>0.114957</v>
      </c>
      <c r="H744">
        <v>0.90107499999999996</v>
      </c>
      <c r="I744">
        <v>0</v>
      </c>
    </row>
    <row r="745" spans="1:9" x14ac:dyDescent="0.25">
      <c r="A745" t="s">
        <v>95</v>
      </c>
      <c r="B745">
        <v>432.62</v>
      </c>
      <c r="C745">
        <v>429.94799999999998</v>
      </c>
      <c r="D745">
        <v>409.57499999999999</v>
      </c>
      <c r="E745">
        <v>322.02300000000002</v>
      </c>
      <c r="F745">
        <v>0</v>
      </c>
      <c r="G745">
        <v>0.114924</v>
      </c>
      <c r="H745">
        <v>0.899474</v>
      </c>
      <c r="I745">
        <v>0</v>
      </c>
    </row>
    <row r="746" spans="1:9" x14ac:dyDescent="0.25">
      <c r="A746" t="s">
        <v>95</v>
      </c>
      <c r="B746">
        <v>432.69400000000002</v>
      </c>
      <c r="C746">
        <v>429.988</v>
      </c>
      <c r="D746">
        <v>409.63099999999997</v>
      </c>
      <c r="E746">
        <v>322.09100000000001</v>
      </c>
      <c r="F746">
        <v>0</v>
      </c>
      <c r="G746">
        <v>0.114924</v>
      </c>
      <c r="H746">
        <v>0.89433399999999996</v>
      </c>
      <c r="I746">
        <v>0</v>
      </c>
    </row>
    <row r="747" spans="1:9" x14ac:dyDescent="0.25">
      <c r="A747" t="s">
        <v>95</v>
      </c>
      <c r="B747">
        <v>437.738</v>
      </c>
      <c r="C747">
        <v>435.04</v>
      </c>
      <c r="D747">
        <v>409.61799999999999</v>
      </c>
      <c r="E747">
        <v>322.08300000000003</v>
      </c>
      <c r="F747">
        <v>0</v>
      </c>
      <c r="G747">
        <v>8.8236499999999995E-2</v>
      </c>
      <c r="H747">
        <v>0.88589200000000001</v>
      </c>
      <c r="I747">
        <v>0</v>
      </c>
    </row>
    <row r="748" spans="1:9" x14ac:dyDescent="0.25">
      <c r="A748" t="s">
        <v>95</v>
      </c>
      <c r="B748">
        <v>432.42700000000002</v>
      </c>
      <c r="C748">
        <v>429.74</v>
      </c>
      <c r="D748">
        <v>409.44099999999997</v>
      </c>
      <c r="E748">
        <v>321.90800000000002</v>
      </c>
      <c r="F748">
        <v>0</v>
      </c>
      <c r="G748">
        <v>0.11497599999999999</v>
      </c>
      <c r="H748">
        <v>0.86895599999999995</v>
      </c>
      <c r="I748">
        <v>0</v>
      </c>
    </row>
    <row r="749" spans="1:9" x14ac:dyDescent="0.25">
      <c r="A749" t="s">
        <v>95</v>
      </c>
      <c r="B749">
        <v>432.67200000000003</v>
      </c>
      <c r="C749">
        <v>429.98200000000003</v>
      </c>
      <c r="D749">
        <v>409.66699999999997</v>
      </c>
      <c r="E749">
        <v>322.13200000000001</v>
      </c>
      <c r="F749">
        <v>0</v>
      </c>
      <c r="G749">
        <v>0.115132</v>
      </c>
      <c r="H749">
        <v>0.88000800000000001</v>
      </c>
      <c r="I749">
        <v>0</v>
      </c>
    </row>
    <row r="750" spans="1:9" x14ac:dyDescent="0.25">
      <c r="A750" t="s">
        <v>95</v>
      </c>
      <c r="B750">
        <v>432.53500000000003</v>
      </c>
      <c r="C750">
        <v>429.846</v>
      </c>
      <c r="D750">
        <v>409.49900000000002</v>
      </c>
      <c r="E750">
        <v>321.96199999999999</v>
      </c>
      <c r="F750">
        <v>0</v>
      </c>
      <c r="G750">
        <v>0.11522300000000001</v>
      </c>
      <c r="H750">
        <v>0.891185</v>
      </c>
      <c r="I750">
        <v>0</v>
      </c>
    </row>
    <row r="751" spans="1:9" x14ac:dyDescent="0.25">
      <c r="A751" t="s">
        <v>95</v>
      </c>
      <c r="B751">
        <v>1408.69</v>
      </c>
      <c r="C751">
        <v>430.12599999999998</v>
      </c>
      <c r="D751">
        <v>409.64400000000001</v>
      </c>
      <c r="E751">
        <v>322.11700000000002</v>
      </c>
      <c r="F751">
        <v>0</v>
      </c>
      <c r="G751">
        <v>0.114958</v>
      </c>
      <c r="H751">
        <v>0.90107599999999999</v>
      </c>
      <c r="I751">
        <v>0</v>
      </c>
    </row>
    <row r="752" spans="1:9" x14ac:dyDescent="0.25">
      <c r="A752" t="s">
        <v>95</v>
      </c>
      <c r="B752">
        <v>437.71499999999997</v>
      </c>
      <c r="C752">
        <v>432.31700000000001</v>
      </c>
      <c r="D752">
        <v>409.73399999999998</v>
      </c>
      <c r="E752">
        <v>322.17500000000001</v>
      </c>
      <c r="F752">
        <v>0</v>
      </c>
      <c r="G752">
        <v>0.115096</v>
      </c>
      <c r="H752">
        <v>0.86895599999999995</v>
      </c>
      <c r="I752">
        <v>0</v>
      </c>
    </row>
    <row r="753" spans="1:9" x14ac:dyDescent="0.25">
      <c r="A753" t="s">
        <v>95</v>
      </c>
      <c r="B753">
        <v>556.12300000000005</v>
      </c>
      <c r="C753">
        <v>429.93</v>
      </c>
      <c r="D753">
        <v>409.38900000000001</v>
      </c>
      <c r="E753">
        <v>321.95100000000002</v>
      </c>
      <c r="F753">
        <v>0</v>
      </c>
      <c r="G753">
        <v>0.114966</v>
      </c>
      <c r="H753">
        <v>0.86895599999999995</v>
      </c>
      <c r="I753">
        <v>0</v>
      </c>
    </row>
    <row r="754" spans="1:9" x14ac:dyDescent="0.25">
      <c r="A754" t="s">
        <v>95</v>
      </c>
      <c r="B754">
        <v>432.904</v>
      </c>
      <c r="C754">
        <v>430.19900000000001</v>
      </c>
      <c r="D754">
        <v>409.68400000000003</v>
      </c>
      <c r="E754">
        <v>322.11</v>
      </c>
      <c r="F754">
        <v>0</v>
      </c>
      <c r="G754">
        <v>0.114963</v>
      </c>
      <c r="H754">
        <v>0.90057399999999999</v>
      </c>
      <c r="I754">
        <v>0</v>
      </c>
    </row>
    <row r="755" spans="1:9" x14ac:dyDescent="0.25">
      <c r="A755" t="s">
        <v>95</v>
      </c>
      <c r="B755">
        <v>432.66399999999999</v>
      </c>
      <c r="C755">
        <v>429.988</v>
      </c>
      <c r="D755">
        <v>409.58100000000002</v>
      </c>
      <c r="E755">
        <v>322.01900000000001</v>
      </c>
      <c r="F755">
        <v>0</v>
      </c>
      <c r="G755">
        <v>0.114923</v>
      </c>
      <c r="H755">
        <v>0.89297700000000002</v>
      </c>
      <c r="I755">
        <v>0</v>
      </c>
    </row>
    <row r="756" spans="1:9" x14ac:dyDescent="0.25">
      <c r="A756" t="s">
        <v>95</v>
      </c>
      <c r="B756">
        <v>433.09699999999998</v>
      </c>
      <c r="C756">
        <v>430.387</v>
      </c>
      <c r="D756">
        <v>409.827</v>
      </c>
      <c r="E756">
        <v>322.267</v>
      </c>
      <c r="F756">
        <v>0</v>
      </c>
      <c r="G756">
        <v>0.114936</v>
      </c>
      <c r="H756">
        <v>0.868954</v>
      </c>
      <c r="I756">
        <v>0</v>
      </c>
    </row>
    <row r="757" spans="1:9" x14ac:dyDescent="0.25">
      <c r="A757" t="s">
        <v>95</v>
      </c>
      <c r="B757">
        <v>432.63499999999999</v>
      </c>
      <c r="C757">
        <v>429.94600000000003</v>
      </c>
      <c r="D757">
        <v>409.55700000000002</v>
      </c>
      <c r="E757">
        <v>321.97000000000003</v>
      </c>
      <c r="F757">
        <v>0</v>
      </c>
      <c r="G757">
        <v>0.11493</v>
      </c>
      <c r="H757">
        <v>0.89926499999999998</v>
      </c>
      <c r="I757">
        <v>0</v>
      </c>
    </row>
    <row r="758" spans="1:9" x14ac:dyDescent="0.25">
      <c r="A758" t="s">
        <v>95</v>
      </c>
      <c r="B758">
        <v>432.84399999999999</v>
      </c>
      <c r="C758">
        <v>430.16500000000002</v>
      </c>
      <c r="D758">
        <v>409.68</v>
      </c>
      <c r="E758">
        <v>322.11399999999998</v>
      </c>
      <c r="F758">
        <v>0</v>
      </c>
      <c r="G758">
        <v>0.114967</v>
      </c>
      <c r="H758">
        <v>0.86895599999999995</v>
      </c>
      <c r="I758">
        <v>0</v>
      </c>
    </row>
    <row r="759" spans="1:9" x14ac:dyDescent="0.25">
      <c r="A759" t="s">
        <v>95</v>
      </c>
      <c r="B759">
        <v>438.47300000000001</v>
      </c>
      <c r="C759">
        <v>435.65899999999999</v>
      </c>
      <c r="D759">
        <v>409.48</v>
      </c>
      <c r="E759">
        <v>321.89100000000002</v>
      </c>
      <c r="F759">
        <v>0</v>
      </c>
      <c r="G759">
        <v>0.11498899999999999</v>
      </c>
      <c r="H759">
        <v>0.871089</v>
      </c>
      <c r="I759">
        <v>0</v>
      </c>
    </row>
    <row r="760" spans="1:9" x14ac:dyDescent="0.25">
      <c r="A760" t="s">
        <v>95</v>
      </c>
      <c r="B760">
        <v>432.56700000000001</v>
      </c>
      <c r="C760">
        <v>429.88900000000001</v>
      </c>
      <c r="D760">
        <v>409.35599999999999</v>
      </c>
      <c r="E760">
        <v>321.83</v>
      </c>
      <c r="F760">
        <v>0</v>
      </c>
      <c r="G760">
        <v>0.11503099999999999</v>
      </c>
      <c r="H760">
        <v>0.89689700000000006</v>
      </c>
      <c r="I760">
        <v>0</v>
      </c>
    </row>
    <row r="761" spans="1:9" x14ac:dyDescent="0.25">
      <c r="A761" t="s">
        <v>95</v>
      </c>
      <c r="B761">
        <v>432.81200000000001</v>
      </c>
      <c r="C761">
        <v>430.12400000000002</v>
      </c>
      <c r="D761">
        <v>409.57900000000001</v>
      </c>
      <c r="E761">
        <v>322.03699999999998</v>
      </c>
      <c r="F761">
        <v>0</v>
      </c>
      <c r="G761">
        <v>0.115102</v>
      </c>
      <c r="H761">
        <v>0.89746199999999998</v>
      </c>
      <c r="I761">
        <v>0</v>
      </c>
    </row>
    <row r="762" spans="1:9" x14ac:dyDescent="0.25">
      <c r="A762" t="s">
        <v>95</v>
      </c>
      <c r="B762">
        <v>432.976</v>
      </c>
      <c r="C762">
        <v>430.27499999999998</v>
      </c>
      <c r="D762">
        <v>409.8</v>
      </c>
      <c r="E762">
        <v>322.23700000000002</v>
      </c>
      <c r="F762">
        <v>0</v>
      </c>
      <c r="G762">
        <v>0.11493100000000001</v>
      </c>
      <c r="H762">
        <v>0.90029099999999995</v>
      </c>
      <c r="I762">
        <v>0</v>
      </c>
    </row>
    <row r="763" spans="1:9" x14ac:dyDescent="0.25">
      <c r="A763" t="s">
        <v>95</v>
      </c>
      <c r="B763">
        <v>432.99400000000003</v>
      </c>
      <c r="C763">
        <v>430.25400000000002</v>
      </c>
      <c r="D763">
        <v>409.70800000000003</v>
      </c>
      <c r="E763">
        <v>322.166</v>
      </c>
      <c r="F763">
        <v>0</v>
      </c>
      <c r="G763">
        <v>0.115077</v>
      </c>
      <c r="H763">
        <v>0.89268000000000003</v>
      </c>
      <c r="I763">
        <v>0</v>
      </c>
    </row>
    <row r="764" spans="1:9" x14ac:dyDescent="0.25">
      <c r="A764" t="s">
        <v>95</v>
      </c>
      <c r="B764">
        <v>438.13299999999998</v>
      </c>
      <c r="C764">
        <v>435.41199999999998</v>
      </c>
      <c r="D764">
        <v>409.68099999999998</v>
      </c>
      <c r="E764">
        <v>322.12799999999999</v>
      </c>
      <c r="F764">
        <v>0</v>
      </c>
      <c r="G764">
        <v>0.11516999999999999</v>
      </c>
      <c r="H764">
        <v>0.90097799999999995</v>
      </c>
      <c r="I764">
        <v>0</v>
      </c>
    </row>
    <row r="765" spans="1:9" x14ac:dyDescent="0.25">
      <c r="A765" t="s">
        <v>95</v>
      </c>
      <c r="B765">
        <v>432.74299999999999</v>
      </c>
      <c r="C765">
        <v>430.05</v>
      </c>
      <c r="D765">
        <v>409.55</v>
      </c>
      <c r="E765">
        <v>322.00700000000001</v>
      </c>
      <c r="F765">
        <v>0</v>
      </c>
      <c r="G765">
        <v>0.114923</v>
      </c>
      <c r="H765">
        <v>0.90105299999999999</v>
      </c>
      <c r="I765">
        <v>0</v>
      </c>
    </row>
    <row r="766" spans="1:9" x14ac:dyDescent="0.25">
      <c r="A766" t="s">
        <v>95</v>
      </c>
      <c r="B766">
        <v>432.69099999999997</v>
      </c>
      <c r="C766">
        <v>430.00400000000002</v>
      </c>
      <c r="D766">
        <v>409.529</v>
      </c>
      <c r="E766">
        <v>321.97500000000002</v>
      </c>
      <c r="F766">
        <v>0</v>
      </c>
      <c r="G766">
        <v>0.115009</v>
      </c>
      <c r="H766">
        <v>0.89877700000000005</v>
      </c>
      <c r="I766">
        <v>0</v>
      </c>
    </row>
    <row r="767" spans="1:9" x14ac:dyDescent="0.25">
      <c r="A767" t="s">
        <v>95</v>
      </c>
      <c r="B767">
        <v>432.74099999999999</v>
      </c>
      <c r="C767">
        <v>430.03199999999998</v>
      </c>
      <c r="D767">
        <v>409.56299999999999</v>
      </c>
      <c r="E767">
        <v>322.04599999999999</v>
      </c>
      <c r="F767">
        <v>0</v>
      </c>
      <c r="G767">
        <v>0.11508500000000001</v>
      </c>
      <c r="H767">
        <v>0.868954</v>
      </c>
      <c r="I767">
        <v>0</v>
      </c>
    </row>
    <row r="768" spans="1:9" x14ac:dyDescent="0.25">
      <c r="A768" t="s">
        <v>95</v>
      </c>
      <c r="B768">
        <v>437.625</v>
      </c>
      <c r="C768">
        <v>434.91300000000001</v>
      </c>
      <c r="D768">
        <v>409.55200000000002</v>
      </c>
      <c r="E768">
        <v>321.976</v>
      </c>
      <c r="F768">
        <v>0</v>
      </c>
      <c r="G768">
        <v>8.7036500000000003E-2</v>
      </c>
      <c r="H768">
        <v>0.86895599999999995</v>
      </c>
      <c r="I768">
        <v>0</v>
      </c>
    </row>
    <row r="769" spans="1:25" x14ac:dyDescent="0.25">
      <c r="A769" t="s">
        <v>95</v>
      </c>
      <c r="B769">
        <v>432.83699999999999</v>
      </c>
      <c r="C769">
        <v>430.12900000000002</v>
      </c>
      <c r="D769">
        <v>409.69600000000003</v>
      </c>
      <c r="E769">
        <v>322.09899999999999</v>
      </c>
      <c r="F769">
        <v>0</v>
      </c>
      <c r="G769">
        <v>0.115165</v>
      </c>
      <c r="H769">
        <v>0.893293</v>
      </c>
      <c r="I769">
        <v>0</v>
      </c>
    </row>
    <row r="770" spans="1:25" x14ac:dyDescent="0.25">
      <c r="A770" t="s">
        <v>95</v>
      </c>
      <c r="B770">
        <v>432.70299999999997</v>
      </c>
      <c r="C770">
        <v>430.02199999999999</v>
      </c>
      <c r="D770">
        <v>409.62900000000002</v>
      </c>
      <c r="E770">
        <v>322.07799999999997</v>
      </c>
      <c r="F770">
        <v>0</v>
      </c>
      <c r="G770">
        <v>0.115089</v>
      </c>
      <c r="H770">
        <v>0.88180099999999995</v>
      </c>
      <c r="I770">
        <v>0</v>
      </c>
    </row>
    <row r="771" spans="1:25" x14ac:dyDescent="0.25">
      <c r="A771" t="s">
        <v>95</v>
      </c>
      <c r="B771">
        <v>432.66800000000001</v>
      </c>
      <c r="C771">
        <v>429.98</v>
      </c>
      <c r="D771">
        <v>409.58699999999999</v>
      </c>
      <c r="E771">
        <v>322.02800000000002</v>
      </c>
      <c r="F771">
        <v>0</v>
      </c>
      <c r="G771">
        <v>0.117881</v>
      </c>
      <c r="H771">
        <v>0.86929999999999996</v>
      </c>
      <c r="I771">
        <v>0</v>
      </c>
    </row>
    <row r="772" spans="1:25" x14ac:dyDescent="0.25">
      <c r="A772" t="s">
        <v>95</v>
      </c>
      <c r="B772">
        <v>1235.75</v>
      </c>
      <c r="C772">
        <v>430.28399999999999</v>
      </c>
      <c r="D772">
        <v>409.75099999999998</v>
      </c>
      <c r="E772">
        <v>322.178</v>
      </c>
      <c r="F772">
        <v>0</v>
      </c>
      <c r="G772">
        <v>0.114926</v>
      </c>
      <c r="H772">
        <v>0.87778500000000004</v>
      </c>
      <c r="I772">
        <v>0</v>
      </c>
    </row>
    <row r="773" spans="1:25" x14ac:dyDescent="0.25">
      <c r="A773" t="s">
        <v>95</v>
      </c>
      <c r="B773">
        <v>435.50099999999998</v>
      </c>
      <c r="C773">
        <v>430.91</v>
      </c>
      <c r="D773">
        <v>409.53100000000001</v>
      </c>
      <c r="E773">
        <v>322.08499999999998</v>
      </c>
      <c r="F773">
        <v>0</v>
      </c>
      <c r="G773">
        <v>8.3255700000000002E-2</v>
      </c>
      <c r="H773">
        <v>0.89709000000000005</v>
      </c>
      <c r="I773">
        <v>0</v>
      </c>
    </row>
    <row r="774" spans="1:25" x14ac:dyDescent="0.25">
      <c r="A774" t="s">
        <v>95</v>
      </c>
      <c r="B774">
        <v>554.18600000000004</v>
      </c>
      <c r="C774">
        <v>430.19400000000002</v>
      </c>
      <c r="D774">
        <v>409.71899999999999</v>
      </c>
      <c r="E774">
        <v>322.17200000000003</v>
      </c>
      <c r="F774">
        <v>0</v>
      </c>
      <c r="G774">
        <v>0.11529499999999999</v>
      </c>
      <c r="H774">
        <v>0.86895599999999995</v>
      </c>
      <c r="I774">
        <v>0</v>
      </c>
    </row>
    <row r="775" spans="1:25" x14ac:dyDescent="0.25">
      <c r="A775" t="s">
        <v>95</v>
      </c>
      <c r="B775">
        <v>432.83699999999999</v>
      </c>
      <c r="C775">
        <v>430.17700000000002</v>
      </c>
      <c r="D775">
        <v>409.68599999999998</v>
      </c>
      <c r="E775">
        <v>322.137</v>
      </c>
      <c r="F775">
        <v>0</v>
      </c>
      <c r="G775">
        <v>0.115006</v>
      </c>
      <c r="H775">
        <v>0.86895599999999995</v>
      </c>
      <c r="I775">
        <v>0</v>
      </c>
    </row>
    <row r="776" spans="1:25" x14ac:dyDescent="0.25">
      <c r="A776" t="s">
        <v>95</v>
      </c>
      <c r="B776">
        <v>432.64</v>
      </c>
      <c r="C776">
        <v>429.95299999999997</v>
      </c>
      <c r="D776">
        <v>409.488</v>
      </c>
      <c r="E776">
        <v>321.971</v>
      </c>
      <c r="F776">
        <v>0</v>
      </c>
      <c r="G776">
        <v>0.115065</v>
      </c>
      <c r="H776">
        <v>0.86895100000000003</v>
      </c>
      <c r="I776">
        <v>0</v>
      </c>
    </row>
    <row r="777" spans="1:25" x14ac:dyDescent="0.25">
      <c r="A777" t="s">
        <v>95</v>
      </c>
      <c r="B777">
        <v>433.54399999999998</v>
      </c>
      <c r="C777">
        <v>430.82100000000003</v>
      </c>
      <c r="D777">
        <v>409.52699999999999</v>
      </c>
      <c r="E777">
        <v>321.964</v>
      </c>
      <c r="F777">
        <v>0</v>
      </c>
      <c r="G777">
        <v>0.114924</v>
      </c>
      <c r="H777">
        <v>0.86895599999999995</v>
      </c>
      <c r="I777">
        <v>0</v>
      </c>
    </row>
    <row r="778" spans="1:25" x14ac:dyDescent="0.25">
      <c r="A778" t="s">
        <v>95</v>
      </c>
      <c r="B778">
        <v>432.25799999999998</v>
      </c>
      <c r="C778">
        <v>429.577</v>
      </c>
      <c r="D778">
        <v>409.33100000000002</v>
      </c>
      <c r="E778">
        <v>321.74799999999999</v>
      </c>
      <c r="F778">
        <v>0</v>
      </c>
      <c r="G778">
        <v>0.111361</v>
      </c>
      <c r="H778">
        <v>0.86895299999999998</v>
      </c>
      <c r="I778">
        <v>0</v>
      </c>
    </row>
    <row r="779" spans="1:25" x14ac:dyDescent="0.25">
      <c r="A779" t="s">
        <v>95</v>
      </c>
      <c r="B779">
        <v>432.63299999999998</v>
      </c>
      <c r="C779">
        <v>429.93700000000001</v>
      </c>
      <c r="D779">
        <v>409.69400000000002</v>
      </c>
      <c r="E779">
        <v>322.13400000000001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95</v>
      </c>
      <c r="B780">
        <v>432.87900000000002</v>
      </c>
      <c r="C780">
        <v>430.19099999999997</v>
      </c>
      <c r="D780">
        <v>409.75400000000002</v>
      </c>
      <c r="E780">
        <v>322.178</v>
      </c>
      <c r="F780">
        <v>0</v>
      </c>
      <c r="G780">
        <v>9.5111399999999999E-2</v>
      </c>
      <c r="H780">
        <v>0.86895599999999995</v>
      </c>
      <c r="I780">
        <v>0</v>
      </c>
    </row>
    <row r="781" spans="1:25" x14ac:dyDescent="0.25">
      <c r="A781" t="s">
        <v>95</v>
      </c>
      <c r="B781">
        <v>438.887</v>
      </c>
      <c r="C781">
        <v>436.07100000000003</v>
      </c>
      <c r="D781">
        <v>409.75900000000001</v>
      </c>
      <c r="E781">
        <v>322.2</v>
      </c>
      <c r="F781">
        <v>0</v>
      </c>
      <c r="G781">
        <v>9.2824000000000004E-2</v>
      </c>
      <c r="H781">
        <v>0.87256500000000004</v>
      </c>
      <c r="I781">
        <v>0</v>
      </c>
    </row>
    <row r="782" spans="1:25" x14ac:dyDescent="0.25">
      <c r="A782" t="s">
        <v>95</v>
      </c>
      <c r="B782">
        <v>432.64600000000002</v>
      </c>
      <c r="C782">
        <v>430</v>
      </c>
      <c r="D782">
        <v>409.56700000000001</v>
      </c>
      <c r="E782">
        <v>321.96600000000001</v>
      </c>
      <c r="F782">
        <v>0</v>
      </c>
      <c r="G782">
        <v>0.116021</v>
      </c>
      <c r="H782">
        <v>0.87888200000000005</v>
      </c>
      <c r="I782">
        <v>0</v>
      </c>
    </row>
    <row r="783" spans="1:25" x14ac:dyDescent="0.25">
      <c r="A783" t="s">
        <v>95</v>
      </c>
      <c r="B783">
        <v>432.767</v>
      </c>
      <c r="C783">
        <v>430.03399999999999</v>
      </c>
      <c r="D783">
        <v>409.52300000000002</v>
      </c>
      <c r="E783">
        <v>321.96100000000001</v>
      </c>
      <c r="F783">
        <v>0</v>
      </c>
      <c r="G783">
        <v>0.114925</v>
      </c>
      <c r="H783">
        <v>0.90104899999999999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432.798</v>
      </c>
      <c r="C784">
        <v>430.09899999999999</v>
      </c>
      <c r="D784">
        <v>409.59899999999999</v>
      </c>
      <c r="E784">
        <v>322.04199999999997</v>
      </c>
      <c r="F784">
        <v>0</v>
      </c>
      <c r="G784">
        <v>0.114992</v>
      </c>
      <c r="H784">
        <v>0.89434400000000003</v>
      </c>
      <c r="I784">
        <v>0</v>
      </c>
      <c r="R784">
        <f>AVERAGE(B735:B784)</f>
        <v>474.10396000000014</v>
      </c>
      <c r="S784">
        <f>AVERAGE(C735:C784)</f>
        <v>430.84372000000002</v>
      </c>
      <c r="U784">
        <f>_xlfn.VAR.P(B735:B784)</f>
        <v>30839.240974118231</v>
      </c>
      <c r="V784">
        <f>_xlfn.VAR.P(C735:C784)</f>
        <v>3.458975641600003</v>
      </c>
      <c r="X784">
        <f>1.96*SQRT(U784)/50</f>
        <v>6.8839531702699022</v>
      </c>
      <c r="Y784">
        <f>1.96*SQRT(V784)/50</f>
        <v>7.2905420442572227E-2</v>
      </c>
    </row>
    <row r="785" spans="1:9" x14ac:dyDescent="0.25">
      <c r="A785" t="s">
        <v>95</v>
      </c>
      <c r="B785">
        <v>23707.817812000001</v>
      </c>
      <c r="C785" t="s">
        <v>37</v>
      </c>
    </row>
    <row r="786" spans="1:9" x14ac:dyDescent="0.25">
      <c r="A786" t="s">
        <v>96</v>
      </c>
      <c r="B786">
        <v>309.113</v>
      </c>
      <c r="C786">
        <v>306.64699999999999</v>
      </c>
      <c r="D786">
        <v>286.43299999999999</v>
      </c>
      <c r="E786">
        <v>198.80500000000001</v>
      </c>
      <c r="F786">
        <v>0</v>
      </c>
      <c r="G786">
        <v>0.114923</v>
      </c>
      <c r="H786">
        <v>0.87998900000000002</v>
      </c>
      <c r="I786">
        <v>0</v>
      </c>
    </row>
    <row r="787" spans="1:9" x14ac:dyDescent="0.25">
      <c r="A787" t="s">
        <v>96</v>
      </c>
      <c r="B787">
        <v>314.714</v>
      </c>
      <c r="C787">
        <v>312.00099999999998</v>
      </c>
      <c r="D787">
        <v>286.363</v>
      </c>
      <c r="E787">
        <v>198.72900000000001</v>
      </c>
      <c r="F787">
        <v>0</v>
      </c>
      <c r="G787">
        <v>0.11494799999999999</v>
      </c>
      <c r="H787">
        <v>0.89358199999999999</v>
      </c>
      <c r="I787">
        <v>0</v>
      </c>
    </row>
    <row r="788" spans="1:9" x14ac:dyDescent="0.25">
      <c r="A788" t="s">
        <v>96</v>
      </c>
      <c r="B788">
        <v>309.548</v>
      </c>
      <c r="C788">
        <v>306.851</v>
      </c>
      <c r="D788">
        <v>286.37700000000001</v>
      </c>
      <c r="E788">
        <v>198.75299999999999</v>
      </c>
      <c r="F788">
        <v>0</v>
      </c>
      <c r="G788">
        <v>0.114924</v>
      </c>
      <c r="H788">
        <v>0.88576600000000005</v>
      </c>
      <c r="I788">
        <v>0</v>
      </c>
    </row>
    <row r="789" spans="1:9" x14ac:dyDescent="0.25">
      <c r="A789" t="s">
        <v>96</v>
      </c>
      <c r="B789">
        <v>309.58100000000002</v>
      </c>
      <c r="C789">
        <v>306.87900000000002</v>
      </c>
      <c r="D789">
        <v>286.40499999999997</v>
      </c>
      <c r="E789">
        <v>198.76599999999999</v>
      </c>
      <c r="F789">
        <v>0</v>
      </c>
      <c r="G789">
        <v>0.114951</v>
      </c>
      <c r="H789">
        <v>0.900725</v>
      </c>
      <c r="I789">
        <v>0</v>
      </c>
    </row>
    <row r="790" spans="1:9" x14ac:dyDescent="0.25">
      <c r="A790" t="s">
        <v>96</v>
      </c>
      <c r="B790">
        <v>309.38299999999998</v>
      </c>
      <c r="C790">
        <v>306.68</v>
      </c>
      <c r="D790">
        <v>286.375</v>
      </c>
      <c r="E790">
        <v>198.74600000000001</v>
      </c>
      <c r="F790">
        <v>0</v>
      </c>
      <c r="G790">
        <v>0.115023</v>
      </c>
      <c r="H790">
        <v>0.893007</v>
      </c>
      <c r="I790">
        <v>0</v>
      </c>
    </row>
    <row r="791" spans="1:9" x14ac:dyDescent="0.25">
      <c r="A791" t="s">
        <v>96</v>
      </c>
      <c r="B791">
        <v>309.57600000000002</v>
      </c>
      <c r="C791">
        <v>306.88299999999998</v>
      </c>
      <c r="D791">
        <v>286.42899999999997</v>
      </c>
      <c r="E791">
        <v>198.76900000000001</v>
      </c>
      <c r="F791">
        <v>0</v>
      </c>
      <c r="G791">
        <v>0.114923</v>
      </c>
      <c r="H791">
        <v>0.88511200000000001</v>
      </c>
      <c r="I791">
        <v>0</v>
      </c>
    </row>
    <row r="792" spans="1:9" x14ac:dyDescent="0.25">
      <c r="A792" t="s">
        <v>96</v>
      </c>
      <c r="B792">
        <v>309.38400000000001</v>
      </c>
      <c r="C792">
        <v>306.67899999999997</v>
      </c>
      <c r="D792">
        <v>286.38499999999999</v>
      </c>
      <c r="E792">
        <v>198.75700000000001</v>
      </c>
      <c r="F792">
        <v>0</v>
      </c>
      <c r="G792">
        <v>8.3285700000000004E-2</v>
      </c>
      <c r="H792">
        <v>0.88530399999999998</v>
      </c>
      <c r="I792">
        <v>0</v>
      </c>
    </row>
    <row r="793" spans="1:9" x14ac:dyDescent="0.25">
      <c r="A793" t="s">
        <v>96</v>
      </c>
      <c r="B793">
        <v>314.15899999999999</v>
      </c>
      <c r="C793">
        <v>311.45800000000003</v>
      </c>
      <c r="D793">
        <v>286.428</v>
      </c>
      <c r="E793">
        <v>198.8</v>
      </c>
      <c r="F793">
        <v>0</v>
      </c>
      <c r="G793">
        <v>0.114942</v>
      </c>
      <c r="H793">
        <v>0.86895599999999995</v>
      </c>
      <c r="I793">
        <v>0</v>
      </c>
    </row>
    <row r="794" spans="1:9" x14ac:dyDescent="0.25">
      <c r="A794" t="s">
        <v>96</v>
      </c>
      <c r="B794">
        <v>309.34199999999998</v>
      </c>
      <c r="C794">
        <v>306.66399999999999</v>
      </c>
      <c r="D794">
        <v>286.42500000000001</v>
      </c>
      <c r="E794">
        <v>198.774</v>
      </c>
      <c r="F794">
        <v>0</v>
      </c>
      <c r="G794">
        <v>0.11494799999999999</v>
      </c>
      <c r="H794">
        <v>0.89693900000000004</v>
      </c>
      <c r="I794">
        <v>0</v>
      </c>
    </row>
    <row r="795" spans="1:9" x14ac:dyDescent="0.25">
      <c r="A795" t="s">
        <v>96</v>
      </c>
      <c r="B795">
        <v>309.30799999999999</v>
      </c>
      <c r="C795">
        <v>306.59699999999998</v>
      </c>
      <c r="D795">
        <v>286.41000000000003</v>
      </c>
      <c r="E795">
        <v>198.74199999999999</v>
      </c>
      <c r="F795">
        <v>0</v>
      </c>
      <c r="G795">
        <v>0.114936</v>
      </c>
      <c r="H795">
        <v>0.89339999999999997</v>
      </c>
      <c r="I795">
        <v>0</v>
      </c>
    </row>
    <row r="796" spans="1:9" x14ac:dyDescent="0.25">
      <c r="A796" t="s">
        <v>96</v>
      </c>
      <c r="B796">
        <v>309.29000000000002</v>
      </c>
      <c r="C796">
        <v>306.596</v>
      </c>
      <c r="D796">
        <v>286.33100000000002</v>
      </c>
      <c r="E796">
        <v>198.74299999999999</v>
      </c>
      <c r="F796">
        <v>0</v>
      </c>
      <c r="G796">
        <v>0.114926</v>
      </c>
      <c r="H796">
        <v>0.90077600000000002</v>
      </c>
      <c r="I796">
        <v>0</v>
      </c>
    </row>
    <row r="797" spans="1:9" x14ac:dyDescent="0.25">
      <c r="A797" t="s">
        <v>96</v>
      </c>
      <c r="B797">
        <v>1137.2</v>
      </c>
      <c r="C797">
        <v>306.88900000000001</v>
      </c>
      <c r="D797">
        <v>286.411</v>
      </c>
      <c r="E797">
        <v>198.76900000000001</v>
      </c>
      <c r="F797">
        <v>0</v>
      </c>
      <c r="G797">
        <v>0.115226</v>
      </c>
      <c r="H797">
        <v>0.89679600000000004</v>
      </c>
      <c r="I797">
        <v>0</v>
      </c>
    </row>
    <row r="798" spans="1:9" x14ac:dyDescent="0.25">
      <c r="A798" t="s">
        <v>96</v>
      </c>
      <c r="B798">
        <v>320.846</v>
      </c>
      <c r="C798">
        <v>315.68700000000001</v>
      </c>
      <c r="D798">
        <v>286.26900000000001</v>
      </c>
      <c r="E798">
        <v>198.60400000000001</v>
      </c>
      <c r="F798">
        <v>0</v>
      </c>
      <c r="G798">
        <v>0.114928</v>
      </c>
      <c r="H798">
        <v>0.90075000000000005</v>
      </c>
      <c r="I798">
        <v>0</v>
      </c>
    </row>
    <row r="799" spans="1:9" x14ac:dyDescent="0.25">
      <c r="A799" t="s">
        <v>96</v>
      </c>
      <c r="B799">
        <v>309.51799999999997</v>
      </c>
      <c r="C799">
        <v>306.81099999999998</v>
      </c>
      <c r="D799">
        <v>286.36599999999999</v>
      </c>
      <c r="E799">
        <v>198.755</v>
      </c>
      <c r="F799">
        <v>0</v>
      </c>
      <c r="G799">
        <v>0.11518299999999999</v>
      </c>
      <c r="H799">
        <v>0.86895199999999995</v>
      </c>
      <c r="I799">
        <v>0</v>
      </c>
    </row>
    <row r="800" spans="1:9" x14ac:dyDescent="0.25">
      <c r="A800" t="s">
        <v>96</v>
      </c>
      <c r="B800">
        <v>358.04500000000002</v>
      </c>
      <c r="C800">
        <v>306.815</v>
      </c>
      <c r="D800">
        <v>286.39400000000001</v>
      </c>
      <c r="E800">
        <v>198.77600000000001</v>
      </c>
      <c r="F800">
        <v>0</v>
      </c>
      <c r="G800">
        <v>0.115063</v>
      </c>
      <c r="H800">
        <v>0.89372600000000002</v>
      </c>
      <c r="I800">
        <v>0</v>
      </c>
    </row>
    <row r="801" spans="1:9" x14ac:dyDescent="0.25">
      <c r="A801" t="s">
        <v>96</v>
      </c>
      <c r="B801">
        <v>308.76100000000002</v>
      </c>
      <c r="C801">
        <v>306.42</v>
      </c>
      <c r="D801">
        <v>285.97500000000002</v>
      </c>
      <c r="E801">
        <v>198.613</v>
      </c>
      <c r="F801">
        <v>0</v>
      </c>
      <c r="G801">
        <v>0.114925</v>
      </c>
      <c r="H801">
        <v>0.86895500000000003</v>
      </c>
      <c r="I801">
        <v>0</v>
      </c>
    </row>
    <row r="802" spans="1:9" x14ac:dyDescent="0.25">
      <c r="A802" t="s">
        <v>96</v>
      </c>
      <c r="B802">
        <v>309.541</v>
      </c>
      <c r="C802">
        <v>306.82799999999997</v>
      </c>
      <c r="D802">
        <v>286.36700000000002</v>
      </c>
      <c r="E802">
        <v>198.74299999999999</v>
      </c>
      <c r="F802">
        <v>0</v>
      </c>
      <c r="G802">
        <v>0.11546099999999999</v>
      </c>
      <c r="H802">
        <v>0.88718900000000001</v>
      </c>
      <c r="I802">
        <v>0</v>
      </c>
    </row>
    <row r="803" spans="1:9" x14ac:dyDescent="0.25">
      <c r="A803" t="s">
        <v>96</v>
      </c>
      <c r="B803">
        <v>309.59300000000002</v>
      </c>
      <c r="C803">
        <v>306.83499999999998</v>
      </c>
      <c r="D803">
        <v>286.38200000000001</v>
      </c>
      <c r="E803">
        <v>198.75800000000001</v>
      </c>
      <c r="F803">
        <v>0</v>
      </c>
      <c r="G803">
        <v>0.114971</v>
      </c>
      <c r="H803">
        <v>0.86895299999999998</v>
      </c>
      <c r="I803">
        <v>0</v>
      </c>
    </row>
    <row r="804" spans="1:9" x14ac:dyDescent="0.25">
      <c r="A804" t="s">
        <v>96</v>
      </c>
      <c r="B804">
        <v>310.27699999999999</v>
      </c>
      <c r="C804">
        <v>307.58699999999999</v>
      </c>
      <c r="D804">
        <v>286.346</v>
      </c>
      <c r="E804">
        <v>198.74600000000001</v>
      </c>
      <c r="F804">
        <v>0</v>
      </c>
      <c r="G804">
        <v>0.115175</v>
      </c>
      <c r="H804">
        <v>0.86895500000000003</v>
      </c>
      <c r="I804">
        <v>0</v>
      </c>
    </row>
    <row r="805" spans="1:9" x14ac:dyDescent="0.25">
      <c r="A805" t="s">
        <v>96</v>
      </c>
      <c r="B805">
        <v>309.53699999999998</v>
      </c>
      <c r="C805">
        <v>306.85199999999998</v>
      </c>
      <c r="D805">
        <v>286.39299999999997</v>
      </c>
      <c r="E805">
        <v>198.75</v>
      </c>
      <c r="F805">
        <v>0</v>
      </c>
      <c r="G805">
        <v>0.114956</v>
      </c>
      <c r="H805">
        <v>0.89442200000000005</v>
      </c>
      <c r="I805">
        <v>0</v>
      </c>
    </row>
    <row r="806" spans="1:9" x14ac:dyDescent="0.25">
      <c r="A806" t="s">
        <v>96</v>
      </c>
      <c r="B806">
        <v>309.41699999999997</v>
      </c>
      <c r="C806">
        <v>306.73200000000003</v>
      </c>
      <c r="D806">
        <v>286.43900000000002</v>
      </c>
      <c r="E806">
        <v>198.77500000000001</v>
      </c>
      <c r="F806">
        <v>0</v>
      </c>
      <c r="G806">
        <v>0.114956</v>
      </c>
      <c r="H806">
        <v>0.90074100000000001</v>
      </c>
      <c r="I806">
        <v>0</v>
      </c>
    </row>
    <row r="807" spans="1:9" x14ac:dyDescent="0.25">
      <c r="A807" t="s">
        <v>96</v>
      </c>
      <c r="B807">
        <v>309.53699999999998</v>
      </c>
      <c r="C807">
        <v>306.83499999999998</v>
      </c>
      <c r="D807">
        <v>286.39499999999998</v>
      </c>
      <c r="E807">
        <v>198.75299999999999</v>
      </c>
      <c r="F807">
        <v>0</v>
      </c>
      <c r="G807">
        <v>0.114999</v>
      </c>
      <c r="H807">
        <v>0.89956499999999995</v>
      </c>
      <c r="I807">
        <v>0</v>
      </c>
    </row>
    <row r="808" spans="1:9" x14ac:dyDescent="0.25">
      <c r="A808" t="s">
        <v>96</v>
      </c>
      <c r="B808">
        <v>309.61200000000002</v>
      </c>
      <c r="C808">
        <v>306.91300000000001</v>
      </c>
      <c r="D808">
        <v>286.42599999999999</v>
      </c>
      <c r="E808">
        <v>198.774</v>
      </c>
      <c r="F808">
        <v>0</v>
      </c>
      <c r="G808">
        <v>0.114924</v>
      </c>
      <c r="H808">
        <v>0.88756900000000005</v>
      </c>
      <c r="I808">
        <v>0</v>
      </c>
    </row>
    <row r="809" spans="1:9" x14ac:dyDescent="0.25">
      <c r="A809" t="s">
        <v>96</v>
      </c>
      <c r="B809">
        <v>309.57799999999997</v>
      </c>
      <c r="C809">
        <v>306.86799999999999</v>
      </c>
      <c r="D809">
        <v>286.46699999999998</v>
      </c>
      <c r="E809">
        <v>198.77600000000001</v>
      </c>
      <c r="F809">
        <v>0</v>
      </c>
      <c r="G809">
        <v>0.114955</v>
      </c>
      <c r="H809">
        <v>0.90078800000000003</v>
      </c>
      <c r="I809">
        <v>0</v>
      </c>
    </row>
    <row r="810" spans="1:9" x14ac:dyDescent="0.25">
      <c r="A810" t="s">
        <v>96</v>
      </c>
      <c r="B810">
        <v>315.41800000000001</v>
      </c>
      <c r="C810">
        <v>312.63299999999998</v>
      </c>
      <c r="D810">
        <v>286.42700000000002</v>
      </c>
      <c r="E810">
        <v>198.78</v>
      </c>
      <c r="F810">
        <v>0</v>
      </c>
      <c r="G810">
        <v>0.115079</v>
      </c>
      <c r="H810">
        <v>0.90044500000000005</v>
      </c>
      <c r="I810">
        <v>0</v>
      </c>
    </row>
    <row r="811" spans="1:9" x14ac:dyDescent="0.25">
      <c r="A811" t="s">
        <v>96</v>
      </c>
      <c r="B811">
        <v>309.28800000000001</v>
      </c>
      <c r="C811">
        <v>306.64800000000002</v>
      </c>
      <c r="D811">
        <v>286.416</v>
      </c>
      <c r="E811">
        <v>198.768</v>
      </c>
      <c r="F811">
        <v>0</v>
      </c>
      <c r="G811">
        <v>0.11495900000000001</v>
      </c>
      <c r="H811">
        <v>0.86894800000000005</v>
      </c>
      <c r="I811">
        <v>0</v>
      </c>
    </row>
    <row r="812" spans="1:9" x14ac:dyDescent="0.25">
      <c r="A812" t="s">
        <v>96</v>
      </c>
      <c r="B812">
        <v>309.56900000000002</v>
      </c>
      <c r="C812">
        <v>306.87299999999999</v>
      </c>
      <c r="D812">
        <v>286.37799999999999</v>
      </c>
      <c r="E812">
        <v>198.74100000000001</v>
      </c>
      <c r="F812">
        <v>0</v>
      </c>
      <c r="G812">
        <v>0.115233</v>
      </c>
      <c r="H812">
        <v>0.90105299999999999</v>
      </c>
      <c r="I812">
        <v>0</v>
      </c>
    </row>
    <row r="813" spans="1:9" x14ac:dyDescent="0.25">
      <c r="A813" t="s">
        <v>96</v>
      </c>
      <c r="B813">
        <v>309.483</v>
      </c>
      <c r="C813">
        <v>306.78699999999998</v>
      </c>
      <c r="D813">
        <v>286.41199999999998</v>
      </c>
      <c r="E813">
        <v>198.75899999999999</v>
      </c>
      <c r="F813">
        <v>0</v>
      </c>
      <c r="G813">
        <v>0.115013</v>
      </c>
      <c r="H813">
        <v>0.90104799999999996</v>
      </c>
      <c r="I813">
        <v>0</v>
      </c>
    </row>
    <row r="814" spans="1:9" x14ac:dyDescent="0.25">
      <c r="A814" t="s">
        <v>96</v>
      </c>
      <c r="B814">
        <v>309.59399999999999</v>
      </c>
      <c r="C814">
        <v>306.89299999999997</v>
      </c>
      <c r="D814">
        <v>286.41000000000003</v>
      </c>
      <c r="E814">
        <v>198.77500000000001</v>
      </c>
      <c r="F814">
        <v>0</v>
      </c>
      <c r="G814">
        <v>9.6996200000000005E-2</v>
      </c>
      <c r="H814">
        <v>0.89967900000000001</v>
      </c>
      <c r="I814">
        <v>0</v>
      </c>
    </row>
    <row r="815" spans="1:9" x14ac:dyDescent="0.25">
      <c r="A815" t="s">
        <v>96</v>
      </c>
      <c r="B815">
        <v>309.39800000000002</v>
      </c>
      <c r="C815">
        <v>306.71600000000001</v>
      </c>
      <c r="D815">
        <v>286.399</v>
      </c>
      <c r="E815">
        <v>198.72200000000001</v>
      </c>
      <c r="F815">
        <v>0</v>
      </c>
      <c r="G815">
        <v>0.115069</v>
      </c>
      <c r="H815">
        <v>0.89809899999999998</v>
      </c>
      <c r="I815">
        <v>0</v>
      </c>
    </row>
    <row r="816" spans="1:9" x14ac:dyDescent="0.25">
      <c r="A816" t="s">
        <v>96</v>
      </c>
      <c r="B816">
        <v>314.80599999999998</v>
      </c>
      <c r="C816">
        <v>312.11200000000002</v>
      </c>
      <c r="D816">
        <v>286.41399999999999</v>
      </c>
      <c r="E816">
        <v>198.78</v>
      </c>
      <c r="F816">
        <v>0</v>
      </c>
      <c r="G816">
        <v>0.115088</v>
      </c>
      <c r="H816">
        <v>0.89278900000000005</v>
      </c>
      <c r="I816">
        <v>0</v>
      </c>
    </row>
    <row r="817" spans="1:9" x14ac:dyDescent="0.25">
      <c r="A817" t="s">
        <v>96</v>
      </c>
      <c r="B817">
        <v>309.548</v>
      </c>
      <c r="C817">
        <v>306.85199999999998</v>
      </c>
      <c r="D817">
        <v>286.39</v>
      </c>
      <c r="E817">
        <v>198.74</v>
      </c>
      <c r="F817">
        <v>0</v>
      </c>
      <c r="G817">
        <v>0.114952</v>
      </c>
      <c r="H817">
        <v>0.89888199999999996</v>
      </c>
      <c r="I817">
        <v>0</v>
      </c>
    </row>
    <row r="818" spans="1:9" x14ac:dyDescent="0.25">
      <c r="A818" t="s">
        <v>96</v>
      </c>
      <c r="B818">
        <v>309.53899999999999</v>
      </c>
      <c r="C818">
        <v>306.839</v>
      </c>
      <c r="D818">
        <v>286.37700000000001</v>
      </c>
      <c r="E818">
        <v>198.76</v>
      </c>
      <c r="F818">
        <v>0</v>
      </c>
      <c r="G818">
        <v>0.114963</v>
      </c>
      <c r="H818">
        <v>0.89525699999999997</v>
      </c>
      <c r="I818">
        <v>0</v>
      </c>
    </row>
    <row r="819" spans="1:9" x14ac:dyDescent="0.25">
      <c r="A819" t="s">
        <v>96</v>
      </c>
      <c r="B819">
        <v>309.505</v>
      </c>
      <c r="C819">
        <v>306.79300000000001</v>
      </c>
      <c r="D819">
        <v>286.42</v>
      </c>
      <c r="E819">
        <v>198.749</v>
      </c>
      <c r="F819">
        <v>0</v>
      </c>
      <c r="G819">
        <v>0.114923</v>
      </c>
      <c r="H819">
        <v>0.90103900000000003</v>
      </c>
      <c r="I819">
        <v>0</v>
      </c>
    </row>
    <row r="820" spans="1:9" x14ac:dyDescent="0.25">
      <c r="A820" t="s">
        <v>96</v>
      </c>
      <c r="B820">
        <v>309.45</v>
      </c>
      <c r="C820">
        <v>306.77</v>
      </c>
      <c r="D820">
        <v>286.38900000000001</v>
      </c>
      <c r="E820">
        <v>198.74299999999999</v>
      </c>
      <c r="F820">
        <v>0</v>
      </c>
      <c r="G820">
        <v>0.116011</v>
      </c>
      <c r="H820">
        <v>0.87925200000000003</v>
      </c>
      <c r="I820">
        <v>0</v>
      </c>
    </row>
    <row r="821" spans="1:9" x14ac:dyDescent="0.25">
      <c r="A821" t="s">
        <v>96</v>
      </c>
      <c r="B821">
        <v>309.483</v>
      </c>
      <c r="C821">
        <v>306.798</v>
      </c>
      <c r="D821">
        <v>286.41899999999998</v>
      </c>
      <c r="E821">
        <v>198.77199999999999</v>
      </c>
      <c r="F821">
        <v>0</v>
      </c>
      <c r="G821">
        <v>0.114936</v>
      </c>
      <c r="H821">
        <v>0.88478800000000002</v>
      </c>
      <c r="I821">
        <v>0</v>
      </c>
    </row>
    <row r="822" spans="1:9" x14ac:dyDescent="0.25">
      <c r="A822" t="s">
        <v>96</v>
      </c>
      <c r="B822">
        <v>309.39100000000002</v>
      </c>
      <c r="C822">
        <v>306.70800000000003</v>
      </c>
      <c r="D822">
        <v>286.43400000000003</v>
      </c>
      <c r="E822">
        <v>198.785</v>
      </c>
      <c r="F822">
        <v>0</v>
      </c>
      <c r="G822">
        <v>0.11501</v>
      </c>
      <c r="H822">
        <v>0.88816099999999998</v>
      </c>
      <c r="I822">
        <v>0</v>
      </c>
    </row>
    <row r="823" spans="1:9" x14ac:dyDescent="0.25">
      <c r="A823" t="s">
        <v>96</v>
      </c>
      <c r="B823">
        <v>314.74299999999999</v>
      </c>
      <c r="C823">
        <v>312.03300000000002</v>
      </c>
      <c r="D823">
        <v>286.41399999999999</v>
      </c>
      <c r="E823">
        <v>198.744</v>
      </c>
      <c r="F823">
        <v>0</v>
      </c>
      <c r="G823">
        <v>0.11589099999999999</v>
      </c>
      <c r="H823">
        <v>0.86895599999999995</v>
      </c>
      <c r="I823">
        <v>0</v>
      </c>
    </row>
    <row r="824" spans="1:9" x14ac:dyDescent="0.25">
      <c r="A824" t="s">
        <v>96</v>
      </c>
      <c r="B824">
        <v>309.58300000000003</v>
      </c>
      <c r="C824">
        <v>306.87299999999999</v>
      </c>
      <c r="D824">
        <v>286.41699999999997</v>
      </c>
      <c r="E824">
        <v>198.76900000000001</v>
      </c>
      <c r="F824">
        <v>0</v>
      </c>
      <c r="G824">
        <v>0.114938</v>
      </c>
      <c r="H824">
        <v>0.89939000000000002</v>
      </c>
      <c r="I824">
        <v>0</v>
      </c>
    </row>
    <row r="825" spans="1:9" x14ac:dyDescent="0.25">
      <c r="A825" t="s">
        <v>96</v>
      </c>
      <c r="B825">
        <v>309.61799999999999</v>
      </c>
      <c r="C825">
        <v>306.87099999999998</v>
      </c>
      <c r="D825">
        <v>286.40499999999997</v>
      </c>
      <c r="E825">
        <v>198.75</v>
      </c>
      <c r="F825">
        <v>0</v>
      </c>
      <c r="G825">
        <v>0.115173</v>
      </c>
      <c r="H825">
        <v>0.881301</v>
      </c>
      <c r="I825">
        <v>0</v>
      </c>
    </row>
    <row r="826" spans="1:9" x14ac:dyDescent="0.25">
      <c r="A826" t="s">
        <v>96</v>
      </c>
      <c r="B826">
        <v>1362.71</v>
      </c>
      <c r="C826">
        <v>306.87700000000001</v>
      </c>
      <c r="D826">
        <v>286.39100000000002</v>
      </c>
      <c r="E826">
        <v>198.74299999999999</v>
      </c>
      <c r="F826">
        <v>0</v>
      </c>
      <c r="G826">
        <v>8.3287299999999995E-2</v>
      </c>
      <c r="H826">
        <v>0.878772</v>
      </c>
      <c r="I826">
        <v>0</v>
      </c>
    </row>
    <row r="827" spans="1:9" x14ac:dyDescent="0.25">
      <c r="A827" t="s">
        <v>96</v>
      </c>
      <c r="B827">
        <v>312.30599999999998</v>
      </c>
      <c r="C827">
        <v>307.84100000000001</v>
      </c>
      <c r="D827">
        <v>286.149</v>
      </c>
      <c r="E827">
        <v>198.596</v>
      </c>
      <c r="F827">
        <v>0</v>
      </c>
      <c r="G827">
        <v>0.115146</v>
      </c>
      <c r="H827">
        <v>0.90051099999999995</v>
      </c>
      <c r="I827">
        <v>0</v>
      </c>
    </row>
    <row r="828" spans="1:9" x14ac:dyDescent="0.25">
      <c r="A828" t="s">
        <v>96</v>
      </c>
      <c r="B828">
        <v>315.32</v>
      </c>
      <c r="C828">
        <v>312.60399999999998</v>
      </c>
      <c r="D828">
        <v>286.47800000000001</v>
      </c>
      <c r="E828">
        <v>198.77</v>
      </c>
      <c r="F828">
        <v>0</v>
      </c>
      <c r="G828">
        <v>0.115332</v>
      </c>
      <c r="H828">
        <v>0.90054699999999999</v>
      </c>
      <c r="I828">
        <v>0</v>
      </c>
    </row>
    <row r="829" spans="1:9" x14ac:dyDescent="0.25">
      <c r="A829" t="s">
        <v>96</v>
      </c>
      <c r="B829">
        <v>358.98700000000002</v>
      </c>
      <c r="C829">
        <v>306.88200000000001</v>
      </c>
      <c r="D829">
        <v>286.423</v>
      </c>
      <c r="E829">
        <v>198.76300000000001</v>
      </c>
      <c r="F829">
        <v>0</v>
      </c>
      <c r="G829">
        <v>0.11494</v>
      </c>
      <c r="H829">
        <v>0.87156100000000003</v>
      </c>
      <c r="I829">
        <v>0</v>
      </c>
    </row>
    <row r="830" spans="1:9" x14ac:dyDescent="0.25">
      <c r="A830" t="s">
        <v>96</v>
      </c>
      <c r="B830">
        <v>309.56799999999998</v>
      </c>
      <c r="C830">
        <v>306.88400000000001</v>
      </c>
      <c r="D830">
        <v>286.41000000000003</v>
      </c>
      <c r="E830">
        <v>198.77699999999999</v>
      </c>
      <c r="F830">
        <v>0</v>
      </c>
      <c r="G830">
        <v>9.2869099999999996E-2</v>
      </c>
      <c r="H830">
        <v>0.90086999999999995</v>
      </c>
      <c r="I830">
        <v>0</v>
      </c>
    </row>
    <row r="831" spans="1:9" x14ac:dyDescent="0.25">
      <c r="A831" t="s">
        <v>96</v>
      </c>
      <c r="B831">
        <v>309.63900000000001</v>
      </c>
      <c r="C831">
        <v>306.94299999999998</v>
      </c>
      <c r="D831">
        <v>286.44099999999997</v>
      </c>
      <c r="E831">
        <v>198.77699999999999</v>
      </c>
      <c r="F831">
        <v>0</v>
      </c>
      <c r="G831">
        <v>0.115149</v>
      </c>
      <c r="H831">
        <v>0.89879399999999998</v>
      </c>
      <c r="I831">
        <v>0</v>
      </c>
    </row>
    <row r="832" spans="1:9" x14ac:dyDescent="0.25">
      <c r="A832" t="s">
        <v>96</v>
      </c>
      <c r="B832">
        <v>309.596</v>
      </c>
      <c r="C832">
        <v>306.89800000000002</v>
      </c>
      <c r="D832">
        <v>286.44400000000002</v>
      </c>
      <c r="E832">
        <v>198.77699999999999</v>
      </c>
      <c r="F832">
        <v>0</v>
      </c>
      <c r="G832">
        <v>0.114924</v>
      </c>
      <c r="H832">
        <v>0.87881299999999996</v>
      </c>
      <c r="I832">
        <v>0</v>
      </c>
    </row>
    <row r="833" spans="1:25" x14ac:dyDescent="0.25">
      <c r="A833" t="s">
        <v>96</v>
      </c>
      <c r="B833">
        <v>309.46499999999997</v>
      </c>
      <c r="C833">
        <v>306.77199999999999</v>
      </c>
      <c r="D833">
        <v>286.45499999999998</v>
      </c>
      <c r="E833">
        <v>198.77699999999999</v>
      </c>
      <c r="F833">
        <v>0</v>
      </c>
      <c r="G833">
        <v>0.114949</v>
      </c>
      <c r="H833">
        <v>0.89828699999999995</v>
      </c>
      <c r="I833">
        <v>0</v>
      </c>
    </row>
    <row r="834" spans="1:25" x14ac:dyDescent="0.25">
      <c r="A834" t="s">
        <v>96</v>
      </c>
      <c r="B834">
        <v>310.71199999999999</v>
      </c>
      <c r="C834">
        <v>308.02300000000002</v>
      </c>
      <c r="D834">
        <v>286.42700000000002</v>
      </c>
      <c r="E834">
        <v>198.77799999999999</v>
      </c>
      <c r="F834">
        <v>0</v>
      </c>
      <c r="G834">
        <v>0.115123</v>
      </c>
      <c r="H834">
        <v>0.86895599999999995</v>
      </c>
      <c r="I834">
        <v>0</v>
      </c>
    </row>
    <row r="835" spans="1:25" x14ac:dyDescent="0.25">
      <c r="A835" t="s">
        <v>96</v>
      </c>
      <c r="B835">
        <v>309.63900000000001</v>
      </c>
      <c r="C835">
        <v>306.94400000000002</v>
      </c>
      <c r="D835">
        <v>286.452</v>
      </c>
      <c r="E835">
        <v>198.76599999999999</v>
      </c>
      <c r="F835">
        <v>0</v>
      </c>
      <c r="G835">
        <v>0.115232</v>
      </c>
      <c r="H835">
        <v>0.899563</v>
      </c>
      <c r="I835">
        <v>0</v>
      </c>
    </row>
    <row r="836" spans="1:25" x14ac:dyDescent="0.25">
      <c r="A836" t="s">
        <v>96</v>
      </c>
      <c r="B836">
        <v>309.65699999999998</v>
      </c>
      <c r="C836">
        <v>306.95699999999999</v>
      </c>
      <c r="D836">
        <v>286.39499999999998</v>
      </c>
      <c r="E836">
        <v>198.75299999999999</v>
      </c>
      <c r="F836">
        <v>0</v>
      </c>
      <c r="G836">
        <v>0.114991</v>
      </c>
      <c r="H836">
        <v>0.900505</v>
      </c>
      <c r="I836">
        <v>0</v>
      </c>
    </row>
    <row r="837" spans="1:25" x14ac:dyDescent="0.25">
      <c r="A837" t="s">
        <v>96</v>
      </c>
      <c r="B837">
        <v>309.64999999999998</v>
      </c>
      <c r="C837">
        <v>306.95600000000002</v>
      </c>
      <c r="D837">
        <v>286.40800000000002</v>
      </c>
      <c r="E837">
        <v>198.76599999999999</v>
      </c>
      <c r="F837">
        <v>0</v>
      </c>
      <c r="G837">
        <v>0.11529300000000001</v>
      </c>
      <c r="H837">
        <v>0.89598</v>
      </c>
      <c r="I837">
        <v>0</v>
      </c>
    </row>
    <row r="838" spans="1:25" x14ac:dyDescent="0.25">
      <c r="A838" t="s">
        <v>96</v>
      </c>
      <c r="B838">
        <v>309.67500000000001</v>
      </c>
      <c r="C838">
        <v>306.96899999999999</v>
      </c>
      <c r="D838">
        <v>286.40100000000001</v>
      </c>
      <c r="E838">
        <v>198.78899999999999</v>
      </c>
      <c r="F838">
        <v>0</v>
      </c>
      <c r="G838">
        <v>0.114923</v>
      </c>
      <c r="H838">
        <v>0.90029000000000003</v>
      </c>
      <c r="I838">
        <v>0</v>
      </c>
    </row>
    <row r="839" spans="1:25" x14ac:dyDescent="0.25">
      <c r="A839" t="s">
        <v>96</v>
      </c>
      <c r="B839">
        <v>309.64699999999999</v>
      </c>
      <c r="C839">
        <v>306.94</v>
      </c>
      <c r="D839">
        <v>286.40300000000002</v>
      </c>
      <c r="E839">
        <v>198.761</v>
      </c>
      <c r="F839">
        <v>0</v>
      </c>
      <c r="G839">
        <v>0.116564</v>
      </c>
      <c r="H839">
        <v>0.90101299999999995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315.49200000000002</v>
      </c>
      <c r="C840">
        <v>312.68900000000002</v>
      </c>
      <c r="D840">
        <v>286.42599999999999</v>
      </c>
      <c r="E840">
        <v>198.77199999999999</v>
      </c>
      <c r="F840">
        <v>0</v>
      </c>
      <c r="G840">
        <v>0.114927</v>
      </c>
      <c r="H840">
        <v>0.88853300000000002</v>
      </c>
      <c r="I840">
        <v>0</v>
      </c>
      <c r="R840">
        <f>AVERAGE(B791:B840)</f>
        <v>350.06</v>
      </c>
      <c r="S840">
        <f>AVERAGE(C791:C840)</f>
        <v>307.70653999999996</v>
      </c>
      <c r="U840">
        <f>_xlfn.VAR.P(B791:B840)</f>
        <v>34344.205846399978</v>
      </c>
      <c r="V840">
        <f>_xlfn.VAR.P(C791:C840)</f>
        <v>4.4263250484000185</v>
      </c>
      <c r="X840">
        <f>1.96*SQRT(U840)/50</f>
        <v>7.2646183982238233</v>
      </c>
      <c r="Y840">
        <f>1.96*SQRT(V840)/50</f>
        <v>8.247222636969008E-2</v>
      </c>
    </row>
    <row r="841" spans="1:25" x14ac:dyDescent="0.25">
      <c r="A841" t="s">
        <v>96</v>
      </c>
      <c r="B841">
        <v>17505.491497999999</v>
      </c>
      <c r="C841" t="s">
        <v>37</v>
      </c>
    </row>
    <row r="842" spans="1:25" x14ac:dyDescent="0.25">
      <c r="A842" t="s">
        <v>114</v>
      </c>
      <c r="B842">
        <v>493.68200000000002</v>
      </c>
      <c r="C842">
        <v>490.214</v>
      </c>
      <c r="D842">
        <v>469.61099999999999</v>
      </c>
      <c r="E842">
        <v>321.99700000000001</v>
      </c>
      <c r="F842">
        <v>0</v>
      </c>
      <c r="G842">
        <v>0.11500100000000001</v>
      </c>
      <c r="H842">
        <v>0.86895500000000003</v>
      </c>
      <c r="I842">
        <v>0</v>
      </c>
    </row>
    <row r="843" spans="1:25" x14ac:dyDescent="0.25">
      <c r="A843" t="s">
        <v>114</v>
      </c>
      <c r="B843">
        <v>492.61200000000002</v>
      </c>
      <c r="C843">
        <v>489.89800000000002</v>
      </c>
      <c r="D843">
        <v>469.59899999999999</v>
      </c>
      <c r="E843">
        <v>322.07600000000002</v>
      </c>
      <c r="F843">
        <v>0</v>
      </c>
      <c r="G843">
        <v>0.11493200000000001</v>
      </c>
      <c r="H843">
        <v>0.90083999999999997</v>
      </c>
      <c r="I843">
        <v>0</v>
      </c>
    </row>
    <row r="844" spans="1:25" x14ac:dyDescent="0.25">
      <c r="A844" t="s">
        <v>114</v>
      </c>
      <c r="B844">
        <v>492.83100000000002</v>
      </c>
      <c r="C844">
        <v>490.04599999999999</v>
      </c>
      <c r="D844">
        <v>469.48099999999999</v>
      </c>
      <c r="E844">
        <v>322.01499999999999</v>
      </c>
      <c r="F844">
        <v>0</v>
      </c>
      <c r="G844">
        <v>0.115008</v>
      </c>
      <c r="H844">
        <v>0.89866999999999997</v>
      </c>
      <c r="I844">
        <v>0</v>
      </c>
    </row>
    <row r="845" spans="1:25" x14ac:dyDescent="0.25">
      <c r="A845" t="s">
        <v>114</v>
      </c>
      <c r="B845">
        <v>497.63799999999998</v>
      </c>
      <c r="C845">
        <v>494.92200000000003</v>
      </c>
      <c r="D845">
        <v>469.72699999999998</v>
      </c>
      <c r="E845">
        <v>322.23500000000001</v>
      </c>
      <c r="F845">
        <v>0</v>
      </c>
      <c r="G845">
        <v>0.11494500000000001</v>
      </c>
      <c r="H845">
        <v>0.90093500000000004</v>
      </c>
      <c r="I845">
        <v>0</v>
      </c>
    </row>
    <row r="846" spans="1:25" x14ac:dyDescent="0.25">
      <c r="A846" t="s">
        <v>114</v>
      </c>
      <c r="B846">
        <v>492.71899999999999</v>
      </c>
      <c r="C846">
        <v>490.02800000000002</v>
      </c>
      <c r="D846">
        <v>469.58300000000003</v>
      </c>
      <c r="E846">
        <v>322.18900000000002</v>
      </c>
      <c r="F846">
        <v>0</v>
      </c>
      <c r="G846">
        <v>0.114964</v>
      </c>
      <c r="H846">
        <v>0.89146499999999995</v>
      </c>
      <c r="I846">
        <v>0</v>
      </c>
    </row>
    <row r="847" spans="1:25" x14ac:dyDescent="0.25">
      <c r="A847" t="s">
        <v>114</v>
      </c>
      <c r="B847">
        <v>492.37900000000002</v>
      </c>
      <c r="C847">
        <v>489.69499999999999</v>
      </c>
      <c r="D847">
        <v>469.31700000000001</v>
      </c>
      <c r="E847">
        <v>322.02</v>
      </c>
      <c r="F847">
        <v>0</v>
      </c>
      <c r="G847">
        <v>0.11493299999999999</v>
      </c>
      <c r="H847">
        <v>0.89767399999999997</v>
      </c>
      <c r="I847">
        <v>0</v>
      </c>
    </row>
    <row r="848" spans="1:25" x14ac:dyDescent="0.25">
      <c r="A848" t="s">
        <v>114</v>
      </c>
      <c r="B848">
        <v>493.065</v>
      </c>
      <c r="C848">
        <v>490.34500000000003</v>
      </c>
      <c r="D848">
        <v>469.83800000000002</v>
      </c>
      <c r="E848">
        <v>322.28899999999999</v>
      </c>
      <c r="F848">
        <v>0</v>
      </c>
      <c r="G848">
        <v>0.115025</v>
      </c>
      <c r="H848">
        <v>0.89802999999999999</v>
      </c>
      <c r="I848">
        <v>0</v>
      </c>
    </row>
    <row r="849" spans="1:9" x14ac:dyDescent="0.25">
      <c r="A849" t="s">
        <v>114</v>
      </c>
      <c r="B849">
        <v>497.11200000000002</v>
      </c>
      <c r="C849">
        <v>494.399</v>
      </c>
      <c r="D849">
        <v>469.44</v>
      </c>
      <c r="E849">
        <v>322.07100000000003</v>
      </c>
      <c r="F849">
        <v>0</v>
      </c>
      <c r="G849">
        <v>0.11494699999999999</v>
      </c>
      <c r="H849">
        <v>0.89702400000000004</v>
      </c>
      <c r="I849">
        <v>0</v>
      </c>
    </row>
    <row r="850" spans="1:9" x14ac:dyDescent="0.25">
      <c r="A850" t="s">
        <v>114</v>
      </c>
      <c r="B850">
        <v>492.82299999999998</v>
      </c>
      <c r="C850">
        <v>490.12200000000001</v>
      </c>
      <c r="D850">
        <v>469.49700000000001</v>
      </c>
      <c r="E850">
        <v>322.048</v>
      </c>
      <c r="F850">
        <v>0</v>
      </c>
      <c r="G850">
        <v>0.115704</v>
      </c>
      <c r="H850">
        <v>0.86895599999999995</v>
      </c>
      <c r="I850">
        <v>0</v>
      </c>
    </row>
    <row r="851" spans="1:9" x14ac:dyDescent="0.25">
      <c r="A851" t="s">
        <v>114</v>
      </c>
      <c r="B851">
        <v>1217.23</v>
      </c>
      <c r="C851">
        <v>490.154</v>
      </c>
      <c r="D851">
        <v>469.45499999999998</v>
      </c>
      <c r="E851">
        <v>322.05</v>
      </c>
      <c r="F851">
        <v>0</v>
      </c>
      <c r="G851">
        <v>0.11534700000000001</v>
      </c>
      <c r="H851">
        <v>0.87354500000000002</v>
      </c>
      <c r="I851">
        <v>0</v>
      </c>
    </row>
    <row r="852" spans="1:9" x14ac:dyDescent="0.25">
      <c r="A852" t="s">
        <v>114</v>
      </c>
      <c r="B852">
        <v>496.86099999999999</v>
      </c>
      <c r="C852">
        <v>491.7</v>
      </c>
      <c r="D852">
        <v>469.291</v>
      </c>
      <c r="E852">
        <v>321.779</v>
      </c>
      <c r="F852">
        <v>0</v>
      </c>
      <c r="G852">
        <v>0.114953</v>
      </c>
      <c r="H852">
        <v>0.86895599999999995</v>
      </c>
      <c r="I852">
        <v>0</v>
      </c>
    </row>
    <row r="853" spans="1:9" x14ac:dyDescent="0.25">
      <c r="A853" t="s">
        <v>114</v>
      </c>
      <c r="B853">
        <v>498.66800000000001</v>
      </c>
      <c r="C853">
        <v>495.87200000000001</v>
      </c>
      <c r="D853">
        <v>469.74799999999999</v>
      </c>
      <c r="E853">
        <v>322.31099999999998</v>
      </c>
      <c r="F853">
        <v>0</v>
      </c>
      <c r="G853">
        <v>0.11505700000000001</v>
      </c>
      <c r="H853">
        <v>0.86894400000000005</v>
      </c>
      <c r="I853">
        <v>0</v>
      </c>
    </row>
    <row r="854" spans="1:9" x14ac:dyDescent="0.25">
      <c r="A854" t="s">
        <v>114</v>
      </c>
      <c r="B854">
        <v>492.73899999999998</v>
      </c>
      <c r="C854">
        <v>490.00599999999997</v>
      </c>
      <c r="D854">
        <v>469.42599999999999</v>
      </c>
      <c r="E854">
        <v>321.99700000000001</v>
      </c>
      <c r="F854">
        <v>0</v>
      </c>
      <c r="G854">
        <v>0.11493100000000001</v>
      </c>
      <c r="H854">
        <v>0.896698</v>
      </c>
      <c r="I854">
        <v>0</v>
      </c>
    </row>
    <row r="855" spans="1:9" x14ac:dyDescent="0.25">
      <c r="A855" t="s">
        <v>114</v>
      </c>
      <c r="B855">
        <v>492.73399999999998</v>
      </c>
      <c r="C855">
        <v>490.01</v>
      </c>
      <c r="D855">
        <v>469.61099999999999</v>
      </c>
      <c r="E855">
        <v>322.142</v>
      </c>
      <c r="F855">
        <v>0</v>
      </c>
      <c r="G855">
        <v>0.114923</v>
      </c>
      <c r="H855">
        <v>0.87342500000000001</v>
      </c>
      <c r="I855">
        <v>0</v>
      </c>
    </row>
    <row r="856" spans="1:9" x14ac:dyDescent="0.25">
      <c r="A856" t="s">
        <v>114</v>
      </c>
      <c r="B856">
        <v>492.69499999999999</v>
      </c>
      <c r="C856">
        <v>490.00599999999997</v>
      </c>
      <c r="D856">
        <v>469.62599999999998</v>
      </c>
      <c r="E856">
        <v>322.20499999999998</v>
      </c>
      <c r="F856">
        <v>0</v>
      </c>
      <c r="G856">
        <v>0.11509800000000001</v>
      </c>
      <c r="H856">
        <v>0.89901200000000003</v>
      </c>
      <c r="I856">
        <v>0</v>
      </c>
    </row>
    <row r="857" spans="1:9" x14ac:dyDescent="0.25">
      <c r="A857" t="s">
        <v>114</v>
      </c>
      <c r="B857">
        <v>493.56900000000002</v>
      </c>
      <c r="C857">
        <v>490.85599999999999</v>
      </c>
      <c r="D857">
        <v>469.41899999999998</v>
      </c>
      <c r="E857">
        <v>322.01499999999999</v>
      </c>
      <c r="F857">
        <v>0</v>
      </c>
      <c r="G857">
        <v>0.11495900000000001</v>
      </c>
      <c r="H857">
        <v>0.90095000000000003</v>
      </c>
      <c r="I857">
        <v>0</v>
      </c>
    </row>
    <row r="858" spans="1:9" x14ac:dyDescent="0.25">
      <c r="A858" t="s">
        <v>114</v>
      </c>
      <c r="B858">
        <v>492.68700000000001</v>
      </c>
      <c r="C858">
        <v>490.02699999999999</v>
      </c>
      <c r="D858">
        <v>469.69799999999998</v>
      </c>
      <c r="E858">
        <v>322.17500000000001</v>
      </c>
      <c r="F858">
        <v>0</v>
      </c>
      <c r="G858">
        <v>0.114923</v>
      </c>
      <c r="H858">
        <v>0.86895500000000003</v>
      </c>
      <c r="I858">
        <v>0</v>
      </c>
    </row>
    <row r="859" spans="1:9" x14ac:dyDescent="0.25">
      <c r="A859" t="s">
        <v>114</v>
      </c>
      <c r="B859">
        <v>492.59899999999999</v>
      </c>
      <c r="C859">
        <v>489.88900000000001</v>
      </c>
      <c r="D859">
        <v>469.55500000000001</v>
      </c>
      <c r="E859">
        <v>322.18400000000003</v>
      </c>
      <c r="F859">
        <v>0</v>
      </c>
      <c r="G859">
        <v>0.114944</v>
      </c>
      <c r="H859">
        <v>0.90052500000000002</v>
      </c>
      <c r="I859">
        <v>0</v>
      </c>
    </row>
    <row r="860" spans="1:9" x14ac:dyDescent="0.25">
      <c r="A860" t="s">
        <v>114</v>
      </c>
      <c r="B860">
        <v>498.63299999999998</v>
      </c>
      <c r="C860">
        <v>495.85399999999998</v>
      </c>
      <c r="D860">
        <v>469.63499999999999</v>
      </c>
      <c r="E860">
        <v>322.16500000000002</v>
      </c>
      <c r="F860">
        <v>0</v>
      </c>
      <c r="G860">
        <v>9.1521500000000006E-2</v>
      </c>
      <c r="H860">
        <v>0.89928799999999998</v>
      </c>
      <c r="I860">
        <v>0</v>
      </c>
    </row>
    <row r="861" spans="1:9" x14ac:dyDescent="0.25">
      <c r="A861" t="s">
        <v>114</v>
      </c>
      <c r="B861">
        <v>492.41699999999997</v>
      </c>
      <c r="C861">
        <v>489.72899999999998</v>
      </c>
      <c r="D861">
        <v>469.34199999999998</v>
      </c>
      <c r="E861">
        <v>322.048</v>
      </c>
      <c r="F861">
        <v>0</v>
      </c>
      <c r="G861">
        <v>0.114923</v>
      </c>
      <c r="H861">
        <v>0.93128100000000003</v>
      </c>
      <c r="I861">
        <v>0</v>
      </c>
    </row>
    <row r="862" spans="1:9" x14ac:dyDescent="0.25">
      <c r="A862" t="s">
        <v>114</v>
      </c>
      <c r="B862">
        <v>492.92200000000003</v>
      </c>
      <c r="C862">
        <v>490.185</v>
      </c>
      <c r="D862">
        <v>469.54300000000001</v>
      </c>
      <c r="E862">
        <v>322.18799999999999</v>
      </c>
      <c r="F862">
        <v>0</v>
      </c>
      <c r="G862">
        <v>0.114923</v>
      </c>
      <c r="H862">
        <v>0.90105100000000005</v>
      </c>
      <c r="I862">
        <v>0</v>
      </c>
    </row>
    <row r="863" spans="1:9" x14ac:dyDescent="0.25">
      <c r="A863" t="s">
        <v>114</v>
      </c>
      <c r="B863">
        <v>492.70100000000002</v>
      </c>
      <c r="C863">
        <v>489.87599999999998</v>
      </c>
      <c r="D863">
        <v>469.524</v>
      </c>
      <c r="E863">
        <v>322.13400000000001</v>
      </c>
      <c r="F863">
        <v>0</v>
      </c>
      <c r="G863">
        <v>0.11523600000000001</v>
      </c>
      <c r="H863">
        <v>0.88675300000000001</v>
      </c>
      <c r="I863">
        <v>0</v>
      </c>
    </row>
    <row r="864" spans="1:9" x14ac:dyDescent="0.25">
      <c r="A864" t="s">
        <v>114</v>
      </c>
      <c r="B864">
        <v>497.72399999999999</v>
      </c>
      <c r="C864">
        <v>494.99900000000002</v>
      </c>
      <c r="D864">
        <v>469.74599999999998</v>
      </c>
      <c r="E864">
        <v>322.25</v>
      </c>
      <c r="F864">
        <v>0</v>
      </c>
      <c r="G864">
        <v>0.115007</v>
      </c>
      <c r="H864">
        <v>0.87605599999999995</v>
      </c>
      <c r="I864">
        <v>0</v>
      </c>
    </row>
    <row r="865" spans="1:9" x14ac:dyDescent="0.25">
      <c r="A865" t="s">
        <v>114</v>
      </c>
      <c r="B865">
        <v>492.70800000000003</v>
      </c>
      <c r="C865">
        <v>490.017</v>
      </c>
      <c r="D865">
        <v>469.69299999999998</v>
      </c>
      <c r="E865">
        <v>322.22399999999999</v>
      </c>
      <c r="F865">
        <v>0</v>
      </c>
      <c r="G865">
        <v>0.11493100000000001</v>
      </c>
      <c r="H865">
        <v>0.87515699999999996</v>
      </c>
      <c r="I865">
        <v>0</v>
      </c>
    </row>
    <row r="866" spans="1:9" x14ac:dyDescent="0.25">
      <c r="A866" t="s">
        <v>114</v>
      </c>
      <c r="B866">
        <v>492.36399999999998</v>
      </c>
      <c r="C866">
        <v>489.67</v>
      </c>
      <c r="D866">
        <v>469.39</v>
      </c>
      <c r="E866">
        <v>322.09500000000003</v>
      </c>
      <c r="F866">
        <v>0</v>
      </c>
      <c r="G866">
        <v>0.114926</v>
      </c>
      <c r="H866">
        <v>0.86895599999999995</v>
      </c>
      <c r="I866">
        <v>0</v>
      </c>
    </row>
    <row r="867" spans="1:9" x14ac:dyDescent="0.25">
      <c r="A867" t="s">
        <v>114</v>
      </c>
      <c r="B867">
        <v>492.55099999999999</v>
      </c>
      <c r="C867">
        <v>489.85</v>
      </c>
      <c r="D867">
        <v>469.57600000000002</v>
      </c>
      <c r="E867">
        <v>322.32600000000002</v>
      </c>
      <c r="F867">
        <v>0</v>
      </c>
      <c r="G867">
        <v>0.11497400000000001</v>
      </c>
      <c r="H867">
        <v>0.90077499999999999</v>
      </c>
      <c r="I867">
        <v>0</v>
      </c>
    </row>
    <row r="868" spans="1:9" x14ac:dyDescent="0.25">
      <c r="A868" t="s">
        <v>114</v>
      </c>
      <c r="B868">
        <v>498.00400000000002</v>
      </c>
      <c r="C868">
        <v>495.315</v>
      </c>
      <c r="D868">
        <v>469.74</v>
      </c>
      <c r="E868">
        <v>322.25200000000001</v>
      </c>
      <c r="F868">
        <v>0</v>
      </c>
      <c r="G868">
        <v>9.4323400000000002E-2</v>
      </c>
      <c r="H868">
        <v>0.893208</v>
      </c>
      <c r="I868">
        <v>0</v>
      </c>
    </row>
    <row r="869" spans="1:9" x14ac:dyDescent="0.25">
      <c r="A869" t="s">
        <v>114</v>
      </c>
      <c r="B869">
        <v>1471.38</v>
      </c>
      <c r="C869">
        <v>490.012</v>
      </c>
      <c r="D869">
        <v>469.62099999999998</v>
      </c>
      <c r="E869">
        <v>322.18</v>
      </c>
      <c r="F869">
        <v>0</v>
      </c>
      <c r="G869">
        <v>0.11505</v>
      </c>
      <c r="H869">
        <v>0.86895500000000003</v>
      </c>
      <c r="I869">
        <v>0</v>
      </c>
    </row>
    <row r="870" spans="1:9" x14ac:dyDescent="0.25">
      <c r="A870" t="s">
        <v>114</v>
      </c>
      <c r="B870">
        <v>495.88900000000001</v>
      </c>
      <c r="C870">
        <v>491.49700000000001</v>
      </c>
      <c r="D870">
        <v>469.62799999999999</v>
      </c>
      <c r="E870">
        <v>322.12900000000002</v>
      </c>
      <c r="F870">
        <v>0</v>
      </c>
      <c r="G870">
        <v>0.11493200000000001</v>
      </c>
      <c r="H870">
        <v>0.89933700000000005</v>
      </c>
      <c r="I870">
        <v>0</v>
      </c>
    </row>
    <row r="871" spans="1:9" x14ac:dyDescent="0.25">
      <c r="A871" t="s">
        <v>114</v>
      </c>
      <c r="B871">
        <v>498.673</v>
      </c>
      <c r="C871">
        <v>495.92599999999999</v>
      </c>
      <c r="D871">
        <v>469.82100000000003</v>
      </c>
      <c r="E871">
        <v>322.39999999999998</v>
      </c>
      <c r="F871">
        <v>0</v>
      </c>
      <c r="G871">
        <v>0.11557000000000001</v>
      </c>
      <c r="H871">
        <v>0.90056700000000001</v>
      </c>
      <c r="I871">
        <v>0</v>
      </c>
    </row>
    <row r="872" spans="1:9" x14ac:dyDescent="0.25">
      <c r="A872" t="s">
        <v>114</v>
      </c>
      <c r="B872">
        <v>492.964</v>
      </c>
      <c r="C872">
        <v>490.24200000000002</v>
      </c>
      <c r="D872">
        <v>469.62099999999998</v>
      </c>
      <c r="E872">
        <v>322.16500000000002</v>
      </c>
      <c r="F872">
        <v>0</v>
      </c>
      <c r="G872">
        <v>0.11494500000000001</v>
      </c>
      <c r="H872">
        <v>0.90105100000000005</v>
      </c>
      <c r="I872">
        <v>0</v>
      </c>
    </row>
    <row r="873" spans="1:9" x14ac:dyDescent="0.25">
      <c r="A873" t="s">
        <v>114</v>
      </c>
      <c r="B873">
        <v>492.55500000000001</v>
      </c>
      <c r="C873">
        <v>489.858</v>
      </c>
      <c r="D873">
        <v>469.44299999999998</v>
      </c>
      <c r="E873">
        <v>322.02699999999999</v>
      </c>
      <c r="F873">
        <v>0</v>
      </c>
      <c r="G873">
        <v>0.114923</v>
      </c>
      <c r="H873">
        <v>0.89765200000000001</v>
      </c>
      <c r="I873">
        <v>0</v>
      </c>
    </row>
    <row r="874" spans="1:9" x14ac:dyDescent="0.25">
      <c r="A874" t="s">
        <v>114</v>
      </c>
      <c r="B874">
        <v>492.47399999999999</v>
      </c>
      <c r="C874">
        <v>489.78100000000001</v>
      </c>
      <c r="D874">
        <v>469.28100000000001</v>
      </c>
      <c r="E874">
        <v>321.94099999999997</v>
      </c>
      <c r="F874">
        <v>0</v>
      </c>
      <c r="G874">
        <v>0.114927</v>
      </c>
      <c r="H874">
        <v>0.90107700000000002</v>
      </c>
      <c r="I874">
        <v>0</v>
      </c>
    </row>
    <row r="875" spans="1:9" x14ac:dyDescent="0.25">
      <c r="A875" t="s">
        <v>114</v>
      </c>
      <c r="B875">
        <v>492.90600000000001</v>
      </c>
      <c r="C875">
        <v>490.19</v>
      </c>
      <c r="D875">
        <v>469.33100000000002</v>
      </c>
      <c r="E875">
        <v>321.95699999999999</v>
      </c>
      <c r="F875">
        <v>0</v>
      </c>
      <c r="G875">
        <v>0.115277</v>
      </c>
      <c r="H875">
        <v>0.90103200000000006</v>
      </c>
      <c r="I875">
        <v>0</v>
      </c>
    </row>
    <row r="876" spans="1:9" x14ac:dyDescent="0.25">
      <c r="A876" t="s">
        <v>114</v>
      </c>
      <c r="B876">
        <v>493.00599999999997</v>
      </c>
      <c r="C876">
        <v>490.30900000000003</v>
      </c>
      <c r="D876">
        <v>469.67599999999999</v>
      </c>
      <c r="E876">
        <v>322.25799999999998</v>
      </c>
      <c r="F876">
        <v>0</v>
      </c>
      <c r="G876">
        <v>0.115004</v>
      </c>
      <c r="H876">
        <v>0.90100599999999997</v>
      </c>
      <c r="I876">
        <v>0</v>
      </c>
    </row>
    <row r="877" spans="1:9" x14ac:dyDescent="0.25">
      <c r="A877" t="s">
        <v>114</v>
      </c>
      <c r="B877">
        <v>492.73099999999999</v>
      </c>
      <c r="C877">
        <v>490.01100000000002</v>
      </c>
      <c r="D877">
        <v>469.536</v>
      </c>
      <c r="E877">
        <v>322.15499999999997</v>
      </c>
      <c r="F877">
        <v>0</v>
      </c>
      <c r="G877">
        <v>0.115035</v>
      </c>
      <c r="H877">
        <v>0.90106900000000001</v>
      </c>
      <c r="I877">
        <v>0</v>
      </c>
    </row>
    <row r="878" spans="1:9" x14ac:dyDescent="0.25">
      <c r="A878" t="s">
        <v>114</v>
      </c>
      <c r="B878">
        <v>492.79899999999998</v>
      </c>
      <c r="C878">
        <v>490.11799999999999</v>
      </c>
      <c r="D878">
        <v>469.68799999999999</v>
      </c>
      <c r="E878">
        <v>322.23500000000001</v>
      </c>
      <c r="F878">
        <v>0</v>
      </c>
      <c r="G878">
        <v>0.10747</v>
      </c>
      <c r="H878">
        <v>0.88341599999999998</v>
      </c>
      <c r="I878">
        <v>0</v>
      </c>
    </row>
    <row r="879" spans="1:9" x14ac:dyDescent="0.25">
      <c r="A879" t="s">
        <v>114</v>
      </c>
      <c r="B879">
        <v>498.13600000000002</v>
      </c>
      <c r="C879">
        <v>495.35300000000001</v>
      </c>
      <c r="D879">
        <v>469.59500000000003</v>
      </c>
      <c r="E879">
        <v>322.09899999999999</v>
      </c>
      <c r="F879">
        <v>0</v>
      </c>
      <c r="G879">
        <v>0.118204</v>
      </c>
      <c r="H879">
        <v>0.90078100000000005</v>
      </c>
      <c r="I879">
        <v>0</v>
      </c>
    </row>
    <row r="880" spans="1:9" x14ac:dyDescent="0.25">
      <c r="A880" t="s">
        <v>114</v>
      </c>
      <c r="B880">
        <v>492.74799999999999</v>
      </c>
      <c r="C880">
        <v>490.053</v>
      </c>
      <c r="D880">
        <v>469.70400000000001</v>
      </c>
      <c r="E880">
        <v>322.09399999999999</v>
      </c>
      <c r="F880">
        <v>0</v>
      </c>
      <c r="G880">
        <v>0.11507199999999999</v>
      </c>
      <c r="H880">
        <v>0.89122500000000004</v>
      </c>
      <c r="I880">
        <v>0</v>
      </c>
    </row>
    <row r="881" spans="1:25" x14ac:dyDescent="0.25">
      <c r="A881" t="s">
        <v>114</v>
      </c>
      <c r="B881">
        <v>492.73200000000003</v>
      </c>
      <c r="C881">
        <v>490.02699999999999</v>
      </c>
      <c r="D881">
        <v>469.67</v>
      </c>
      <c r="E881">
        <v>322.17099999999999</v>
      </c>
      <c r="F881">
        <v>0</v>
      </c>
      <c r="G881">
        <v>0.11509900000000001</v>
      </c>
      <c r="H881">
        <v>0.87462200000000001</v>
      </c>
      <c r="I881">
        <v>0</v>
      </c>
    </row>
    <row r="882" spans="1:25" x14ac:dyDescent="0.25">
      <c r="A882" t="s">
        <v>114</v>
      </c>
      <c r="B882">
        <v>492.76400000000001</v>
      </c>
      <c r="C882">
        <v>490.077</v>
      </c>
      <c r="D882">
        <v>469.66199999999998</v>
      </c>
      <c r="E882">
        <v>322.20499999999998</v>
      </c>
      <c r="F882">
        <v>0</v>
      </c>
      <c r="G882">
        <v>0.11498700000000001</v>
      </c>
      <c r="H882">
        <v>0.89530799999999999</v>
      </c>
      <c r="I882">
        <v>0</v>
      </c>
    </row>
    <row r="883" spans="1:25" x14ac:dyDescent="0.25">
      <c r="A883" t="s">
        <v>114</v>
      </c>
      <c r="B883">
        <v>497.185</v>
      </c>
      <c r="C883">
        <v>494.50200000000001</v>
      </c>
      <c r="D883">
        <v>469.59899999999999</v>
      </c>
      <c r="E883">
        <v>322.12599999999998</v>
      </c>
      <c r="F883">
        <v>0</v>
      </c>
      <c r="G883">
        <v>0.114978</v>
      </c>
      <c r="H883">
        <v>0.87972700000000004</v>
      </c>
      <c r="I883">
        <v>0</v>
      </c>
    </row>
    <row r="884" spans="1:25" x14ac:dyDescent="0.25">
      <c r="A884" t="s">
        <v>114</v>
      </c>
      <c r="B884">
        <v>492.69</v>
      </c>
      <c r="C884">
        <v>489.99900000000002</v>
      </c>
      <c r="D884">
        <v>469.68299999999999</v>
      </c>
      <c r="E884">
        <v>322.34399999999999</v>
      </c>
      <c r="F884">
        <v>0</v>
      </c>
      <c r="G884">
        <v>0.114997</v>
      </c>
      <c r="H884">
        <v>0.90105900000000005</v>
      </c>
      <c r="I884">
        <v>0</v>
      </c>
    </row>
    <row r="885" spans="1:25" x14ac:dyDescent="0.25">
      <c r="A885" t="s">
        <v>114</v>
      </c>
      <c r="B885">
        <v>492.7</v>
      </c>
      <c r="C885">
        <v>489.98700000000002</v>
      </c>
      <c r="D885">
        <v>469.53699999999998</v>
      </c>
      <c r="E885">
        <v>322.11700000000002</v>
      </c>
      <c r="F885">
        <v>0</v>
      </c>
      <c r="G885">
        <v>0.11497300000000001</v>
      </c>
      <c r="H885">
        <v>0.89711700000000005</v>
      </c>
      <c r="I885">
        <v>0</v>
      </c>
    </row>
    <row r="886" spans="1:25" x14ac:dyDescent="0.25">
      <c r="A886" t="s">
        <v>114</v>
      </c>
      <c r="B886">
        <v>498.08</v>
      </c>
      <c r="C886">
        <v>495.36200000000002</v>
      </c>
      <c r="D886">
        <v>469.55900000000003</v>
      </c>
      <c r="E886">
        <v>322.09100000000001</v>
      </c>
      <c r="F886">
        <v>0</v>
      </c>
      <c r="G886">
        <v>0.115269</v>
      </c>
      <c r="H886">
        <v>0.87275599999999998</v>
      </c>
      <c r="I886">
        <v>0</v>
      </c>
    </row>
    <row r="887" spans="1:25" x14ac:dyDescent="0.25">
      <c r="A887" t="s">
        <v>114</v>
      </c>
      <c r="B887">
        <v>492.64400000000001</v>
      </c>
      <c r="C887">
        <v>489.92700000000002</v>
      </c>
      <c r="D887">
        <v>469.58600000000001</v>
      </c>
      <c r="E887">
        <v>322.20400000000001</v>
      </c>
      <c r="F887">
        <v>0</v>
      </c>
      <c r="G887">
        <v>0.114927</v>
      </c>
      <c r="H887">
        <v>0.901065</v>
      </c>
      <c r="I887">
        <v>0</v>
      </c>
    </row>
    <row r="888" spans="1:25" x14ac:dyDescent="0.25">
      <c r="A888" t="s">
        <v>114</v>
      </c>
      <c r="B888">
        <v>1083.31</v>
      </c>
      <c r="C888">
        <v>490.423</v>
      </c>
      <c r="D888">
        <v>469.79599999999999</v>
      </c>
      <c r="E888">
        <v>322.315</v>
      </c>
      <c r="F888">
        <v>0</v>
      </c>
      <c r="G888">
        <v>0.11494699999999999</v>
      </c>
      <c r="H888">
        <v>0.90107800000000005</v>
      </c>
      <c r="I888">
        <v>0</v>
      </c>
    </row>
    <row r="889" spans="1:25" x14ac:dyDescent="0.25">
      <c r="A889" t="s">
        <v>114</v>
      </c>
      <c r="B889">
        <v>496.488</v>
      </c>
      <c r="C889">
        <v>491.43599999999998</v>
      </c>
      <c r="D889">
        <v>469.33600000000001</v>
      </c>
      <c r="E889">
        <v>321.851</v>
      </c>
      <c r="F889">
        <v>0</v>
      </c>
      <c r="G889">
        <v>0.114925</v>
      </c>
      <c r="H889">
        <v>0.89884699999999995</v>
      </c>
      <c r="I889">
        <v>0</v>
      </c>
    </row>
    <row r="890" spans="1:25" x14ac:dyDescent="0.25">
      <c r="A890" t="s">
        <v>114</v>
      </c>
      <c r="B890">
        <v>498.12299999999999</v>
      </c>
      <c r="C890">
        <v>495.428</v>
      </c>
      <c r="D890">
        <v>469.24099999999999</v>
      </c>
      <c r="E890">
        <v>321.952</v>
      </c>
      <c r="F890">
        <v>0</v>
      </c>
      <c r="G890">
        <v>0.118427</v>
      </c>
      <c r="H890">
        <v>0.86895599999999995</v>
      </c>
      <c r="I890">
        <v>0</v>
      </c>
    </row>
    <row r="891" spans="1:25" x14ac:dyDescent="0.25">
      <c r="A891" t="s">
        <v>114</v>
      </c>
      <c r="B891">
        <v>492.9</v>
      </c>
      <c r="C891">
        <v>490.20499999999998</v>
      </c>
      <c r="D891">
        <v>469.65499999999997</v>
      </c>
      <c r="E891">
        <v>322.16199999999998</v>
      </c>
      <c r="F891">
        <v>0</v>
      </c>
      <c r="G891">
        <v>0.115143</v>
      </c>
      <c r="H891">
        <v>0.89840799999999998</v>
      </c>
      <c r="I891">
        <v>0</v>
      </c>
    </row>
    <row r="892" spans="1:25" x14ac:dyDescent="0.25">
      <c r="A892" t="s">
        <v>114</v>
      </c>
      <c r="B892">
        <v>492.524</v>
      </c>
      <c r="C892">
        <v>489.83800000000002</v>
      </c>
      <c r="D892">
        <v>469.40600000000001</v>
      </c>
      <c r="E892">
        <v>321.99599999999998</v>
      </c>
      <c r="F892">
        <v>0</v>
      </c>
      <c r="G892">
        <v>0.115367</v>
      </c>
      <c r="H892">
        <v>0.89898299999999998</v>
      </c>
      <c r="I892">
        <v>0</v>
      </c>
    </row>
    <row r="893" spans="1:25" x14ac:dyDescent="0.25">
      <c r="A893" t="s">
        <v>114</v>
      </c>
      <c r="B893">
        <v>493.125</v>
      </c>
      <c r="C893">
        <v>490.428</v>
      </c>
      <c r="D893">
        <v>469.83100000000002</v>
      </c>
      <c r="E893">
        <v>322.279</v>
      </c>
      <c r="F893">
        <v>0</v>
      </c>
      <c r="G893">
        <v>0.11498700000000001</v>
      </c>
      <c r="H893">
        <v>0.89878599999999997</v>
      </c>
      <c r="I893">
        <v>0</v>
      </c>
    </row>
    <row r="894" spans="1:25" x14ac:dyDescent="0.25">
      <c r="A894" t="s">
        <v>114</v>
      </c>
      <c r="B894">
        <v>494.10899999999998</v>
      </c>
      <c r="C894">
        <v>491.36700000000002</v>
      </c>
      <c r="D894">
        <v>469.62900000000002</v>
      </c>
      <c r="E894">
        <v>322.18200000000002</v>
      </c>
      <c r="F894">
        <v>0</v>
      </c>
      <c r="G894">
        <v>0.114923</v>
      </c>
      <c r="H894">
        <v>0.86893200000000004</v>
      </c>
      <c r="I894">
        <v>0</v>
      </c>
    </row>
    <row r="895" spans="1:25" x14ac:dyDescent="0.25">
      <c r="A895" t="s">
        <v>114</v>
      </c>
      <c r="B895">
        <v>492.32</v>
      </c>
      <c r="C895">
        <v>489.637</v>
      </c>
      <c r="D895">
        <v>469.23700000000002</v>
      </c>
      <c r="E895">
        <v>321.91000000000003</v>
      </c>
      <c r="F895">
        <v>0</v>
      </c>
      <c r="G895">
        <v>0.114925</v>
      </c>
      <c r="H895">
        <v>0.86894700000000002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492.42700000000002</v>
      </c>
      <c r="C896">
        <v>489.733</v>
      </c>
      <c r="D896">
        <v>469.42899999999997</v>
      </c>
      <c r="E896">
        <v>321.995</v>
      </c>
      <c r="F896">
        <v>0</v>
      </c>
      <c r="G896">
        <v>0.114939</v>
      </c>
      <c r="H896">
        <v>0.89822000000000002</v>
      </c>
      <c r="I896">
        <v>0</v>
      </c>
      <c r="R896">
        <f>AVERAGE(B847:B896)</f>
        <v>539.91134000000011</v>
      </c>
      <c r="S896">
        <f>AVERAGE(C847:C896)</f>
        <v>491.20604000000009</v>
      </c>
      <c r="U896">
        <f>_xlfn.VAR.P(B847:B896)</f>
        <v>34409.322552984282</v>
      </c>
      <c r="V896">
        <f>_xlfn.VAR.P(C847:C896)</f>
        <v>4.4420363584000011</v>
      </c>
      <c r="X896">
        <f>1.96*SQRT(U896)/50</f>
        <v>7.2715020049380277</v>
      </c>
      <c r="Y896">
        <f>1.96*SQRT(V896)/50</f>
        <v>8.2618464944416492E-2</v>
      </c>
    </row>
    <row r="897" spans="1:15" x14ac:dyDescent="0.25">
      <c r="A897" t="s">
        <v>114</v>
      </c>
      <c r="B897">
        <v>26998.276991999999</v>
      </c>
      <c r="C897" t="s">
        <v>37</v>
      </c>
    </row>
    <row r="898" spans="1:15" x14ac:dyDescent="0.25">
      <c r="A898" t="s">
        <v>42</v>
      </c>
      <c r="B898">
        <v>16095.7</v>
      </c>
      <c r="C898">
        <v>15980</v>
      </c>
      <c r="D898">
        <v>15979.5</v>
      </c>
      <c r="E898">
        <v>15966.7</v>
      </c>
      <c r="F898">
        <v>696.85199999999998</v>
      </c>
      <c r="G898">
        <v>1901.27</v>
      </c>
      <c r="H898">
        <v>420.12799999999999</v>
      </c>
      <c r="I898">
        <v>411.19299999999998</v>
      </c>
      <c r="J898">
        <v>514.08199999999999</v>
      </c>
      <c r="K898">
        <v>12991.1</v>
      </c>
      <c r="L898">
        <v>5.8708299999999998E-2</v>
      </c>
      <c r="M898">
        <v>0.931813</v>
      </c>
      <c r="N898">
        <v>0</v>
      </c>
      <c r="O898" t="s">
        <v>43</v>
      </c>
    </row>
    <row r="899" spans="1:15" x14ac:dyDescent="0.25">
      <c r="A899" t="s">
        <v>42</v>
      </c>
      <c r="B899">
        <v>16060.4</v>
      </c>
      <c r="C899">
        <v>15944.6</v>
      </c>
      <c r="D899">
        <v>15944.1</v>
      </c>
      <c r="E899">
        <v>15931.3</v>
      </c>
      <c r="F899">
        <v>699.60599999999999</v>
      </c>
      <c r="G899">
        <v>1864.8</v>
      </c>
      <c r="H899">
        <v>412.92599999999999</v>
      </c>
      <c r="I899">
        <v>410.91899999999998</v>
      </c>
      <c r="J899">
        <v>485.74400000000003</v>
      </c>
      <c r="K899">
        <v>12991.9</v>
      </c>
      <c r="L899">
        <v>5.6392600000000001E-2</v>
      </c>
      <c r="M899">
        <v>0.93719600000000003</v>
      </c>
      <c r="N899">
        <v>0</v>
      </c>
      <c r="O899" t="s">
        <v>43</v>
      </c>
    </row>
    <row r="900" spans="1:15" x14ac:dyDescent="0.25">
      <c r="A900" t="s">
        <v>42</v>
      </c>
      <c r="B900">
        <v>16053.2</v>
      </c>
      <c r="C900">
        <v>15938.3</v>
      </c>
      <c r="D900">
        <v>15937.7</v>
      </c>
      <c r="E900">
        <v>15925</v>
      </c>
      <c r="F900">
        <v>699.66</v>
      </c>
      <c r="G900">
        <v>1886.41</v>
      </c>
      <c r="H900">
        <v>412.11599999999999</v>
      </c>
      <c r="I900">
        <v>411.67899999999997</v>
      </c>
      <c r="J900">
        <v>508.32299999999998</v>
      </c>
      <c r="K900">
        <v>12962</v>
      </c>
      <c r="L900">
        <v>5.4604699999999999E-2</v>
      </c>
      <c r="M900">
        <v>0.95023400000000002</v>
      </c>
      <c r="N900">
        <v>243</v>
      </c>
      <c r="O900" t="s">
        <v>43</v>
      </c>
    </row>
    <row r="901" spans="1:15" x14ac:dyDescent="0.25">
      <c r="A901" t="s">
        <v>42</v>
      </c>
      <c r="B901">
        <v>15997.9</v>
      </c>
      <c r="C901">
        <v>15883</v>
      </c>
      <c r="D901">
        <v>15882.5</v>
      </c>
      <c r="E901">
        <v>15869.8</v>
      </c>
      <c r="F901">
        <v>691.64</v>
      </c>
      <c r="G901">
        <v>1856.76</v>
      </c>
      <c r="H901">
        <v>411.69900000000001</v>
      </c>
      <c r="I901">
        <v>409.55900000000003</v>
      </c>
      <c r="J901">
        <v>482.26100000000002</v>
      </c>
      <c r="K901">
        <v>12948.1</v>
      </c>
      <c r="L901">
        <v>5.7163499999999999E-2</v>
      </c>
      <c r="M901">
        <v>0.93508899999999995</v>
      </c>
      <c r="N901">
        <v>0</v>
      </c>
      <c r="O901" t="s">
        <v>43</v>
      </c>
    </row>
    <row r="902" spans="1:15" x14ac:dyDescent="0.25">
      <c r="A902" t="s">
        <v>42</v>
      </c>
      <c r="B902">
        <v>16176.8</v>
      </c>
      <c r="C902">
        <v>16061.5</v>
      </c>
      <c r="D902">
        <v>16060.9</v>
      </c>
      <c r="E902">
        <v>16048.1</v>
      </c>
      <c r="F902">
        <v>702.33600000000001</v>
      </c>
      <c r="G902">
        <v>1889.6</v>
      </c>
      <c r="H902">
        <v>415.55500000000001</v>
      </c>
      <c r="I902">
        <v>413.726</v>
      </c>
      <c r="J902">
        <v>502.33100000000002</v>
      </c>
      <c r="K902">
        <v>13080.1</v>
      </c>
      <c r="L902">
        <v>5.4774400000000001E-2</v>
      </c>
      <c r="M902">
        <v>0.95855100000000004</v>
      </c>
      <c r="N902">
        <v>0</v>
      </c>
      <c r="O902" t="s">
        <v>43</v>
      </c>
    </row>
    <row r="903" spans="1:15" x14ac:dyDescent="0.25">
      <c r="A903" t="s">
        <v>42</v>
      </c>
      <c r="B903">
        <v>15999.5</v>
      </c>
      <c r="C903">
        <v>15883.9</v>
      </c>
      <c r="D903">
        <v>15883.4</v>
      </c>
      <c r="E903">
        <v>15870.7</v>
      </c>
      <c r="F903">
        <v>703.90300000000002</v>
      </c>
      <c r="G903">
        <v>1855.4</v>
      </c>
      <c r="H903">
        <v>411.26299999999998</v>
      </c>
      <c r="I903">
        <v>409.60599999999999</v>
      </c>
      <c r="J903">
        <v>481.512</v>
      </c>
      <c r="K903">
        <v>12938.5</v>
      </c>
      <c r="L903">
        <v>5.4409300000000001E-2</v>
      </c>
      <c r="M903">
        <v>0.93183499999999997</v>
      </c>
      <c r="N903">
        <v>0</v>
      </c>
      <c r="O903" t="s">
        <v>43</v>
      </c>
    </row>
    <row r="904" spans="1:15" x14ac:dyDescent="0.25">
      <c r="A904" t="s">
        <v>42</v>
      </c>
      <c r="B904">
        <v>15956</v>
      </c>
      <c r="C904">
        <v>15840.5</v>
      </c>
      <c r="D904">
        <v>15840</v>
      </c>
      <c r="E904">
        <v>15827.3</v>
      </c>
      <c r="F904">
        <v>691.36099999999999</v>
      </c>
      <c r="G904">
        <v>1860.64</v>
      </c>
      <c r="H904">
        <v>410.44499999999999</v>
      </c>
      <c r="I904">
        <v>408.71699999999998</v>
      </c>
      <c r="J904">
        <v>484.39100000000002</v>
      </c>
      <c r="K904">
        <v>12900</v>
      </c>
      <c r="L904">
        <v>8.3263299999999998E-2</v>
      </c>
      <c r="M904">
        <v>0.93180499999999999</v>
      </c>
      <c r="N904">
        <v>0</v>
      </c>
      <c r="O904" t="s">
        <v>43</v>
      </c>
    </row>
    <row r="905" spans="1:15" x14ac:dyDescent="0.25">
      <c r="A905" t="s">
        <v>42</v>
      </c>
      <c r="B905">
        <v>16025.3</v>
      </c>
      <c r="C905">
        <v>15910.4</v>
      </c>
      <c r="D905">
        <v>15909.8</v>
      </c>
      <c r="E905">
        <v>15897</v>
      </c>
      <c r="F905">
        <v>697.601</v>
      </c>
      <c r="G905">
        <v>1894.87</v>
      </c>
      <c r="H905">
        <v>411.10500000000002</v>
      </c>
      <c r="I905">
        <v>409.38400000000001</v>
      </c>
      <c r="J905">
        <v>520.82299999999998</v>
      </c>
      <c r="K905">
        <v>12932.6</v>
      </c>
      <c r="L905">
        <v>6.1172799999999999E-2</v>
      </c>
      <c r="M905">
        <v>0.93911100000000003</v>
      </c>
      <c r="N905">
        <v>0</v>
      </c>
      <c r="O905" t="s">
        <v>43</v>
      </c>
    </row>
    <row r="906" spans="1:15" x14ac:dyDescent="0.25">
      <c r="A906" t="s">
        <v>42</v>
      </c>
      <c r="B906">
        <v>16125</v>
      </c>
      <c r="C906">
        <v>16009.3</v>
      </c>
      <c r="D906">
        <v>16008.8</v>
      </c>
      <c r="E906">
        <v>15996</v>
      </c>
      <c r="F906">
        <v>698.51099999999997</v>
      </c>
      <c r="G906">
        <v>1873.19</v>
      </c>
      <c r="H906">
        <v>414.5</v>
      </c>
      <c r="I906">
        <v>412.87200000000001</v>
      </c>
      <c r="J906">
        <v>489.09399999999999</v>
      </c>
      <c r="K906">
        <v>13044.6</v>
      </c>
      <c r="L906">
        <v>5.3994800000000003E-2</v>
      </c>
      <c r="M906">
        <v>0.93181599999999998</v>
      </c>
      <c r="N906">
        <v>0</v>
      </c>
      <c r="O906" t="s">
        <v>43</v>
      </c>
    </row>
    <row r="907" spans="1:15" x14ac:dyDescent="0.25">
      <c r="A907" t="s">
        <v>42</v>
      </c>
      <c r="B907">
        <v>16120.3</v>
      </c>
      <c r="C907">
        <v>16004.9</v>
      </c>
      <c r="D907">
        <v>16004.3</v>
      </c>
      <c r="E907">
        <v>15991.6</v>
      </c>
      <c r="F907">
        <v>696.08799999999997</v>
      </c>
      <c r="G907">
        <v>1900.92</v>
      </c>
      <c r="H907">
        <v>412.524</v>
      </c>
      <c r="I907">
        <v>411.495</v>
      </c>
      <c r="J907">
        <v>521.76599999999996</v>
      </c>
      <c r="K907">
        <v>13020.2</v>
      </c>
      <c r="L907">
        <v>5.4219099999999999E-2</v>
      </c>
      <c r="M907">
        <v>0.93183400000000005</v>
      </c>
      <c r="N907">
        <v>0</v>
      </c>
      <c r="O907" t="s">
        <v>43</v>
      </c>
    </row>
    <row r="908" spans="1:15" x14ac:dyDescent="0.25">
      <c r="A908" t="s">
        <v>42</v>
      </c>
      <c r="B908">
        <v>15972.8</v>
      </c>
      <c r="C908">
        <v>15857.3</v>
      </c>
      <c r="D908">
        <v>15856.7</v>
      </c>
      <c r="E908">
        <v>15844</v>
      </c>
      <c r="F908">
        <v>696.09699999999998</v>
      </c>
      <c r="G908">
        <v>1860.59</v>
      </c>
      <c r="H908">
        <v>416.00099999999998</v>
      </c>
      <c r="I908">
        <v>408.58199999999999</v>
      </c>
      <c r="J908">
        <v>483.49</v>
      </c>
      <c r="K908">
        <v>12908.9</v>
      </c>
      <c r="L908">
        <v>5.9448500000000001E-2</v>
      </c>
      <c r="M908">
        <v>0.93181899999999995</v>
      </c>
      <c r="N908">
        <v>0</v>
      </c>
      <c r="O908" t="s">
        <v>43</v>
      </c>
    </row>
    <row r="909" spans="1:15" x14ac:dyDescent="0.25">
      <c r="A909" t="s">
        <v>42</v>
      </c>
      <c r="B909">
        <v>16168.3</v>
      </c>
      <c r="C909">
        <v>16052.4</v>
      </c>
      <c r="D909">
        <v>16051.9</v>
      </c>
      <c r="E909">
        <v>16039.1</v>
      </c>
      <c r="F909">
        <v>698.93899999999996</v>
      </c>
      <c r="G909">
        <v>1904.3</v>
      </c>
      <c r="H909">
        <v>415.214</v>
      </c>
      <c r="I909">
        <v>413.00299999999999</v>
      </c>
      <c r="J909">
        <v>518.63800000000003</v>
      </c>
      <c r="K909">
        <v>13053.3</v>
      </c>
      <c r="L909">
        <v>5.64939E-2</v>
      </c>
      <c r="M909">
        <v>0.93165500000000001</v>
      </c>
      <c r="N909">
        <v>0</v>
      </c>
      <c r="O909" t="s">
        <v>43</v>
      </c>
    </row>
    <row r="910" spans="1:15" x14ac:dyDescent="0.25">
      <c r="A910" t="s">
        <v>42</v>
      </c>
      <c r="B910">
        <v>16041.4</v>
      </c>
      <c r="C910">
        <v>15925.7</v>
      </c>
      <c r="D910">
        <v>15925.2</v>
      </c>
      <c r="E910">
        <v>15912.4</v>
      </c>
      <c r="F910">
        <v>696.51900000000001</v>
      </c>
      <c r="G910">
        <v>1861.79</v>
      </c>
      <c r="H910">
        <v>412.11599999999999</v>
      </c>
      <c r="I910">
        <v>410.226</v>
      </c>
      <c r="J910">
        <v>485.27699999999999</v>
      </c>
      <c r="K910">
        <v>12979</v>
      </c>
      <c r="L910">
        <v>8.3272100000000002E-2</v>
      </c>
      <c r="M910">
        <v>0.93183300000000002</v>
      </c>
      <c r="N910">
        <v>0</v>
      </c>
      <c r="O910" t="s">
        <v>43</v>
      </c>
    </row>
    <row r="911" spans="1:15" x14ac:dyDescent="0.25">
      <c r="A911" t="s">
        <v>42</v>
      </c>
      <c r="B911">
        <v>16091.8</v>
      </c>
      <c r="C911">
        <v>15977.2</v>
      </c>
      <c r="D911">
        <v>15976.7</v>
      </c>
      <c r="E911">
        <v>15963.9</v>
      </c>
      <c r="F911">
        <v>694.94899999999996</v>
      </c>
      <c r="G911">
        <v>1898.14</v>
      </c>
      <c r="H911">
        <v>418.24900000000002</v>
      </c>
      <c r="I911">
        <v>412.86</v>
      </c>
      <c r="J911">
        <v>511.58100000000002</v>
      </c>
      <c r="K911">
        <v>12995.4</v>
      </c>
      <c r="L911">
        <v>5.4466199999999999E-2</v>
      </c>
      <c r="M911">
        <v>0.93182900000000002</v>
      </c>
      <c r="N911">
        <v>0</v>
      </c>
      <c r="O911" t="s">
        <v>43</v>
      </c>
    </row>
    <row r="912" spans="1:15" x14ac:dyDescent="0.25">
      <c r="A912" t="s">
        <v>42</v>
      </c>
      <c r="B912">
        <v>15991.4</v>
      </c>
      <c r="C912">
        <v>15876.7</v>
      </c>
      <c r="D912">
        <v>15876.2</v>
      </c>
      <c r="E912">
        <v>15863.4</v>
      </c>
      <c r="F912">
        <v>691.94</v>
      </c>
      <c r="G912">
        <v>1856.66</v>
      </c>
      <c r="H912">
        <v>411.27800000000002</v>
      </c>
      <c r="I912">
        <v>409.30399999999997</v>
      </c>
      <c r="J912">
        <v>483.28100000000001</v>
      </c>
      <c r="K912">
        <v>12939.6</v>
      </c>
      <c r="L912">
        <v>7.8673999999999994E-2</v>
      </c>
      <c r="M912">
        <v>0.93156899999999998</v>
      </c>
      <c r="N912">
        <v>0</v>
      </c>
      <c r="O912" t="s">
        <v>43</v>
      </c>
    </row>
    <row r="913" spans="1:15" x14ac:dyDescent="0.25">
      <c r="A913" t="s">
        <v>42</v>
      </c>
      <c r="B913">
        <v>15956.5</v>
      </c>
      <c r="C913">
        <v>15841.8</v>
      </c>
      <c r="D913">
        <v>15841.2</v>
      </c>
      <c r="E913">
        <v>15828.5</v>
      </c>
      <c r="F913">
        <v>690.24900000000002</v>
      </c>
      <c r="G913">
        <v>1867.87</v>
      </c>
      <c r="H913">
        <v>410.02499999999998</v>
      </c>
      <c r="I913">
        <v>408.125</v>
      </c>
      <c r="J913">
        <v>497.91500000000002</v>
      </c>
      <c r="K913">
        <v>12898.2</v>
      </c>
      <c r="L913">
        <v>7.4230699999999997E-2</v>
      </c>
      <c r="M913">
        <v>0.92873099999999997</v>
      </c>
      <c r="N913">
        <v>0</v>
      </c>
      <c r="O913" t="s">
        <v>43</v>
      </c>
    </row>
    <row r="914" spans="1:15" x14ac:dyDescent="0.25">
      <c r="A914" t="s">
        <v>42</v>
      </c>
      <c r="B914">
        <v>15927.5</v>
      </c>
      <c r="C914">
        <v>15811.6</v>
      </c>
      <c r="D914">
        <v>15811.1</v>
      </c>
      <c r="E914">
        <v>15798.4</v>
      </c>
      <c r="F914">
        <v>689.22900000000004</v>
      </c>
      <c r="G914">
        <v>1848.67</v>
      </c>
      <c r="H914">
        <v>411.20800000000003</v>
      </c>
      <c r="I914">
        <v>407.476</v>
      </c>
      <c r="J914">
        <v>479.13499999999999</v>
      </c>
      <c r="K914">
        <v>12885</v>
      </c>
      <c r="L914">
        <v>5.55427E-2</v>
      </c>
      <c r="M914">
        <v>0.94969000000000003</v>
      </c>
      <c r="N914">
        <v>62</v>
      </c>
      <c r="O914" t="s">
        <v>43</v>
      </c>
    </row>
    <row r="915" spans="1:15" x14ac:dyDescent="0.25">
      <c r="A915" t="s">
        <v>42</v>
      </c>
      <c r="B915">
        <v>15964.6</v>
      </c>
      <c r="C915">
        <v>15849.2</v>
      </c>
      <c r="D915">
        <v>15848.6</v>
      </c>
      <c r="E915">
        <v>15835.9</v>
      </c>
      <c r="F915">
        <v>695.99400000000003</v>
      </c>
      <c r="G915">
        <v>1856.15</v>
      </c>
      <c r="H915">
        <v>410.68099999999998</v>
      </c>
      <c r="I915">
        <v>408.875</v>
      </c>
      <c r="J915">
        <v>484.709</v>
      </c>
      <c r="K915">
        <v>12911.5</v>
      </c>
      <c r="L915">
        <v>5.5168099999999998E-2</v>
      </c>
      <c r="M915">
        <v>0.93165600000000004</v>
      </c>
      <c r="N915">
        <v>0</v>
      </c>
      <c r="O915" t="s">
        <v>43</v>
      </c>
    </row>
    <row r="916" spans="1:15" x14ac:dyDescent="0.25">
      <c r="A916" t="s">
        <v>42</v>
      </c>
      <c r="B916">
        <v>16033.3</v>
      </c>
      <c r="C916">
        <v>15918.3</v>
      </c>
      <c r="D916">
        <v>15917.8</v>
      </c>
      <c r="E916">
        <v>15905.1</v>
      </c>
      <c r="F916">
        <v>692.72299999999996</v>
      </c>
      <c r="G916">
        <v>1898.52</v>
      </c>
      <c r="H916">
        <v>416.57299999999998</v>
      </c>
      <c r="I916">
        <v>409.613</v>
      </c>
      <c r="J916">
        <v>520.11199999999997</v>
      </c>
      <c r="K916">
        <v>12940.8</v>
      </c>
      <c r="L916">
        <v>5.4137900000000003E-2</v>
      </c>
      <c r="M916">
        <v>0.93180099999999999</v>
      </c>
      <c r="N916">
        <v>0</v>
      </c>
      <c r="O916" t="s">
        <v>43</v>
      </c>
    </row>
    <row r="917" spans="1:15" x14ac:dyDescent="0.25">
      <c r="A917" t="s">
        <v>42</v>
      </c>
      <c r="B917">
        <v>16033.3</v>
      </c>
      <c r="C917">
        <v>15917.4</v>
      </c>
      <c r="D917">
        <v>15916.8</v>
      </c>
      <c r="E917">
        <v>15904.1</v>
      </c>
      <c r="F917">
        <v>692.60299999999995</v>
      </c>
      <c r="G917">
        <v>1867.63</v>
      </c>
      <c r="H917">
        <v>417.73</v>
      </c>
      <c r="I917">
        <v>410.238</v>
      </c>
      <c r="J917">
        <v>485.779</v>
      </c>
      <c r="K917">
        <v>12958</v>
      </c>
      <c r="L917">
        <v>5.7384200000000003E-2</v>
      </c>
      <c r="M917">
        <v>0.93182299999999996</v>
      </c>
      <c r="N917">
        <v>59</v>
      </c>
      <c r="O917" t="s">
        <v>43</v>
      </c>
    </row>
    <row r="918" spans="1:15" x14ac:dyDescent="0.25">
      <c r="A918" t="s">
        <v>42</v>
      </c>
      <c r="B918">
        <v>16185.6</v>
      </c>
      <c r="C918">
        <v>16069.6</v>
      </c>
      <c r="D918">
        <v>16069</v>
      </c>
      <c r="E918">
        <v>16051</v>
      </c>
      <c r="F918">
        <v>696.56200000000001</v>
      </c>
      <c r="G918">
        <v>1909.29</v>
      </c>
      <c r="H918">
        <v>415.06</v>
      </c>
      <c r="I918">
        <v>413.18900000000002</v>
      </c>
      <c r="J918">
        <v>523.53700000000003</v>
      </c>
      <c r="K918">
        <v>13066.4</v>
      </c>
      <c r="L918">
        <v>6.12592E-2</v>
      </c>
      <c r="M918">
        <v>0.95676399999999995</v>
      </c>
      <c r="N918">
        <v>0</v>
      </c>
      <c r="O918" t="s">
        <v>43</v>
      </c>
    </row>
    <row r="919" spans="1:15" x14ac:dyDescent="0.25">
      <c r="A919" t="s">
        <v>42</v>
      </c>
      <c r="B919">
        <v>15993.8</v>
      </c>
      <c r="C919">
        <v>15878.5</v>
      </c>
      <c r="D919">
        <v>15878</v>
      </c>
      <c r="E919">
        <v>15865.2</v>
      </c>
      <c r="F919">
        <v>691.17200000000003</v>
      </c>
      <c r="G919">
        <v>1847.51</v>
      </c>
      <c r="H919">
        <v>409.93900000000002</v>
      </c>
      <c r="I919">
        <v>407.62099999999998</v>
      </c>
      <c r="J919">
        <v>482.3</v>
      </c>
      <c r="K919">
        <v>12958.3</v>
      </c>
      <c r="L919">
        <v>5.4198999999999997E-2</v>
      </c>
      <c r="M919">
        <v>0.93158099999999999</v>
      </c>
      <c r="N919">
        <v>0</v>
      </c>
      <c r="O919" t="s">
        <v>43</v>
      </c>
    </row>
    <row r="920" spans="1:15" x14ac:dyDescent="0.25">
      <c r="A920" t="s">
        <v>42</v>
      </c>
      <c r="B920">
        <v>16929.8</v>
      </c>
      <c r="C920">
        <v>16813.599999999999</v>
      </c>
      <c r="D920">
        <v>16813</v>
      </c>
      <c r="E920">
        <v>16799.8</v>
      </c>
      <c r="F920">
        <v>727.07</v>
      </c>
      <c r="G920">
        <v>2095.37</v>
      </c>
      <c r="H920">
        <v>433.43900000000002</v>
      </c>
      <c r="I920">
        <v>425.37599999999998</v>
      </c>
      <c r="J920">
        <v>650.26599999999996</v>
      </c>
      <c r="K920">
        <v>13581.6</v>
      </c>
      <c r="L920">
        <v>5.4732000000000003E-2</v>
      </c>
      <c r="M920">
        <v>0.93176899999999996</v>
      </c>
      <c r="N920">
        <v>0</v>
      </c>
      <c r="O920" t="s">
        <v>43</v>
      </c>
    </row>
    <row r="921" spans="1:15" x14ac:dyDescent="0.25">
      <c r="A921" t="s">
        <v>42</v>
      </c>
      <c r="B921">
        <v>16709.3</v>
      </c>
      <c r="C921">
        <v>16586.3</v>
      </c>
      <c r="D921">
        <v>16585.7</v>
      </c>
      <c r="E921">
        <v>16572.599999999999</v>
      </c>
      <c r="F921">
        <v>727.58199999999999</v>
      </c>
      <c r="G921">
        <v>2038.38</v>
      </c>
      <c r="H921">
        <v>431.07799999999997</v>
      </c>
      <c r="I921">
        <v>425.30900000000003</v>
      </c>
      <c r="J921">
        <v>602.38900000000001</v>
      </c>
      <c r="K921">
        <v>13420.1</v>
      </c>
      <c r="L921">
        <v>5.5168599999999998E-2</v>
      </c>
      <c r="M921">
        <v>0.93178300000000003</v>
      </c>
      <c r="N921">
        <v>0</v>
      </c>
      <c r="O921" t="s">
        <v>43</v>
      </c>
    </row>
    <row r="922" spans="1:15" x14ac:dyDescent="0.25">
      <c r="A922" t="s">
        <v>42</v>
      </c>
      <c r="B922">
        <v>17066.400000000001</v>
      </c>
      <c r="C922">
        <v>16947</v>
      </c>
      <c r="D922">
        <v>16946.5</v>
      </c>
      <c r="E922">
        <v>16932.900000000001</v>
      </c>
      <c r="F922">
        <v>738.55100000000004</v>
      </c>
      <c r="G922">
        <v>2032.84</v>
      </c>
      <c r="H922">
        <v>441.06</v>
      </c>
      <c r="I922">
        <v>436.28699999999998</v>
      </c>
      <c r="J922">
        <v>568.95799999999997</v>
      </c>
      <c r="K922">
        <v>13753.3</v>
      </c>
      <c r="L922">
        <v>5.7251900000000001E-2</v>
      </c>
      <c r="M922">
        <v>0.93183199999999999</v>
      </c>
      <c r="N922">
        <v>0</v>
      </c>
      <c r="O922" t="s">
        <v>43</v>
      </c>
    </row>
    <row r="923" spans="1:15" x14ac:dyDescent="0.25">
      <c r="A923" t="s">
        <v>42</v>
      </c>
      <c r="B923">
        <v>16376.2</v>
      </c>
      <c r="C923">
        <v>16257.5</v>
      </c>
      <c r="D923">
        <v>16256.9</v>
      </c>
      <c r="E923">
        <v>16243.9</v>
      </c>
      <c r="F923">
        <v>715.66</v>
      </c>
      <c r="G923">
        <v>1927.64</v>
      </c>
      <c r="H923">
        <v>421.40600000000001</v>
      </c>
      <c r="I923">
        <v>419.81900000000002</v>
      </c>
      <c r="J923">
        <v>521.09199999999998</v>
      </c>
      <c r="K923">
        <v>13218</v>
      </c>
      <c r="L923">
        <v>7.5067900000000007E-2</v>
      </c>
      <c r="M923">
        <v>0.94429200000000002</v>
      </c>
      <c r="N923">
        <v>0</v>
      </c>
      <c r="O923" t="s">
        <v>43</v>
      </c>
    </row>
    <row r="924" spans="1:15" x14ac:dyDescent="0.25">
      <c r="A924" t="s">
        <v>42</v>
      </c>
      <c r="B924">
        <v>17106.900000000001</v>
      </c>
      <c r="C924">
        <v>16950.2</v>
      </c>
      <c r="D924">
        <v>16949.599999999999</v>
      </c>
      <c r="E924">
        <v>16936.2</v>
      </c>
      <c r="F924">
        <v>741.34799999999996</v>
      </c>
      <c r="G924">
        <v>2167.58</v>
      </c>
      <c r="H924">
        <v>427.899</v>
      </c>
      <c r="I924">
        <v>436.71100000000001</v>
      </c>
      <c r="J924">
        <v>727.59</v>
      </c>
      <c r="K924">
        <v>13634.5</v>
      </c>
      <c r="L924">
        <v>6.0355399999999997E-2</v>
      </c>
      <c r="M924">
        <v>0.93133299999999997</v>
      </c>
      <c r="N924">
        <v>0</v>
      </c>
      <c r="O924" t="s">
        <v>43</v>
      </c>
    </row>
    <row r="925" spans="1:15" x14ac:dyDescent="0.25">
      <c r="A925" t="s">
        <v>42</v>
      </c>
      <c r="B925">
        <v>15797.8</v>
      </c>
      <c r="C925">
        <v>15680.3</v>
      </c>
      <c r="D925">
        <v>15673</v>
      </c>
      <c r="E925">
        <v>15660.5</v>
      </c>
      <c r="F925">
        <v>675.38099999999997</v>
      </c>
      <c r="G925">
        <v>1885.11</v>
      </c>
      <c r="H925">
        <v>401.97199999999998</v>
      </c>
      <c r="I925">
        <v>401.16899999999998</v>
      </c>
      <c r="J925">
        <v>542.322</v>
      </c>
      <c r="K925">
        <v>12745.5</v>
      </c>
      <c r="L925">
        <v>8.0895800000000004E-2</v>
      </c>
      <c r="M925">
        <v>0.931836</v>
      </c>
      <c r="N925">
        <v>0</v>
      </c>
      <c r="O925" t="s">
        <v>43</v>
      </c>
    </row>
    <row r="926" spans="1:15" x14ac:dyDescent="0.25">
      <c r="A926" t="s">
        <v>42</v>
      </c>
      <c r="B926">
        <v>16042.8</v>
      </c>
      <c r="C926">
        <v>15929.4</v>
      </c>
      <c r="D926">
        <v>15928.9</v>
      </c>
      <c r="E926">
        <v>15916.1</v>
      </c>
      <c r="F926">
        <v>697.67399999999998</v>
      </c>
      <c r="G926">
        <v>1857.51</v>
      </c>
      <c r="H926">
        <v>410.76900000000001</v>
      </c>
      <c r="I926">
        <v>415.96199999999999</v>
      </c>
      <c r="J926">
        <v>479.09899999999999</v>
      </c>
      <c r="K926">
        <v>12995.2</v>
      </c>
      <c r="L926">
        <v>8.3269800000000005E-2</v>
      </c>
      <c r="M926">
        <v>0.93146300000000004</v>
      </c>
      <c r="N926">
        <v>0</v>
      </c>
      <c r="O926" t="s">
        <v>43</v>
      </c>
    </row>
    <row r="927" spans="1:15" x14ac:dyDescent="0.25">
      <c r="A927" t="s">
        <v>42</v>
      </c>
      <c r="B927">
        <v>15753.8</v>
      </c>
      <c r="C927">
        <v>15639.4</v>
      </c>
      <c r="D927">
        <v>15638.9</v>
      </c>
      <c r="E927">
        <v>15626.4</v>
      </c>
      <c r="F927">
        <v>697.03700000000003</v>
      </c>
      <c r="G927">
        <v>1839.09</v>
      </c>
      <c r="H927">
        <v>410.94099999999997</v>
      </c>
      <c r="I927">
        <v>402.83199999999999</v>
      </c>
      <c r="J927">
        <v>482.03500000000003</v>
      </c>
      <c r="K927">
        <v>12723.4</v>
      </c>
      <c r="L927">
        <v>5.6293099999999999E-2</v>
      </c>
      <c r="M927">
        <v>0.93165200000000004</v>
      </c>
      <c r="N927">
        <v>0</v>
      </c>
      <c r="O927" t="s">
        <v>43</v>
      </c>
    </row>
    <row r="928" spans="1:15" x14ac:dyDescent="0.25">
      <c r="A928" t="s">
        <v>42</v>
      </c>
      <c r="B928">
        <v>16129.7</v>
      </c>
      <c r="C928">
        <v>16015.4</v>
      </c>
      <c r="D928">
        <v>16014.8</v>
      </c>
      <c r="E928">
        <v>16002.2</v>
      </c>
      <c r="F928">
        <v>704.68600000000004</v>
      </c>
      <c r="G928">
        <v>1987.39</v>
      </c>
      <c r="H928">
        <v>408.62299999999999</v>
      </c>
      <c r="I928">
        <v>414.32499999999999</v>
      </c>
      <c r="J928">
        <v>614.16399999999999</v>
      </c>
      <c r="K928">
        <v>12941.5</v>
      </c>
      <c r="L928">
        <v>5.4007300000000001E-2</v>
      </c>
      <c r="M928">
        <v>0.93180300000000005</v>
      </c>
      <c r="N928">
        <v>0</v>
      </c>
      <c r="O928" t="s">
        <v>43</v>
      </c>
    </row>
    <row r="929" spans="1:15" x14ac:dyDescent="0.25">
      <c r="A929" t="s">
        <v>42</v>
      </c>
      <c r="B929">
        <v>16499.900000000001</v>
      </c>
      <c r="C929">
        <v>16382.5</v>
      </c>
      <c r="D929">
        <v>16381.9</v>
      </c>
      <c r="E929">
        <v>16369.1</v>
      </c>
      <c r="F929">
        <v>717.68499999999995</v>
      </c>
      <c r="G929">
        <v>2149.48</v>
      </c>
      <c r="H929">
        <v>408.59300000000002</v>
      </c>
      <c r="I929">
        <v>425.29700000000003</v>
      </c>
      <c r="J929">
        <v>760.71799999999996</v>
      </c>
      <c r="K929">
        <v>13129.9</v>
      </c>
      <c r="L929">
        <v>8.0479999999999996E-2</v>
      </c>
      <c r="M929">
        <v>0.93181199999999997</v>
      </c>
      <c r="N929">
        <v>0</v>
      </c>
      <c r="O929" t="s">
        <v>43</v>
      </c>
    </row>
    <row r="930" spans="1:15" x14ac:dyDescent="0.25">
      <c r="A930" t="s">
        <v>42</v>
      </c>
      <c r="B930">
        <v>17605.8</v>
      </c>
      <c r="C930">
        <v>17485.400000000001</v>
      </c>
      <c r="D930">
        <v>17484.8</v>
      </c>
      <c r="E930">
        <v>17470.900000000001</v>
      </c>
      <c r="F930">
        <v>765.45399999999995</v>
      </c>
      <c r="G930">
        <v>2212.5500000000002</v>
      </c>
      <c r="H930">
        <v>447.79199999999997</v>
      </c>
      <c r="I930">
        <v>444.67599999999999</v>
      </c>
      <c r="J930">
        <v>717.53300000000002</v>
      </c>
      <c r="K930">
        <v>14084.8</v>
      </c>
      <c r="L930">
        <v>5.5468000000000003E-2</v>
      </c>
      <c r="M930">
        <v>0.93183300000000002</v>
      </c>
      <c r="N930">
        <v>0</v>
      </c>
      <c r="O930" t="s">
        <v>43</v>
      </c>
    </row>
    <row r="931" spans="1:15" x14ac:dyDescent="0.25">
      <c r="A931" t="s">
        <v>42</v>
      </c>
      <c r="B931">
        <v>16663.7</v>
      </c>
      <c r="C931">
        <v>16533.7</v>
      </c>
      <c r="D931">
        <v>16533.2</v>
      </c>
      <c r="E931">
        <v>16520.099999999999</v>
      </c>
      <c r="F931">
        <v>725.46699999999998</v>
      </c>
      <c r="G931">
        <v>1988.08</v>
      </c>
      <c r="H931">
        <v>423.45400000000001</v>
      </c>
      <c r="I931">
        <v>424.18400000000003</v>
      </c>
      <c r="J931">
        <v>569.46199999999999</v>
      </c>
      <c r="K931">
        <v>13416.2</v>
      </c>
      <c r="L931">
        <v>5.3929900000000003E-2</v>
      </c>
      <c r="M931">
        <v>0.93179100000000004</v>
      </c>
      <c r="N931">
        <v>0</v>
      </c>
      <c r="O931" t="s">
        <v>43</v>
      </c>
    </row>
    <row r="932" spans="1:15" x14ac:dyDescent="0.25">
      <c r="A932" t="s">
        <v>42</v>
      </c>
      <c r="B932">
        <v>17206.099999999999</v>
      </c>
      <c r="C932">
        <v>17084.2</v>
      </c>
      <c r="D932">
        <v>17083.599999999999</v>
      </c>
      <c r="E932">
        <v>17070.099999999999</v>
      </c>
      <c r="F932">
        <v>742.97500000000002</v>
      </c>
      <c r="G932">
        <v>2090.5700000000002</v>
      </c>
      <c r="H932">
        <v>438.28699999999998</v>
      </c>
      <c r="I932">
        <v>440.14699999999999</v>
      </c>
      <c r="J932">
        <v>622.58600000000001</v>
      </c>
      <c r="K932">
        <v>13835.8</v>
      </c>
      <c r="L932">
        <v>5.6970100000000003E-2</v>
      </c>
      <c r="M932">
        <v>0.93181700000000001</v>
      </c>
      <c r="N932">
        <v>0</v>
      </c>
      <c r="O932" t="s">
        <v>43</v>
      </c>
    </row>
    <row r="933" spans="1:15" x14ac:dyDescent="0.25">
      <c r="A933" t="s">
        <v>42</v>
      </c>
      <c r="B933">
        <v>17299.400000000001</v>
      </c>
      <c r="C933">
        <v>17179.599999999999</v>
      </c>
      <c r="D933">
        <v>17179</v>
      </c>
      <c r="E933">
        <v>17165.3</v>
      </c>
      <c r="F933">
        <v>751.23800000000006</v>
      </c>
      <c r="G933">
        <v>2088.3000000000002</v>
      </c>
      <c r="H933">
        <v>440.55099999999999</v>
      </c>
      <c r="I933">
        <v>443.37299999999999</v>
      </c>
      <c r="J933">
        <v>611.50300000000004</v>
      </c>
      <c r="K933">
        <v>13921.7</v>
      </c>
      <c r="L933">
        <v>5.56052E-2</v>
      </c>
      <c r="M933">
        <v>0.93181999999999998</v>
      </c>
      <c r="N933">
        <v>0</v>
      </c>
      <c r="O933" t="s">
        <v>43</v>
      </c>
    </row>
    <row r="934" spans="1:15" x14ac:dyDescent="0.25">
      <c r="A934" t="s">
        <v>42</v>
      </c>
      <c r="B934">
        <v>16430.400000000001</v>
      </c>
      <c r="C934">
        <v>16310</v>
      </c>
      <c r="D934">
        <v>16309.4</v>
      </c>
      <c r="E934">
        <v>16296.3</v>
      </c>
      <c r="F934">
        <v>718.47199999999998</v>
      </c>
      <c r="G934">
        <v>1942.27</v>
      </c>
      <c r="H934">
        <v>420.245</v>
      </c>
      <c r="I934">
        <v>427.16699999999997</v>
      </c>
      <c r="J934">
        <v>517.45000000000005</v>
      </c>
      <c r="K934">
        <v>13254.9</v>
      </c>
      <c r="L934">
        <v>5.58547E-2</v>
      </c>
      <c r="M934">
        <v>0.93183499999999997</v>
      </c>
      <c r="N934">
        <v>0</v>
      </c>
      <c r="O934" t="s">
        <v>43</v>
      </c>
    </row>
    <row r="935" spans="1:15" x14ac:dyDescent="0.25">
      <c r="A935" t="s">
        <v>42</v>
      </c>
      <c r="B935">
        <v>16563.8</v>
      </c>
      <c r="C935">
        <v>16384.400000000001</v>
      </c>
      <c r="D935">
        <v>16383.8</v>
      </c>
      <c r="E935">
        <v>16370.7</v>
      </c>
      <c r="F935">
        <v>723.43</v>
      </c>
      <c r="G935">
        <v>1977.36</v>
      </c>
      <c r="H935">
        <v>424.52699999999999</v>
      </c>
      <c r="I935">
        <v>422.26900000000001</v>
      </c>
      <c r="J935">
        <v>563.625</v>
      </c>
      <c r="K935">
        <v>13283.6</v>
      </c>
      <c r="L935">
        <v>5.6417399999999999E-2</v>
      </c>
      <c r="M935">
        <v>0.93179500000000004</v>
      </c>
      <c r="N935">
        <v>0</v>
      </c>
      <c r="O935" t="s">
        <v>43</v>
      </c>
    </row>
    <row r="936" spans="1:15" x14ac:dyDescent="0.25">
      <c r="A936" t="s">
        <v>42</v>
      </c>
      <c r="B936">
        <v>17020.599999999999</v>
      </c>
      <c r="C936">
        <v>16880.3</v>
      </c>
      <c r="D936">
        <v>16879.8</v>
      </c>
      <c r="E936">
        <v>16866.3</v>
      </c>
      <c r="F936">
        <v>742.85900000000004</v>
      </c>
      <c r="G936">
        <v>2001.09</v>
      </c>
      <c r="H936">
        <v>434.74</v>
      </c>
      <c r="I936">
        <v>435.21300000000002</v>
      </c>
      <c r="J936">
        <v>546.10500000000002</v>
      </c>
      <c r="K936">
        <v>13726.2</v>
      </c>
      <c r="L936">
        <v>5.7467200000000003E-2</v>
      </c>
      <c r="M936">
        <v>0.929427</v>
      </c>
      <c r="N936">
        <v>0</v>
      </c>
      <c r="O936" t="s">
        <v>43</v>
      </c>
    </row>
    <row r="937" spans="1:15" x14ac:dyDescent="0.25">
      <c r="A937" t="s">
        <v>42</v>
      </c>
      <c r="B937">
        <v>17005.2</v>
      </c>
      <c r="C937">
        <v>16885.2</v>
      </c>
      <c r="D937">
        <v>16884.7</v>
      </c>
      <c r="E937">
        <v>16871.2</v>
      </c>
      <c r="F937">
        <v>741.10900000000004</v>
      </c>
      <c r="G937">
        <v>2044.15</v>
      </c>
      <c r="H937">
        <v>435.37099999999998</v>
      </c>
      <c r="I937">
        <v>435.226</v>
      </c>
      <c r="J937">
        <v>583.98</v>
      </c>
      <c r="K937">
        <v>13688.6</v>
      </c>
      <c r="L937">
        <v>5.8005399999999999E-2</v>
      </c>
      <c r="M937">
        <v>0.93183000000000005</v>
      </c>
      <c r="N937">
        <v>0</v>
      </c>
      <c r="O937" t="s">
        <v>43</v>
      </c>
    </row>
    <row r="938" spans="1:15" x14ac:dyDescent="0.25">
      <c r="A938" t="s">
        <v>42</v>
      </c>
      <c r="B938">
        <v>16894.099999999999</v>
      </c>
      <c r="C938">
        <v>16777.400000000001</v>
      </c>
      <c r="D938">
        <v>16776.8</v>
      </c>
      <c r="E938">
        <v>16763.400000000001</v>
      </c>
      <c r="F938">
        <v>733.43</v>
      </c>
      <c r="G938">
        <v>1982.89</v>
      </c>
      <c r="H938">
        <v>431.94400000000002</v>
      </c>
      <c r="I938">
        <v>433.779</v>
      </c>
      <c r="J938">
        <v>534.57100000000003</v>
      </c>
      <c r="K938">
        <v>13649.3</v>
      </c>
      <c r="L938">
        <v>8.3268099999999998E-2</v>
      </c>
      <c r="M938">
        <v>0.93165600000000004</v>
      </c>
      <c r="N938">
        <v>0</v>
      </c>
      <c r="O938" t="s">
        <v>43</v>
      </c>
    </row>
    <row r="939" spans="1:15" x14ac:dyDescent="0.25">
      <c r="A939" t="s">
        <v>42</v>
      </c>
      <c r="B939">
        <v>16904.400000000001</v>
      </c>
      <c r="C939">
        <v>16779.400000000001</v>
      </c>
      <c r="D939">
        <v>16778.900000000001</v>
      </c>
      <c r="E939">
        <v>16765.5</v>
      </c>
      <c r="F939">
        <v>733.50099999999998</v>
      </c>
      <c r="G939">
        <v>2037.51</v>
      </c>
      <c r="H939">
        <v>429.52</v>
      </c>
      <c r="I939">
        <v>431.03399999999999</v>
      </c>
      <c r="J939">
        <v>592.05799999999999</v>
      </c>
      <c r="K939">
        <v>13601.8</v>
      </c>
      <c r="L939">
        <v>5.8688900000000002E-2</v>
      </c>
      <c r="M939">
        <v>0.93140900000000004</v>
      </c>
      <c r="N939">
        <v>0</v>
      </c>
      <c r="O939" t="s">
        <v>43</v>
      </c>
    </row>
    <row r="940" spans="1:15" x14ac:dyDescent="0.25">
      <c r="A940" t="s">
        <v>42</v>
      </c>
      <c r="B940">
        <v>16776.8</v>
      </c>
      <c r="C940">
        <v>16645.099999999999</v>
      </c>
      <c r="D940">
        <v>16644.5</v>
      </c>
      <c r="E940">
        <v>16631.5</v>
      </c>
      <c r="F940">
        <v>718.71199999999999</v>
      </c>
      <c r="G940">
        <v>2155.6799999999998</v>
      </c>
      <c r="H940">
        <v>426.47500000000002</v>
      </c>
      <c r="I940">
        <v>429.59800000000001</v>
      </c>
      <c r="J940">
        <v>736.03700000000003</v>
      </c>
      <c r="K940">
        <v>13369.2</v>
      </c>
      <c r="L940">
        <v>8.3255599999999999E-2</v>
      </c>
      <c r="M940">
        <v>0.95422799999999997</v>
      </c>
      <c r="N940">
        <v>0</v>
      </c>
      <c r="O940" t="s">
        <v>43</v>
      </c>
    </row>
    <row r="941" spans="1:15" x14ac:dyDescent="0.25">
      <c r="A941" t="s">
        <v>42</v>
      </c>
      <c r="B941">
        <v>15997.1</v>
      </c>
      <c r="C941">
        <v>15877.5</v>
      </c>
      <c r="D941">
        <v>15876.9</v>
      </c>
      <c r="E941">
        <v>15864.4</v>
      </c>
      <c r="F941">
        <v>693.47699999999998</v>
      </c>
      <c r="G941">
        <v>1967.39</v>
      </c>
      <c r="H941">
        <v>410.49299999999999</v>
      </c>
      <c r="I941">
        <v>405.34800000000001</v>
      </c>
      <c r="J941">
        <v>608.303</v>
      </c>
      <c r="K941">
        <v>12816.4</v>
      </c>
      <c r="L941">
        <v>5.4150499999999997E-2</v>
      </c>
      <c r="M941">
        <v>0.93169900000000005</v>
      </c>
      <c r="N941">
        <v>0</v>
      </c>
      <c r="O941" t="s">
        <v>43</v>
      </c>
    </row>
    <row r="942" spans="1:15" x14ac:dyDescent="0.25">
      <c r="A942" t="s">
        <v>42</v>
      </c>
      <c r="B942">
        <v>16587.8</v>
      </c>
      <c r="C942">
        <v>16467.599999999999</v>
      </c>
      <c r="D942">
        <v>16467.099999999999</v>
      </c>
      <c r="E942">
        <v>16454</v>
      </c>
      <c r="F942">
        <v>718.79700000000003</v>
      </c>
      <c r="G942">
        <v>2091.36</v>
      </c>
      <c r="H942">
        <v>418.81</v>
      </c>
      <c r="I942">
        <v>424.59100000000001</v>
      </c>
      <c r="J942">
        <v>685.51900000000001</v>
      </c>
      <c r="K942">
        <v>13266.3</v>
      </c>
      <c r="L942">
        <v>5.6020100000000003E-2</v>
      </c>
      <c r="M942">
        <v>0.93182600000000004</v>
      </c>
      <c r="N942">
        <v>0</v>
      </c>
      <c r="O942" t="s">
        <v>43</v>
      </c>
    </row>
    <row r="943" spans="1:15" x14ac:dyDescent="0.25">
      <c r="A943" t="s">
        <v>42</v>
      </c>
      <c r="B943">
        <v>16711.8</v>
      </c>
      <c r="C943">
        <v>16594.7</v>
      </c>
      <c r="D943">
        <v>16594.099999999999</v>
      </c>
      <c r="E943">
        <v>16580.7</v>
      </c>
      <c r="F943">
        <v>732.43200000000002</v>
      </c>
      <c r="G943">
        <v>1956.98</v>
      </c>
      <c r="H943">
        <v>434.97</v>
      </c>
      <c r="I943">
        <v>429.024</v>
      </c>
      <c r="J943">
        <v>519.12400000000002</v>
      </c>
      <c r="K943">
        <v>13508</v>
      </c>
      <c r="L943">
        <v>5.4810200000000003E-2</v>
      </c>
      <c r="M943">
        <v>0.95796199999999998</v>
      </c>
      <c r="N943">
        <v>0</v>
      </c>
      <c r="O943" t="s">
        <v>43</v>
      </c>
    </row>
    <row r="944" spans="1:15" x14ac:dyDescent="0.25">
      <c r="A944" t="s">
        <v>42</v>
      </c>
      <c r="B944">
        <v>16363.9</v>
      </c>
      <c r="C944">
        <v>16248</v>
      </c>
      <c r="D944">
        <v>16247.4</v>
      </c>
      <c r="E944">
        <v>16234.3</v>
      </c>
      <c r="F944">
        <v>725.74599999999998</v>
      </c>
      <c r="G944">
        <v>1906.05</v>
      </c>
      <c r="H944">
        <v>424.31900000000002</v>
      </c>
      <c r="I944">
        <v>421.41</v>
      </c>
      <c r="J944">
        <v>496.452</v>
      </c>
      <c r="K944">
        <v>13224.1</v>
      </c>
      <c r="L944">
        <v>8.3260200000000006E-2</v>
      </c>
      <c r="M944">
        <v>0.95078300000000004</v>
      </c>
      <c r="N944">
        <v>0</v>
      </c>
      <c r="O944" t="s">
        <v>43</v>
      </c>
    </row>
    <row r="945" spans="1:25" x14ac:dyDescent="0.25">
      <c r="A945" t="s">
        <v>42</v>
      </c>
      <c r="B945">
        <v>16223.6</v>
      </c>
      <c r="C945">
        <v>16102</v>
      </c>
      <c r="D945">
        <v>16101.5</v>
      </c>
      <c r="E945">
        <v>16088.5</v>
      </c>
      <c r="F945">
        <v>704.54300000000001</v>
      </c>
      <c r="G945">
        <v>1892.8</v>
      </c>
      <c r="H945">
        <v>416.27800000000002</v>
      </c>
      <c r="I945">
        <v>415.07499999999999</v>
      </c>
      <c r="J945">
        <v>493.548</v>
      </c>
      <c r="K945">
        <v>13114.1</v>
      </c>
      <c r="L945">
        <v>5.4541699999999999E-2</v>
      </c>
      <c r="M945">
        <v>0.93080499999999999</v>
      </c>
      <c r="N945">
        <v>0</v>
      </c>
      <c r="O945" t="s">
        <v>43</v>
      </c>
    </row>
    <row r="946" spans="1:25" x14ac:dyDescent="0.25">
      <c r="A946" t="s">
        <v>42</v>
      </c>
      <c r="B946">
        <v>15971.7</v>
      </c>
      <c r="C946">
        <v>15847.5</v>
      </c>
      <c r="D946">
        <v>15846.9</v>
      </c>
      <c r="E946">
        <v>15834.3</v>
      </c>
      <c r="F946">
        <v>691.39800000000002</v>
      </c>
      <c r="G946">
        <v>1896.71</v>
      </c>
      <c r="H946">
        <v>408.01299999999998</v>
      </c>
      <c r="I946">
        <v>406.60700000000003</v>
      </c>
      <c r="J946">
        <v>527.495</v>
      </c>
      <c r="K946">
        <v>12871.7</v>
      </c>
      <c r="L946">
        <v>5.3960000000000001E-2</v>
      </c>
      <c r="M946">
        <v>0.93183000000000005</v>
      </c>
      <c r="N946">
        <v>0</v>
      </c>
      <c r="O946" t="s">
        <v>43</v>
      </c>
    </row>
    <row r="947" spans="1:25" x14ac:dyDescent="0.25">
      <c r="A947" t="s">
        <v>42</v>
      </c>
      <c r="B947">
        <v>16152.3</v>
      </c>
      <c r="C947">
        <v>16030.9</v>
      </c>
      <c r="D947">
        <v>16030.4</v>
      </c>
      <c r="E947">
        <v>16017.6</v>
      </c>
      <c r="F947">
        <v>713.98</v>
      </c>
      <c r="G947">
        <v>1997.34</v>
      </c>
      <c r="H947">
        <v>409.89299999999997</v>
      </c>
      <c r="I947">
        <v>416.637</v>
      </c>
      <c r="J947">
        <v>617.86900000000003</v>
      </c>
      <c r="K947">
        <v>12939.4</v>
      </c>
      <c r="L947">
        <v>5.6265799999999998E-2</v>
      </c>
      <c r="M947">
        <v>0.95918499999999995</v>
      </c>
      <c r="N947">
        <v>0</v>
      </c>
      <c r="O947" t="s">
        <v>43</v>
      </c>
    </row>
    <row r="948" spans="1:25" x14ac:dyDescent="0.25">
      <c r="A948" t="s">
        <v>42</v>
      </c>
      <c r="B948">
        <v>16999.599999999999</v>
      </c>
      <c r="C948">
        <v>16876.900000000001</v>
      </c>
      <c r="D948">
        <v>16876.3</v>
      </c>
      <c r="E948">
        <v>16862.900000000001</v>
      </c>
      <c r="F948">
        <v>728.65899999999999</v>
      </c>
      <c r="G948">
        <v>2091.85</v>
      </c>
      <c r="H948">
        <v>430.90600000000001</v>
      </c>
      <c r="I948">
        <v>444.17099999999999</v>
      </c>
      <c r="J948">
        <v>642.49599999999998</v>
      </c>
      <c r="K948">
        <v>13647.7</v>
      </c>
      <c r="L948">
        <v>6.8332199999999996E-2</v>
      </c>
      <c r="M948">
        <v>0.93173600000000001</v>
      </c>
      <c r="N948">
        <v>0</v>
      </c>
      <c r="O948" t="s">
        <v>43</v>
      </c>
    </row>
    <row r="949" spans="1:25" x14ac:dyDescent="0.25">
      <c r="A949" t="s">
        <v>42</v>
      </c>
      <c r="B949">
        <v>16257.6</v>
      </c>
      <c r="C949">
        <v>16131</v>
      </c>
      <c r="D949">
        <v>16130.5</v>
      </c>
      <c r="E949">
        <v>16117.7</v>
      </c>
      <c r="F949">
        <v>708.69200000000001</v>
      </c>
      <c r="G949">
        <v>1949.17</v>
      </c>
      <c r="H949">
        <v>415.88600000000002</v>
      </c>
      <c r="I949">
        <v>411.846</v>
      </c>
      <c r="J949">
        <v>566.89099999999996</v>
      </c>
      <c r="K949">
        <v>13081.6</v>
      </c>
      <c r="L949">
        <v>6.3926899999999995E-2</v>
      </c>
      <c r="M949">
        <v>0.93181099999999994</v>
      </c>
      <c r="N949">
        <v>0</v>
      </c>
      <c r="O949" t="s">
        <v>43</v>
      </c>
    </row>
    <row r="950" spans="1:25" x14ac:dyDescent="0.25">
      <c r="A950" t="s">
        <v>42</v>
      </c>
      <c r="B950">
        <v>16028.1</v>
      </c>
      <c r="C950">
        <v>15908</v>
      </c>
      <c r="D950">
        <v>15907.5</v>
      </c>
      <c r="E950">
        <v>15894.7</v>
      </c>
      <c r="F950">
        <v>697.601</v>
      </c>
      <c r="G950">
        <v>1867.36</v>
      </c>
      <c r="H950">
        <v>409.83600000000001</v>
      </c>
      <c r="I950">
        <v>409.65699999999998</v>
      </c>
      <c r="J950">
        <v>495.661</v>
      </c>
      <c r="K950">
        <v>12955.1</v>
      </c>
      <c r="L950">
        <v>5.8744999999999999E-2</v>
      </c>
      <c r="M950">
        <v>0.93183499999999997</v>
      </c>
      <c r="N950">
        <v>0</v>
      </c>
      <c r="O950" t="s">
        <v>43</v>
      </c>
    </row>
    <row r="951" spans="1:25" x14ac:dyDescent="0.25">
      <c r="A951" t="s">
        <v>42</v>
      </c>
      <c r="B951">
        <v>15713.9</v>
      </c>
      <c r="C951">
        <v>15593.5</v>
      </c>
      <c r="D951">
        <v>15593</v>
      </c>
      <c r="E951">
        <v>15580.5</v>
      </c>
      <c r="F951">
        <v>678.63499999999999</v>
      </c>
      <c r="G951">
        <v>1848.68</v>
      </c>
      <c r="H951">
        <v>401.00900000000001</v>
      </c>
      <c r="I951">
        <v>399.19299999999998</v>
      </c>
      <c r="J951">
        <v>513.221</v>
      </c>
      <c r="K951">
        <v>12684.3</v>
      </c>
      <c r="L951">
        <v>5.3993699999999999E-2</v>
      </c>
      <c r="M951">
        <v>0.93695600000000001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16609.400000000001</v>
      </c>
      <c r="C952">
        <v>16483</v>
      </c>
      <c r="D952">
        <v>16482.400000000001</v>
      </c>
      <c r="E952">
        <v>16469.099999999999</v>
      </c>
      <c r="F952">
        <v>727.76800000000003</v>
      </c>
      <c r="G952">
        <v>1926.41</v>
      </c>
      <c r="H952">
        <v>425.44600000000003</v>
      </c>
      <c r="I952">
        <v>423.89400000000001</v>
      </c>
      <c r="J952">
        <v>508.363</v>
      </c>
      <c r="K952">
        <v>13426</v>
      </c>
      <c r="L952">
        <v>5.4299800000000002E-2</v>
      </c>
      <c r="M952">
        <v>0.94712200000000002</v>
      </c>
      <c r="N952">
        <v>0</v>
      </c>
      <c r="O952" t="s">
        <v>43</v>
      </c>
      <c r="R952">
        <f>AVERAGE(B903:B952)</f>
        <v>16379.722000000002</v>
      </c>
      <c r="S952">
        <f>AVERAGE(C903:C952)</f>
        <v>16258.632000000001</v>
      </c>
      <c r="U952">
        <f>_xlfn.VAR.P(B903:B952)</f>
        <v>213311.574116</v>
      </c>
      <c r="V952">
        <f>_xlfn.VAR.P(C903:C952)</f>
        <v>209675.89537600012</v>
      </c>
      <c r="X952">
        <f>1.96*SQRT(U952)/50</f>
        <v>18.104781060526808</v>
      </c>
      <c r="Y952">
        <f>1.96*SQRT(V952)/50</f>
        <v>17.949829187782729</v>
      </c>
    </row>
    <row r="953" spans="1:25" x14ac:dyDescent="0.25">
      <c r="A953" t="s">
        <v>44</v>
      </c>
      <c r="B953">
        <v>818990.77901000006</v>
      </c>
      <c r="C953" t="s">
        <v>37</v>
      </c>
    </row>
    <row r="954" spans="1:25" x14ac:dyDescent="0.25">
      <c r="A954" t="s">
        <v>45</v>
      </c>
      <c r="B954">
        <v>15460</v>
      </c>
      <c r="C954">
        <v>15459.5</v>
      </c>
      <c r="D954">
        <v>15458.9</v>
      </c>
      <c r="E954">
        <v>15444.9</v>
      </c>
      <c r="F954">
        <v>761.053</v>
      </c>
      <c r="G954">
        <v>0</v>
      </c>
      <c r="H954">
        <v>461.45299999999997</v>
      </c>
      <c r="I954">
        <v>0</v>
      </c>
      <c r="J954">
        <v>5.4776999999999999E-2</v>
      </c>
      <c r="K954">
        <v>0.92846200000000001</v>
      </c>
      <c r="L954">
        <v>0</v>
      </c>
      <c r="M954" t="s">
        <v>43</v>
      </c>
    </row>
    <row r="955" spans="1:25" x14ac:dyDescent="0.25">
      <c r="A955" t="s">
        <v>45</v>
      </c>
      <c r="B955">
        <v>15158.7</v>
      </c>
      <c r="C955">
        <v>15158.3</v>
      </c>
      <c r="D955">
        <v>15157.7</v>
      </c>
      <c r="E955">
        <v>15143.9</v>
      </c>
      <c r="F955">
        <v>761.40200000000004</v>
      </c>
      <c r="G955">
        <v>0</v>
      </c>
      <c r="H955">
        <v>455.52300000000002</v>
      </c>
      <c r="I955">
        <v>0</v>
      </c>
      <c r="J955">
        <v>5.3947000000000002E-2</v>
      </c>
      <c r="K955">
        <v>0.95691899999999996</v>
      </c>
      <c r="L955">
        <v>0</v>
      </c>
      <c r="M955" t="s">
        <v>43</v>
      </c>
    </row>
    <row r="956" spans="1:25" x14ac:dyDescent="0.25">
      <c r="A956" t="s">
        <v>45</v>
      </c>
      <c r="B956">
        <v>15191.1</v>
      </c>
      <c r="C956">
        <v>15190.7</v>
      </c>
      <c r="D956">
        <v>15190.1</v>
      </c>
      <c r="E956">
        <v>15176.4</v>
      </c>
      <c r="F956">
        <v>762.76499999999999</v>
      </c>
      <c r="G956">
        <v>0</v>
      </c>
      <c r="H956">
        <v>452.89299999999997</v>
      </c>
      <c r="I956">
        <v>0</v>
      </c>
      <c r="J956">
        <v>5.8158899999999999E-2</v>
      </c>
      <c r="K956">
        <v>0.93181099999999994</v>
      </c>
      <c r="L956">
        <v>0</v>
      </c>
      <c r="M956" t="s">
        <v>43</v>
      </c>
    </row>
    <row r="957" spans="1:25" x14ac:dyDescent="0.25">
      <c r="A957" t="s">
        <v>45</v>
      </c>
      <c r="B957">
        <v>14008.8</v>
      </c>
      <c r="C957">
        <v>14008.4</v>
      </c>
      <c r="D957">
        <v>14007.8</v>
      </c>
      <c r="E957">
        <v>13995.2</v>
      </c>
      <c r="F957">
        <v>692.68</v>
      </c>
      <c r="G957">
        <v>0</v>
      </c>
      <c r="H957">
        <v>418.887</v>
      </c>
      <c r="I957">
        <v>0</v>
      </c>
      <c r="J957">
        <v>7.6259999999999994E-2</v>
      </c>
      <c r="K957">
        <v>0.93080600000000002</v>
      </c>
      <c r="L957">
        <v>0</v>
      </c>
      <c r="M957" t="s">
        <v>43</v>
      </c>
    </row>
    <row r="958" spans="1:25" x14ac:dyDescent="0.25">
      <c r="A958" t="s">
        <v>45</v>
      </c>
      <c r="B958">
        <v>14584</v>
      </c>
      <c r="C958">
        <v>14583.6</v>
      </c>
      <c r="D958">
        <v>14583</v>
      </c>
      <c r="E958">
        <v>14569.7</v>
      </c>
      <c r="F958">
        <v>738.88</v>
      </c>
      <c r="G958">
        <v>0</v>
      </c>
      <c r="H958">
        <v>434.78</v>
      </c>
      <c r="I958">
        <v>0</v>
      </c>
      <c r="J958">
        <v>6.0650599999999999E-2</v>
      </c>
      <c r="K958">
        <v>0.93565100000000001</v>
      </c>
      <c r="L958">
        <v>0</v>
      </c>
      <c r="M958" t="s">
        <v>43</v>
      </c>
    </row>
    <row r="959" spans="1:25" x14ac:dyDescent="0.25">
      <c r="A959" t="s">
        <v>45</v>
      </c>
      <c r="B959">
        <v>14790.9</v>
      </c>
      <c r="C959">
        <v>14790.5</v>
      </c>
      <c r="D959">
        <v>14789.9</v>
      </c>
      <c r="E959">
        <v>14776.6</v>
      </c>
      <c r="F959">
        <v>738.69299999999998</v>
      </c>
      <c r="G959">
        <v>0</v>
      </c>
      <c r="H959">
        <v>440.13499999999999</v>
      </c>
      <c r="I959">
        <v>0</v>
      </c>
      <c r="J959">
        <v>5.5471899999999998E-2</v>
      </c>
      <c r="K959">
        <v>0.93175699999999995</v>
      </c>
      <c r="L959">
        <v>0</v>
      </c>
      <c r="M959" t="s">
        <v>43</v>
      </c>
    </row>
    <row r="960" spans="1:25" x14ac:dyDescent="0.25">
      <c r="A960" t="s">
        <v>45</v>
      </c>
      <c r="B960">
        <v>14906.2</v>
      </c>
      <c r="C960">
        <v>14905.7</v>
      </c>
      <c r="D960">
        <v>14905.1</v>
      </c>
      <c r="E960">
        <v>14891.6</v>
      </c>
      <c r="F960">
        <v>739.245</v>
      </c>
      <c r="G960">
        <v>0</v>
      </c>
      <c r="H960">
        <v>443.07600000000002</v>
      </c>
      <c r="I960">
        <v>0</v>
      </c>
      <c r="J960">
        <v>5.3913000000000003E-2</v>
      </c>
      <c r="K960">
        <v>0.93180300000000005</v>
      </c>
      <c r="L960">
        <v>0</v>
      </c>
      <c r="M960" t="s">
        <v>43</v>
      </c>
    </row>
    <row r="961" spans="1:13" x14ac:dyDescent="0.25">
      <c r="A961" t="s">
        <v>45</v>
      </c>
      <c r="B961">
        <v>14313.5</v>
      </c>
      <c r="C961">
        <v>14313.1</v>
      </c>
      <c r="D961">
        <v>14312.5</v>
      </c>
      <c r="E961">
        <v>14299.6</v>
      </c>
      <c r="F961">
        <v>713.54700000000003</v>
      </c>
      <c r="G961">
        <v>0</v>
      </c>
      <c r="H961">
        <v>427.14499999999998</v>
      </c>
      <c r="I961">
        <v>0</v>
      </c>
      <c r="J961">
        <v>8.3255899999999994E-2</v>
      </c>
      <c r="K961">
        <v>0.93179900000000004</v>
      </c>
      <c r="L961">
        <v>0</v>
      </c>
      <c r="M961" t="s">
        <v>43</v>
      </c>
    </row>
    <row r="962" spans="1:13" x14ac:dyDescent="0.25">
      <c r="A962" t="s">
        <v>45</v>
      </c>
      <c r="B962">
        <v>14701.6</v>
      </c>
      <c r="C962">
        <v>14700.5</v>
      </c>
      <c r="D962">
        <v>14700</v>
      </c>
      <c r="E962">
        <v>14686.7</v>
      </c>
      <c r="F962">
        <v>733.803</v>
      </c>
      <c r="G962">
        <v>0</v>
      </c>
      <c r="H962">
        <v>444.73899999999998</v>
      </c>
      <c r="I962">
        <v>0</v>
      </c>
      <c r="J962">
        <v>5.7665800000000003E-2</v>
      </c>
      <c r="K962">
        <v>0.93177399999999999</v>
      </c>
      <c r="L962">
        <v>0</v>
      </c>
      <c r="M962" t="s">
        <v>43</v>
      </c>
    </row>
    <row r="963" spans="1:13" x14ac:dyDescent="0.25">
      <c r="A963" t="s">
        <v>45</v>
      </c>
      <c r="B963">
        <v>14756.2</v>
      </c>
      <c r="C963">
        <v>14755.8</v>
      </c>
      <c r="D963">
        <v>14755.2</v>
      </c>
      <c r="E963">
        <v>14741.9</v>
      </c>
      <c r="F963">
        <v>739.30399999999997</v>
      </c>
      <c r="G963">
        <v>0</v>
      </c>
      <c r="H963">
        <v>440.26600000000002</v>
      </c>
      <c r="I963">
        <v>0</v>
      </c>
      <c r="J963">
        <v>5.7484199999999999E-2</v>
      </c>
      <c r="K963">
        <v>0.931809</v>
      </c>
      <c r="L963">
        <v>0</v>
      </c>
      <c r="M963" t="s">
        <v>43</v>
      </c>
    </row>
    <row r="964" spans="1:13" x14ac:dyDescent="0.25">
      <c r="A964" t="s">
        <v>45</v>
      </c>
      <c r="B964">
        <v>14168.1</v>
      </c>
      <c r="C964">
        <v>14167.7</v>
      </c>
      <c r="D964">
        <v>14167.1</v>
      </c>
      <c r="E964">
        <v>14154.3</v>
      </c>
      <c r="F964">
        <v>707.66</v>
      </c>
      <c r="G964">
        <v>0</v>
      </c>
      <c r="H964">
        <v>424.16899999999998</v>
      </c>
      <c r="I964">
        <v>0</v>
      </c>
      <c r="J964">
        <v>6.6016199999999997E-2</v>
      </c>
      <c r="K964">
        <v>0.931786</v>
      </c>
      <c r="L964">
        <v>0</v>
      </c>
      <c r="M964" t="s">
        <v>43</v>
      </c>
    </row>
    <row r="965" spans="1:13" x14ac:dyDescent="0.25">
      <c r="A965" t="s">
        <v>45</v>
      </c>
      <c r="B965">
        <v>14374.9</v>
      </c>
      <c r="C965">
        <v>14374.4</v>
      </c>
      <c r="D965">
        <v>14373.9</v>
      </c>
      <c r="E965">
        <v>14361</v>
      </c>
      <c r="F965">
        <v>717.50699999999995</v>
      </c>
      <c r="G965">
        <v>0</v>
      </c>
      <c r="H965">
        <v>428.59199999999998</v>
      </c>
      <c r="I965">
        <v>0</v>
      </c>
      <c r="J965">
        <v>8.3258600000000002E-2</v>
      </c>
      <c r="K965">
        <v>0.93180099999999999</v>
      </c>
      <c r="L965">
        <v>0</v>
      </c>
      <c r="M965" t="s">
        <v>43</v>
      </c>
    </row>
    <row r="966" spans="1:13" x14ac:dyDescent="0.25">
      <c r="A966" t="s">
        <v>45</v>
      </c>
      <c r="B966">
        <v>15009.7</v>
      </c>
      <c r="C966">
        <v>15009.3</v>
      </c>
      <c r="D966">
        <v>15008.7</v>
      </c>
      <c r="E966">
        <v>14995</v>
      </c>
      <c r="F966">
        <v>751.54600000000005</v>
      </c>
      <c r="G966">
        <v>0</v>
      </c>
      <c r="H966">
        <v>446.28399999999999</v>
      </c>
      <c r="I966">
        <v>0</v>
      </c>
      <c r="J966">
        <v>5.3957499999999999E-2</v>
      </c>
      <c r="K966">
        <v>0.92854599999999998</v>
      </c>
      <c r="L966">
        <v>0</v>
      </c>
      <c r="M966" t="s">
        <v>43</v>
      </c>
    </row>
    <row r="967" spans="1:13" x14ac:dyDescent="0.25">
      <c r="A967" t="s">
        <v>45</v>
      </c>
      <c r="B967">
        <v>14575.4</v>
      </c>
      <c r="C967">
        <v>14574.9</v>
      </c>
      <c r="D967">
        <v>14574.4</v>
      </c>
      <c r="E967">
        <v>14561.1</v>
      </c>
      <c r="F967">
        <v>731.74199999999996</v>
      </c>
      <c r="G967">
        <v>0</v>
      </c>
      <c r="H967">
        <v>433.65800000000002</v>
      </c>
      <c r="I967">
        <v>0</v>
      </c>
      <c r="J967">
        <v>5.4707400000000003E-2</v>
      </c>
      <c r="K967">
        <v>0.93182699999999996</v>
      </c>
      <c r="L967">
        <v>0</v>
      </c>
      <c r="M967" t="s">
        <v>43</v>
      </c>
    </row>
    <row r="968" spans="1:13" x14ac:dyDescent="0.25">
      <c r="A968" t="s">
        <v>45</v>
      </c>
      <c r="B968">
        <v>14710.7</v>
      </c>
      <c r="C968">
        <v>14710.2</v>
      </c>
      <c r="D968">
        <v>14709.7</v>
      </c>
      <c r="E968">
        <v>14696.2</v>
      </c>
      <c r="F968">
        <v>734.47500000000002</v>
      </c>
      <c r="G968">
        <v>0</v>
      </c>
      <c r="H968">
        <v>438.20499999999998</v>
      </c>
      <c r="I968">
        <v>0</v>
      </c>
      <c r="J968">
        <v>5.5059700000000003E-2</v>
      </c>
      <c r="K968">
        <v>0.93175600000000003</v>
      </c>
      <c r="L968">
        <v>0</v>
      </c>
      <c r="M968" t="s">
        <v>43</v>
      </c>
    </row>
    <row r="969" spans="1:13" x14ac:dyDescent="0.25">
      <c r="A969" t="s">
        <v>45</v>
      </c>
      <c r="B969">
        <v>15053</v>
      </c>
      <c r="C969">
        <v>15052.5</v>
      </c>
      <c r="D969">
        <v>15052</v>
      </c>
      <c r="E969">
        <v>15038.2</v>
      </c>
      <c r="F969">
        <v>756.22500000000002</v>
      </c>
      <c r="G969">
        <v>0</v>
      </c>
      <c r="H969">
        <v>448.64499999999998</v>
      </c>
      <c r="I969">
        <v>0</v>
      </c>
      <c r="J969">
        <v>5.4648599999999999E-2</v>
      </c>
      <c r="K969">
        <v>0.95755199999999996</v>
      </c>
      <c r="L969">
        <v>0</v>
      </c>
      <c r="M969" t="s">
        <v>43</v>
      </c>
    </row>
    <row r="970" spans="1:13" x14ac:dyDescent="0.25">
      <c r="A970" t="s">
        <v>45</v>
      </c>
      <c r="B970">
        <v>15132.4</v>
      </c>
      <c r="C970">
        <v>15131.9</v>
      </c>
      <c r="D970">
        <v>15131.4</v>
      </c>
      <c r="E970">
        <v>15117.6</v>
      </c>
      <c r="F970">
        <v>750.21100000000001</v>
      </c>
      <c r="G970">
        <v>0</v>
      </c>
      <c r="H970">
        <v>456.52699999999999</v>
      </c>
      <c r="I970">
        <v>0</v>
      </c>
      <c r="J970">
        <v>5.3980399999999998E-2</v>
      </c>
      <c r="K970">
        <v>0.94427499999999998</v>
      </c>
      <c r="L970">
        <v>0</v>
      </c>
      <c r="M970" t="s">
        <v>43</v>
      </c>
    </row>
    <row r="971" spans="1:13" x14ac:dyDescent="0.25">
      <c r="A971" t="s">
        <v>45</v>
      </c>
      <c r="B971">
        <v>14224.9</v>
      </c>
      <c r="C971">
        <v>14224.4</v>
      </c>
      <c r="D971">
        <v>14223.9</v>
      </c>
      <c r="E971">
        <v>14211.1</v>
      </c>
      <c r="F971">
        <v>701.53700000000003</v>
      </c>
      <c r="G971">
        <v>0</v>
      </c>
      <c r="H971">
        <v>428.23500000000001</v>
      </c>
      <c r="I971">
        <v>0</v>
      </c>
      <c r="J971">
        <v>5.6471399999999998E-2</v>
      </c>
      <c r="K971">
        <v>0.93179299999999998</v>
      </c>
      <c r="L971">
        <v>0</v>
      </c>
      <c r="M971" t="s">
        <v>43</v>
      </c>
    </row>
    <row r="972" spans="1:13" x14ac:dyDescent="0.25">
      <c r="A972" t="s">
        <v>45</v>
      </c>
      <c r="B972">
        <v>14198.3</v>
      </c>
      <c r="C972">
        <v>14197.3</v>
      </c>
      <c r="D972">
        <v>14196.7</v>
      </c>
      <c r="E972">
        <v>14183.9</v>
      </c>
      <c r="F972">
        <v>718.02800000000002</v>
      </c>
      <c r="G972">
        <v>0</v>
      </c>
      <c r="H972">
        <v>423.822</v>
      </c>
      <c r="I972">
        <v>0</v>
      </c>
      <c r="J972">
        <v>8.3256300000000005E-2</v>
      </c>
      <c r="K972">
        <v>0.94385200000000002</v>
      </c>
      <c r="L972">
        <v>0</v>
      </c>
      <c r="M972" t="s">
        <v>43</v>
      </c>
    </row>
    <row r="973" spans="1:13" x14ac:dyDescent="0.25">
      <c r="A973" t="s">
        <v>45</v>
      </c>
      <c r="B973">
        <v>14427.1</v>
      </c>
      <c r="C973">
        <v>14426.7</v>
      </c>
      <c r="D973">
        <v>14426.1</v>
      </c>
      <c r="E973">
        <v>14413</v>
      </c>
      <c r="F973">
        <v>722.09699999999998</v>
      </c>
      <c r="G973">
        <v>0</v>
      </c>
      <c r="H973">
        <v>430.428</v>
      </c>
      <c r="I973">
        <v>0</v>
      </c>
      <c r="J973">
        <v>6.3855700000000001E-2</v>
      </c>
      <c r="K973">
        <v>0.931674</v>
      </c>
      <c r="L973">
        <v>0</v>
      </c>
      <c r="M973" t="s">
        <v>43</v>
      </c>
    </row>
    <row r="974" spans="1:13" x14ac:dyDescent="0.25">
      <c r="A974" t="s">
        <v>45</v>
      </c>
      <c r="B974">
        <v>13938.7</v>
      </c>
      <c r="C974">
        <v>13938.2</v>
      </c>
      <c r="D974">
        <v>13937.7</v>
      </c>
      <c r="E974">
        <v>13925.1</v>
      </c>
      <c r="F974">
        <v>697.31700000000001</v>
      </c>
      <c r="G974">
        <v>0</v>
      </c>
      <c r="H974">
        <v>421.36900000000003</v>
      </c>
      <c r="I974">
        <v>0</v>
      </c>
      <c r="J974">
        <v>6.4812099999999997E-2</v>
      </c>
      <c r="K974">
        <v>0.93183099999999996</v>
      </c>
      <c r="L974">
        <v>0</v>
      </c>
      <c r="M974" t="s">
        <v>43</v>
      </c>
    </row>
    <row r="975" spans="1:13" x14ac:dyDescent="0.25">
      <c r="A975" t="s">
        <v>45</v>
      </c>
      <c r="B975">
        <v>14137.8</v>
      </c>
      <c r="C975">
        <v>14137.4</v>
      </c>
      <c r="D975">
        <v>14136.8</v>
      </c>
      <c r="E975">
        <v>14116.9</v>
      </c>
      <c r="F975">
        <v>701.01300000000003</v>
      </c>
      <c r="G975">
        <v>0</v>
      </c>
      <c r="H975">
        <v>429.12099999999998</v>
      </c>
      <c r="I975">
        <v>0</v>
      </c>
      <c r="J975">
        <v>8.3267499999999994E-2</v>
      </c>
      <c r="K975">
        <v>0.930562</v>
      </c>
      <c r="L975">
        <v>0</v>
      </c>
      <c r="M975" t="s">
        <v>43</v>
      </c>
    </row>
    <row r="976" spans="1:13" x14ac:dyDescent="0.25">
      <c r="A976" t="s">
        <v>45</v>
      </c>
      <c r="B976">
        <v>14011.7</v>
      </c>
      <c r="C976">
        <v>14011.3</v>
      </c>
      <c r="D976">
        <v>14010.8</v>
      </c>
      <c r="E976">
        <v>13998.1</v>
      </c>
      <c r="F976">
        <v>692.91700000000003</v>
      </c>
      <c r="G976">
        <v>0</v>
      </c>
      <c r="H976">
        <v>421.375</v>
      </c>
      <c r="I976">
        <v>0</v>
      </c>
      <c r="J976">
        <v>5.6855500000000003E-2</v>
      </c>
      <c r="K976">
        <v>0.93183499999999997</v>
      </c>
      <c r="L976">
        <v>0</v>
      </c>
      <c r="M976" t="s">
        <v>43</v>
      </c>
    </row>
    <row r="977" spans="1:13" x14ac:dyDescent="0.25">
      <c r="A977" t="s">
        <v>45</v>
      </c>
      <c r="B977">
        <v>13740.5</v>
      </c>
      <c r="C977">
        <v>13740.1</v>
      </c>
      <c r="D977">
        <v>13739.6</v>
      </c>
      <c r="E977">
        <v>13727.2</v>
      </c>
      <c r="F977">
        <v>680.97299999999996</v>
      </c>
      <c r="G977">
        <v>0</v>
      </c>
      <c r="H977">
        <v>409.839</v>
      </c>
      <c r="I977">
        <v>0</v>
      </c>
      <c r="J977">
        <v>6.0674600000000002E-2</v>
      </c>
      <c r="K977">
        <v>0.95528500000000005</v>
      </c>
      <c r="L977">
        <v>0</v>
      </c>
      <c r="M977" t="s">
        <v>43</v>
      </c>
    </row>
    <row r="978" spans="1:13" x14ac:dyDescent="0.25">
      <c r="A978" t="s">
        <v>45</v>
      </c>
      <c r="B978">
        <v>14047.5</v>
      </c>
      <c r="C978">
        <v>14047</v>
      </c>
      <c r="D978">
        <v>14046.5</v>
      </c>
      <c r="E978">
        <v>14033.9</v>
      </c>
      <c r="F978">
        <v>691.57600000000002</v>
      </c>
      <c r="G978">
        <v>0</v>
      </c>
      <c r="H978">
        <v>416.93099999999998</v>
      </c>
      <c r="I978">
        <v>0</v>
      </c>
      <c r="J978">
        <v>5.6474900000000001E-2</v>
      </c>
      <c r="K978">
        <v>0.93181899999999995</v>
      </c>
      <c r="L978">
        <v>0</v>
      </c>
      <c r="M978" t="s">
        <v>43</v>
      </c>
    </row>
    <row r="979" spans="1:13" x14ac:dyDescent="0.25">
      <c r="A979" t="s">
        <v>45</v>
      </c>
      <c r="B979">
        <v>13885.6</v>
      </c>
      <c r="C979">
        <v>13885.2</v>
      </c>
      <c r="D979">
        <v>13884.6</v>
      </c>
      <c r="E979">
        <v>13872</v>
      </c>
      <c r="F979">
        <v>703.98599999999999</v>
      </c>
      <c r="G979">
        <v>0</v>
      </c>
      <c r="H979">
        <v>419.71699999999998</v>
      </c>
      <c r="I979">
        <v>0</v>
      </c>
      <c r="J979">
        <v>5.9712500000000002E-2</v>
      </c>
      <c r="K979">
        <v>0.93183499999999997</v>
      </c>
      <c r="L979">
        <v>0</v>
      </c>
      <c r="M979" t="s">
        <v>43</v>
      </c>
    </row>
    <row r="980" spans="1:13" x14ac:dyDescent="0.25">
      <c r="A980" t="s">
        <v>45</v>
      </c>
      <c r="B980">
        <v>15233.9</v>
      </c>
      <c r="C980">
        <v>15233.5</v>
      </c>
      <c r="D980">
        <v>15232.8</v>
      </c>
      <c r="E980">
        <v>15219.1</v>
      </c>
      <c r="F980">
        <v>766.35</v>
      </c>
      <c r="G980">
        <v>0</v>
      </c>
      <c r="H980">
        <v>450.68799999999999</v>
      </c>
      <c r="I980">
        <v>0</v>
      </c>
      <c r="J980">
        <v>5.3993699999999999E-2</v>
      </c>
      <c r="K980">
        <v>0.93183099999999996</v>
      </c>
      <c r="L980">
        <v>0</v>
      </c>
      <c r="M980" t="s">
        <v>43</v>
      </c>
    </row>
    <row r="981" spans="1:13" x14ac:dyDescent="0.25">
      <c r="A981" t="s">
        <v>45</v>
      </c>
      <c r="B981">
        <v>14595.6</v>
      </c>
      <c r="C981">
        <v>14594.6</v>
      </c>
      <c r="D981">
        <v>14594</v>
      </c>
      <c r="E981">
        <v>14580.9</v>
      </c>
      <c r="F981">
        <v>729.31899999999996</v>
      </c>
      <c r="G981">
        <v>0</v>
      </c>
      <c r="H981">
        <v>439.923</v>
      </c>
      <c r="I981">
        <v>0</v>
      </c>
      <c r="J981">
        <v>6.1387499999999998E-2</v>
      </c>
      <c r="K981">
        <v>0.931836</v>
      </c>
      <c r="L981">
        <v>0</v>
      </c>
      <c r="M981" t="s">
        <v>43</v>
      </c>
    </row>
    <row r="982" spans="1:13" x14ac:dyDescent="0.25">
      <c r="A982" t="s">
        <v>45</v>
      </c>
      <c r="B982">
        <v>14434</v>
      </c>
      <c r="C982">
        <v>14433.5</v>
      </c>
      <c r="D982">
        <v>14433</v>
      </c>
      <c r="E982">
        <v>14419.9</v>
      </c>
      <c r="F982">
        <v>718.91800000000001</v>
      </c>
      <c r="G982">
        <v>0</v>
      </c>
      <c r="H982">
        <v>426.59800000000001</v>
      </c>
      <c r="I982">
        <v>0</v>
      </c>
      <c r="J982">
        <v>6.3894099999999995E-2</v>
      </c>
      <c r="K982">
        <v>0.93081199999999997</v>
      </c>
      <c r="L982">
        <v>0</v>
      </c>
      <c r="M982" t="s">
        <v>43</v>
      </c>
    </row>
    <row r="983" spans="1:13" x14ac:dyDescent="0.25">
      <c r="A983" t="s">
        <v>45</v>
      </c>
      <c r="B983">
        <v>13759.6</v>
      </c>
      <c r="C983">
        <v>13759.2</v>
      </c>
      <c r="D983">
        <v>13758.6</v>
      </c>
      <c r="E983">
        <v>13746.1</v>
      </c>
      <c r="F983">
        <v>692.00800000000004</v>
      </c>
      <c r="G983">
        <v>0</v>
      </c>
      <c r="H983">
        <v>410.50700000000001</v>
      </c>
      <c r="I983">
        <v>0</v>
      </c>
      <c r="J983">
        <v>5.5083199999999999E-2</v>
      </c>
      <c r="K983">
        <v>0.93183199999999999</v>
      </c>
      <c r="L983">
        <v>0</v>
      </c>
      <c r="M983" t="s">
        <v>43</v>
      </c>
    </row>
    <row r="984" spans="1:13" x14ac:dyDescent="0.25">
      <c r="A984" t="s">
        <v>45</v>
      </c>
      <c r="B984">
        <v>13610.1</v>
      </c>
      <c r="C984">
        <v>13609.7</v>
      </c>
      <c r="D984">
        <v>13609.2</v>
      </c>
      <c r="E984">
        <v>13596.8</v>
      </c>
      <c r="F984">
        <v>671.33100000000002</v>
      </c>
      <c r="G984">
        <v>0</v>
      </c>
      <c r="H984">
        <v>407.851</v>
      </c>
      <c r="I984">
        <v>0</v>
      </c>
      <c r="J984">
        <v>5.44848E-2</v>
      </c>
      <c r="K984">
        <v>0.931836</v>
      </c>
      <c r="L984">
        <v>0</v>
      </c>
      <c r="M984" t="s">
        <v>43</v>
      </c>
    </row>
    <row r="985" spans="1:13" x14ac:dyDescent="0.25">
      <c r="A985" t="s">
        <v>45</v>
      </c>
      <c r="B985">
        <v>13587</v>
      </c>
      <c r="C985">
        <v>13586.6</v>
      </c>
      <c r="D985">
        <v>13586.1</v>
      </c>
      <c r="E985">
        <v>13573.8</v>
      </c>
      <c r="F985">
        <v>669.12699999999995</v>
      </c>
      <c r="G985">
        <v>0</v>
      </c>
      <c r="H985">
        <v>406.00700000000001</v>
      </c>
      <c r="I985">
        <v>0</v>
      </c>
      <c r="J985">
        <v>8.32701E-2</v>
      </c>
      <c r="K985">
        <v>0.95147400000000004</v>
      </c>
      <c r="L985">
        <v>0</v>
      </c>
      <c r="M985" t="s">
        <v>43</v>
      </c>
    </row>
    <row r="986" spans="1:13" x14ac:dyDescent="0.25">
      <c r="A986" t="s">
        <v>45</v>
      </c>
      <c r="B986">
        <v>13745.4</v>
      </c>
      <c r="C986">
        <v>13745</v>
      </c>
      <c r="D986">
        <v>13744.5</v>
      </c>
      <c r="E986">
        <v>13732</v>
      </c>
      <c r="F986">
        <v>681.38099999999997</v>
      </c>
      <c r="G986">
        <v>0</v>
      </c>
      <c r="H986">
        <v>415.79899999999998</v>
      </c>
      <c r="I986">
        <v>0</v>
      </c>
      <c r="J986">
        <v>5.6465399999999999E-2</v>
      </c>
      <c r="K986">
        <v>0.93172600000000005</v>
      </c>
      <c r="L986">
        <v>0</v>
      </c>
      <c r="M986" t="s">
        <v>43</v>
      </c>
    </row>
    <row r="987" spans="1:13" x14ac:dyDescent="0.25">
      <c r="A987" t="s">
        <v>45</v>
      </c>
      <c r="B987">
        <v>13673.2</v>
      </c>
      <c r="C987">
        <v>13672.7</v>
      </c>
      <c r="D987">
        <v>13672.2</v>
      </c>
      <c r="E987">
        <v>13659.8</v>
      </c>
      <c r="F987">
        <v>673.91</v>
      </c>
      <c r="G987">
        <v>0</v>
      </c>
      <c r="H987">
        <v>414.09699999999998</v>
      </c>
      <c r="I987">
        <v>0</v>
      </c>
      <c r="J987">
        <v>5.3928499999999997E-2</v>
      </c>
      <c r="K987">
        <v>0.93183199999999999</v>
      </c>
      <c r="L987">
        <v>0</v>
      </c>
      <c r="M987" t="s">
        <v>43</v>
      </c>
    </row>
    <row r="988" spans="1:13" x14ac:dyDescent="0.25">
      <c r="A988" t="s">
        <v>45</v>
      </c>
      <c r="B988">
        <v>13620.3</v>
      </c>
      <c r="C988">
        <v>13619.8</v>
      </c>
      <c r="D988">
        <v>13619.3</v>
      </c>
      <c r="E988">
        <v>13606.9</v>
      </c>
      <c r="F988">
        <v>673.29700000000003</v>
      </c>
      <c r="G988">
        <v>0</v>
      </c>
      <c r="H988">
        <v>412.21800000000002</v>
      </c>
      <c r="I988">
        <v>0</v>
      </c>
      <c r="J988">
        <v>5.5888699999999999E-2</v>
      </c>
      <c r="K988">
        <v>0.93179800000000002</v>
      </c>
      <c r="L988">
        <v>0</v>
      </c>
      <c r="M988" t="s">
        <v>43</v>
      </c>
    </row>
    <row r="989" spans="1:13" x14ac:dyDescent="0.25">
      <c r="A989" t="s">
        <v>45</v>
      </c>
      <c r="B989">
        <v>13876.2</v>
      </c>
      <c r="C989">
        <v>13875.7</v>
      </c>
      <c r="D989">
        <v>13875.2</v>
      </c>
      <c r="E989">
        <v>13862.5</v>
      </c>
      <c r="F989">
        <v>694.72900000000004</v>
      </c>
      <c r="G989">
        <v>0</v>
      </c>
      <c r="H989">
        <v>414.286</v>
      </c>
      <c r="I989">
        <v>0</v>
      </c>
      <c r="J989">
        <v>5.4365400000000001E-2</v>
      </c>
      <c r="K989">
        <v>0.93689699999999998</v>
      </c>
      <c r="L989">
        <v>0</v>
      </c>
      <c r="M989" t="s">
        <v>43</v>
      </c>
    </row>
    <row r="990" spans="1:13" x14ac:dyDescent="0.25">
      <c r="A990" t="s">
        <v>45</v>
      </c>
      <c r="B990">
        <v>13775.5</v>
      </c>
      <c r="C990">
        <v>13775.1</v>
      </c>
      <c r="D990">
        <v>13774.5</v>
      </c>
      <c r="E990">
        <v>13762.1</v>
      </c>
      <c r="F990">
        <v>696.00300000000004</v>
      </c>
      <c r="G990">
        <v>0</v>
      </c>
      <c r="H990">
        <v>411.62099999999998</v>
      </c>
      <c r="I990">
        <v>0</v>
      </c>
      <c r="J990">
        <v>6.0765800000000002E-2</v>
      </c>
      <c r="K990">
        <v>0.93119399999999997</v>
      </c>
      <c r="L990">
        <v>0</v>
      </c>
      <c r="M990" t="s">
        <v>43</v>
      </c>
    </row>
    <row r="991" spans="1:13" x14ac:dyDescent="0.25">
      <c r="A991" t="s">
        <v>45</v>
      </c>
      <c r="B991">
        <v>13796</v>
      </c>
      <c r="C991">
        <v>13795.5</v>
      </c>
      <c r="D991">
        <v>13795</v>
      </c>
      <c r="E991">
        <v>13782.5</v>
      </c>
      <c r="F991">
        <v>692.798</v>
      </c>
      <c r="G991">
        <v>0</v>
      </c>
      <c r="H991">
        <v>411.33100000000002</v>
      </c>
      <c r="I991">
        <v>0</v>
      </c>
      <c r="J991">
        <v>6.4995800000000006E-2</v>
      </c>
      <c r="K991">
        <v>0.93171400000000004</v>
      </c>
      <c r="L991">
        <v>0</v>
      </c>
      <c r="M991" t="s">
        <v>43</v>
      </c>
    </row>
    <row r="992" spans="1:13" x14ac:dyDescent="0.25">
      <c r="A992" t="s">
        <v>45</v>
      </c>
      <c r="B992">
        <v>13800.2</v>
      </c>
      <c r="C992">
        <v>13799.7</v>
      </c>
      <c r="D992">
        <v>13799.2</v>
      </c>
      <c r="E992">
        <v>13786.7</v>
      </c>
      <c r="F992">
        <v>696.01499999999999</v>
      </c>
      <c r="G992">
        <v>0</v>
      </c>
      <c r="H992">
        <v>412.11500000000001</v>
      </c>
      <c r="I992">
        <v>0</v>
      </c>
      <c r="J992">
        <v>5.3923699999999998E-2</v>
      </c>
      <c r="K992">
        <v>0.93183199999999999</v>
      </c>
      <c r="L992">
        <v>0</v>
      </c>
      <c r="M992" t="s">
        <v>43</v>
      </c>
    </row>
    <row r="993" spans="1:25" x14ac:dyDescent="0.25">
      <c r="A993" t="s">
        <v>45</v>
      </c>
      <c r="B993">
        <v>14723.2</v>
      </c>
      <c r="C993">
        <v>14722.7</v>
      </c>
      <c r="D993">
        <v>14722.1</v>
      </c>
      <c r="E993">
        <v>14708.7</v>
      </c>
      <c r="F993">
        <v>736.79300000000001</v>
      </c>
      <c r="G993">
        <v>0</v>
      </c>
      <c r="H993">
        <v>440.80399999999997</v>
      </c>
      <c r="I993">
        <v>0</v>
      </c>
      <c r="J993">
        <v>6.6240599999999997E-2</v>
      </c>
      <c r="K993">
        <v>0.93177600000000005</v>
      </c>
      <c r="L993">
        <v>0</v>
      </c>
      <c r="M993" t="s">
        <v>43</v>
      </c>
    </row>
    <row r="994" spans="1:25" x14ac:dyDescent="0.25">
      <c r="A994" t="s">
        <v>45</v>
      </c>
      <c r="B994">
        <v>14597.1</v>
      </c>
      <c r="C994">
        <v>14596.7</v>
      </c>
      <c r="D994">
        <v>14596.1</v>
      </c>
      <c r="E994">
        <v>14582.9</v>
      </c>
      <c r="F994">
        <v>724.70699999999999</v>
      </c>
      <c r="G994">
        <v>0</v>
      </c>
      <c r="H994">
        <v>436.49299999999999</v>
      </c>
      <c r="I994">
        <v>0</v>
      </c>
      <c r="J994">
        <v>3.20188E-2</v>
      </c>
      <c r="K994">
        <v>0.93177200000000004</v>
      </c>
      <c r="L994">
        <v>0</v>
      </c>
      <c r="M994" t="s">
        <v>43</v>
      </c>
    </row>
    <row r="995" spans="1:25" x14ac:dyDescent="0.25">
      <c r="A995" t="s">
        <v>45</v>
      </c>
      <c r="B995">
        <v>14494.6</v>
      </c>
      <c r="C995">
        <v>14494.2</v>
      </c>
      <c r="D995">
        <v>14493.6</v>
      </c>
      <c r="E995">
        <v>14480.4</v>
      </c>
      <c r="F995">
        <v>720.21400000000006</v>
      </c>
      <c r="G995">
        <v>0</v>
      </c>
      <c r="H995">
        <v>439.94</v>
      </c>
      <c r="I995">
        <v>0</v>
      </c>
      <c r="J995">
        <v>8.3268499999999995E-2</v>
      </c>
      <c r="K995">
        <v>0.94341699999999995</v>
      </c>
      <c r="L995">
        <v>0</v>
      </c>
      <c r="M995" t="s">
        <v>43</v>
      </c>
    </row>
    <row r="996" spans="1:25" x14ac:dyDescent="0.25">
      <c r="A996" t="s">
        <v>45</v>
      </c>
      <c r="B996">
        <v>14209.6</v>
      </c>
      <c r="C996">
        <v>14209.1</v>
      </c>
      <c r="D996">
        <v>14208.6</v>
      </c>
      <c r="E996">
        <v>14195.7</v>
      </c>
      <c r="F996">
        <v>710.51499999999999</v>
      </c>
      <c r="G996">
        <v>0</v>
      </c>
      <c r="H996">
        <v>425.99200000000002</v>
      </c>
      <c r="I996">
        <v>0</v>
      </c>
      <c r="J996">
        <v>6.0753000000000001E-2</v>
      </c>
      <c r="K996">
        <v>0.94578700000000004</v>
      </c>
      <c r="L996">
        <v>0</v>
      </c>
      <c r="M996" t="s">
        <v>43</v>
      </c>
    </row>
    <row r="997" spans="1:25" x14ac:dyDescent="0.25">
      <c r="A997" t="s">
        <v>45</v>
      </c>
      <c r="B997">
        <v>14703</v>
      </c>
      <c r="C997">
        <v>14702.6</v>
      </c>
      <c r="D997">
        <v>14702</v>
      </c>
      <c r="E997">
        <v>14688.6</v>
      </c>
      <c r="F997">
        <v>735.68700000000001</v>
      </c>
      <c r="G997">
        <v>0</v>
      </c>
      <c r="H997">
        <v>439.66699999999997</v>
      </c>
      <c r="I997">
        <v>0</v>
      </c>
      <c r="J997">
        <v>5.8344199999999999E-2</v>
      </c>
      <c r="K997">
        <v>0.93178499999999997</v>
      </c>
      <c r="L997">
        <v>0</v>
      </c>
      <c r="M997" t="s">
        <v>43</v>
      </c>
    </row>
    <row r="998" spans="1:25" x14ac:dyDescent="0.25">
      <c r="A998" t="s">
        <v>45</v>
      </c>
      <c r="B998">
        <v>15136.8</v>
      </c>
      <c r="C998">
        <v>15136.4</v>
      </c>
      <c r="D998">
        <v>15135.8</v>
      </c>
      <c r="E998">
        <v>15122.1</v>
      </c>
      <c r="F998">
        <v>758.21600000000001</v>
      </c>
      <c r="G998">
        <v>0</v>
      </c>
      <c r="H998">
        <v>458.33199999999999</v>
      </c>
      <c r="I998">
        <v>0</v>
      </c>
      <c r="J998">
        <v>5.5696799999999998E-2</v>
      </c>
      <c r="K998">
        <v>0.93118199999999995</v>
      </c>
      <c r="L998">
        <v>0</v>
      </c>
      <c r="M998" t="s">
        <v>43</v>
      </c>
    </row>
    <row r="999" spans="1:25" x14ac:dyDescent="0.25">
      <c r="A999" t="s">
        <v>45</v>
      </c>
      <c r="B999">
        <v>14403.3</v>
      </c>
      <c r="C999">
        <v>14402.8</v>
      </c>
      <c r="D999">
        <v>14402.3</v>
      </c>
      <c r="E999">
        <v>14389.2</v>
      </c>
      <c r="F999">
        <v>720.18200000000002</v>
      </c>
      <c r="G999">
        <v>0</v>
      </c>
      <c r="H999">
        <v>429.56</v>
      </c>
      <c r="I999">
        <v>0</v>
      </c>
      <c r="J999">
        <v>5.3986100000000002E-2</v>
      </c>
      <c r="K999">
        <v>0.92948200000000003</v>
      </c>
      <c r="L999">
        <v>0</v>
      </c>
      <c r="M999" t="s">
        <v>43</v>
      </c>
    </row>
    <row r="1000" spans="1:25" x14ac:dyDescent="0.25">
      <c r="A1000" t="s">
        <v>45</v>
      </c>
      <c r="B1000">
        <v>14289.3</v>
      </c>
      <c r="C1000">
        <v>14288.8</v>
      </c>
      <c r="D1000">
        <v>14288.3</v>
      </c>
      <c r="E1000">
        <v>14275.3</v>
      </c>
      <c r="F1000">
        <v>716.79700000000003</v>
      </c>
      <c r="G1000">
        <v>0</v>
      </c>
      <c r="H1000">
        <v>423.91899999999998</v>
      </c>
      <c r="I1000">
        <v>0</v>
      </c>
      <c r="J1000">
        <v>5.4621400000000001E-2</v>
      </c>
      <c r="K1000">
        <v>0.91784600000000005</v>
      </c>
      <c r="L1000">
        <v>0</v>
      </c>
      <c r="M1000" t="s">
        <v>43</v>
      </c>
    </row>
    <row r="1001" spans="1:25" x14ac:dyDescent="0.25">
      <c r="A1001" t="s">
        <v>45</v>
      </c>
      <c r="B1001">
        <v>14811.2</v>
      </c>
      <c r="C1001">
        <v>14810.8</v>
      </c>
      <c r="D1001">
        <v>14810.1</v>
      </c>
      <c r="E1001">
        <v>14796.7</v>
      </c>
      <c r="F1001">
        <v>748.43799999999999</v>
      </c>
      <c r="G1001">
        <v>0</v>
      </c>
      <c r="H1001">
        <v>442.10899999999998</v>
      </c>
      <c r="I1001">
        <v>0</v>
      </c>
      <c r="J1001">
        <v>5.92665E-2</v>
      </c>
      <c r="K1001">
        <v>0.93171099999999996</v>
      </c>
      <c r="L1001">
        <v>0</v>
      </c>
      <c r="M1001" t="s">
        <v>43</v>
      </c>
    </row>
    <row r="1002" spans="1:25" x14ac:dyDescent="0.25">
      <c r="A1002" t="s">
        <v>45</v>
      </c>
      <c r="B1002">
        <v>14641.8</v>
      </c>
      <c r="C1002">
        <v>14641.3</v>
      </c>
      <c r="D1002">
        <v>14640.8</v>
      </c>
      <c r="E1002">
        <v>14627.6</v>
      </c>
      <c r="F1002">
        <v>741.28899999999999</v>
      </c>
      <c r="G1002">
        <v>0</v>
      </c>
      <c r="H1002">
        <v>432.71699999999998</v>
      </c>
      <c r="I1002">
        <v>0</v>
      </c>
      <c r="J1002">
        <v>5.4064899999999999E-2</v>
      </c>
      <c r="K1002">
        <v>0.94871799999999995</v>
      </c>
      <c r="L1002">
        <v>0</v>
      </c>
      <c r="M1002" t="s">
        <v>43</v>
      </c>
    </row>
    <row r="1003" spans="1:25" x14ac:dyDescent="0.25">
      <c r="A1003" t="s">
        <v>45</v>
      </c>
      <c r="B1003">
        <v>14177.8</v>
      </c>
      <c r="C1003">
        <v>14177.3</v>
      </c>
      <c r="D1003">
        <v>14176.7</v>
      </c>
      <c r="E1003">
        <v>14163.8</v>
      </c>
      <c r="F1003">
        <v>716.51300000000003</v>
      </c>
      <c r="G1003">
        <v>0</v>
      </c>
      <c r="H1003">
        <v>428.709</v>
      </c>
      <c r="I1003">
        <v>0</v>
      </c>
      <c r="J1003">
        <v>8.3256700000000003E-2</v>
      </c>
      <c r="K1003">
        <v>0.93104100000000001</v>
      </c>
      <c r="L1003">
        <v>0</v>
      </c>
      <c r="M1003" t="s">
        <v>43</v>
      </c>
    </row>
    <row r="1004" spans="1:25" x14ac:dyDescent="0.25">
      <c r="A1004" t="s">
        <v>45</v>
      </c>
      <c r="B1004">
        <v>14877.2</v>
      </c>
      <c r="C1004">
        <v>14876.8</v>
      </c>
      <c r="D1004">
        <v>14876.2</v>
      </c>
      <c r="E1004">
        <v>14862.8</v>
      </c>
      <c r="F1004">
        <v>741.45100000000002</v>
      </c>
      <c r="G1004">
        <v>0</v>
      </c>
      <c r="H1004">
        <v>441.70299999999997</v>
      </c>
      <c r="I1004">
        <v>0</v>
      </c>
      <c r="J1004">
        <v>8.3255800000000005E-2</v>
      </c>
      <c r="K1004">
        <v>0.931307</v>
      </c>
      <c r="L1004">
        <v>0</v>
      </c>
      <c r="M1004" t="s">
        <v>43</v>
      </c>
    </row>
    <row r="1005" spans="1:25" x14ac:dyDescent="0.25">
      <c r="A1005" t="s">
        <v>45</v>
      </c>
      <c r="B1005">
        <v>14892.6</v>
      </c>
      <c r="C1005">
        <v>14892.1</v>
      </c>
      <c r="D1005">
        <v>14887</v>
      </c>
      <c r="E1005">
        <v>14873.8</v>
      </c>
      <c r="F1005">
        <v>748.58699999999999</v>
      </c>
      <c r="G1005">
        <v>0</v>
      </c>
      <c r="H1005">
        <v>445.08499999999998</v>
      </c>
      <c r="I1005">
        <v>0</v>
      </c>
      <c r="J1005">
        <v>5.6606999999999998E-2</v>
      </c>
      <c r="K1005">
        <v>0.93174699999999999</v>
      </c>
      <c r="L1005">
        <v>0</v>
      </c>
      <c r="M1005" t="s">
        <v>43</v>
      </c>
    </row>
    <row r="1006" spans="1:25" x14ac:dyDescent="0.25">
      <c r="A1006" t="s">
        <v>45</v>
      </c>
      <c r="B1006">
        <v>15235.9</v>
      </c>
      <c r="C1006">
        <v>15235.3</v>
      </c>
      <c r="D1006">
        <v>15234.7</v>
      </c>
      <c r="E1006">
        <v>15221</v>
      </c>
      <c r="F1006">
        <v>761.93399999999997</v>
      </c>
      <c r="G1006">
        <v>0</v>
      </c>
      <c r="H1006">
        <v>452.31799999999998</v>
      </c>
      <c r="I1006">
        <v>0</v>
      </c>
      <c r="J1006">
        <v>8.3255800000000005E-2</v>
      </c>
      <c r="K1006">
        <v>0.93168099999999998</v>
      </c>
      <c r="L1006">
        <v>0</v>
      </c>
      <c r="M1006" t="s">
        <v>43</v>
      </c>
    </row>
    <row r="1007" spans="1:25" x14ac:dyDescent="0.25">
      <c r="A1007" t="s">
        <v>45</v>
      </c>
      <c r="B1007">
        <v>14473.7</v>
      </c>
      <c r="C1007">
        <v>14473.1</v>
      </c>
      <c r="D1007">
        <v>14472.5</v>
      </c>
      <c r="E1007">
        <v>14459.3</v>
      </c>
      <c r="F1007">
        <v>729.54200000000003</v>
      </c>
      <c r="G1007">
        <v>0</v>
      </c>
      <c r="H1007">
        <v>429.75</v>
      </c>
      <c r="I1007">
        <v>0</v>
      </c>
      <c r="J1007">
        <v>5.4248499999999998E-2</v>
      </c>
      <c r="K1007">
        <v>0.93126299999999995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15240.1</v>
      </c>
      <c r="C1008">
        <v>15239.6</v>
      </c>
      <c r="D1008">
        <v>15239</v>
      </c>
      <c r="E1008">
        <v>15225.3</v>
      </c>
      <c r="F1008">
        <v>768.07500000000005</v>
      </c>
      <c r="G1008">
        <v>0</v>
      </c>
      <c r="H1008">
        <v>457.87700000000001</v>
      </c>
      <c r="I1008">
        <v>0</v>
      </c>
      <c r="J1008">
        <v>5.4448900000000001E-2</v>
      </c>
      <c r="K1008">
        <v>0.93176099999999995</v>
      </c>
      <c r="L1008">
        <v>0</v>
      </c>
      <c r="M1008" t="s">
        <v>43</v>
      </c>
      <c r="R1008">
        <f>AVERAGE(B959:B1008)</f>
        <v>14390.378000000001</v>
      </c>
      <c r="S1008">
        <f>AVERAGE(C959:C1008)</f>
        <v>14389.886000000004</v>
      </c>
      <c r="U1008">
        <f>_xlfn.VAR.P(B959:B1008)</f>
        <v>237006.54491600004</v>
      </c>
      <c r="V1008">
        <f>_xlfn.VAR.P(C959:C1008)</f>
        <v>236991.05600399987</v>
      </c>
      <c r="X1008">
        <f>1.96*SQRT(U1008)/50</f>
        <v>19.083860646622902</v>
      </c>
      <c r="Y1008">
        <f>1.96*SQRT(V1008)/50</f>
        <v>19.083237049777125</v>
      </c>
    </row>
    <row r="1009" spans="1:12" x14ac:dyDescent="0.25">
      <c r="A1009" t="s">
        <v>45</v>
      </c>
      <c r="B1009">
        <v>719522.63098899997</v>
      </c>
      <c r="C1009" t="s">
        <v>37</v>
      </c>
    </row>
    <row r="1010" spans="1:12" x14ac:dyDescent="0.25">
      <c r="A1010" t="s">
        <v>46</v>
      </c>
      <c r="B1010">
        <v>32046.9</v>
      </c>
      <c r="C1010">
        <v>29129.3</v>
      </c>
      <c r="D1010">
        <v>29105.7</v>
      </c>
      <c r="E1010">
        <v>29082.6</v>
      </c>
      <c r="F1010">
        <v>1545.1</v>
      </c>
      <c r="G1010">
        <v>3556.15</v>
      </c>
      <c r="H1010">
        <v>1154.48</v>
      </c>
      <c r="I1010">
        <v>5.4023099999999998E-2</v>
      </c>
      <c r="J1010">
        <v>0.93182200000000004</v>
      </c>
      <c r="K1010">
        <v>0</v>
      </c>
      <c r="L1010" t="s">
        <v>43</v>
      </c>
    </row>
    <row r="1011" spans="1:12" x14ac:dyDescent="0.25">
      <c r="A1011" t="s">
        <v>46</v>
      </c>
      <c r="B1011">
        <v>34334.800000000003</v>
      </c>
      <c r="C1011">
        <v>31665.5</v>
      </c>
      <c r="D1011">
        <v>31643.7</v>
      </c>
      <c r="E1011">
        <v>31618.1</v>
      </c>
      <c r="F1011">
        <v>1680.42</v>
      </c>
      <c r="G1011">
        <v>3733.06</v>
      </c>
      <c r="H1011">
        <v>1266.69</v>
      </c>
      <c r="I1011">
        <v>6.1284699999999998E-2</v>
      </c>
      <c r="J1011">
        <v>0.93183499999999997</v>
      </c>
      <c r="K1011">
        <v>0</v>
      </c>
      <c r="L1011" t="s">
        <v>43</v>
      </c>
    </row>
    <row r="1012" spans="1:12" x14ac:dyDescent="0.25">
      <c r="A1012" t="s">
        <v>46</v>
      </c>
      <c r="B1012">
        <v>34100.9</v>
      </c>
      <c r="C1012">
        <v>31368.400000000001</v>
      </c>
      <c r="D1012">
        <v>31346.2</v>
      </c>
      <c r="E1012">
        <v>31320.5</v>
      </c>
      <c r="F1012">
        <v>1707.34</v>
      </c>
      <c r="G1012">
        <v>3639.89</v>
      </c>
      <c r="H1012">
        <v>1263.54</v>
      </c>
      <c r="I1012">
        <v>5.4469700000000003E-2</v>
      </c>
      <c r="J1012">
        <v>0.931836</v>
      </c>
      <c r="K1012">
        <v>0</v>
      </c>
      <c r="L1012" t="s">
        <v>43</v>
      </c>
    </row>
    <row r="1013" spans="1:12" x14ac:dyDescent="0.25">
      <c r="A1013" t="s">
        <v>46</v>
      </c>
      <c r="B1013">
        <v>34312.400000000001</v>
      </c>
      <c r="C1013">
        <v>31721</v>
      </c>
      <c r="D1013">
        <v>31698.799999999999</v>
      </c>
      <c r="E1013">
        <v>31673.1</v>
      </c>
      <c r="F1013">
        <v>1702.83</v>
      </c>
      <c r="G1013">
        <v>3719.44</v>
      </c>
      <c r="H1013">
        <v>1277.42</v>
      </c>
      <c r="I1013">
        <v>5.4004299999999998E-2</v>
      </c>
      <c r="J1013">
        <v>0.95896000000000003</v>
      </c>
      <c r="K1013">
        <v>0</v>
      </c>
      <c r="L1013" t="s">
        <v>43</v>
      </c>
    </row>
    <row r="1014" spans="1:12" x14ac:dyDescent="0.25">
      <c r="A1014" t="s">
        <v>46</v>
      </c>
      <c r="B1014">
        <v>33947.5</v>
      </c>
      <c r="C1014">
        <v>31179.599999999999</v>
      </c>
      <c r="D1014">
        <v>31157.7</v>
      </c>
      <c r="E1014">
        <v>31132.5</v>
      </c>
      <c r="F1014">
        <v>1663.06</v>
      </c>
      <c r="G1014">
        <v>3749.83</v>
      </c>
      <c r="H1014">
        <v>1245.28</v>
      </c>
      <c r="I1014">
        <v>8.3258200000000004E-2</v>
      </c>
      <c r="J1014">
        <v>0.931809</v>
      </c>
      <c r="K1014">
        <v>0</v>
      </c>
      <c r="L1014" t="s">
        <v>43</v>
      </c>
    </row>
    <row r="1015" spans="1:12" x14ac:dyDescent="0.25">
      <c r="A1015" t="s">
        <v>46</v>
      </c>
      <c r="B1015">
        <v>34579.1</v>
      </c>
      <c r="C1015">
        <v>31669.1</v>
      </c>
      <c r="D1015">
        <v>31646.5</v>
      </c>
      <c r="E1015">
        <v>31620.9</v>
      </c>
      <c r="F1015">
        <v>1712.36</v>
      </c>
      <c r="G1015">
        <v>3723.54</v>
      </c>
      <c r="H1015">
        <v>1267.77</v>
      </c>
      <c r="I1015">
        <v>8.32952E-2</v>
      </c>
      <c r="J1015">
        <v>0.93182299999999996</v>
      </c>
      <c r="K1015">
        <v>0</v>
      </c>
      <c r="L1015" t="s">
        <v>43</v>
      </c>
    </row>
    <row r="1016" spans="1:12" x14ac:dyDescent="0.25">
      <c r="A1016" t="s">
        <v>46</v>
      </c>
      <c r="B1016">
        <v>35911.300000000003</v>
      </c>
      <c r="C1016">
        <v>32998.1</v>
      </c>
      <c r="D1016">
        <v>32975</v>
      </c>
      <c r="E1016">
        <v>32948.400000000001</v>
      </c>
      <c r="F1016">
        <v>1759.7</v>
      </c>
      <c r="G1016">
        <v>3885.53</v>
      </c>
      <c r="H1016">
        <v>1330.76</v>
      </c>
      <c r="I1016">
        <v>5.4282299999999999E-2</v>
      </c>
      <c r="J1016">
        <v>0.94313000000000002</v>
      </c>
      <c r="K1016">
        <v>0</v>
      </c>
      <c r="L1016" t="s">
        <v>43</v>
      </c>
    </row>
    <row r="1017" spans="1:12" x14ac:dyDescent="0.25">
      <c r="A1017" t="s">
        <v>46</v>
      </c>
      <c r="B1017">
        <v>35345.5</v>
      </c>
      <c r="C1017">
        <v>32454</v>
      </c>
      <c r="D1017">
        <v>32431.5</v>
      </c>
      <c r="E1017">
        <v>32405.3</v>
      </c>
      <c r="F1017">
        <v>1715.91</v>
      </c>
      <c r="G1017">
        <v>3904.51</v>
      </c>
      <c r="H1017">
        <v>1306.76</v>
      </c>
      <c r="I1017">
        <v>5.4249400000000003E-2</v>
      </c>
      <c r="J1017">
        <v>0.93179800000000002</v>
      </c>
      <c r="K1017">
        <v>0</v>
      </c>
      <c r="L1017" t="s">
        <v>43</v>
      </c>
    </row>
    <row r="1018" spans="1:12" x14ac:dyDescent="0.25">
      <c r="A1018" t="s">
        <v>46</v>
      </c>
      <c r="B1018">
        <v>34581.4</v>
      </c>
      <c r="C1018">
        <v>31579.4</v>
      </c>
      <c r="D1018">
        <v>31557.3</v>
      </c>
      <c r="E1018">
        <v>31531.200000000001</v>
      </c>
      <c r="F1018">
        <v>1699.44</v>
      </c>
      <c r="G1018">
        <v>3672.2</v>
      </c>
      <c r="H1018">
        <v>1273.08</v>
      </c>
      <c r="I1018">
        <v>5.62415E-2</v>
      </c>
      <c r="J1018">
        <v>0.93183400000000005</v>
      </c>
      <c r="K1018">
        <v>0</v>
      </c>
      <c r="L1018" t="s">
        <v>43</v>
      </c>
    </row>
    <row r="1019" spans="1:12" x14ac:dyDescent="0.25">
      <c r="A1019" t="s">
        <v>46</v>
      </c>
      <c r="B1019">
        <v>34403.300000000003</v>
      </c>
      <c r="C1019">
        <v>31551.1</v>
      </c>
      <c r="D1019">
        <v>31528</v>
      </c>
      <c r="E1019">
        <v>31502.400000000001</v>
      </c>
      <c r="F1019">
        <v>1682.28</v>
      </c>
      <c r="G1019">
        <v>3712.84</v>
      </c>
      <c r="H1019">
        <v>1263.69</v>
      </c>
      <c r="I1019">
        <v>8.3255700000000002E-2</v>
      </c>
      <c r="J1019">
        <v>0.93177399999999999</v>
      </c>
      <c r="K1019">
        <v>0</v>
      </c>
      <c r="L1019" t="s">
        <v>43</v>
      </c>
    </row>
    <row r="1020" spans="1:12" x14ac:dyDescent="0.25">
      <c r="A1020" t="s">
        <v>46</v>
      </c>
      <c r="B1020">
        <v>34018.5</v>
      </c>
      <c r="C1020">
        <v>31317.8</v>
      </c>
      <c r="D1020">
        <v>31290.400000000001</v>
      </c>
      <c r="E1020">
        <v>31265</v>
      </c>
      <c r="F1020">
        <v>1678.08</v>
      </c>
      <c r="G1020">
        <v>3697.29</v>
      </c>
      <c r="H1020">
        <v>1262.49</v>
      </c>
      <c r="I1020">
        <v>7.4713699999999994E-2</v>
      </c>
      <c r="J1020">
        <v>0.931836</v>
      </c>
      <c r="K1020">
        <v>0</v>
      </c>
      <c r="L1020" t="s">
        <v>43</v>
      </c>
    </row>
    <row r="1021" spans="1:12" x14ac:dyDescent="0.25">
      <c r="A1021" t="s">
        <v>46</v>
      </c>
      <c r="B1021">
        <v>34602</v>
      </c>
      <c r="C1021">
        <v>31763.3</v>
      </c>
      <c r="D1021">
        <v>31739.3</v>
      </c>
      <c r="E1021">
        <v>31714.1</v>
      </c>
      <c r="F1021">
        <v>1666.96</v>
      </c>
      <c r="G1021">
        <v>3935.07</v>
      </c>
      <c r="H1021">
        <v>1266.92</v>
      </c>
      <c r="I1021">
        <v>6.0554999999999998E-2</v>
      </c>
      <c r="J1021">
        <v>0.931836</v>
      </c>
      <c r="K1021">
        <v>0</v>
      </c>
      <c r="L1021" t="s">
        <v>43</v>
      </c>
    </row>
    <row r="1022" spans="1:12" x14ac:dyDescent="0.25">
      <c r="A1022" t="s">
        <v>46</v>
      </c>
      <c r="B1022">
        <v>33646.199999999997</v>
      </c>
      <c r="C1022">
        <v>30900.3</v>
      </c>
      <c r="D1022">
        <v>30875.8</v>
      </c>
      <c r="E1022">
        <v>30850.400000000001</v>
      </c>
      <c r="F1022">
        <v>1674.85</v>
      </c>
      <c r="G1022">
        <v>3698.66</v>
      </c>
      <c r="H1022">
        <v>1235.27</v>
      </c>
      <c r="I1022">
        <v>8.3255599999999999E-2</v>
      </c>
      <c r="J1022">
        <v>0.93164800000000003</v>
      </c>
      <c r="K1022">
        <v>0</v>
      </c>
      <c r="L1022" t="s">
        <v>43</v>
      </c>
    </row>
    <row r="1023" spans="1:12" x14ac:dyDescent="0.25">
      <c r="A1023" t="s">
        <v>46</v>
      </c>
      <c r="B1023">
        <v>34261.4</v>
      </c>
      <c r="C1023">
        <v>31367.5</v>
      </c>
      <c r="D1023">
        <v>31345</v>
      </c>
      <c r="E1023">
        <v>31319.599999999999</v>
      </c>
      <c r="F1023">
        <v>1674.99</v>
      </c>
      <c r="G1023">
        <v>3742.59</v>
      </c>
      <c r="H1023">
        <v>1258.3699999999999</v>
      </c>
      <c r="I1023">
        <v>8.3262500000000003E-2</v>
      </c>
      <c r="J1023">
        <v>0.93178000000000005</v>
      </c>
      <c r="K1023">
        <v>0</v>
      </c>
      <c r="L1023" t="s">
        <v>43</v>
      </c>
    </row>
    <row r="1024" spans="1:12" x14ac:dyDescent="0.25">
      <c r="A1024" t="s">
        <v>46</v>
      </c>
      <c r="B1024">
        <v>34456.199999999997</v>
      </c>
      <c r="C1024">
        <v>31944.1</v>
      </c>
      <c r="D1024">
        <v>31921.7</v>
      </c>
      <c r="E1024">
        <v>31896.3</v>
      </c>
      <c r="F1024">
        <v>1707.66</v>
      </c>
      <c r="G1024">
        <v>3750.28</v>
      </c>
      <c r="H1024">
        <v>1286.44</v>
      </c>
      <c r="I1024">
        <v>5.5428100000000001E-2</v>
      </c>
      <c r="J1024">
        <v>0.93163700000000005</v>
      </c>
      <c r="K1024">
        <v>0</v>
      </c>
      <c r="L1024" t="s">
        <v>43</v>
      </c>
    </row>
    <row r="1025" spans="1:12" x14ac:dyDescent="0.25">
      <c r="A1025" t="s">
        <v>46</v>
      </c>
      <c r="B1025">
        <v>33644.6</v>
      </c>
      <c r="C1025">
        <v>30476</v>
      </c>
      <c r="D1025">
        <v>30454.2</v>
      </c>
      <c r="E1025">
        <v>30426.400000000001</v>
      </c>
      <c r="F1025">
        <v>1635.09</v>
      </c>
      <c r="G1025">
        <v>3554.78</v>
      </c>
      <c r="H1025">
        <v>1221.71</v>
      </c>
      <c r="I1025">
        <v>7.6283900000000002E-2</v>
      </c>
      <c r="J1025">
        <v>0.93154400000000004</v>
      </c>
      <c r="K1025">
        <v>0</v>
      </c>
      <c r="L1025" t="s">
        <v>43</v>
      </c>
    </row>
    <row r="1026" spans="1:12" x14ac:dyDescent="0.25">
      <c r="A1026" t="s">
        <v>46</v>
      </c>
      <c r="B1026">
        <v>34760.199999999997</v>
      </c>
      <c r="C1026">
        <v>31774.5</v>
      </c>
      <c r="D1026">
        <v>31752.5</v>
      </c>
      <c r="E1026">
        <v>31726.7</v>
      </c>
      <c r="F1026">
        <v>1711.85</v>
      </c>
      <c r="G1026">
        <v>3765.05</v>
      </c>
      <c r="H1026">
        <v>1270.8900000000001</v>
      </c>
      <c r="I1026">
        <v>6.0672999999999998E-2</v>
      </c>
      <c r="J1026">
        <v>0.93183400000000005</v>
      </c>
      <c r="K1026">
        <v>0</v>
      </c>
      <c r="L1026" t="s">
        <v>43</v>
      </c>
    </row>
    <row r="1027" spans="1:12" x14ac:dyDescent="0.25">
      <c r="A1027" t="s">
        <v>46</v>
      </c>
      <c r="B1027">
        <v>34007</v>
      </c>
      <c r="C1027">
        <v>31134.2</v>
      </c>
      <c r="D1027">
        <v>31111.9</v>
      </c>
      <c r="E1027">
        <v>31087.3</v>
      </c>
      <c r="F1027">
        <v>1646.12</v>
      </c>
      <c r="G1027">
        <v>3855.24</v>
      </c>
      <c r="H1027">
        <v>1236.79</v>
      </c>
      <c r="I1027">
        <v>5.5281900000000002E-2</v>
      </c>
      <c r="J1027">
        <v>0.94744099999999998</v>
      </c>
      <c r="K1027">
        <v>0</v>
      </c>
      <c r="L1027" t="s">
        <v>43</v>
      </c>
    </row>
    <row r="1028" spans="1:12" x14ac:dyDescent="0.25">
      <c r="A1028" t="s">
        <v>46</v>
      </c>
      <c r="B1028">
        <v>32485.200000000001</v>
      </c>
      <c r="C1028">
        <v>29797.4</v>
      </c>
      <c r="D1028">
        <v>29775.9</v>
      </c>
      <c r="E1028">
        <v>29751.8</v>
      </c>
      <c r="F1028">
        <v>1589.65</v>
      </c>
      <c r="G1028">
        <v>3595.49</v>
      </c>
      <c r="H1028">
        <v>1196.49</v>
      </c>
      <c r="I1028">
        <v>6.2114900000000001E-2</v>
      </c>
      <c r="J1028">
        <v>0.95607200000000003</v>
      </c>
      <c r="K1028">
        <v>0</v>
      </c>
      <c r="L1028" t="s">
        <v>43</v>
      </c>
    </row>
    <row r="1029" spans="1:12" x14ac:dyDescent="0.25">
      <c r="A1029" t="s">
        <v>46</v>
      </c>
      <c r="B1029">
        <v>33453.699999999997</v>
      </c>
      <c r="C1029">
        <v>30814.7</v>
      </c>
      <c r="D1029">
        <v>30792.799999999999</v>
      </c>
      <c r="E1029">
        <v>30768.2</v>
      </c>
      <c r="F1029">
        <v>1645.64</v>
      </c>
      <c r="G1029">
        <v>3638.97</v>
      </c>
      <c r="H1029">
        <v>1231.7</v>
      </c>
      <c r="I1029">
        <v>7.0296499999999998E-2</v>
      </c>
      <c r="J1029">
        <v>0.931531</v>
      </c>
      <c r="K1029">
        <v>0</v>
      </c>
      <c r="L1029" t="s">
        <v>43</v>
      </c>
    </row>
    <row r="1030" spans="1:12" x14ac:dyDescent="0.25">
      <c r="A1030" t="s">
        <v>46</v>
      </c>
      <c r="B1030">
        <v>33680.699999999997</v>
      </c>
      <c r="C1030">
        <v>30697.8</v>
      </c>
      <c r="D1030">
        <v>30676.799999999999</v>
      </c>
      <c r="E1030">
        <v>30651.599999999999</v>
      </c>
      <c r="F1030">
        <v>1652.64</v>
      </c>
      <c r="G1030">
        <v>3613.54</v>
      </c>
      <c r="H1030">
        <v>1229.02</v>
      </c>
      <c r="I1030">
        <v>7.9318899999999998E-2</v>
      </c>
      <c r="J1030">
        <v>0.93162999999999996</v>
      </c>
      <c r="K1030">
        <v>0</v>
      </c>
      <c r="L1030" t="s">
        <v>43</v>
      </c>
    </row>
    <row r="1031" spans="1:12" x14ac:dyDescent="0.25">
      <c r="A1031" t="s">
        <v>46</v>
      </c>
      <c r="B1031">
        <v>33353.1</v>
      </c>
      <c r="C1031">
        <v>30525.7</v>
      </c>
      <c r="D1031">
        <v>30504</v>
      </c>
      <c r="E1031">
        <v>30479</v>
      </c>
      <c r="F1031">
        <v>1644.98</v>
      </c>
      <c r="G1031">
        <v>3570.16</v>
      </c>
      <c r="H1031">
        <v>1221.22</v>
      </c>
      <c r="I1031">
        <v>8.32566E-2</v>
      </c>
      <c r="J1031">
        <v>0.948349</v>
      </c>
      <c r="K1031">
        <v>0</v>
      </c>
      <c r="L1031" t="s">
        <v>43</v>
      </c>
    </row>
    <row r="1032" spans="1:12" x14ac:dyDescent="0.25">
      <c r="A1032" t="s">
        <v>46</v>
      </c>
      <c r="B1032">
        <v>34471.199999999997</v>
      </c>
      <c r="C1032">
        <v>31477.1</v>
      </c>
      <c r="D1032">
        <v>31454.799999999999</v>
      </c>
      <c r="E1032">
        <v>31429.7</v>
      </c>
      <c r="F1032">
        <v>1663.48</v>
      </c>
      <c r="G1032">
        <v>3728.46</v>
      </c>
      <c r="H1032">
        <v>1274.81</v>
      </c>
      <c r="I1032">
        <v>5.4764399999999998E-2</v>
      </c>
      <c r="J1032">
        <v>0.93180799999999997</v>
      </c>
      <c r="K1032">
        <v>0</v>
      </c>
      <c r="L1032" t="s">
        <v>43</v>
      </c>
    </row>
    <row r="1033" spans="1:12" x14ac:dyDescent="0.25">
      <c r="A1033" t="s">
        <v>46</v>
      </c>
      <c r="B1033">
        <v>34605.699999999997</v>
      </c>
      <c r="C1033">
        <v>31394.2</v>
      </c>
      <c r="D1033">
        <v>31372.400000000001</v>
      </c>
      <c r="E1033">
        <v>31347.1</v>
      </c>
      <c r="F1033">
        <v>1685</v>
      </c>
      <c r="G1033">
        <v>3669.14</v>
      </c>
      <c r="H1033">
        <v>1256.43</v>
      </c>
      <c r="I1033">
        <v>6.47591E-2</v>
      </c>
      <c r="J1033">
        <v>0.93173799999999996</v>
      </c>
      <c r="K1033">
        <v>0</v>
      </c>
      <c r="L1033" t="s">
        <v>43</v>
      </c>
    </row>
    <row r="1034" spans="1:12" x14ac:dyDescent="0.25">
      <c r="A1034" t="s">
        <v>46</v>
      </c>
      <c r="B1034">
        <v>35004.1</v>
      </c>
      <c r="C1034">
        <v>32293.200000000001</v>
      </c>
      <c r="D1034">
        <v>32270.799999999999</v>
      </c>
      <c r="E1034">
        <v>32244.9</v>
      </c>
      <c r="F1034">
        <v>1719.94</v>
      </c>
      <c r="G1034">
        <v>3930.26</v>
      </c>
      <c r="H1034">
        <v>1300.56</v>
      </c>
      <c r="I1034">
        <v>5.4155300000000003E-2</v>
      </c>
      <c r="J1034">
        <v>0.93142199999999997</v>
      </c>
      <c r="K1034">
        <v>0</v>
      </c>
      <c r="L1034" t="s">
        <v>43</v>
      </c>
    </row>
    <row r="1035" spans="1:12" x14ac:dyDescent="0.25">
      <c r="A1035" t="s">
        <v>46</v>
      </c>
      <c r="B1035">
        <v>34119.9</v>
      </c>
      <c r="C1035">
        <v>31254</v>
      </c>
      <c r="D1035">
        <v>31230.7</v>
      </c>
      <c r="E1035">
        <v>31206</v>
      </c>
      <c r="F1035">
        <v>1644.17</v>
      </c>
      <c r="G1035">
        <v>3843.56</v>
      </c>
      <c r="H1035">
        <v>1240.42</v>
      </c>
      <c r="I1035">
        <v>5.7109899999999998E-2</v>
      </c>
      <c r="J1035">
        <v>0.931836</v>
      </c>
      <c r="K1035">
        <v>0</v>
      </c>
      <c r="L1035" t="s">
        <v>43</v>
      </c>
    </row>
    <row r="1036" spans="1:12" x14ac:dyDescent="0.25">
      <c r="A1036" t="s">
        <v>46</v>
      </c>
      <c r="B1036">
        <v>34423.699999999997</v>
      </c>
      <c r="C1036">
        <v>31419.4</v>
      </c>
      <c r="D1036">
        <v>31397.3</v>
      </c>
      <c r="E1036">
        <v>31372</v>
      </c>
      <c r="F1036">
        <v>1659.39</v>
      </c>
      <c r="G1036">
        <v>3847.53</v>
      </c>
      <c r="H1036">
        <v>1246.77</v>
      </c>
      <c r="I1036">
        <v>6.2544500000000003E-2</v>
      </c>
      <c r="J1036">
        <v>0.931755</v>
      </c>
      <c r="K1036">
        <v>0</v>
      </c>
      <c r="L1036" t="s">
        <v>43</v>
      </c>
    </row>
    <row r="1037" spans="1:12" x14ac:dyDescent="0.25">
      <c r="A1037" t="s">
        <v>46</v>
      </c>
      <c r="B1037">
        <v>34438</v>
      </c>
      <c r="C1037">
        <v>31571.5</v>
      </c>
      <c r="D1037">
        <v>31548.3</v>
      </c>
      <c r="E1037">
        <v>31523</v>
      </c>
      <c r="F1037">
        <v>1686.52</v>
      </c>
      <c r="G1037">
        <v>3803.65</v>
      </c>
      <c r="H1037">
        <v>1261.4000000000001</v>
      </c>
      <c r="I1037">
        <v>8.32561E-2</v>
      </c>
      <c r="J1037">
        <v>0.931836</v>
      </c>
      <c r="K1037">
        <v>0</v>
      </c>
      <c r="L1037" t="s">
        <v>43</v>
      </c>
    </row>
    <row r="1038" spans="1:12" x14ac:dyDescent="0.25">
      <c r="A1038" t="s">
        <v>46</v>
      </c>
      <c r="B1038">
        <v>33142.5</v>
      </c>
      <c r="C1038">
        <v>30036.2</v>
      </c>
      <c r="D1038">
        <v>30014.9</v>
      </c>
      <c r="E1038">
        <v>29990.7</v>
      </c>
      <c r="F1038">
        <v>1604.08</v>
      </c>
      <c r="G1038">
        <v>3649.71</v>
      </c>
      <c r="H1038">
        <v>1209.07</v>
      </c>
      <c r="I1038">
        <v>8.3266900000000005E-2</v>
      </c>
      <c r="J1038">
        <v>0.93175799999999998</v>
      </c>
      <c r="K1038">
        <v>0</v>
      </c>
      <c r="L1038" t="s">
        <v>43</v>
      </c>
    </row>
    <row r="1039" spans="1:12" x14ac:dyDescent="0.25">
      <c r="A1039" t="s">
        <v>46</v>
      </c>
      <c r="B1039">
        <v>33642.6</v>
      </c>
      <c r="C1039">
        <v>30705.200000000001</v>
      </c>
      <c r="D1039">
        <v>30683.5</v>
      </c>
      <c r="E1039">
        <v>30659.4</v>
      </c>
      <c r="F1039">
        <v>1635.44</v>
      </c>
      <c r="G1039">
        <v>3754.52</v>
      </c>
      <c r="H1039">
        <v>1226.8599999999999</v>
      </c>
      <c r="I1039">
        <v>5.9372399999999999E-2</v>
      </c>
      <c r="J1039">
        <v>0.93183499999999997</v>
      </c>
      <c r="K1039">
        <v>0</v>
      </c>
      <c r="L1039" t="s">
        <v>43</v>
      </c>
    </row>
    <row r="1040" spans="1:12" x14ac:dyDescent="0.25">
      <c r="A1040" t="s">
        <v>46</v>
      </c>
      <c r="B1040">
        <v>35945.800000000003</v>
      </c>
      <c r="C1040">
        <v>32937.5</v>
      </c>
      <c r="D1040">
        <v>32915.699999999997</v>
      </c>
      <c r="E1040">
        <v>32889</v>
      </c>
      <c r="F1040">
        <v>1762.29</v>
      </c>
      <c r="G1040">
        <v>3904.98</v>
      </c>
      <c r="H1040">
        <v>1321.17</v>
      </c>
      <c r="I1040">
        <v>6.4759999999999998E-2</v>
      </c>
      <c r="J1040">
        <v>0.95820700000000003</v>
      </c>
      <c r="K1040">
        <v>0</v>
      </c>
      <c r="L1040" t="s">
        <v>43</v>
      </c>
    </row>
    <row r="1041" spans="1:12" x14ac:dyDescent="0.25">
      <c r="A1041" t="s">
        <v>46</v>
      </c>
      <c r="B1041">
        <v>32098.1</v>
      </c>
      <c r="C1041">
        <v>29530.1</v>
      </c>
      <c r="D1041">
        <v>29503.8</v>
      </c>
      <c r="E1041">
        <v>29480.2</v>
      </c>
      <c r="F1041">
        <v>1581.84</v>
      </c>
      <c r="G1041">
        <v>3445.54</v>
      </c>
      <c r="H1041">
        <v>1181.23</v>
      </c>
      <c r="I1041">
        <v>6.0576999999999999E-2</v>
      </c>
      <c r="J1041">
        <v>0.93182600000000004</v>
      </c>
      <c r="K1041">
        <v>0</v>
      </c>
      <c r="L1041" t="s">
        <v>43</v>
      </c>
    </row>
    <row r="1042" spans="1:12" x14ac:dyDescent="0.25">
      <c r="A1042" t="s">
        <v>46</v>
      </c>
      <c r="B1042">
        <v>34505.699999999997</v>
      </c>
      <c r="C1042">
        <v>31663.4</v>
      </c>
      <c r="D1042">
        <v>31641.200000000001</v>
      </c>
      <c r="E1042">
        <v>31615.9</v>
      </c>
      <c r="F1042">
        <v>1702.02</v>
      </c>
      <c r="G1042">
        <v>3823.32</v>
      </c>
      <c r="H1042">
        <v>1274.96</v>
      </c>
      <c r="I1042">
        <v>8.3257100000000001E-2</v>
      </c>
      <c r="J1042">
        <v>0.93183000000000005</v>
      </c>
      <c r="K1042">
        <v>0</v>
      </c>
      <c r="L1042" t="s">
        <v>43</v>
      </c>
    </row>
    <row r="1043" spans="1:12" x14ac:dyDescent="0.25">
      <c r="A1043" t="s">
        <v>46</v>
      </c>
      <c r="B1043">
        <v>34249.9</v>
      </c>
      <c r="C1043">
        <v>31397.1</v>
      </c>
      <c r="D1043">
        <v>31373.9</v>
      </c>
      <c r="E1043">
        <v>31348.6</v>
      </c>
      <c r="F1043">
        <v>1668.44</v>
      </c>
      <c r="G1043">
        <v>3843.54</v>
      </c>
      <c r="H1043">
        <v>1260.8599999999999</v>
      </c>
      <c r="I1043">
        <v>8.3258499999999999E-2</v>
      </c>
      <c r="J1043">
        <v>0.93175600000000003</v>
      </c>
      <c r="K1043">
        <v>0</v>
      </c>
      <c r="L1043" t="s">
        <v>43</v>
      </c>
    </row>
    <row r="1044" spans="1:12" x14ac:dyDescent="0.25">
      <c r="A1044" t="s">
        <v>46</v>
      </c>
      <c r="B1044">
        <v>34354.6</v>
      </c>
      <c r="C1044">
        <v>31403.599999999999</v>
      </c>
      <c r="D1044">
        <v>31380.3</v>
      </c>
      <c r="E1044">
        <v>31354.799999999999</v>
      </c>
      <c r="F1044">
        <v>1689.88</v>
      </c>
      <c r="G1044">
        <v>3682.04</v>
      </c>
      <c r="H1044">
        <v>1257.1199999999999</v>
      </c>
      <c r="I1044">
        <v>6.8215999999999999E-2</v>
      </c>
      <c r="J1044">
        <v>0.93178399999999995</v>
      </c>
      <c r="K1044">
        <v>0</v>
      </c>
      <c r="L1044" t="s">
        <v>43</v>
      </c>
    </row>
    <row r="1045" spans="1:12" x14ac:dyDescent="0.25">
      <c r="A1045" t="s">
        <v>46</v>
      </c>
      <c r="B1045">
        <v>33563.4</v>
      </c>
      <c r="C1045">
        <v>30449.599999999999</v>
      </c>
      <c r="D1045">
        <v>30426.9</v>
      </c>
      <c r="E1045">
        <v>30402.5</v>
      </c>
      <c r="F1045">
        <v>1632.91</v>
      </c>
      <c r="G1045">
        <v>3618.66</v>
      </c>
      <c r="H1045">
        <v>1208.58</v>
      </c>
      <c r="I1045">
        <v>5.4115999999999997E-2</v>
      </c>
      <c r="J1045">
        <v>0.93183000000000005</v>
      </c>
      <c r="K1045">
        <v>0</v>
      </c>
      <c r="L1045" t="s">
        <v>43</v>
      </c>
    </row>
    <row r="1046" spans="1:12" x14ac:dyDescent="0.25">
      <c r="A1046" t="s">
        <v>46</v>
      </c>
      <c r="B1046">
        <v>33040.800000000003</v>
      </c>
      <c r="C1046">
        <v>30443.9</v>
      </c>
      <c r="D1046">
        <v>30421.1</v>
      </c>
      <c r="E1046">
        <v>30396.5</v>
      </c>
      <c r="F1046">
        <v>1639.27</v>
      </c>
      <c r="G1046">
        <v>3587.62</v>
      </c>
      <c r="H1046">
        <v>1221.1600000000001</v>
      </c>
      <c r="I1046">
        <v>5.3950699999999997E-2</v>
      </c>
      <c r="J1046">
        <v>0.95024200000000003</v>
      </c>
      <c r="K1046">
        <v>0</v>
      </c>
      <c r="L1046" t="s">
        <v>43</v>
      </c>
    </row>
    <row r="1047" spans="1:12" x14ac:dyDescent="0.25">
      <c r="A1047" t="s">
        <v>46</v>
      </c>
      <c r="B1047">
        <v>33562.9</v>
      </c>
      <c r="C1047">
        <v>30685.8</v>
      </c>
      <c r="D1047">
        <v>30663.599999999999</v>
      </c>
      <c r="E1047">
        <v>30638.5</v>
      </c>
      <c r="F1047">
        <v>1659.16</v>
      </c>
      <c r="G1047">
        <v>3560.67</v>
      </c>
      <c r="H1047">
        <v>1233.8599999999999</v>
      </c>
      <c r="I1047">
        <v>5.5239000000000003E-2</v>
      </c>
      <c r="J1047">
        <v>0.93175699999999995</v>
      </c>
      <c r="K1047">
        <v>0</v>
      </c>
      <c r="L1047" t="s">
        <v>43</v>
      </c>
    </row>
    <row r="1048" spans="1:12" x14ac:dyDescent="0.25">
      <c r="A1048" t="s">
        <v>46</v>
      </c>
      <c r="B1048">
        <v>32556.9</v>
      </c>
      <c r="C1048">
        <v>29665.4</v>
      </c>
      <c r="D1048">
        <v>29642.2</v>
      </c>
      <c r="E1048">
        <v>29618.6</v>
      </c>
      <c r="F1048">
        <v>1578.31</v>
      </c>
      <c r="G1048">
        <v>3713.66</v>
      </c>
      <c r="H1048">
        <v>1175.52</v>
      </c>
      <c r="I1048">
        <v>5.44889E-2</v>
      </c>
      <c r="J1048">
        <v>0.93171800000000005</v>
      </c>
      <c r="K1048">
        <v>0</v>
      </c>
      <c r="L1048" t="s">
        <v>43</v>
      </c>
    </row>
    <row r="1049" spans="1:12" x14ac:dyDescent="0.25">
      <c r="A1049" t="s">
        <v>46</v>
      </c>
      <c r="B1049">
        <v>31717.200000000001</v>
      </c>
      <c r="C1049">
        <v>29162</v>
      </c>
      <c r="D1049">
        <v>29140.799999999999</v>
      </c>
      <c r="E1049">
        <v>29117.4</v>
      </c>
      <c r="F1049">
        <v>1559.59</v>
      </c>
      <c r="G1049">
        <v>3449.84</v>
      </c>
      <c r="H1049">
        <v>1161.46</v>
      </c>
      <c r="I1049">
        <v>5.7115600000000002E-2</v>
      </c>
      <c r="J1049">
        <v>0.93182600000000004</v>
      </c>
      <c r="K1049">
        <v>0</v>
      </c>
      <c r="L1049" t="s">
        <v>43</v>
      </c>
    </row>
    <row r="1050" spans="1:12" x14ac:dyDescent="0.25">
      <c r="A1050" t="s">
        <v>46</v>
      </c>
      <c r="B1050">
        <v>31203.9</v>
      </c>
      <c r="C1050">
        <v>28668.400000000001</v>
      </c>
      <c r="D1050">
        <v>28647.7</v>
      </c>
      <c r="E1050">
        <v>28624.6</v>
      </c>
      <c r="F1050">
        <v>1533.87</v>
      </c>
      <c r="G1050">
        <v>3338.3</v>
      </c>
      <c r="H1050">
        <v>1149.8399999999999</v>
      </c>
      <c r="I1050">
        <v>5.5179699999999998E-2</v>
      </c>
      <c r="J1050">
        <v>0.93183099999999996</v>
      </c>
      <c r="K1050">
        <v>0</v>
      </c>
      <c r="L1050" t="s">
        <v>43</v>
      </c>
    </row>
    <row r="1051" spans="1:12" x14ac:dyDescent="0.25">
      <c r="A1051" t="s">
        <v>46</v>
      </c>
      <c r="B1051">
        <v>31015.599999999999</v>
      </c>
      <c r="C1051">
        <v>28488.6</v>
      </c>
      <c r="D1051">
        <v>28465.7</v>
      </c>
      <c r="E1051">
        <v>28442.6</v>
      </c>
      <c r="F1051">
        <v>1526.71</v>
      </c>
      <c r="G1051">
        <v>3296.74</v>
      </c>
      <c r="H1051">
        <v>1144.7</v>
      </c>
      <c r="I1051">
        <v>5.4288500000000003E-2</v>
      </c>
      <c r="J1051">
        <v>0.931836</v>
      </c>
      <c r="K1051">
        <v>0</v>
      </c>
      <c r="L1051" t="s">
        <v>43</v>
      </c>
    </row>
    <row r="1052" spans="1:12" x14ac:dyDescent="0.25">
      <c r="A1052" t="s">
        <v>46</v>
      </c>
      <c r="B1052">
        <v>31014.7</v>
      </c>
      <c r="C1052">
        <v>28456.5</v>
      </c>
      <c r="D1052">
        <v>28436</v>
      </c>
      <c r="E1052">
        <v>28412.7</v>
      </c>
      <c r="F1052">
        <v>1528.88</v>
      </c>
      <c r="G1052">
        <v>3294.61</v>
      </c>
      <c r="H1052">
        <v>1149.08</v>
      </c>
      <c r="I1052">
        <v>4.6507100000000003E-2</v>
      </c>
      <c r="J1052">
        <v>0.93183300000000002</v>
      </c>
      <c r="K1052">
        <v>0</v>
      </c>
      <c r="L1052" t="s">
        <v>43</v>
      </c>
    </row>
    <row r="1053" spans="1:12" x14ac:dyDescent="0.25">
      <c r="A1053" t="s">
        <v>46</v>
      </c>
      <c r="B1053">
        <v>31600.2</v>
      </c>
      <c r="C1053">
        <v>29023.9</v>
      </c>
      <c r="D1053">
        <v>29002.5</v>
      </c>
      <c r="E1053">
        <v>28979.200000000001</v>
      </c>
      <c r="F1053">
        <v>1560.67</v>
      </c>
      <c r="G1053">
        <v>3425.71</v>
      </c>
      <c r="H1053">
        <v>1164.57</v>
      </c>
      <c r="I1053">
        <v>7.0314600000000005E-2</v>
      </c>
      <c r="J1053">
        <v>0.93179999999999996</v>
      </c>
      <c r="K1053">
        <v>0</v>
      </c>
      <c r="L1053" t="s">
        <v>43</v>
      </c>
    </row>
    <row r="1054" spans="1:12" x14ac:dyDescent="0.25">
      <c r="A1054" t="s">
        <v>46</v>
      </c>
      <c r="B1054">
        <v>31038.400000000001</v>
      </c>
      <c r="C1054">
        <v>28533.9</v>
      </c>
      <c r="D1054">
        <v>28513.599999999999</v>
      </c>
      <c r="E1054">
        <v>28490.799999999999</v>
      </c>
      <c r="F1054">
        <v>1526.22</v>
      </c>
      <c r="G1054">
        <v>3322.88</v>
      </c>
      <c r="H1054">
        <v>1142.08</v>
      </c>
      <c r="I1054">
        <v>5.4112100000000003E-2</v>
      </c>
      <c r="J1054">
        <v>0.93120499999999995</v>
      </c>
      <c r="K1054">
        <v>0</v>
      </c>
      <c r="L1054" t="s">
        <v>43</v>
      </c>
    </row>
    <row r="1055" spans="1:12" x14ac:dyDescent="0.25">
      <c r="A1055" t="s">
        <v>46</v>
      </c>
      <c r="B1055">
        <v>32457.599999999999</v>
      </c>
      <c r="C1055">
        <v>29883.9</v>
      </c>
      <c r="D1055">
        <v>29862.3</v>
      </c>
      <c r="E1055">
        <v>29838.400000000001</v>
      </c>
      <c r="F1055">
        <v>1606.84</v>
      </c>
      <c r="G1055">
        <v>3468.86</v>
      </c>
      <c r="H1055">
        <v>1196.0899999999999</v>
      </c>
      <c r="I1055">
        <v>5.41699E-2</v>
      </c>
      <c r="J1055">
        <v>0.93032000000000004</v>
      </c>
      <c r="K1055">
        <v>0</v>
      </c>
      <c r="L1055" t="s">
        <v>43</v>
      </c>
    </row>
    <row r="1056" spans="1:12" x14ac:dyDescent="0.25">
      <c r="A1056" t="s">
        <v>46</v>
      </c>
      <c r="B1056">
        <v>31472.1</v>
      </c>
      <c r="C1056">
        <v>28829.599999999999</v>
      </c>
      <c r="D1056">
        <v>28808.9</v>
      </c>
      <c r="E1056">
        <v>28785.7</v>
      </c>
      <c r="F1056">
        <v>1547.25</v>
      </c>
      <c r="G1056">
        <v>3350.27</v>
      </c>
      <c r="H1056">
        <v>1153.57</v>
      </c>
      <c r="I1056">
        <v>5.5689900000000001E-2</v>
      </c>
      <c r="J1056">
        <v>0.93179800000000002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32121.3</v>
      </c>
      <c r="C1057">
        <v>29352.9</v>
      </c>
      <c r="D1057">
        <v>29331.7</v>
      </c>
      <c r="E1057">
        <v>29307.7</v>
      </c>
      <c r="F1057">
        <v>1566.21</v>
      </c>
      <c r="G1057">
        <v>3462.28</v>
      </c>
      <c r="H1057">
        <v>1169.47</v>
      </c>
      <c r="I1057">
        <v>5.4405599999999998E-2</v>
      </c>
      <c r="J1057">
        <v>0.93182600000000004</v>
      </c>
      <c r="K1057">
        <v>0</v>
      </c>
      <c r="L1057" t="s">
        <v>43</v>
      </c>
    </row>
    <row r="1058" spans="1:25" x14ac:dyDescent="0.25">
      <c r="A1058" t="s">
        <v>46</v>
      </c>
      <c r="B1058">
        <v>35081.4</v>
      </c>
      <c r="C1058">
        <v>32263.4</v>
      </c>
      <c r="D1058">
        <v>32240.5</v>
      </c>
      <c r="E1058">
        <v>32213</v>
      </c>
      <c r="F1058">
        <v>1719.65</v>
      </c>
      <c r="G1058">
        <v>3864.01</v>
      </c>
      <c r="H1058">
        <v>1297.8499999999999</v>
      </c>
      <c r="I1058">
        <v>6.6298399999999993E-2</v>
      </c>
      <c r="J1058">
        <v>0.94060600000000005</v>
      </c>
      <c r="K1058">
        <v>0</v>
      </c>
      <c r="L1058" t="s">
        <v>43</v>
      </c>
    </row>
    <row r="1059" spans="1:25" x14ac:dyDescent="0.25">
      <c r="A1059" t="s">
        <v>46</v>
      </c>
      <c r="B1059">
        <v>35042.6</v>
      </c>
      <c r="C1059">
        <v>31848.9</v>
      </c>
      <c r="D1059">
        <v>31826.5</v>
      </c>
      <c r="E1059">
        <v>31801.3</v>
      </c>
      <c r="F1059">
        <v>1678.7</v>
      </c>
      <c r="G1059">
        <v>3809.79</v>
      </c>
      <c r="H1059">
        <v>1272.17</v>
      </c>
      <c r="I1059">
        <v>5.7764599999999999E-2</v>
      </c>
      <c r="J1059">
        <v>0.93170799999999998</v>
      </c>
      <c r="K1059">
        <v>0</v>
      </c>
      <c r="L1059" t="s">
        <v>43</v>
      </c>
    </row>
    <row r="1060" spans="1:25" x14ac:dyDescent="0.25">
      <c r="A1060" t="s">
        <v>46</v>
      </c>
      <c r="B1060">
        <v>35201.699999999997</v>
      </c>
      <c r="C1060">
        <v>32609.5</v>
      </c>
      <c r="D1060">
        <v>32586</v>
      </c>
      <c r="E1060">
        <v>32559.200000000001</v>
      </c>
      <c r="F1060">
        <v>1763.18</v>
      </c>
      <c r="G1060">
        <v>3868.83</v>
      </c>
      <c r="H1060">
        <v>1302.3599999999999</v>
      </c>
      <c r="I1060">
        <v>5.9719099999999997E-2</v>
      </c>
      <c r="J1060">
        <v>0.93181000000000003</v>
      </c>
      <c r="K1060">
        <v>0</v>
      </c>
      <c r="L1060" t="s">
        <v>43</v>
      </c>
    </row>
    <row r="1061" spans="1:25" x14ac:dyDescent="0.25">
      <c r="A1061" t="s">
        <v>46</v>
      </c>
      <c r="B1061">
        <v>34780.1</v>
      </c>
      <c r="C1061">
        <v>31562.5</v>
      </c>
      <c r="D1061">
        <v>31538.400000000001</v>
      </c>
      <c r="E1061">
        <v>31512.7</v>
      </c>
      <c r="F1061">
        <v>1693.68</v>
      </c>
      <c r="G1061">
        <v>3760.18</v>
      </c>
      <c r="H1061">
        <v>1260.72</v>
      </c>
      <c r="I1061">
        <v>5.6627900000000002E-2</v>
      </c>
      <c r="J1061">
        <v>0.93181400000000003</v>
      </c>
      <c r="K1061">
        <v>0</v>
      </c>
      <c r="L1061" t="s">
        <v>43</v>
      </c>
    </row>
    <row r="1062" spans="1:25" x14ac:dyDescent="0.25">
      <c r="A1062" t="s">
        <v>46</v>
      </c>
      <c r="B1062">
        <v>34431.800000000003</v>
      </c>
      <c r="C1062">
        <v>31533.3</v>
      </c>
      <c r="D1062">
        <v>31510.799999999999</v>
      </c>
      <c r="E1062">
        <v>31485.4</v>
      </c>
      <c r="F1062">
        <v>1668.07</v>
      </c>
      <c r="G1062">
        <v>3735.58</v>
      </c>
      <c r="H1062">
        <v>1255.1500000000001</v>
      </c>
      <c r="I1062">
        <v>8.3255599999999999E-2</v>
      </c>
      <c r="J1062">
        <v>0.93171999999999999</v>
      </c>
      <c r="K1062">
        <v>0</v>
      </c>
      <c r="L1062" t="s">
        <v>43</v>
      </c>
    </row>
    <row r="1063" spans="1:25" x14ac:dyDescent="0.25">
      <c r="A1063" t="s">
        <v>46</v>
      </c>
      <c r="B1063">
        <v>34248.800000000003</v>
      </c>
      <c r="C1063">
        <v>31214.9</v>
      </c>
      <c r="D1063">
        <v>31192.5</v>
      </c>
      <c r="E1063">
        <v>31166.9</v>
      </c>
      <c r="F1063">
        <v>1677.59</v>
      </c>
      <c r="G1063">
        <v>3691.69</v>
      </c>
      <c r="H1063">
        <v>1251.5999999999999</v>
      </c>
      <c r="I1063">
        <v>5.8366800000000003E-2</v>
      </c>
      <c r="J1063">
        <v>0.93166300000000002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33046.300000000003</v>
      </c>
      <c r="C1064">
        <v>30447.9</v>
      </c>
      <c r="D1064">
        <v>30251.200000000001</v>
      </c>
      <c r="E1064">
        <v>30227.1</v>
      </c>
      <c r="F1064">
        <v>1601.52</v>
      </c>
      <c r="G1064">
        <v>3653.22</v>
      </c>
      <c r="H1064">
        <v>1209.96</v>
      </c>
      <c r="I1064">
        <v>5.3971400000000003E-2</v>
      </c>
      <c r="J1064">
        <v>0.93173099999999998</v>
      </c>
      <c r="K1064">
        <v>0</v>
      </c>
      <c r="L1064" t="s">
        <v>43</v>
      </c>
      <c r="R1064">
        <f>AVERAGE(B1015:B1064)</f>
        <v>33687.777999999998</v>
      </c>
      <c r="S1064">
        <f>AVERAGE(C1015:C1064)</f>
        <v>30859.445999999982</v>
      </c>
      <c r="U1064">
        <f>_xlfn.VAR.P(B1015:B1064)</f>
        <v>1664576.4877160001</v>
      </c>
      <c r="V1064">
        <f>_xlfn.VAR.P(C1015:C1064)</f>
        <v>1390534.0976839999</v>
      </c>
      <c r="X1064">
        <f>1.96*SQRT(U1064)/50</f>
        <v>50.575239140155475</v>
      </c>
      <c r="Y1064">
        <f>1.96*SQRT(V1064)/50</f>
        <v>46.224996656193952</v>
      </c>
    </row>
    <row r="1065" spans="1:25" x14ac:dyDescent="0.25">
      <c r="A1065" t="s">
        <v>47</v>
      </c>
      <c r="B1065">
        <v>1684397.0129849999</v>
      </c>
      <c r="C1065" t="s">
        <v>37</v>
      </c>
    </row>
    <row r="1066" spans="1:25" x14ac:dyDescent="0.25">
      <c r="A1066" t="s">
        <v>48</v>
      </c>
      <c r="B1066">
        <v>28169.7</v>
      </c>
      <c r="C1066">
        <v>28168.7</v>
      </c>
      <c r="D1066">
        <v>28149.7</v>
      </c>
      <c r="E1066">
        <v>28128.799999999999</v>
      </c>
      <c r="F1066">
        <v>1314.99</v>
      </c>
      <c r="G1066">
        <v>0</v>
      </c>
      <c r="H1066">
        <v>1228</v>
      </c>
      <c r="I1066">
        <v>6.8820599999999996E-2</v>
      </c>
      <c r="J1066">
        <v>0.93178300000000003</v>
      </c>
      <c r="K1066">
        <v>0</v>
      </c>
      <c r="L1066" t="s">
        <v>43</v>
      </c>
    </row>
    <row r="1067" spans="1:25" x14ac:dyDescent="0.25">
      <c r="A1067" t="s">
        <v>48</v>
      </c>
      <c r="B1067">
        <v>28676.9</v>
      </c>
      <c r="C1067">
        <v>28675.9</v>
      </c>
      <c r="D1067">
        <v>28662.5</v>
      </c>
      <c r="E1067">
        <v>28641.8</v>
      </c>
      <c r="F1067">
        <v>1330.37</v>
      </c>
      <c r="G1067">
        <v>0</v>
      </c>
      <c r="H1067">
        <v>1240.8</v>
      </c>
      <c r="I1067">
        <v>5.5780799999999998E-2</v>
      </c>
      <c r="J1067">
        <v>0.93180399999999997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28205.8</v>
      </c>
      <c r="C1068">
        <v>28204.799999999999</v>
      </c>
      <c r="D1068">
        <v>28191.4</v>
      </c>
      <c r="E1068">
        <v>28170.6</v>
      </c>
      <c r="F1068">
        <v>1312.25</v>
      </c>
      <c r="G1068">
        <v>0</v>
      </c>
      <c r="H1068">
        <v>1222.67</v>
      </c>
      <c r="I1068">
        <v>5.9578300000000001E-2</v>
      </c>
      <c r="J1068">
        <v>0.93177900000000002</v>
      </c>
      <c r="K1068">
        <v>0</v>
      </c>
      <c r="L1068" t="s">
        <v>43</v>
      </c>
    </row>
    <row r="1069" spans="1:25" x14ac:dyDescent="0.25">
      <c r="A1069" t="s">
        <v>48</v>
      </c>
      <c r="B1069">
        <v>28716.6</v>
      </c>
      <c r="C1069">
        <v>28715.599999999999</v>
      </c>
      <c r="D1069">
        <v>28701.3</v>
      </c>
      <c r="E1069">
        <v>28679.9</v>
      </c>
      <c r="F1069">
        <v>1355.54</v>
      </c>
      <c r="G1069">
        <v>0</v>
      </c>
      <c r="H1069">
        <v>1240.06</v>
      </c>
      <c r="I1069">
        <v>5.3936400000000002E-2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28511.7</v>
      </c>
      <c r="C1070">
        <v>28510.7</v>
      </c>
      <c r="D1070">
        <v>28497</v>
      </c>
      <c r="E1070">
        <v>28476</v>
      </c>
      <c r="F1070">
        <v>1325.82</v>
      </c>
      <c r="G1070">
        <v>0</v>
      </c>
      <c r="H1070">
        <v>1229.6500000000001</v>
      </c>
      <c r="I1070">
        <v>8.3258100000000002E-2</v>
      </c>
      <c r="J1070">
        <v>0.93059599999999998</v>
      </c>
      <c r="K1070">
        <v>0</v>
      </c>
      <c r="L1070" t="s">
        <v>43</v>
      </c>
    </row>
    <row r="1071" spans="1:25" x14ac:dyDescent="0.25">
      <c r="A1071" t="s">
        <v>48</v>
      </c>
      <c r="B1071">
        <v>27422.6</v>
      </c>
      <c r="C1071">
        <v>27420.6</v>
      </c>
      <c r="D1071">
        <v>27407.3</v>
      </c>
      <c r="E1071">
        <v>27386.9</v>
      </c>
      <c r="F1071">
        <v>1282.42</v>
      </c>
      <c r="G1071">
        <v>0</v>
      </c>
      <c r="H1071">
        <v>1189.58</v>
      </c>
      <c r="I1071">
        <v>5.3933799999999997E-2</v>
      </c>
      <c r="J1071">
        <v>0.93180399999999997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27881</v>
      </c>
      <c r="C1072">
        <v>27880</v>
      </c>
      <c r="D1072">
        <v>27866.7</v>
      </c>
      <c r="E1072">
        <v>27844.400000000001</v>
      </c>
      <c r="F1072">
        <v>1305.72</v>
      </c>
      <c r="G1072">
        <v>0</v>
      </c>
      <c r="H1072">
        <v>1228.1099999999999</v>
      </c>
      <c r="I1072">
        <v>5.6590799999999997E-2</v>
      </c>
      <c r="J1072">
        <v>0.93178300000000003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28785.8</v>
      </c>
      <c r="C1073">
        <v>28784.799999999999</v>
      </c>
      <c r="D1073">
        <v>28771.1</v>
      </c>
      <c r="E1073">
        <v>28750.2</v>
      </c>
      <c r="F1073">
        <v>1330.44</v>
      </c>
      <c r="G1073">
        <v>0</v>
      </c>
      <c r="H1073">
        <v>1249.1300000000001</v>
      </c>
      <c r="I1073">
        <v>5.4771300000000002E-2</v>
      </c>
      <c r="J1073">
        <v>0.93183300000000002</v>
      </c>
      <c r="K1073">
        <v>0</v>
      </c>
      <c r="L1073" t="s">
        <v>43</v>
      </c>
    </row>
    <row r="1074" spans="1:12" x14ac:dyDescent="0.25">
      <c r="A1074" t="s">
        <v>48</v>
      </c>
      <c r="B1074">
        <v>28370.6</v>
      </c>
      <c r="C1074">
        <v>28369.7</v>
      </c>
      <c r="D1074">
        <v>28355.8</v>
      </c>
      <c r="E1074">
        <v>28334.9</v>
      </c>
      <c r="F1074">
        <v>1329.45</v>
      </c>
      <c r="G1074">
        <v>0</v>
      </c>
      <c r="H1074">
        <v>1227.53</v>
      </c>
      <c r="I1074">
        <v>5.4173300000000001E-2</v>
      </c>
      <c r="J1074">
        <v>0.93182299999999996</v>
      </c>
      <c r="K1074">
        <v>0</v>
      </c>
      <c r="L1074" t="s">
        <v>43</v>
      </c>
    </row>
    <row r="1075" spans="1:12" x14ac:dyDescent="0.25">
      <c r="A1075" t="s">
        <v>48</v>
      </c>
      <c r="B1075">
        <v>28319</v>
      </c>
      <c r="C1075">
        <v>28318</v>
      </c>
      <c r="D1075">
        <v>28304.400000000001</v>
      </c>
      <c r="E1075">
        <v>28283.7</v>
      </c>
      <c r="F1075">
        <v>1328.99</v>
      </c>
      <c r="G1075">
        <v>0</v>
      </c>
      <c r="H1075">
        <v>1234.55</v>
      </c>
      <c r="I1075">
        <v>5.4188699999999999E-2</v>
      </c>
      <c r="J1075">
        <v>0.93168600000000001</v>
      </c>
      <c r="K1075">
        <v>0</v>
      </c>
      <c r="L1075" t="s">
        <v>43</v>
      </c>
    </row>
    <row r="1076" spans="1:12" x14ac:dyDescent="0.25">
      <c r="A1076" t="s">
        <v>48</v>
      </c>
      <c r="B1076">
        <v>28271.200000000001</v>
      </c>
      <c r="C1076">
        <v>28270.2</v>
      </c>
      <c r="D1076">
        <v>28256.7</v>
      </c>
      <c r="E1076">
        <v>28236</v>
      </c>
      <c r="F1076">
        <v>1311.72</v>
      </c>
      <c r="G1076">
        <v>0</v>
      </c>
      <c r="H1076">
        <v>1223.4000000000001</v>
      </c>
      <c r="I1076">
        <v>5.3920500000000003E-2</v>
      </c>
      <c r="J1076">
        <v>0.95373300000000005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29061.7</v>
      </c>
      <c r="C1077">
        <v>29060.400000000001</v>
      </c>
      <c r="D1077">
        <v>29046.400000000001</v>
      </c>
      <c r="E1077">
        <v>29024.7</v>
      </c>
      <c r="F1077">
        <v>1352.22</v>
      </c>
      <c r="G1077">
        <v>0</v>
      </c>
      <c r="H1077">
        <v>1254.1600000000001</v>
      </c>
      <c r="I1077">
        <v>7.0850999999999997E-2</v>
      </c>
      <c r="J1077">
        <v>0.931836</v>
      </c>
      <c r="K1077">
        <v>0</v>
      </c>
      <c r="L1077" t="s">
        <v>43</v>
      </c>
    </row>
    <row r="1078" spans="1:12" x14ac:dyDescent="0.25">
      <c r="A1078" t="s">
        <v>48</v>
      </c>
      <c r="B1078">
        <v>27827.7</v>
      </c>
      <c r="C1078">
        <v>27826.7</v>
      </c>
      <c r="D1078">
        <v>27813.4</v>
      </c>
      <c r="E1078">
        <v>27793.200000000001</v>
      </c>
      <c r="F1078">
        <v>1288.52</v>
      </c>
      <c r="G1078">
        <v>0</v>
      </c>
      <c r="H1078">
        <v>1210.74</v>
      </c>
      <c r="I1078">
        <v>8.3259E-2</v>
      </c>
      <c r="J1078">
        <v>0.93105300000000002</v>
      </c>
      <c r="K1078">
        <v>0</v>
      </c>
      <c r="L1078" t="s">
        <v>43</v>
      </c>
    </row>
    <row r="1079" spans="1:12" x14ac:dyDescent="0.25">
      <c r="A1079" t="s">
        <v>48</v>
      </c>
      <c r="B1079">
        <v>27656.799999999999</v>
      </c>
      <c r="C1079">
        <v>27655.9</v>
      </c>
      <c r="D1079">
        <v>27642.799999999999</v>
      </c>
      <c r="E1079">
        <v>27622.6</v>
      </c>
      <c r="F1079">
        <v>1284.33</v>
      </c>
      <c r="G1079">
        <v>0</v>
      </c>
      <c r="H1079">
        <v>1199.03</v>
      </c>
      <c r="I1079">
        <v>5.6954699999999997E-2</v>
      </c>
      <c r="J1079">
        <v>0.93148600000000004</v>
      </c>
      <c r="K1079">
        <v>0</v>
      </c>
      <c r="L1079" t="s">
        <v>43</v>
      </c>
    </row>
    <row r="1080" spans="1:12" x14ac:dyDescent="0.25">
      <c r="A1080" t="s">
        <v>48</v>
      </c>
      <c r="B1080">
        <v>27361.3</v>
      </c>
      <c r="C1080">
        <v>27360.2</v>
      </c>
      <c r="D1080">
        <v>27347.200000000001</v>
      </c>
      <c r="E1080">
        <v>27327</v>
      </c>
      <c r="F1080">
        <v>1272.8800000000001</v>
      </c>
      <c r="G1080">
        <v>0</v>
      </c>
      <c r="H1080">
        <v>1186.8699999999999</v>
      </c>
      <c r="I1080">
        <v>6.3750399999999999E-2</v>
      </c>
      <c r="J1080">
        <v>0.931782</v>
      </c>
      <c r="K1080">
        <v>0</v>
      </c>
      <c r="L1080" t="s">
        <v>43</v>
      </c>
    </row>
    <row r="1081" spans="1:12" x14ac:dyDescent="0.25">
      <c r="A1081" t="s">
        <v>48</v>
      </c>
      <c r="B1081">
        <v>27465.1</v>
      </c>
      <c r="C1081">
        <v>27464.1</v>
      </c>
      <c r="D1081">
        <v>27451</v>
      </c>
      <c r="E1081">
        <v>27430.799999999999</v>
      </c>
      <c r="F1081">
        <v>1277.3599999999999</v>
      </c>
      <c r="G1081">
        <v>0</v>
      </c>
      <c r="H1081">
        <v>1191.19</v>
      </c>
      <c r="I1081">
        <v>8.1532599999999997E-2</v>
      </c>
      <c r="J1081">
        <v>0.93152400000000002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26963.3</v>
      </c>
      <c r="C1082">
        <v>26962.400000000001</v>
      </c>
      <c r="D1082">
        <v>26949.599999999999</v>
      </c>
      <c r="E1082">
        <v>26929.599999999999</v>
      </c>
      <c r="F1082">
        <v>1259.22</v>
      </c>
      <c r="G1082">
        <v>0</v>
      </c>
      <c r="H1082">
        <v>1175.3499999999999</v>
      </c>
      <c r="I1082">
        <v>6.3765199999999994E-2</v>
      </c>
      <c r="J1082">
        <v>0.93170299999999995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26024.400000000001</v>
      </c>
      <c r="C1083">
        <v>26023.5</v>
      </c>
      <c r="D1083">
        <v>26011.1</v>
      </c>
      <c r="E1083">
        <v>25992</v>
      </c>
      <c r="F1083">
        <v>1215.6099999999999</v>
      </c>
      <c r="G1083">
        <v>0</v>
      </c>
      <c r="H1083">
        <v>1131.43</v>
      </c>
      <c r="I1083">
        <v>8.3255599999999999E-2</v>
      </c>
      <c r="J1083">
        <v>0.93179900000000004</v>
      </c>
      <c r="K1083">
        <v>0</v>
      </c>
      <c r="L1083" t="s">
        <v>43</v>
      </c>
    </row>
    <row r="1084" spans="1:12" x14ac:dyDescent="0.25">
      <c r="A1084" t="s">
        <v>48</v>
      </c>
      <c r="B1084">
        <v>26172.5</v>
      </c>
      <c r="C1084">
        <v>26171.5</v>
      </c>
      <c r="D1084">
        <v>26159.1</v>
      </c>
      <c r="E1084">
        <v>26139.8</v>
      </c>
      <c r="F1084">
        <v>1216.2</v>
      </c>
      <c r="G1084">
        <v>0</v>
      </c>
      <c r="H1084">
        <v>1141.76</v>
      </c>
      <c r="I1084">
        <v>5.3969999999999997E-2</v>
      </c>
      <c r="J1084">
        <v>0.93174999999999997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28278.799999999999</v>
      </c>
      <c r="C1085">
        <v>28277.8</v>
      </c>
      <c r="D1085">
        <v>28264.5</v>
      </c>
      <c r="E1085">
        <v>28243.7</v>
      </c>
      <c r="F1085">
        <v>1313.79</v>
      </c>
      <c r="G1085">
        <v>0</v>
      </c>
      <c r="H1085">
        <v>1227.8800000000001</v>
      </c>
      <c r="I1085">
        <v>6.89525E-2</v>
      </c>
      <c r="J1085">
        <v>0.931836</v>
      </c>
      <c r="K1085">
        <v>0</v>
      </c>
      <c r="L1085" t="s">
        <v>43</v>
      </c>
    </row>
    <row r="1086" spans="1:12" x14ac:dyDescent="0.25">
      <c r="A1086" t="s">
        <v>48</v>
      </c>
      <c r="B1086">
        <v>27929.9</v>
      </c>
      <c r="C1086">
        <v>27929</v>
      </c>
      <c r="D1086">
        <v>27915.8</v>
      </c>
      <c r="E1086">
        <v>27895.1</v>
      </c>
      <c r="F1086">
        <v>1298.6300000000001</v>
      </c>
      <c r="G1086">
        <v>0</v>
      </c>
      <c r="H1086">
        <v>1223.98</v>
      </c>
      <c r="I1086">
        <v>5.63472E-2</v>
      </c>
      <c r="J1086">
        <v>0.93181099999999994</v>
      </c>
      <c r="K1086">
        <v>0</v>
      </c>
      <c r="L1086" t="s">
        <v>43</v>
      </c>
    </row>
    <row r="1087" spans="1:12" x14ac:dyDescent="0.25">
      <c r="A1087" t="s">
        <v>48</v>
      </c>
      <c r="B1087">
        <v>27561.4</v>
      </c>
      <c r="C1087">
        <v>27560.5</v>
      </c>
      <c r="D1087">
        <v>27547.4</v>
      </c>
      <c r="E1087">
        <v>27527</v>
      </c>
      <c r="F1087">
        <v>1287.9000000000001</v>
      </c>
      <c r="G1087">
        <v>0</v>
      </c>
      <c r="H1087">
        <v>1197.19</v>
      </c>
      <c r="I1087">
        <v>5.3915699999999997E-2</v>
      </c>
      <c r="J1087">
        <v>0.93183199999999999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26715.8</v>
      </c>
      <c r="C1088">
        <v>26714.799999999999</v>
      </c>
      <c r="D1088">
        <v>26702</v>
      </c>
      <c r="E1088">
        <v>26682.3</v>
      </c>
      <c r="F1088">
        <v>1242.57</v>
      </c>
      <c r="G1088">
        <v>0</v>
      </c>
      <c r="H1088">
        <v>1165.57</v>
      </c>
      <c r="I1088">
        <v>6.6293400000000002E-2</v>
      </c>
      <c r="J1088">
        <v>0.93134099999999997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26839.200000000001</v>
      </c>
      <c r="C1089">
        <v>26838.3</v>
      </c>
      <c r="D1089">
        <v>26825.599999999999</v>
      </c>
      <c r="E1089">
        <v>26805.9</v>
      </c>
      <c r="F1089">
        <v>1259.8699999999999</v>
      </c>
      <c r="G1089">
        <v>0</v>
      </c>
      <c r="H1089">
        <v>1164.97</v>
      </c>
      <c r="I1089">
        <v>5.4868100000000003E-2</v>
      </c>
      <c r="J1089">
        <v>0.93141099999999999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27608.1</v>
      </c>
      <c r="C1090">
        <v>27607.200000000001</v>
      </c>
      <c r="D1090">
        <v>27594.1</v>
      </c>
      <c r="E1090">
        <v>27573.7</v>
      </c>
      <c r="F1090">
        <v>1298.8</v>
      </c>
      <c r="G1090">
        <v>0</v>
      </c>
      <c r="H1090">
        <v>1204.2</v>
      </c>
      <c r="I1090">
        <v>8.3258299999999993E-2</v>
      </c>
      <c r="J1090">
        <v>0.93167599999999995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27961.200000000001</v>
      </c>
      <c r="C1091">
        <v>27960</v>
      </c>
      <c r="D1091">
        <v>27946.799999999999</v>
      </c>
      <c r="E1091">
        <v>27926.400000000001</v>
      </c>
      <c r="F1091">
        <v>1302.06</v>
      </c>
      <c r="G1091">
        <v>0</v>
      </c>
      <c r="H1091">
        <v>1220.58</v>
      </c>
      <c r="I1091">
        <v>6.0777699999999997E-2</v>
      </c>
      <c r="J1091">
        <v>0.93179000000000001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26872.5</v>
      </c>
      <c r="C1092">
        <v>26871.5</v>
      </c>
      <c r="D1092">
        <v>26858.7</v>
      </c>
      <c r="E1092">
        <v>26839.1</v>
      </c>
      <c r="F1092">
        <v>1247.68</v>
      </c>
      <c r="G1092">
        <v>0</v>
      </c>
      <c r="H1092">
        <v>1179.25</v>
      </c>
      <c r="I1092">
        <v>5.4811699999999998E-2</v>
      </c>
      <c r="J1092">
        <v>0.93181000000000003</v>
      </c>
      <c r="K1092">
        <v>0</v>
      </c>
      <c r="L1092" t="s">
        <v>43</v>
      </c>
    </row>
    <row r="1093" spans="1:12" x14ac:dyDescent="0.25">
      <c r="A1093" t="s">
        <v>48</v>
      </c>
      <c r="B1093">
        <v>27755.8</v>
      </c>
      <c r="C1093">
        <v>27754.799999999999</v>
      </c>
      <c r="D1093">
        <v>27741.7</v>
      </c>
      <c r="E1093">
        <v>27721.200000000001</v>
      </c>
      <c r="F1093">
        <v>1292.6400000000001</v>
      </c>
      <c r="G1093">
        <v>0</v>
      </c>
      <c r="H1093">
        <v>1210.99</v>
      </c>
      <c r="I1093">
        <v>8.3259899999999998E-2</v>
      </c>
      <c r="J1093">
        <v>0.93183700000000003</v>
      </c>
      <c r="K1093">
        <v>0</v>
      </c>
      <c r="L1093" t="s">
        <v>43</v>
      </c>
    </row>
    <row r="1094" spans="1:12" x14ac:dyDescent="0.25">
      <c r="A1094" t="s">
        <v>48</v>
      </c>
      <c r="B1094">
        <v>27261.5</v>
      </c>
      <c r="C1094">
        <v>27260.5</v>
      </c>
      <c r="D1094">
        <v>27247.599999999999</v>
      </c>
      <c r="E1094">
        <v>27227.599999999999</v>
      </c>
      <c r="F1094">
        <v>1267.69</v>
      </c>
      <c r="G1094">
        <v>0</v>
      </c>
      <c r="H1094">
        <v>1181.29</v>
      </c>
      <c r="I1094">
        <v>5.5830299999999999E-2</v>
      </c>
      <c r="J1094">
        <v>0.93141600000000002</v>
      </c>
      <c r="K1094">
        <v>0</v>
      </c>
      <c r="L1094" t="s">
        <v>43</v>
      </c>
    </row>
    <row r="1095" spans="1:12" x14ac:dyDescent="0.25">
      <c r="A1095" t="s">
        <v>48</v>
      </c>
      <c r="B1095">
        <v>27554.5</v>
      </c>
      <c r="C1095">
        <v>27553.5</v>
      </c>
      <c r="D1095">
        <v>27540.400000000001</v>
      </c>
      <c r="E1095">
        <v>27520.2</v>
      </c>
      <c r="F1095">
        <v>1279.3</v>
      </c>
      <c r="G1095">
        <v>0</v>
      </c>
      <c r="H1095">
        <v>1195.31</v>
      </c>
      <c r="I1095">
        <v>5.4147599999999997E-2</v>
      </c>
      <c r="J1095">
        <v>0.93182200000000004</v>
      </c>
      <c r="K1095">
        <v>0</v>
      </c>
      <c r="L1095" t="s">
        <v>43</v>
      </c>
    </row>
    <row r="1096" spans="1:12" x14ac:dyDescent="0.25">
      <c r="A1096" t="s">
        <v>48</v>
      </c>
      <c r="B1096">
        <v>26703.3</v>
      </c>
      <c r="C1096">
        <v>26702.3</v>
      </c>
      <c r="D1096">
        <v>26689.599999999999</v>
      </c>
      <c r="E1096">
        <v>26669.9</v>
      </c>
      <c r="F1096">
        <v>1248.4100000000001</v>
      </c>
      <c r="G1096">
        <v>0</v>
      </c>
      <c r="H1096">
        <v>1158.17</v>
      </c>
      <c r="I1096">
        <v>8.32566E-2</v>
      </c>
      <c r="J1096">
        <v>0.93140100000000003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27004.5</v>
      </c>
      <c r="C1097">
        <v>27003.5</v>
      </c>
      <c r="D1097">
        <v>26990.7</v>
      </c>
      <c r="E1097">
        <v>26971</v>
      </c>
      <c r="F1097">
        <v>1257.5</v>
      </c>
      <c r="G1097">
        <v>0</v>
      </c>
      <c r="H1097">
        <v>1171.3699999999999</v>
      </c>
      <c r="I1097">
        <v>6.6096100000000005E-2</v>
      </c>
      <c r="J1097">
        <v>0.931836</v>
      </c>
      <c r="K1097">
        <v>0</v>
      </c>
      <c r="L1097" t="s">
        <v>43</v>
      </c>
    </row>
    <row r="1098" spans="1:12" x14ac:dyDescent="0.25">
      <c r="A1098" t="s">
        <v>48</v>
      </c>
      <c r="B1098">
        <v>28065.8</v>
      </c>
      <c r="C1098">
        <v>28064.9</v>
      </c>
      <c r="D1098">
        <v>28051.599999999999</v>
      </c>
      <c r="E1098">
        <v>28030.9</v>
      </c>
      <c r="F1098">
        <v>1302.73</v>
      </c>
      <c r="G1098">
        <v>0</v>
      </c>
      <c r="H1098">
        <v>1224.5999999999999</v>
      </c>
      <c r="I1098">
        <v>5.72854E-2</v>
      </c>
      <c r="J1098">
        <v>0.95757899999999996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27234.7</v>
      </c>
      <c r="C1099">
        <v>27233.8</v>
      </c>
      <c r="D1099">
        <v>27220.9</v>
      </c>
      <c r="E1099">
        <v>27201.1</v>
      </c>
      <c r="F1099">
        <v>1266.54</v>
      </c>
      <c r="G1099">
        <v>0</v>
      </c>
      <c r="H1099">
        <v>1188.06</v>
      </c>
      <c r="I1099">
        <v>5.5685900000000003E-2</v>
      </c>
      <c r="J1099">
        <v>0.958839</v>
      </c>
      <c r="K1099">
        <v>0</v>
      </c>
      <c r="L1099" t="s">
        <v>43</v>
      </c>
    </row>
    <row r="1100" spans="1:12" x14ac:dyDescent="0.25">
      <c r="A1100" t="s">
        <v>48</v>
      </c>
      <c r="B1100">
        <v>26567.1</v>
      </c>
      <c r="C1100">
        <v>26566</v>
      </c>
      <c r="D1100">
        <v>26553.4</v>
      </c>
      <c r="E1100">
        <v>26533.7</v>
      </c>
      <c r="F1100">
        <v>1248.94</v>
      </c>
      <c r="G1100">
        <v>0</v>
      </c>
      <c r="H1100">
        <v>1158.99</v>
      </c>
      <c r="I1100">
        <v>5.40618E-2</v>
      </c>
      <c r="J1100">
        <v>0.93164899999999995</v>
      </c>
      <c r="K1100">
        <v>0</v>
      </c>
      <c r="L1100" t="s">
        <v>43</v>
      </c>
    </row>
    <row r="1101" spans="1:12" x14ac:dyDescent="0.25">
      <c r="A1101" t="s">
        <v>48</v>
      </c>
      <c r="B1101">
        <v>27782.3</v>
      </c>
      <c r="C1101">
        <v>27781.4</v>
      </c>
      <c r="D1101">
        <v>27768.2</v>
      </c>
      <c r="E1101">
        <v>27747.8</v>
      </c>
      <c r="F1101">
        <v>1300.03</v>
      </c>
      <c r="G1101">
        <v>0</v>
      </c>
      <c r="H1101">
        <v>1211.6099999999999</v>
      </c>
      <c r="I1101">
        <v>6.2029899999999999E-2</v>
      </c>
      <c r="J1101">
        <v>0.94180399999999997</v>
      </c>
      <c r="K1101">
        <v>0</v>
      </c>
      <c r="L1101" t="s">
        <v>43</v>
      </c>
    </row>
    <row r="1102" spans="1:12" x14ac:dyDescent="0.25">
      <c r="A1102" t="s">
        <v>48</v>
      </c>
      <c r="B1102">
        <v>27187.9</v>
      </c>
      <c r="C1102">
        <v>27186.799999999999</v>
      </c>
      <c r="D1102">
        <v>27174</v>
      </c>
      <c r="E1102">
        <v>27154.1</v>
      </c>
      <c r="F1102">
        <v>1263.18</v>
      </c>
      <c r="G1102">
        <v>0</v>
      </c>
      <c r="H1102">
        <v>1186.49</v>
      </c>
      <c r="I1102">
        <v>5.4287000000000002E-2</v>
      </c>
      <c r="J1102">
        <v>0.92983199999999999</v>
      </c>
      <c r="K1102">
        <v>0</v>
      </c>
      <c r="L1102" t="s">
        <v>43</v>
      </c>
    </row>
    <row r="1103" spans="1:12" x14ac:dyDescent="0.25">
      <c r="A1103" t="s">
        <v>48</v>
      </c>
      <c r="B1103">
        <v>26421.599999999999</v>
      </c>
      <c r="C1103">
        <v>26420.7</v>
      </c>
      <c r="D1103">
        <v>26408.1</v>
      </c>
      <c r="E1103">
        <v>26388.6</v>
      </c>
      <c r="F1103">
        <v>1236.8</v>
      </c>
      <c r="G1103">
        <v>0</v>
      </c>
      <c r="H1103">
        <v>1152.3800000000001</v>
      </c>
      <c r="I1103">
        <v>5.9853700000000003E-2</v>
      </c>
      <c r="J1103">
        <v>0.93159099999999995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26189</v>
      </c>
      <c r="C1104">
        <v>26188.1</v>
      </c>
      <c r="D1104">
        <v>26175.599999999999</v>
      </c>
      <c r="E1104">
        <v>26156.3</v>
      </c>
      <c r="F1104">
        <v>1216.97</v>
      </c>
      <c r="G1104">
        <v>0</v>
      </c>
      <c r="H1104">
        <v>1136.1199999999999</v>
      </c>
      <c r="I1104">
        <v>5.5100499999999997E-2</v>
      </c>
      <c r="J1104">
        <v>0.95492100000000002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27963</v>
      </c>
      <c r="C1105">
        <v>27962.1</v>
      </c>
      <c r="D1105">
        <v>27948.799999999999</v>
      </c>
      <c r="E1105">
        <v>27928.1</v>
      </c>
      <c r="F1105">
        <v>1315.98</v>
      </c>
      <c r="G1105">
        <v>0</v>
      </c>
      <c r="H1105">
        <v>1219.6199999999999</v>
      </c>
      <c r="I1105">
        <v>7.8049199999999999E-2</v>
      </c>
      <c r="J1105">
        <v>0.93183099999999996</v>
      </c>
      <c r="K1105">
        <v>0</v>
      </c>
      <c r="L1105" t="s">
        <v>43</v>
      </c>
    </row>
    <row r="1106" spans="1:25" x14ac:dyDescent="0.25">
      <c r="A1106" t="s">
        <v>48</v>
      </c>
      <c r="B1106">
        <v>26894.3</v>
      </c>
      <c r="C1106">
        <v>26893.4</v>
      </c>
      <c r="D1106">
        <v>26880.7</v>
      </c>
      <c r="E1106">
        <v>26860.9</v>
      </c>
      <c r="F1106">
        <v>1255.52</v>
      </c>
      <c r="G1106">
        <v>0</v>
      </c>
      <c r="H1106">
        <v>1165.82</v>
      </c>
      <c r="I1106">
        <v>5.4001899999999999E-2</v>
      </c>
      <c r="J1106">
        <v>0.93183499999999997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26802.5</v>
      </c>
      <c r="C1107">
        <v>26801.5</v>
      </c>
      <c r="D1107">
        <v>26788.6</v>
      </c>
      <c r="E1107">
        <v>26769</v>
      </c>
      <c r="F1107">
        <v>1258.57</v>
      </c>
      <c r="G1107">
        <v>0</v>
      </c>
      <c r="H1107">
        <v>1162.57</v>
      </c>
      <c r="I1107">
        <v>6.5935800000000003E-2</v>
      </c>
      <c r="J1107">
        <v>0.931836</v>
      </c>
      <c r="K1107">
        <v>0</v>
      </c>
      <c r="L1107" t="s">
        <v>43</v>
      </c>
    </row>
    <row r="1108" spans="1:25" x14ac:dyDescent="0.25">
      <c r="A1108" t="s">
        <v>48</v>
      </c>
      <c r="B1108">
        <v>27489.200000000001</v>
      </c>
      <c r="C1108">
        <v>27488.3</v>
      </c>
      <c r="D1108">
        <v>27475.200000000001</v>
      </c>
      <c r="E1108">
        <v>27454.9</v>
      </c>
      <c r="F1108">
        <v>1286.21</v>
      </c>
      <c r="G1108">
        <v>0</v>
      </c>
      <c r="H1108">
        <v>1199.5999999999999</v>
      </c>
      <c r="I1108">
        <v>5.88505E-2</v>
      </c>
      <c r="J1108">
        <v>0.93182900000000002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28113.7</v>
      </c>
      <c r="C1109">
        <v>28112.6</v>
      </c>
      <c r="D1109">
        <v>28099.200000000001</v>
      </c>
      <c r="E1109">
        <v>28078.5</v>
      </c>
      <c r="F1109">
        <v>1315.36</v>
      </c>
      <c r="G1109">
        <v>0</v>
      </c>
      <c r="H1109">
        <v>1226</v>
      </c>
      <c r="I1109">
        <v>5.4277100000000002E-2</v>
      </c>
      <c r="J1109">
        <v>0.93160600000000005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26704.3</v>
      </c>
      <c r="C1110">
        <v>26703.3</v>
      </c>
      <c r="D1110">
        <v>26690.7</v>
      </c>
      <c r="E1110">
        <v>26671</v>
      </c>
      <c r="F1110">
        <v>1240.49</v>
      </c>
      <c r="G1110">
        <v>0</v>
      </c>
      <c r="H1110">
        <v>1157.48</v>
      </c>
      <c r="I1110">
        <v>8.3262900000000001E-2</v>
      </c>
      <c r="J1110">
        <v>0.93183000000000005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27174.3</v>
      </c>
      <c r="C1111">
        <v>27173.3</v>
      </c>
      <c r="D1111">
        <v>27158.799999999999</v>
      </c>
      <c r="E1111">
        <v>27138.6</v>
      </c>
      <c r="F1111">
        <v>1264.3599999999999</v>
      </c>
      <c r="G1111">
        <v>0</v>
      </c>
      <c r="H1111">
        <v>1179.0899999999999</v>
      </c>
      <c r="I1111">
        <v>8.3255700000000002E-2</v>
      </c>
      <c r="J1111">
        <v>0.95134099999999999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26300.799999999999</v>
      </c>
      <c r="C1112">
        <v>26299.9</v>
      </c>
      <c r="D1112">
        <v>26287.1</v>
      </c>
      <c r="E1112">
        <v>26267.599999999999</v>
      </c>
      <c r="F1112">
        <v>1236</v>
      </c>
      <c r="G1112">
        <v>0</v>
      </c>
      <c r="H1112">
        <v>1142.1300000000001</v>
      </c>
      <c r="I1112">
        <v>6.6406800000000002E-2</v>
      </c>
      <c r="J1112">
        <v>0.93178000000000005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25941.8</v>
      </c>
      <c r="C1113">
        <v>25940.9</v>
      </c>
      <c r="D1113">
        <v>25928.5</v>
      </c>
      <c r="E1113">
        <v>25909.4</v>
      </c>
      <c r="F1113">
        <v>1204.4000000000001</v>
      </c>
      <c r="G1113">
        <v>0</v>
      </c>
      <c r="H1113">
        <v>1126.52</v>
      </c>
      <c r="I1113">
        <v>5.8958900000000002E-2</v>
      </c>
      <c r="J1113">
        <v>0.93182699999999996</v>
      </c>
      <c r="K1113">
        <v>0</v>
      </c>
      <c r="L1113" t="s">
        <v>43</v>
      </c>
    </row>
    <row r="1114" spans="1:25" x14ac:dyDescent="0.25">
      <c r="A1114" t="s">
        <v>48</v>
      </c>
      <c r="B1114">
        <v>26790.3</v>
      </c>
      <c r="C1114">
        <v>26789.3</v>
      </c>
      <c r="D1114">
        <v>26776.7</v>
      </c>
      <c r="E1114">
        <v>26757.200000000001</v>
      </c>
      <c r="F1114">
        <v>1251.45</v>
      </c>
      <c r="G1114">
        <v>0</v>
      </c>
      <c r="H1114">
        <v>1162.03</v>
      </c>
      <c r="I1114">
        <v>5.39841E-2</v>
      </c>
      <c r="J1114">
        <v>0.93181400000000003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26942.2</v>
      </c>
      <c r="C1115">
        <v>26941.200000000001</v>
      </c>
      <c r="D1115">
        <v>26928.5</v>
      </c>
      <c r="E1115">
        <v>26908.9</v>
      </c>
      <c r="F1115">
        <v>1251.92</v>
      </c>
      <c r="G1115">
        <v>0</v>
      </c>
      <c r="H1115">
        <v>1176.42</v>
      </c>
      <c r="I1115">
        <v>5.5023900000000001E-2</v>
      </c>
      <c r="J1115">
        <v>0.93183099999999996</v>
      </c>
      <c r="K1115">
        <v>0</v>
      </c>
      <c r="L1115" t="s">
        <v>43</v>
      </c>
    </row>
    <row r="1116" spans="1:25" x14ac:dyDescent="0.25">
      <c r="A1116" t="s">
        <v>48</v>
      </c>
      <c r="B1116">
        <v>26147.4</v>
      </c>
      <c r="C1116">
        <v>26146.400000000001</v>
      </c>
      <c r="D1116">
        <v>26134</v>
      </c>
      <c r="E1116">
        <v>26114.6</v>
      </c>
      <c r="F1116">
        <v>1214.81</v>
      </c>
      <c r="G1116">
        <v>0</v>
      </c>
      <c r="H1116">
        <v>1134.54</v>
      </c>
      <c r="I1116">
        <v>5.3914900000000002E-2</v>
      </c>
      <c r="J1116">
        <v>0.94881899999999997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28480.9</v>
      </c>
      <c r="C1117">
        <v>28479.9</v>
      </c>
      <c r="D1117">
        <v>28466.5</v>
      </c>
      <c r="E1117">
        <v>28445.7</v>
      </c>
      <c r="F1117">
        <v>1333.93</v>
      </c>
      <c r="G1117">
        <v>0</v>
      </c>
      <c r="H1117">
        <v>1234.75</v>
      </c>
      <c r="I1117">
        <v>8.3255700000000002E-2</v>
      </c>
      <c r="J1117">
        <v>0.931697</v>
      </c>
      <c r="K1117">
        <v>0</v>
      </c>
      <c r="L1117" t="s">
        <v>43</v>
      </c>
    </row>
    <row r="1118" spans="1:25" x14ac:dyDescent="0.25">
      <c r="A1118" t="s">
        <v>48</v>
      </c>
      <c r="B1118">
        <v>26175.5</v>
      </c>
      <c r="C1118">
        <v>26174.6</v>
      </c>
      <c r="D1118">
        <v>26162.2</v>
      </c>
      <c r="E1118">
        <v>26143</v>
      </c>
      <c r="F1118">
        <v>1217.52</v>
      </c>
      <c r="G1118">
        <v>0</v>
      </c>
      <c r="H1118">
        <v>1142.4000000000001</v>
      </c>
      <c r="I1118">
        <v>8.3255599999999999E-2</v>
      </c>
      <c r="J1118">
        <v>0.95681799999999995</v>
      </c>
      <c r="K1118">
        <v>0</v>
      </c>
      <c r="L1118" t="s">
        <v>43</v>
      </c>
    </row>
    <row r="1119" spans="1:25" x14ac:dyDescent="0.25">
      <c r="A1119" t="s">
        <v>48</v>
      </c>
      <c r="B1119">
        <v>26215.599999999999</v>
      </c>
      <c r="C1119">
        <v>26214.6</v>
      </c>
      <c r="D1119">
        <v>26202.2</v>
      </c>
      <c r="E1119">
        <v>26183</v>
      </c>
      <c r="F1119">
        <v>1219.8</v>
      </c>
      <c r="G1119">
        <v>0</v>
      </c>
      <c r="H1119">
        <v>1144.6500000000001</v>
      </c>
      <c r="I1119">
        <v>5.4191799999999998E-2</v>
      </c>
      <c r="J1119">
        <v>0.94503199999999998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27381.5</v>
      </c>
      <c r="C1120">
        <v>27380.5</v>
      </c>
      <c r="D1120">
        <v>27367.5</v>
      </c>
      <c r="E1120">
        <v>27347</v>
      </c>
      <c r="F1120">
        <v>1278.8800000000001</v>
      </c>
      <c r="G1120">
        <v>0</v>
      </c>
      <c r="H1120">
        <v>1187.25</v>
      </c>
      <c r="I1120">
        <v>5.3910699999999999E-2</v>
      </c>
      <c r="J1120">
        <v>0.93181499999999995</v>
      </c>
      <c r="K1120">
        <v>0</v>
      </c>
      <c r="L1120" t="s">
        <v>43</v>
      </c>
      <c r="R1120">
        <f>AVERAGE(B1071:B1120)</f>
        <v>27291.904000000002</v>
      </c>
      <c r="S1120">
        <f>AVERAGE(C1071:C1120)</f>
        <v>27290.904000000002</v>
      </c>
      <c r="U1120">
        <f>_xlfn.VAR.P(B1071:B1120)</f>
        <v>586920.89038400038</v>
      </c>
      <c r="V1120">
        <f>_xlfn.VAR.P(C1071:C1120)</f>
        <v>586876.31038400019</v>
      </c>
      <c r="X1120">
        <f>1.96*SQRT(U1120)/50</f>
        <v>30.03141883094554</v>
      </c>
      <c r="Y1120">
        <f>1.96*SQRT(V1120)/50</f>
        <v>30.030278280236931</v>
      </c>
    </row>
    <row r="1121" spans="1:12" x14ac:dyDescent="0.25">
      <c r="A1121" t="s">
        <v>49</v>
      </c>
      <c r="B1121">
        <v>1364600.552893</v>
      </c>
      <c r="C1121" t="s">
        <v>37</v>
      </c>
    </row>
    <row r="1122" spans="1:12" x14ac:dyDescent="0.25">
      <c r="A1122" t="s">
        <v>50</v>
      </c>
      <c r="B1122">
        <v>15637.1</v>
      </c>
      <c r="C1122">
        <v>15518.5</v>
      </c>
      <c r="D1122">
        <v>15518</v>
      </c>
      <c r="E1122">
        <v>15504.7</v>
      </c>
      <c r="F1122">
        <v>708.17499999999995</v>
      </c>
      <c r="G1122">
        <v>1375.24</v>
      </c>
      <c r="H1122">
        <v>430.851</v>
      </c>
      <c r="I1122">
        <v>8.3258499999999999E-2</v>
      </c>
      <c r="J1122">
        <v>0.93179900000000004</v>
      </c>
      <c r="K1122">
        <v>0</v>
      </c>
      <c r="L1122" t="s">
        <v>43</v>
      </c>
    </row>
    <row r="1123" spans="1:12" x14ac:dyDescent="0.25">
      <c r="A1123" t="s">
        <v>50</v>
      </c>
      <c r="B1123">
        <v>14665.6</v>
      </c>
      <c r="C1123">
        <v>14547</v>
      </c>
      <c r="D1123">
        <v>14546.5</v>
      </c>
      <c r="E1123">
        <v>14534</v>
      </c>
      <c r="F1123">
        <v>663.26599999999996</v>
      </c>
      <c r="G1123">
        <v>1297.03</v>
      </c>
      <c r="H1123">
        <v>404.36099999999999</v>
      </c>
      <c r="I1123">
        <v>5.52372E-2</v>
      </c>
      <c r="J1123">
        <v>0.93182699999999996</v>
      </c>
      <c r="K1123">
        <v>0</v>
      </c>
      <c r="L1123" t="s">
        <v>43</v>
      </c>
    </row>
    <row r="1124" spans="1:12" x14ac:dyDescent="0.25">
      <c r="A1124" t="s">
        <v>50</v>
      </c>
      <c r="B1124">
        <v>14528.4</v>
      </c>
      <c r="C1124">
        <v>14408.3</v>
      </c>
      <c r="D1124">
        <v>14407.8</v>
      </c>
      <c r="E1124">
        <v>14395.5</v>
      </c>
      <c r="F1124">
        <v>656.31799999999998</v>
      </c>
      <c r="G1124">
        <v>1312.38</v>
      </c>
      <c r="H1124">
        <v>405.29300000000001</v>
      </c>
      <c r="I1124">
        <v>5.6379100000000001E-2</v>
      </c>
      <c r="J1124">
        <v>0.931836</v>
      </c>
      <c r="K1124">
        <v>0</v>
      </c>
      <c r="L1124" t="s">
        <v>43</v>
      </c>
    </row>
    <row r="1125" spans="1:12" x14ac:dyDescent="0.25">
      <c r="A1125" t="s">
        <v>50</v>
      </c>
      <c r="B1125">
        <v>16306.9</v>
      </c>
      <c r="C1125">
        <v>16178.6</v>
      </c>
      <c r="D1125">
        <v>16178</v>
      </c>
      <c r="E1125">
        <v>16164.2</v>
      </c>
      <c r="F1125">
        <v>732.28200000000004</v>
      </c>
      <c r="G1125">
        <v>1430.85</v>
      </c>
      <c r="H1125">
        <v>448.678</v>
      </c>
      <c r="I1125">
        <v>6.2684599999999993E-2</v>
      </c>
      <c r="J1125">
        <v>0.93162299999999998</v>
      </c>
      <c r="K1125">
        <v>0</v>
      </c>
      <c r="L1125" t="s">
        <v>43</v>
      </c>
    </row>
    <row r="1126" spans="1:12" x14ac:dyDescent="0.25">
      <c r="A1126" t="s">
        <v>50</v>
      </c>
      <c r="B1126">
        <v>14802.3</v>
      </c>
      <c r="C1126">
        <v>14688.1</v>
      </c>
      <c r="D1126">
        <v>14687.6</v>
      </c>
      <c r="E1126">
        <v>14675</v>
      </c>
      <c r="F1126">
        <v>675.58799999999997</v>
      </c>
      <c r="G1126">
        <v>1312.34</v>
      </c>
      <c r="H1126">
        <v>407.80700000000002</v>
      </c>
      <c r="I1126">
        <v>8.0746600000000002E-2</v>
      </c>
      <c r="J1126">
        <v>0.93159499999999995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16040.6</v>
      </c>
      <c r="C1127">
        <v>15920.4</v>
      </c>
      <c r="D1127">
        <v>15919.8</v>
      </c>
      <c r="E1127">
        <v>15906.2</v>
      </c>
      <c r="F1127">
        <v>721.05499999999995</v>
      </c>
      <c r="G1127">
        <v>1406.87</v>
      </c>
      <c r="H1127">
        <v>441.755</v>
      </c>
      <c r="I1127">
        <v>7.0186499999999999E-2</v>
      </c>
      <c r="J1127">
        <v>0.95604599999999995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15436.8</v>
      </c>
      <c r="C1128">
        <v>15317.9</v>
      </c>
      <c r="D1128">
        <v>15317.3</v>
      </c>
      <c r="E1128">
        <v>15304.2</v>
      </c>
      <c r="F1128">
        <v>702.68100000000004</v>
      </c>
      <c r="G1128">
        <v>1363.85</v>
      </c>
      <c r="H1128">
        <v>425.35899999999998</v>
      </c>
      <c r="I1128">
        <v>5.7316100000000002E-2</v>
      </c>
      <c r="J1128">
        <v>0.93182299999999996</v>
      </c>
      <c r="K1128">
        <v>0</v>
      </c>
      <c r="L1128" t="s">
        <v>43</v>
      </c>
    </row>
    <row r="1129" spans="1:12" x14ac:dyDescent="0.25">
      <c r="A1129" t="s">
        <v>50</v>
      </c>
      <c r="B1129">
        <v>15299.4</v>
      </c>
      <c r="C1129">
        <v>15179.4</v>
      </c>
      <c r="D1129">
        <v>15178.9</v>
      </c>
      <c r="E1129">
        <v>15166</v>
      </c>
      <c r="F1129">
        <v>689.67499999999995</v>
      </c>
      <c r="G1129">
        <v>1376.33</v>
      </c>
      <c r="H1129">
        <v>420.81400000000002</v>
      </c>
      <c r="I1129">
        <v>5.5229300000000002E-2</v>
      </c>
      <c r="J1129">
        <v>0.931168</v>
      </c>
      <c r="K1129">
        <v>0</v>
      </c>
      <c r="L1129" t="s">
        <v>43</v>
      </c>
    </row>
    <row r="1130" spans="1:12" x14ac:dyDescent="0.25">
      <c r="A1130" t="s">
        <v>50</v>
      </c>
      <c r="B1130">
        <v>16869.5</v>
      </c>
      <c r="C1130">
        <v>16751.5</v>
      </c>
      <c r="D1130">
        <v>16751</v>
      </c>
      <c r="E1130">
        <v>16736.599999999999</v>
      </c>
      <c r="F1130">
        <v>757.05100000000004</v>
      </c>
      <c r="G1130">
        <v>1491.72</v>
      </c>
      <c r="H1130">
        <v>472.36</v>
      </c>
      <c r="I1130">
        <v>5.4458699999999999E-2</v>
      </c>
      <c r="J1130">
        <v>0.94886300000000001</v>
      </c>
      <c r="K1130">
        <v>0</v>
      </c>
      <c r="L1130" t="s">
        <v>43</v>
      </c>
    </row>
    <row r="1131" spans="1:12" x14ac:dyDescent="0.25">
      <c r="A1131" t="s">
        <v>50</v>
      </c>
      <c r="B1131">
        <v>14859.3</v>
      </c>
      <c r="C1131">
        <v>14743.2</v>
      </c>
      <c r="D1131">
        <v>14742.7</v>
      </c>
      <c r="E1131">
        <v>14730.1</v>
      </c>
      <c r="F1131">
        <v>671.11300000000006</v>
      </c>
      <c r="G1131">
        <v>1316.44</v>
      </c>
      <c r="H1131">
        <v>410.15699999999998</v>
      </c>
      <c r="I1131">
        <v>5.4168099999999997E-2</v>
      </c>
      <c r="J1131">
        <v>0.93160200000000004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14528.9</v>
      </c>
      <c r="C1132">
        <v>14400.3</v>
      </c>
      <c r="D1132">
        <v>14399.8</v>
      </c>
      <c r="E1132">
        <v>14387.5</v>
      </c>
      <c r="F1132">
        <v>655.89400000000001</v>
      </c>
      <c r="G1132">
        <v>1285.9100000000001</v>
      </c>
      <c r="H1132">
        <v>407.04</v>
      </c>
      <c r="I1132">
        <v>5.7389099999999998E-2</v>
      </c>
      <c r="J1132">
        <v>0.93176000000000003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14644.5</v>
      </c>
      <c r="C1133">
        <v>14524.1</v>
      </c>
      <c r="D1133">
        <v>14523.6</v>
      </c>
      <c r="E1133">
        <v>14511.2</v>
      </c>
      <c r="F1133">
        <v>662.303</v>
      </c>
      <c r="G1133">
        <v>1295.24</v>
      </c>
      <c r="H1133">
        <v>409.51499999999999</v>
      </c>
      <c r="I1133">
        <v>5.9110099999999999E-2</v>
      </c>
      <c r="J1133">
        <v>0.93176199999999998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15285</v>
      </c>
      <c r="C1134">
        <v>15164.1</v>
      </c>
      <c r="D1134">
        <v>15163.5</v>
      </c>
      <c r="E1134">
        <v>15150.6</v>
      </c>
      <c r="F1134">
        <v>697.471</v>
      </c>
      <c r="G1134">
        <v>1429.88</v>
      </c>
      <c r="H1134">
        <v>430.28399999999999</v>
      </c>
      <c r="I1134">
        <v>8.3264599999999994E-2</v>
      </c>
      <c r="J1134">
        <v>0.93175699999999995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15681.9</v>
      </c>
      <c r="C1135">
        <v>15566.1</v>
      </c>
      <c r="D1135">
        <v>15565.5</v>
      </c>
      <c r="E1135">
        <v>15552.4</v>
      </c>
      <c r="F1135">
        <v>711.09199999999998</v>
      </c>
      <c r="G1135">
        <v>1457.52</v>
      </c>
      <c r="H1135">
        <v>428.53300000000002</v>
      </c>
      <c r="I1135">
        <v>7.1665900000000005E-2</v>
      </c>
      <c r="J1135">
        <v>0.93176800000000004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15288.5</v>
      </c>
      <c r="C1136">
        <v>15159.6</v>
      </c>
      <c r="D1136">
        <v>15159.1</v>
      </c>
      <c r="E1136">
        <v>15146.1</v>
      </c>
      <c r="F1136">
        <v>697.79100000000005</v>
      </c>
      <c r="G1136">
        <v>1358.25</v>
      </c>
      <c r="H1136">
        <v>429.11900000000003</v>
      </c>
      <c r="I1136">
        <v>7.1908700000000006E-2</v>
      </c>
      <c r="J1136">
        <v>0.93178099999999997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14265.4</v>
      </c>
      <c r="C1137">
        <v>14143.9</v>
      </c>
      <c r="D1137">
        <v>14143.4</v>
      </c>
      <c r="E1137">
        <v>14131.3</v>
      </c>
      <c r="F1137">
        <v>646.57799999999997</v>
      </c>
      <c r="G1137">
        <v>1267.7</v>
      </c>
      <c r="H1137">
        <v>394.846</v>
      </c>
      <c r="I1137">
        <v>5.3927599999999999E-2</v>
      </c>
      <c r="J1137">
        <v>0.931616</v>
      </c>
      <c r="K1137">
        <v>0</v>
      </c>
      <c r="L1137" t="s">
        <v>43</v>
      </c>
    </row>
    <row r="1138" spans="1:12" x14ac:dyDescent="0.25">
      <c r="A1138" t="s">
        <v>50</v>
      </c>
      <c r="B1138">
        <v>15482.6</v>
      </c>
      <c r="C1138">
        <v>15363.7</v>
      </c>
      <c r="D1138">
        <v>15363.2</v>
      </c>
      <c r="E1138">
        <v>15350</v>
      </c>
      <c r="F1138">
        <v>698.63599999999997</v>
      </c>
      <c r="G1138">
        <v>1387.64</v>
      </c>
      <c r="H1138">
        <v>427.14499999999998</v>
      </c>
      <c r="I1138">
        <v>5.3915999999999999E-2</v>
      </c>
      <c r="J1138">
        <v>0.93163600000000002</v>
      </c>
      <c r="K1138">
        <v>11</v>
      </c>
      <c r="L1138" t="s">
        <v>43</v>
      </c>
    </row>
    <row r="1139" spans="1:12" x14ac:dyDescent="0.25">
      <c r="A1139" t="s">
        <v>50</v>
      </c>
      <c r="B1139">
        <v>14205.3</v>
      </c>
      <c r="C1139">
        <v>14089.4</v>
      </c>
      <c r="D1139">
        <v>14088.9</v>
      </c>
      <c r="E1139">
        <v>14076.8</v>
      </c>
      <c r="F1139">
        <v>644.31399999999996</v>
      </c>
      <c r="G1139">
        <v>1249.6199999999999</v>
      </c>
      <c r="H1139">
        <v>390.29300000000001</v>
      </c>
      <c r="I1139">
        <v>8.3261199999999994E-2</v>
      </c>
      <c r="J1139">
        <v>0.95758500000000002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14566.2</v>
      </c>
      <c r="C1140">
        <v>14443.9</v>
      </c>
      <c r="D1140">
        <v>14443.4</v>
      </c>
      <c r="E1140">
        <v>14431.1</v>
      </c>
      <c r="F1140">
        <v>659.64400000000001</v>
      </c>
      <c r="G1140">
        <v>1296.08</v>
      </c>
      <c r="H1140">
        <v>399.44799999999998</v>
      </c>
      <c r="I1140">
        <v>5.3910199999999998E-2</v>
      </c>
      <c r="J1140">
        <v>0.931724</v>
      </c>
      <c r="K1140">
        <v>0</v>
      </c>
      <c r="L1140" t="s">
        <v>43</v>
      </c>
    </row>
    <row r="1141" spans="1:12" x14ac:dyDescent="0.25">
      <c r="A1141" t="s">
        <v>50</v>
      </c>
      <c r="B1141">
        <v>14383.7</v>
      </c>
      <c r="C1141">
        <v>14263.1</v>
      </c>
      <c r="D1141">
        <v>14262.6</v>
      </c>
      <c r="E1141">
        <v>14250.4</v>
      </c>
      <c r="F1141">
        <v>657.92899999999997</v>
      </c>
      <c r="G1141">
        <v>1289.24</v>
      </c>
      <c r="H1141">
        <v>401.29199999999997</v>
      </c>
      <c r="I1141">
        <v>5.4206600000000001E-2</v>
      </c>
      <c r="J1141">
        <v>0.93181899999999995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15371</v>
      </c>
      <c r="C1142">
        <v>15251.1</v>
      </c>
      <c r="D1142">
        <v>15250.6</v>
      </c>
      <c r="E1142">
        <v>15237.5</v>
      </c>
      <c r="F1142">
        <v>693.54899999999998</v>
      </c>
      <c r="G1142">
        <v>1349.54</v>
      </c>
      <c r="H1142">
        <v>425.40600000000001</v>
      </c>
      <c r="I1142">
        <v>5.4271E-2</v>
      </c>
      <c r="J1142">
        <v>0.93180499999999999</v>
      </c>
      <c r="K1142">
        <v>0</v>
      </c>
      <c r="L1142" t="s">
        <v>43</v>
      </c>
    </row>
    <row r="1143" spans="1:12" x14ac:dyDescent="0.25">
      <c r="A1143" t="s">
        <v>50</v>
      </c>
      <c r="B1143">
        <v>14608.4</v>
      </c>
      <c r="C1143">
        <v>14488.7</v>
      </c>
      <c r="D1143">
        <v>14488.2</v>
      </c>
      <c r="E1143">
        <v>14475.8</v>
      </c>
      <c r="F1143">
        <v>661.05399999999997</v>
      </c>
      <c r="G1143">
        <v>1296.55</v>
      </c>
      <c r="H1143">
        <v>404.15199999999999</v>
      </c>
      <c r="I1143">
        <v>5.3916600000000002E-2</v>
      </c>
      <c r="J1143">
        <v>0.93179500000000004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15290.3</v>
      </c>
      <c r="C1144">
        <v>15173.3</v>
      </c>
      <c r="D1144">
        <v>15172.7</v>
      </c>
      <c r="E1144">
        <v>15159.8</v>
      </c>
      <c r="F1144">
        <v>690.29100000000005</v>
      </c>
      <c r="G1144">
        <v>1370.31</v>
      </c>
      <c r="H1144">
        <v>423.40300000000002</v>
      </c>
      <c r="I1144">
        <v>5.3918399999999998E-2</v>
      </c>
      <c r="J1144">
        <v>0.931836</v>
      </c>
      <c r="K1144">
        <v>60</v>
      </c>
      <c r="L1144" t="s">
        <v>43</v>
      </c>
    </row>
    <row r="1145" spans="1:12" x14ac:dyDescent="0.25">
      <c r="A1145" t="s">
        <v>50</v>
      </c>
      <c r="B1145">
        <v>14298.2</v>
      </c>
      <c r="C1145">
        <v>14178.4</v>
      </c>
      <c r="D1145">
        <v>14177.9</v>
      </c>
      <c r="E1145">
        <v>14165.8</v>
      </c>
      <c r="F1145">
        <v>648.37</v>
      </c>
      <c r="G1145">
        <v>1259.24</v>
      </c>
      <c r="H1145">
        <v>396.09199999999998</v>
      </c>
      <c r="I1145">
        <v>6.8807499999999994E-2</v>
      </c>
      <c r="J1145">
        <v>0.95918499999999995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15029.1</v>
      </c>
      <c r="C1146">
        <v>14907.9</v>
      </c>
      <c r="D1146">
        <v>14907.4</v>
      </c>
      <c r="E1146">
        <v>14894.6</v>
      </c>
      <c r="F1146">
        <v>685.55899999999997</v>
      </c>
      <c r="G1146">
        <v>1326.24</v>
      </c>
      <c r="H1146">
        <v>415.57799999999997</v>
      </c>
      <c r="I1146">
        <v>5.97718E-2</v>
      </c>
      <c r="J1146">
        <v>0.92866899999999997</v>
      </c>
      <c r="K1146">
        <v>54</v>
      </c>
      <c r="L1146" t="s">
        <v>43</v>
      </c>
    </row>
    <row r="1147" spans="1:12" x14ac:dyDescent="0.25">
      <c r="A1147" t="s">
        <v>50</v>
      </c>
      <c r="B1147">
        <v>14143.3</v>
      </c>
      <c r="C1147">
        <v>14022.7</v>
      </c>
      <c r="D1147">
        <v>14022.2</v>
      </c>
      <c r="E1147">
        <v>14010.2</v>
      </c>
      <c r="F1147">
        <v>640.98500000000001</v>
      </c>
      <c r="G1147">
        <v>1254.0999999999999</v>
      </c>
      <c r="H1147">
        <v>391.49700000000001</v>
      </c>
      <c r="I1147">
        <v>5.6626799999999998E-2</v>
      </c>
      <c r="J1147">
        <v>0.931836</v>
      </c>
      <c r="K1147">
        <v>0</v>
      </c>
      <c r="L1147" t="s">
        <v>43</v>
      </c>
    </row>
    <row r="1148" spans="1:12" x14ac:dyDescent="0.25">
      <c r="A1148" t="s">
        <v>50</v>
      </c>
      <c r="B1148">
        <v>15250.8</v>
      </c>
      <c r="C1148">
        <v>15134</v>
      </c>
      <c r="D1148">
        <v>15133.4</v>
      </c>
      <c r="E1148">
        <v>15120.5</v>
      </c>
      <c r="F1148">
        <v>694.06399999999996</v>
      </c>
      <c r="G1148">
        <v>1378.08</v>
      </c>
      <c r="H1148">
        <v>420.88400000000001</v>
      </c>
      <c r="I1148">
        <v>5.79847E-2</v>
      </c>
      <c r="J1148">
        <v>0.93321699999999996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14640.8</v>
      </c>
      <c r="C1149">
        <v>14512.9</v>
      </c>
      <c r="D1149">
        <v>14512.4</v>
      </c>
      <c r="E1149">
        <v>14500.1</v>
      </c>
      <c r="F1149">
        <v>661.91300000000001</v>
      </c>
      <c r="G1149">
        <v>1293</v>
      </c>
      <c r="H1149">
        <v>404.62299999999999</v>
      </c>
      <c r="I1149">
        <v>5.6744700000000002E-2</v>
      </c>
      <c r="J1149">
        <v>0.93183099999999996</v>
      </c>
      <c r="K1149">
        <v>6</v>
      </c>
      <c r="L1149" t="s">
        <v>43</v>
      </c>
    </row>
    <row r="1150" spans="1:12" x14ac:dyDescent="0.25">
      <c r="A1150" t="s">
        <v>50</v>
      </c>
      <c r="B1150">
        <v>14294.5</v>
      </c>
      <c r="C1150">
        <v>14179.4</v>
      </c>
      <c r="D1150">
        <v>14178.9</v>
      </c>
      <c r="E1150">
        <v>14166.8</v>
      </c>
      <c r="F1150">
        <v>647.49099999999999</v>
      </c>
      <c r="G1150">
        <v>1271.07</v>
      </c>
      <c r="H1150">
        <v>395.84399999999999</v>
      </c>
      <c r="I1150">
        <v>5.4365299999999998E-2</v>
      </c>
      <c r="J1150">
        <v>0.93182100000000001</v>
      </c>
      <c r="K1150">
        <v>0</v>
      </c>
      <c r="L1150" t="s">
        <v>43</v>
      </c>
    </row>
    <row r="1151" spans="1:12" x14ac:dyDescent="0.25">
      <c r="A1151" t="s">
        <v>50</v>
      </c>
      <c r="B1151">
        <v>14923.9</v>
      </c>
      <c r="C1151">
        <v>14808.3</v>
      </c>
      <c r="D1151">
        <v>14807.8</v>
      </c>
      <c r="E1151">
        <v>14795.1</v>
      </c>
      <c r="F1151">
        <v>680.101</v>
      </c>
      <c r="G1151">
        <v>1352.8</v>
      </c>
      <c r="H1151">
        <v>419.41500000000002</v>
      </c>
      <c r="I1151">
        <v>6.0248000000000003E-2</v>
      </c>
      <c r="J1151">
        <v>0.93174699999999999</v>
      </c>
      <c r="K1151">
        <v>0</v>
      </c>
      <c r="L1151" t="s">
        <v>43</v>
      </c>
    </row>
    <row r="1152" spans="1:12" x14ac:dyDescent="0.25">
      <c r="A1152" t="s">
        <v>50</v>
      </c>
      <c r="B1152">
        <v>14337</v>
      </c>
      <c r="C1152">
        <v>14215.6</v>
      </c>
      <c r="D1152">
        <v>14215.1</v>
      </c>
      <c r="E1152">
        <v>14203</v>
      </c>
      <c r="F1152">
        <v>649.62699999999995</v>
      </c>
      <c r="G1152">
        <v>1264.4000000000001</v>
      </c>
      <c r="H1152">
        <v>396.666</v>
      </c>
      <c r="I1152">
        <v>5.3967000000000001E-2</v>
      </c>
      <c r="J1152">
        <v>0.93177399999999999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15094</v>
      </c>
      <c r="C1153">
        <v>14973.1</v>
      </c>
      <c r="D1153">
        <v>14972.6</v>
      </c>
      <c r="E1153">
        <v>14959.8</v>
      </c>
      <c r="F1153">
        <v>681.46299999999997</v>
      </c>
      <c r="G1153">
        <v>1331.19</v>
      </c>
      <c r="H1153">
        <v>417.25400000000002</v>
      </c>
      <c r="I1153">
        <v>5.3910199999999998E-2</v>
      </c>
      <c r="J1153">
        <v>0.93177399999999999</v>
      </c>
      <c r="K1153">
        <v>0</v>
      </c>
      <c r="L1153" t="s">
        <v>43</v>
      </c>
    </row>
    <row r="1154" spans="1:12" x14ac:dyDescent="0.25">
      <c r="A1154" t="s">
        <v>50</v>
      </c>
      <c r="B1154">
        <v>14672.6</v>
      </c>
      <c r="C1154">
        <v>14556.6</v>
      </c>
      <c r="D1154">
        <v>14556.1</v>
      </c>
      <c r="E1154">
        <v>14543.7</v>
      </c>
      <c r="F1154">
        <v>670.07100000000003</v>
      </c>
      <c r="G1154">
        <v>1321.03</v>
      </c>
      <c r="H1154">
        <v>406.13499999999999</v>
      </c>
      <c r="I1154">
        <v>5.6957399999999998E-2</v>
      </c>
      <c r="J1154">
        <v>0.93151799999999996</v>
      </c>
      <c r="K1154">
        <v>0</v>
      </c>
      <c r="L1154" t="s">
        <v>43</v>
      </c>
    </row>
    <row r="1155" spans="1:12" x14ac:dyDescent="0.25">
      <c r="A1155" t="s">
        <v>50</v>
      </c>
      <c r="B1155">
        <v>14363</v>
      </c>
      <c r="C1155">
        <v>14241.7</v>
      </c>
      <c r="D1155">
        <v>14241.2</v>
      </c>
      <c r="E1155">
        <v>14229</v>
      </c>
      <c r="F1155">
        <v>650.35799999999995</v>
      </c>
      <c r="G1155">
        <v>1273.33</v>
      </c>
      <c r="H1155">
        <v>397.48399999999998</v>
      </c>
      <c r="I1155">
        <v>5.7112200000000002E-2</v>
      </c>
      <c r="J1155">
        <v>0.93901100000000004</v>
      </c>
      <c r="K1155">
        <v>0</v>
      </c>
      <c r="L1155" t="s">
        <v>43</v>
      </c>
    </row>
    <row r="1156" spans="1:12" x14ac:dyDescent="0.25">
      <c r="A1156" t="s">
        <v>50</v>
      </c>
      <c r="B1156">
        <v>15073.1</v>
      </c>
      <c r="C1156">
        <v>14955.9</v>
      </c>
      <c r="D1156">
        <v>14955.4</v>
      </c>
      <c r="E1156">
        <v>14942.6</v>
      </c>
      <c r="F1156">
        <v>680.76800000000003</v>
      </c>
      <c r="G1156">
        <v>1340.1</v>
      </c>
      <c r="H1156">
        <v>423.8</v>
      </c>
      <c r="I1156">
        <v>5.3935400000000001E-2</v>
      </c>
      <c r="J1156">
        <v>0.93183499999999997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14789.1</v>
      </c>
      <c r="C1157">
        <v>14658.3</v>
      </c>
      <c r="D1157">
        <v>14657.8</v>
      </c>
      <c r="E1157">
        <v>14645.3</v>
      </c>
      <c r="F1157">
        <v>674.07100000000003</v>
      </c>
      <c r="G1157">
        <v>1326.52</v>
      </c>
      <c r="H1157">
        <v>410.714</v>
      </c>
      <c r="I1157">
        <v>5.6687599999999998E-2</v>
      </c>
      <c r="J1157">
        <v>0.95921999999999996</v>
      </c>
      <c r="K1157">
        <v>0</v>
      </c>
      <c r="L1157" t="s">
        <v>43</v>
      </c>
    </row>
    <row r="1158" spans="1:12" x14ac:dyDescent="0.25">
      <c r="A1158" t="s">
        <v>50</v>
      </c>
      <c r="B1158">
        <v>14155.2</v>
      </c>
      <c r="C1158">
        <v>14031</v>
      </c>
      <c r="D1158">
        <v>14030.5</v>
      </c>
      <c r="E1158">
        <v>14018.4</v>
      </c>
      <c r="F1158">
        <v>641.51599999999996</v>
      </c>
      <c r="G1158">
        <v>1248.97</v>
      </c>
      <c r="H1158">
        <v>391.726</v>
      </c>
      <c r="I1158">
        <v>7.97823E-2</v>
      </c>
      <c r="J1158">
        <v>0.94724699999999995</v>
      </c>
      <c r="K1158">
        <v>0</v>
      </c>
      <c r="L1158" t="s">
        <v>43</v>
      </c>
    </row>
    <row r="1159" spans="1:12" x14ac:dyDescent="0.25">
      <c r="A1159" t="s">
        <v>50</v>
      </c>
      <c r="B1159">
        <v>15735.4</v>
      </c>
      <c r="C1159">
        <v>15614.8</v>
      </c>
      <c r="D1159">
        <v>15614.3</v>
      </c>
      <c r="E1159">
        <v>15600.9</v>
      </c>
      <c r="F1159">
        <v>709.43899999999996</v>
      </c>
      <c r="G1159">
        <v>1390.49</v>
      </c>
      <c r="H1159">
        <v>434.78699999999998</v>
      </c>
      <c r="I1159">
        <v>8.3255899999999994E-2</v>
      </c>
      <c r="J1159">
        <v>0.94455500000000003</v>
      </c>
      <c r="K1159">
        <v>208</v>
      </c>
      <c r="L1159" t="s">
        <v>43</v>
      </c>
    </row>
    <row r="1160" spans="1:12" x14ac:dyDescent="0.25">
      <c r="A1160" t="s">
        <v>50</v>
      </c>
      <c r="B1160">
        <v>15756.1</v>
      </c>
      <c r="C1160">
        <v>15618</v>
      </c>
      <c r="D1160">
        <v>15617.4</v>
      </c>
      <c r="E1160">
        <v>15604.1</v>
      </c>
      <c r="F1160">
        <v>709.06600000000003</v>
      </c>
      <c r="G1160">
        <v>1411.03</v>
      </c>
      <c r="H1160">
        <v>434.48200000000003</v>
      </c>
      <c r="I1160">
        <v>7.3074299999999995E-2</v>
      </c>
      <c r="J1160">
        <v>0.93181400000000003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14841.1</v>
      </c>
      <c r="C1161">
        <v>14721.2</v>
      </c>
      <c r="D1161">
        <v>14720.7</v>
      </c>
      <c r="E1161">
        <v>14708.1</v>
      </c>
      <c r="F1161">
        <v>675.47400000000005</v>
      </c>
      <c r="G1161">
        <v>1315.28</v>
      </c>
      <c r="H1161">
        <v>409.57400000000001</v>
      </c>
      <c r="I1161">
        <v>5.6770000000000001E-2</v>
      </c>
      <c r="J1161">
        <v>0.931836</v>
      </c>
      <c r="K1161">
        <v>0</v>
      </c>
      <c r="L1161" t="s">
        <v>43</v>
      </c>
    </row>
    <row r="1162" spans="1:12" x14ac:dyDescent="0.25">
      <c r="A1162" t="s">
        <v>50</v>
      </c>
      <c r="B1162">
        <v>15333.5</v>
      </c>
      <c r="C1162">
        <v>15216.1</v>
      </c>
      <c r="D1162">
        <v>15215.6</v>
      </c>
      <c r="E1162">
        <v>15202.7</v>
      </c>
      <c r="F1162">
        <v>705.64599999999996</v>
      </c>
      <c r="G1162">
        <v>1427.55</v>
      </c>
      <c r="H1162">
        <v>417.45800000000003</v>
      </c>
      <c r="I1162">
        <v>5.4262600000000001E-2</v>
      </c>
      <c r="J1162">
        <v>0.93180399999999997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15155.8</v>
      </c>
      <c r="C1163">
        <v>15033.2</v>
      </c>
      <c r="D1163">
        <v>15032.7</v>
      </c>
      <c r="E1163">
        <v>15020</v>
      </c>
      <c r="F1163">
        <v>681.65099999999995</v>
      </c>
      <c r="G1163">
        <v>1437.81</v>
      </c>
      <c r="H1163">
        <v>418.21899999999999</v>
      </c>
      <c r="I1163">
        <v>7.5810799999999998E-2</v>
      </c>
      <c r="J1163">
        <v>0.93179400000000001</v>
      </c>
      <c r="K1163">
        <v>0</v>
      </c>
      <c r="L1163" t="s">
        <v>43</v>
      </c>
    </row>
    <row r="1164" spans="1:12" x14ac:dyDescent="0.25">
      <c r="A1164" t="s">
        <v>50</v>
      </c>
      <c r="B1164">
        <v>15209.4</v>
      </c>
      <c r="C1164">
        <v>15081.1</v>
      </c>
      <c r="D1164">
        <v>15080.6</v>
      </c>
      <c r="E1164">
        <v>15067.9</v>
      </c>
      <c r="F1164">
        <v>683.56799999999998</v>
      </c>
      <c r="G1164">
        <v>1440.49</v>
      </c>
      <c r="H1164">
        <v>412.37099999999998</v>
      </c>
      <c r="I1164">
        <v>5.3920299999999997E-2</v>
      </c>
      <c r="J1164">
        <v>0.93138200000000004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14851.8</v>
      </c>
      <c r="C1165">
        <v>14723.2</v>
      </c>
      <c r="D1165">
        <v>14722.7</v>
      </c>
      <c r="E1165">
        <v>14710.2</v>
      </c>
      <c r="F1165">
        <v>673.47199999999998</v>
      </c>
      <c r="G1165">
        <v>1385.18</v>
      </c>
      <c r="H1165">
        <v>411.85399999999998</v>
      </c>
      <c r="I1165">
        <v>5.8849199999999997E-2</v>
      </c>
      <c r="J1165">
        <v>0.95902799999999999</v>
      </c>
      <c r="K1165">
        <v>0</v>
      </c>
      <c r="L1165" t="s">
        <v>43</v>
      </c>
    </row>
    <row r="1166" spans="1:12" x14ac:dyDescent="0.25">
      <c r="A1166" t="s">
        <v>50</v>
      </c>
      <c r="B1166">
        <v>15208.1</v>
      </c>
      <c r="C1166">
        <v>15089.7</v>
      </c>
      <c r="D1166">
        <v>15089.2</v>
      </c>
      <c r="E1166">
        <v>15076.4</v>
      </c>
      <c r="F1166">
        <v>686.40800000000002</v>
      </c>
      <c r="G1166">
        <v>1399.33</v>
      </c>
      <c r="H1166">
        <v>415.81099999999998</v>
      </c>
      <c r="I1166">
        <v>5.8655199999999998E-2</v>
      </c>
      <c r="J1166">
        <v>0.93182699999999996</v>
      </c>
      <c r="K1166">
        <v>0</v>
      </c>
      <c r="L1166" t="s">
        <v>43</v>
      </c>
    </row>
    <row r="1167" spans="1:12" x14ac:dyDescent="0.25">
      <c r="A1167" t="s">
        <v>50</v>
      </c>
      <c r="B1167">
        <v>14875.2</v>
      </c>
      <c r="C1167">
        <v>14752.6</v>
      </c>
      <c r="D1167">
        <v>14752.1</v>
      </c>
      <c r="E1167">
        <v>14739.6</v>
      </c>
      <c r="F1167">
        <v>673.34699999999998</v>
      </c>
      <c r="G1167">
        <v>1360.94</v>
      </c>
      <c r="H1167">
        <v>407.24200000000002</v>
      </c>
      <c r="I1167">
        <v>5.9413899999999999E-2</v>
      </c>
      <c r="J1167">
        <v>0.93156799999999995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14986.2</v>
      </c>
      <c r="C1168">
        <v>14865</v>
      </c>
      <c r="D1168">
        <v>14864.5</v>
      </c>
      <c r="E1168">
        <v>14852</v>
      </c>
      <c r="F1168">
        <v>676.69799999999998</v>
      </c>
      <c r="G1168">
        <v>1423.93</v>
      </c>
      <c r="H1168">
        <v>408.44799999999998</v>
      </c>
      <c r="I1168">
        <v>8.3256300000000005E-2</v>
      </c>
      <c r="J1168">
        <v>0.93917600000000001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14871.1</v>
      </c>
      <c r="C1169">
        <v>14746.7</v>
      </c>
      <c r="D1169">
        <v>14746.1</v>
      </c>
      <c r="E1169">
        <v>14733.6</v>
      </c>
      <c r="F1169">
        <v>675.02599999999995</v>
      </c>
      <c r="G1169">
        <v>1352.42</v>
      </c>
      <c r="H1169">
        <v>409.58199999999999</v>
      </c>
      <c r="I1169">
        <v>6.2584799999999996E-2</v>
      </c>
      <c r="J1169">
        <v>0.931836</v>
      </c>
      <c r="K1169">
        <v>0</v>
      </c>
      <c r="L1169" t="s">
        <v>43</v>
      </c>
    </row>
    <row r="1170" spans="1:25" x14ac:dyDescent="0.25">
      <c r="A1170" t="s">
        <v>50</v>
      </c>
      <c r="B1170">
        <v>14889.8</v>
      </c>
      <c r="C1170">
        <v>14770.9</v>
      </c>
      <c r="D1170">
        <v>14770.3</v>
      </c>
      <c r="E1170">
        <v>14757.7</v>
      </c>
      <c r="F1170">
        <v>677.45600000000002</v>
      </c>
      <c r="G1170">
        <v>1353.26</v>
      </c>
      <c r="H1170">
        <v>411.81299999999999</v>
      </c>
      <c r="I1170">
        <v>6.4744300000000005E-2</v>
      </c>
      <c r="J1170">
        <v>0.93179400000000001</v>
      </c>
      <c r="K1170">
        <v>0</v>
      </c>
      <c r="L1170" t="s">
        <v>43</v>
      </c>
    </row>
    <row r="1171" spans="1:25" x14ac:dyDescent="0.25">
      <c r="A1171" t="s">
        <v>50</v>
      </c>
      <c r="B1171">
        <v>14673.3</v>
      </c>
      <c r="C1171">
        <v>14550</v>
      </c>
      <c r="D1171">
        <v>14549.5</v>
      </c>
      <c r="E1171">
        <v>14537</v>
      </c>
      <c r="F1171">
        <v>668.54200000000003</v>
      </c>
      <c r="G1171">
        <v>1305.96</v>
      </c>
      <c r="H1171">
        <v>406.46</v>
      </c>
      <c r="I1171">
        <v>5.4724799999999997E-2</v>
      </c>
      <c r="J1171">
        <v>0.931836</v>
      </c>
      <c r="K1171">
        <v>0</v>
      </c>
      <c r="L1171" t="s">
        <v>43</v>
      </c>
    </row>
    <row r="1172" spans="1:25" x14ac:dyDescent="0.25">
      <c r="A1172" t="s">
        <v>50</v>
      </c>
      <c r="B1172">
        <v>14681.3</v>
      </c>
      <c r="C1172">
        <v>14559.2</v>
      </c>
      <c r="D1172">
        <v>14558.7</v>
      </c>
      <c r="E1172">
        <v>14546.2</v>
      </c>
      <c r="F1172">
        <v>669.70399999999995</v>
      </c>
      <c r="G1172">
        <v>1310.76</v>
      </c>
      <c r="H1172">
        <v>406.88799999999998</v>
      </c>
      <c r="I1172">
        <v>5.6405900000000002E-2</v>
      </c>
      <c r="J1172">
        <v>0.93183199999999999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14954.7</v>
      </c>
      <c r="C1173">
        <v>14836.2</v>
      </c>
      <c r="D1173">
        <v>14835.6</v>
      </c>
      <c r="E1173">
        <v>14823</v>
      </c>
      <c r="F1173">
        <v>686.76</v>
      </c>
      <c r="G1173">
        <v>1350.11</v>
      </c>
      <c r="H1173">
        <v>412.34</v>
      </c>
      <c r="I1173">
        <v>8.3255700000000002E-2</v>
      </c>
      <c r="J1173">
        <v>0.93182200000000004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14909.9</v>
      </c>
      <c r="C1174">
        <v>14793.1</v>
      </c>
      <c r="D1174">
        <v>14792.6</v>
      </c>
      <c r="E1174">
        <v>14780.1</v>
      </c>
      <c r="F1174">
        <v>676.70299999999997</v>
      </c>
      <c r="G1174">
        <v>1406.16</v>
      </c>
      <c r="H1174">
        <v>412.21300000000002</v>
      </c>
      <c r="I1174">
        <v>5.4712299999999998E-2</v>
      </c>
      <c r="J1174">
        <v>0.93180200000000002</v>
      </c>
      <c r="K1174">
        <v>0</v>
      </c>
      <c r="L1174" t="s">
        <v>43</v>
      </c>
    </row>
    <row r="1175" spans="1:25" x14ac:dyDescent="0.25">
      <c r="A1175" t="s">
        <v>50</v>
      </c>
      <c r="B1175">
        <v>16031.2</v>
      </c>
      <c r="C1175">
        <v>15907.1</v>
      </c>
      <c r="D1175">
        <v>15906.6</v>
      </c>
      <c r="E1175">
        <v>15893</v>
      </c>
      <c r="F1175">
        <v>722.77</v>
      </c>
      <c r="G1175">
        <v>1449.99</v>
      </c>
      <c r="H1175">
        <v>439.26</v>
      </c>
      <c r="I1175">
        <v>5.7765299999999999E-2</v>
      </c>
      <c r="J1175">
        <v>0.93180200000000002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14839.1</v>
      </c>
      <c r="C1176">
        <v>14702.1</v>
      </c>
      <c r="D1176">
        <v>14701.6</v>
      </c>
      <c r="E1176">
        <v>14689.1</v>
      </c>
      <c r="F1176">
        <v>673.99599999999998</v>
      </c>
      <c r="G1176">
        <v>1299.5899999999999</v>
      </c>
      <c r="H1176">
        <v>409.39</v>
      </c>
      <c r="I1176">
        <v>5.89902E-2</v>
      </c>
      <c r="J1176">
        <v>0.931454</v>
      </c>
      <c r="K1176">
        <v>0</v>
      </c>
      <c r="L1176" t="s">
        <v>43</v>
      </c>
      <c r="R1176">
        <f>AVERAGE(B1127:B1176)</f>
        <v>14979.497999999998</v>
      </c>
      <c r="S1176">
        <f>AVERAGE(C1127:C1176)</f>
        <v>14857.993999999995</v>
      </c>
      <c r="U1176">
        <f>_xlfn.VAR.P(B1127:B1176)</f>
        <v>291289.268996</v>
      </c>
      <c r="V1176">
        <f>_xlfn.VAR.P(C1127:C1176)</f>
        <v>291319.79296400002</v>
      </c>
      <c r="X1176">
        <f>1.96*SQRT(U1176)/50</f>
        <v>21.156718609227031</v>
      </c>
      <c r="Y1176">
        <f>1.96*SQRT(V1176)/50</f>
        <v>21.157827077944489</v>
      </c>
    </row>
    <row r="1177" spans="1:25" x14ac:dyDescent="0.25">
      <c r="A1177" t="s">
        <v>50</v>
      </c>
      <c r="B1177">
        <v>748978.96131699998</v>
      </c>
      <c r="C1177" t="s">
        <v>37</v>
      </c>
    </row>
    <row r="1178" spans="1:25" x14ac:dyDescent="0.25">
      <c r="A1178" t="s">
        <v>74</v>
      </c>
      <c r="B1178">
        <v>14282.3</v>
      </c>
      <c r="C1178">
        <v>14281.9</v>
      </c>
      <c r="D1178">
        <v>14281.4</v>
      </c>
      <c r="E1178">
        <v>14268.4</v>
      </c>
      <c r="F1178">
        <v>702.06399999999996</v>
      </c>
      <c r="G1178">
        <v>0</v>
      </c>
      <c r="H1178">
        <v>423.166</v>
      </c>
      <c r="I1178">
        <v>5.5409600000000003E-2</v>
      </c>
      <c r="J1178">
        <v>0.93128999999999995</v>
      </c>
      <c r="K1178">
        <v>0</v>
      </c>
      <c r="L1178" t="s">
        <v>43</v>
      </c>
    </row>
    <row r="1179" spans="1:25" x14ac:dyDescent="0.25">
      <c r="A1179" t="s">
        <v>74</v>
      </c>
      <c r="B1179">
        <v>14387.1</v>
      </c>
      <c r="C1179">
        <v>14386.7</v>
      </c>
      <c r="D1179">
        <v>14386.2</v>
      </c>
      <c r="E1179">
        <v>14373.1</v>
      </c>
      <c r="F1179">
        <v>698.25599999999997</v>
      </c>
      <c r="G1179">
        <v>0</v>
      </c>
      <c r="H1179">
        <v>426.20100000000002</v>
      </c>
      <c r="I1179">
        <v>5.39257E-2</v>
      </c>
      <c r="J1179">
        <v>0.958866</v>
      </c>
      <c r="K1179">
        <v>0</v>
      </c>
      <c r="L1179" t="s">
        <v>43</v>
      </c>
    </row>
    <row r="1180" spans="1:25" x14ac:dyDescent="0.25">
      <c r="A1180" t="s">
        <v>74</v>
      </c>
      <c r="B1180">
        <v>14323.2</v>
      </c>
      <c r="C1180">
        <v>14322.8</v>
      </c>
      <c r="D1180">
        <v>14322.2</v>
      </c>
      <c r="E1180">
        <v>14309.2</v>
      </c>
      <c r="F1180">
        <v>694.11599999999999</v>
      </c>
      <c r="G1180">
        <v>0</v>
      </c>
      <c r="H1180">
        <v>424.49799999999999</v>
      </c>
      <c r="I1180">
        <v>8.3256300000000005E-2</v>
      </c>
      <c r="J1180">
        <v>0.95536100000000002</v>
      </c>
      <c r="K1180">
        <v>0</v>
      </c>
      <c r="L1180" t="s">
        <v>43</v>
      </c>
    </row>
    <row r="1181" spans="1:25" x14ac:dyDescent="0.25">
      <c r="A1181" t="s">
        <v>74</v>
      </c>
      <c r="B1181">
        <v>14330.9</v>
      </c>
      <c r="C1181">
        <v>14330.5</v>
      </c>
      <c r="D1181">
        <v>14330</v>
      </c>
      <c r="E1181">
        <v>14317</v>
      </c>
      <c r="F1181">
        <v>695.23599999999999</v>
      </c>
      <c r="G1181">
        <v>0</v>
      </c>
      <c r="H1181">
        <v>426.61200000000002</v>
      </c>
      <c r="I1181">
        <v>5.4108700000000003E-2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74</v>
      </c>
      <c r="B1182">
        <v>13855.1</v>
      </c>
      <c r="C1182">
        <v>13854.7</v>
      </c>
      <c r="D1182">
        <v>13854.1</v>
      </c>
      <c r="E1182">
        <v>13841.6</v>
      </c>
      <c r="F1182">
        <v>681.077</v>
      </c>
      <c r="G1182">
        <v>0</v>
      </c>
      <c r="H1182">
        <v>410.69499999999999</v>
      </c>
      <c r="I1182">
        <v>7.6346999999999998E-2</v>
      </c>
      <c r="J1182">
        <v>0.93178899999999998</v>
      </c>
      <c r="K1182">
        <v>0</v>
      </c>
      <c r="L1182" t="s">
        <v>43</v>
      </c>
    </row>
    <row r="1183" spans="1:25" x14ac:dyDescent="0.25">
      <c r="A1183" t="s">
        <v>74</v>
      </c>
      <c r="B1183">
        <v>13535.5</v>
      </c>
      <c r="C1183">
        <v>13535.1</v>
      </c>
      <c r="D1183">
        <v>13534.6</v>
      </c>
      <c r="E1183">
        <v>13522.3</v>
      </c>
      <c r="F1183">
        <v>666.59699999999998</v>
      </c>
      <c r="G1183">
        <v>0</v>
      </c>
      <c r="H1183">
        <v>401.71499999999997</v>
      </c>
      <c r="I1183">
        <v>5.4018700000000003E-2</v>
      </c>
      <c r="J1183">
        <v>0.93174299999999999</v>
      </c>
      <c r="K1183">
        <v>0</v>
      </c>
      <c r="L1183" t="s">
        <v>43</v>
      </c>
    </row>
    <row r="1184" spans="1:25" x14ac:dyDescent="0.25">
      <c r="A1184" t="s">
        <v>74</v>
      </c>
      <c r="B1184">
        <v>13420.8</v>
      </c>
      <c r="C1184">
        <v>13420.4</v>
      </c>
      <c r="D1184">
        <v>13419.9</v>
      </c>
      <c r="E1184">
        <v>13407.7</v>
      </c>
      <c r="F1184">
        <v>654.21699999999998</v>
      </c>
      <c r="G1184">
        <v>0</v>
      </c>
      <c r="H1184">
        <v>397.92500000000001</v>
      </c>
      <c r="I1184">
        <v>5.6778299999999997E-2</v>
      </c>
      <c r="J1184">
        <v>0.93177100000000002</v>
      </c>
      <c r="K1184">
        <v>0</v>
      </c>
      <c r="L1184" t="s">
        <v>43</v>
      </c>
    </row>
    <row r="1185" spans="1:12" x14ac:dyDescent="0.25">
      <c r="A1185" t="s">
        <v>74</v>
      </c>
      <c r="B1185">
        <v>13758.7</v>
      </c>
      <c r="C1185">
        <v>13758.3</v>
      </c>
      <c r="D1185">
        <v>13757.8</v>
      </c>
      <c r="E1185">
        <v>13745.3</v>
      </c>
      <c r="F1185">
        <v>670.154</v>
      </c>
      <c r="G1185">
        <v>0</v>
      </c>
      <c r="H1185">
        <v>408.18900000000002</v>
      </c>
      <c r="I1185">
        <v>5.6713399999999997E-2</v>
      </c>
      <c r="J1185">
        <v>0.93179699999999999</v>
      </c>
      <c r="K1185">
        <v>0</v>
      </c>
      <c r="L1185" t="s">
        <v>43</v>
      </c>
    </row>
    <row r="1186" spans="1:12" x14ac:dyDescent="0.25">
      <c r="A1186" t="s">
        <v>74</v>
      </c>
      <c r="B1186">
        <v>13511.9</v>
      </c>
      <c r="C1186">
        <v>13511.4</v>
      </c>
      <c r="D1186">
        <v>13510.9</v>
      </c>
      <c r="E1186">
        <v>13498.6</v>
      </c>
      <c r="F1186">
        <v>666.44200000000001</v>
      </c>
      <c r="G1186">
        <v>0</v>
      </c>
      <c r="H1186">
        <v>400.589</v>
      </c>
      <c r="I1186">
        <v>6.2357599999999999E-2</v>
      </c>
      <c r="J1186">
        <v>0.93179500000000004</v>
      </c>
      <c r="K1186">
        <v>0</v>
      </c>
      <c r="L1186" t="s">
        <v>43</v>
      </c>
    </row>
    <row r="1187" spans="1:12" x14ac:dyDescent="0.25">
      <c r="A1187" t="s">
        <v>74</v>
      </c>
      <c r="B1187">
        <v>13523.7</v>
      </c>
      <c r="C1187">
        <v>13523.3</v>
      </c>
      <c r="D1187">
        <v>13522.8</v>
      </c>
      <c r="E1187">
        <v>13510.5</v>
      </c>
      <c r="F1187">
        <v>658.76300000000003</v>
      </c>
      <c r="G1187">
        <v>0</v>
      </c>
      <c r="H1187">
        <v>400.78500000000003</v>
      </c>
      <c r="I1187">
        <v>5.5151899999999997E-2</v>
      </c>
      <c r="J1187">
        <v>0.92974999999999997</v>
      </c>
      <c r="K1187">
        <v>0</v>
      </c>
      <c r="L1187" t="s">
        <v>43</v>
      </c>
    </row>
    <row r="1188" spans="1:12" x14ac:dyDescent="0.25">
      <c r="A1188" t="s">
        <v>74</v>
      </c>
      <c r="B1188">
        <v>13875.9</v>
      </c>
      <c r="C1188">
        <v>13875.4</v>
      </c>
      <c r="D1188">
        <v>13874.9</v>
      </c>
      <c r="E1188">
        <v>13862.3</v>
      </c>
      <c r="F1188">
        <v>686.57500000000005</v>
      </c>
      <c r="G1188">
        <v>0</v>
      </c>
      <c r="H1188">
        <v>411.66300000000001</v>
      </c>
      <c r="I1188">
        <v>6.0314399999999997E-2</v>
      </c>
      <c r="J1188">
        <v>0.931782</v>
      </c>
      <c r="K1188">
        <v>0</v>
      </c>
      <c r="L1188" t="s">
        <v>43</v>
      </c>
    </row>
    <row r="1189" spans="1:12" x14ac:dyDescent="0.25">
      <c r="A1189" t="s">
        <v>74</v>
      </c>
      <c r="B1189">
        <v>13830.6</v>
      </c>
      <c r="C1189">
        <v>13830.2</v>
      </c>
      <c r="D1189">
        <v>13829.7</v>
      </c>
      <c r="E1189">
        <v>13817.2</v>
      </c>
      <c r="F1189">
        <v>673.80600000000004</v>
      </c>
      <c r="G1189">
        <v>0</v>
      </c>
      <c r="H1189">
        <v>406.20600000000002</v>
      </c>
      <c r="I1189">
        <v>6.8699499999999997E-2</v>
      </c>
      <c r="J1189">
        <v>0.93148799999999998</v>
      </c>
      <c r="K1189">
        <v>0</v>
      </c>
      <c r="L1189" t="s">
        <v>43</v>
      </c>
    </row>
    <row r="1190" spans="1:12" x14ac:dyDescent="0.25">
      <c r="A1190" t="s">
        <v>74</v>
      </c>
      <c r="B1190">
        <v>13925.7</v>
      </c>
      <c r="C1190">
        <v>13925.3</v>
      </c>
      <c r="D1190">
        <v>13924.8</v>
      </c>
      <c r="E1190">
        <v>13912</v>
      </c>
      <c r="F1190">
        <v>677.95</v>
      </c>
      <c r="G1190">
        <v>0</v>
      </c>
      <c r="H1190">
        <v>412.21</v>
      </c>
      <c r="I1190">
        <v>5.6319099999999997E-2</v>
      </c>
      <c r="J1190">
        <v>0.95691800000000005</v>
      </c>
      <c r="K1190">
        <v>0</v>
      </c>
      <c r="L1190" t="s">
        <v>43</v>
      </c>
    </row>
    <row r="1191" spans="1:12" x14ac:dyDescent="0.25">
      <c r="A1191" t="s">
        <v>74</v>
      </c>
      <c r="B1191">
        <v>14808.9</v>
      </c>
      <c r="C1191">
        <v>14808.5</v>
      </c>
      <c r="D1191">
        <v>14807.9</v>
      </c>
      <c r="E1191">
        <v>14794.5</v>
      </c>
      <c r="F1191">
        <v>719.255</v>
      </c>
      <c r="G1191">
        <v>0</v>
      </c>
      <c r="H1191">
        <v>439.78199999999998</v>
      </c>
      <c r="I1191">
        <v>5.4380299999999999E-2</v>
      </c>
      <c r="J1191">
        <v>0.93183300000000002</v>
      </c>
      <c r="K1191">
        <v>0</v>
      </c>
      <c r="L1191" t="s">
        <v>43</v>
      </c>
    </row>
    <row r="1192" spans="1:12" x14ac:dyDescent="0.25">
      <c r="A1192" t="s">
        <v>74</v>
      </c>
      <c r="B1192">
        <v>14202.4</v>
      </c>
      <c r="C1192">
        <v>14202</v>
      </c>
      <c r="D1192">
        <v>14201.4</v>
      </c>
      <c r="E1192">
        <v>14188.6</v>
      </c>
      <c r="F1192">
        <v>703.96900000000005</v>
      </c>
      <c r="G1192">
        <v>0</v>
      </c>
      <c r="H1192">
        <v>432.36099999999999</v>
      </c>
      <c r="I1192">
        <v>5.4093599999999999E-2</v>
      </c>
      <c r="J1192">
        <v>0.93183199999999999</v>
      </c>
      <c r="K1192">
        <v>0</v>
      </c>
      <c r="L1192" t="s">
        <v>43</v>
      </c>
    </row>
    <row r="1193" spans="1:12" x14ac:dyDescent="0.25">
      <c r="A1193" t="s">
        <v>74</v>
      </c>
      <c r="B1193">
        <v>13355.3</v>
      </c>
      <c r="C1193">
        <v>13354.9</v>
      </c>
      <c r="D1193">
        <v>13354.4</v>
      </c>
      <c r="E1193">
        <v>13342.3</v>
      </c>
      <c r="F1193">
        <v>656.21199999999999</v>
      </c>
      <c r="G1193">
        <v>0</v>
      </c>
      <c r="H1193">
        <v>399.92200000000003</v>
      </c>
      <c r="I1193">
        <v>5.4203500000000002E-2</v>
      </c>
      <c r="J1193">
        <v>0.95624399999999998</v>
      </c>
      <c r="K1193">
        <v>0</v>
      </c>
      <c r="L1193" t="s">
        <v>43</v>
      </c>
    </row>
    <row r="1194" spans="1:12" x14ac:dyDescent="0.25">
      <c r="A1194" t="s">
        <v>74</v>
      </c>
      <c r="B1194">
        <v>14402.4</v>
      </c>
      <c r="C1194">
        <v>14402</v>
      </c>
      <c r="D1194">
        <v>14401.4</v>
      </c>
      <c r="E1194">
        <v>14388.3</v>
      </c>
      <c r="F1194">
        <v>699.76800000000003</v>
      </c>
      <c r="G1194">
        <v>0</v>
      </c>
      <c r="H1194">
        <v>426.63600000000002</v>
      </c>
      <c r="I1194">
        <v>5.4755199999999997E-2</v>
      </c>
      <c r="J1194">
        <v>0.93182399999999999</v>
      </c>
      <c r="K1194">
        <v>0</v>
      </c>
      <c r="L1194" t="s">
        <v>43</v>
      </c>
    </row>
    <row r="1195" spans="1:12" x14ac:dyDescent="0.25">
      <c r="A1195" t="s">
        <v>74</v>
      </c>
      <c r="B1195">
        <v>13799.1</v>
      </c>
      <c r="C1195">
        <v>13798.7</v>
      </c>
      <c r="D1195">
        <v>13798.2</v>
      </c>
      <c r="E1195">
        <v>13785.6</v>
      </c>
      <c r="F1195">
        <v>672.03</v>
      </c>
      <c r="G1195">
        <v>0</v>
      </c>
      <c r="H1195">
        <v>409.464</v>
      </c>
      <c r="I1195">
        <v>5.4085800000000003E-2</v>
      </c>
      <c r="J1195">
        <v>0.93183499999999997</v>
      </c>
      <c r="K1195">
        <v>0</v>
      </c>
      <c r="L1195" t="s">
        <v>43</v>
      </c>
    </row>
    <row r="1196" spans="1:12" x14ac:dyDescent="0.25">
      <c r="A1196" t="s">
        <v>74</v>
      </c>
      <c r="B1196">
        <v>14727.3</v>
      </c>
      <c r="C1196">
        <v>14726.9</v>
      </c>
      <c r="D1196">
        <v>14726.4</v>
      </c>
      <c r="E1196">
        <v>14712.9</v>
      </c>
      <c r="F1196">
        <v>713.9</v>
      </c>
      <c r="G1196">
        <v>0</v>
      </c>
      <c r="H1196">
        <v>436.18900000000002</v>
      </c>
      <c r="I1196">
        <v>5.3909499999999999E-2</v>
      </c>
      <c r="J1196">
        <v>0.93182200000000004</v>
      </c>
      <c r="K1196">
        <v>0</v>
      </c>
      <c r="L1196" t="s">
        <v>43</v>
      </c>
    </row>
    <row r="1197" spans="1:12" x14ac:dyDescent="0.25">
      <c r="A1197" t="s">
        <v>74</v>
      </c>
      <c r="B1197">
        <v>13349.3</v>
      </c>
      <c r="C1197">
        <v>13348.8</v>
      </c>
      <c r="D1197">
        <v>13348.3</v>
      </c>
      <c r="E1197">
        <v>13336.2</v>
      </c>
      <c r="F1197">
        <v>653.03499999999997</v>
      </c>
      <c r="G1197">
        <v>0</v>
      </c>
      <c r="H1197">
        <v>396.262</v>
      </c>
      <c r="I1197">
        <v>5.3909800000000001E-2</v>
      </c>
      <c r="J1197">
        <v>0.93181800000000004</v>
      </c>
      <c r="K1197">
        <v>0</v>
      </c>
      <c r="L1197" t="s">
        <v>43</v>
      </c>
    </row>
    <row r="1198" spans="1:12" x14ac:dyDescent="0.25">
      <c r="A1198" t="s">
        <v>74</v>
      </c>
      <c r="B1198">
        <v>14409.4</v>
      </c>
      <c r="C1198">
        <v>14409</v>
      </c>
      <c r="D1198">
        <v>14408.4</v>
      </c>
      <c r="E1198">
        <v>14395.3</v>
      </c>
      <c r="F1198">
        <v>697.98299999999995</v>
      </c>
      <c r="G1198">
        <v>0</v>
      </c>
      <c r="H1198">
        <v>427.28500000000003</v>
      </c>
      <c r="I1198">
        <v>5.7617300000000003E-2</v>
      </c>
      <c r="J1198">
        <v>0.93174599999999996</v>
      </c>
      <c r="K1198">
        <v>0</v>
      </c>
      <c r="L1198" t="s">
        <v>43</v>
      </c>
    </row>
    <row r="1199" spans="1:12" x14ac:dyDescent="0.25">
      <c r="A1199" t="s">
        <v>74</v>
      </c>
      <c r="B1199">
        <v>13639.4</v>
      </c>
      <c r="C1199">
        <v>13639</v>
      </c>
      <c r="D1199">
        <v>13638.5</v>
      </c>
      <c r="E1199">
        <v>13626.1</v>
      </c>
      <c r="F1199">
        <v>670.83199999999999</v>
      </c>
      <c r="G1199">
        <v>0</v>
      </c>
      <c r="H1199">
        <v>404.81</v>
      </c>
      <c r="I1199">
        <v>5.4066099999999999E-2</v>
      </c>
      <c r="J1199">
        <v>0.93178300000000003</v>
      </c>
      <c r="K1199">
        <v>0</v>
      </c>
      <c r="L1199" t="s">
        <v>43</v>
      </c>
    </row>
    <row r="1200" spans="1:12" x14ac:dyDescent="0.25">
      <c r="A1200" t="s">
        <v>74</v>
      </c>
      <c r="B1200">
        <v>14319.7</v>
      </c>
      <c r="C1200">
        <v>14319.3</v>
      </c>
      <c r="D1200">
        <v>14318.8</v>
      </c>
      <c r="E1200">
        <v>14305.7</v>
      </c>
      <c r="F1200">
        <v>696.65800000000002</v>
      </c>
      <c r="G1200">
        <v>0</v>
      </c>
      <c r="H1200">
        <v>424.697</v>
      </c>
      <c r="I1200">
        <v>5.4702500000000001E-2</v>
      </c>
      <c r="J1200">
        <v>0.93183300000000002</v>
      </c>
      <c r="K1200">
        <v>0</v>
      </c>
      <c r="L1200" t="s">
        <v>43</v>
      </c>
    </row>
    <row r="1201" spans="1:12" x14ac:dyDescent="0.25">
      <c r="A1201" t="s">
        <v>74</v>
      </c>
      <c r="B1201">
        <v>13673.5</v>
      </c>
      <c r="C1201">
        <v>13673</v>
      </c>
      <c r="D1201">
        <v>13672.5</v>
      </c>
      <c r="E1201">
        <v>13660.1</v>
      </c>
      <c r="F1201">
        <v>673.60799999999995</v>
      </c>
      <c r="G1201">
        <v>0</v>
      </c>
      <c r="H1201">
        <v>405.35599999999999</v>
      </c>
      <c r="I1201">
        <v>8.3255899999999994E-2</v>
      </c>
      <c r="J1201">
        <v>0.93183000000000005</v>
      </c>
      <c r="K1201">
        <v>0</v>
      </c>
      <c r="L1201" t="s">
        <v>43</v>
      </c>
    </row>
    <row r="1202" spans="1:12" x14ac:dyDescent="0.25">
      <c r="A1202" t="s">
        <v>74</v>
      </c>
      <c r="B1202">
        <v>13887.5</v>
      </c>
      <c r="C1202">
        <v>13887.1</v>
      </c>
      <c r="D1202">
        <v>13886.6</v>
      </c>
      <c r="E1202">
        <v>13873.9</v>
      </c>
      <c r="F1202">
        <v>683.18700000000001</v>
      </c>
      <c r="G1202">
        <v>0</v>
      </c>
      <c r="H1202">
        <v>411.93</v>
      </c>
      <c r="I1202">
        <v>5.3952699999999999E-2</v>
      </c>
      <c r="J1202">
        <v>0.93176400000000004</v>
      </c>
      <c r="K1202">
        <v>0</v>
      </c>
      <c r="L1202" t="s">
        <v>43</v>
      </c>
    </row>
    <row r="1203" spans="1:12" x14ac:dyDescent="0.25">
      <c r="A1203" t="s">
        <v>74</v>
      </c>
      <c r="B1203">
        <v>13624.2</v>
      </c>
      <c r="C1203">
        <v>13623.7</v>
      </c>
      <c r="D1203">
        <v>13623.2</v>
      </c>
      <c r="E1203">
        <v>13610.8</v>
      </c>
      <c r="F1203">
        <v>669.82399999999996</v>
      </c>
      <c r="G1203">
        <v>0</v>
      </c>
      <c r="H1203">
        <v>402.99299999999999</v>
      </c>
      <c r="I1203">
        <v>6.5993999999999997E-2</v>
      </c>
      <c r="J1203">
        <v>0.93180300000000005</v>
      </c>
      <c r="K1203">
        <v>0</v>
      </c>
      <c r="L1203" t="s">
        <v>43</v>
      </c>
    </row>
    <row r="1204" spans="1:12" x14ac:dyDescent="0.25">
      <c r="A1204" t="s">
        <v>74</v>
      </c>
      <c r="B1204">
        <v>13532</v>
      </c>
      <c r="C1204">
        <v>13531.6</v>
      </c>
      <c r="D1204">
        <v>13531.1</v>
      </c>
      <c r="E1204">
        <v>13518.8</v>
      </c>
      <c r="F1204">
        <v>673.01400000000001</v>
      </c>
      <c r="G1204">
        <v>0</v>
      </c>
      <c r="H1204">
        <v>401.697</v>
      </c>
      <c r="I1204">
        <v>5.6047300000000001E-2</v>
      </c>
      <c r="J1204">
        <v>0.93171099999999996</v>
      </c>
      <c r="K1204">
        <v>0</v>
      </c>
      <c r="L1204" t="s">
        <v>43</v>
      </c>
    </row>
    <row r="1205" spans="1:12" x14ac:dyDescent="0.25">
      <c r="A1205" t="s">
        <v>74</v>
      </c>
      <c r="B1205">
        <v>13857.7</v>
      </c>
      <c r="C1205">
        <v>13857.3</v>
      </c>
      <c r="D1205">
        <v>13856.8</v>
      </c>
      <c r="E1205">
        <v>13844.2</v>
      </c>
      <c r="F1205">
        <v>673.28399999999999</v>
      </c>
      <c r="G1205">
        <v>0</v>
      </c>
      <c r="H1205">
        <v>409.80900000000003</v>
      </c>
      <c r="I1205">
        <v>7.9015199999999994E-2</v>
      </c>
      <c r="J1205">
        <v>0.94127000000000005</v>
      </c>
      <c r="K1205">
        <v>0</v>
      </c>
      <c r="L1205" t="s">
        <v>43</v>
      </c>
    </row>
    <row r="1206" spans="1:12" x14ac:dyDescent="0.25">
      <c r="A1206" t="s">
        <v>74</v>
      </c>
      <c r="B1206">
        <v>14777.6</v>
      </c>
      <c r="C1206">
        <v>14777.1</v>
      </c>
      <c r="D1206">
        <v>14776.6</v>
      </c>
      <c r="E1206">
        <v>14763.2</v>
      </c>
      <c r="F1206">
        <v>717.06399999999996</v>
      </c>
      <c r="G1206">
        <v>0</v>
      </c>
      <c r="H1206">
        <v>444.78800000000001</v>
      </c>
      <c r="I1206">
        <v>5.45823E-2</v>
      </c>
      <c r="J1206">
        <v>0.93143200000000004</v>
      </c>
      <c r="K1206">
        <v>0</v>
      </c>
      <c r="L1206" t="s">
        <v>43</v>
      </c>
    </row>
    <row r="1207" spans="1:12" x14ac:dyDescent="0.25">
      <c r="A1207" t="s">
        <v>74</v>
      </c>
      <c r="B1207">
        <v>14349</v>
      </c>
      <c r="C1207">
        <v>14348.5</v>
      </c>
      <c r="D1207">
        <v>14347.9</v>
      </c>
      <c r="E1207">
        <v>14334.9</v>
      </c>
      <c r="F1207">
        <v>710.04</v>
      </c>
      <c r="G1207">
        <v>0</v>
      </c>
      <c r="H1207">
        <v>433.07100000000003</v>
      </c>
      <c r="I1207">
        <v>5.4022000000000001E-2</v>
      </c>
      <c r="J1207">
        <v>0.93173600000000001</v>
      </c>
      <c r="K1207">
        <v>0</v>
      </c>
      <c r="L1207" t="s">
        <v>43</v>
      </c>
    </row>
    <row r="1208" spans="1:12" x14ac:dyDescent="0.25">
      <c r="A1208" t="s">
        <v>74</v>
      </c>
      <c r="B1208">
        <v>14414.7</v>
      </c>
      <c r="C1208">
        <v>14414.3</v>
      </c>
      <c r="D1208">
        <v>14413.8</v>
      </c>
      <c r="E1208">
        <v>14400.6</v>
      </c>
      <c r="F1208">
        <v>699.38699999999994</v>
      </c>
      <c r="G1208">
        <v>0</v>
      </c>
      <c r="H1208">
        <v>427.69099999999997</v>
      </c>
      <c r="I1208">
        <v>5.5637499999999999E-2</v>
      </c>
      <c r="J1208">
        <v>0.93182799999999999</v>
      </c>
      <c r="K1208">
        <v>0</v>
      </c>
      <c r="L1208" t="s">
        <v>43</v>
      </c>
    </row>
    <row r="1209" spans="1:12" x14ac:dyDescent="0.25">
      <c r="A1209" t="s">
        <v>74</v>
      </c>
      <c r="B1209">
        <v>13190.4</v>
      </c>
      <c r="C1209">
        <v>13189.9</v>
      </c>
      <c r="D1209">
        <v>13189.4</v>
      </c>
      <c r="E1209">
        <v>13177.4</v>
      </c>
      <c r="F1209">
        <v>643.06899999999996</v>
      </c>
      <c r="G1209">
        <v>0</v>
      </c>
      <c r="H1209">
        <v>391.60599999999999</v>
      </c>
      <c r="I1209">
        <v>6.9895499999999999E-2</v>
      </c>
      <c r="J1209">
        <v>0.931114</v>
      </c>
      <c r="K1209">
        <v>0</v>
      </c>
      <c r="L1209" t="s">
        <v>43</v>
      </c>
    </row>
    <row r="1210" spans="1:12" x14ac:dyDescent="0.25">
      <c r="A1210" t="s">
        <v>74</v>
      </c>
      <c r="B1210">
        <v>14329</v>
      </c>
      <c r="C1210">
        <v>14328.6</v>
      </c>
      <c r="D1210">
        <v>14328.1</v>
      </c>
      <c r="E1210">
        <v>14315.1</v>
      </c>
      <c r="F1210">
        <v>695.096</v>
      </c>
      <c r="G1210">
        <v>0</v>
      </c>
      <c r="H1210">
        <v>424.94200000000001</v>
      </c>
      <c r="I1210">
        <v>5.3913700000000002E-2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74</v>
      </c>
      <c r="B1211">
        <v>14711</v>
      </c>
      <c r="C1211">
        <v>14710.6</v>
      </c>
      <c r="D1211">
        <v>14710</v>
      </c>
      <c r="E1211">
        <v>14696.6</v>
      </c>
      <c r="F1211">
        <v>713.39800000000002</v>
      </c>
      <c r="G1211">
        <v>0</v>
      </c>
      <c r="H1211">
        <v>435.54599999999999</v>
      </c>
      <c r="I1211">
        <v>5.7051699999999997E-2</v>
      </c>
      <c r="J1211">
        <v>0.93183199999999999</v>
      </c>
      <c r="K1211">
        <v>0</v>
      </c>
      <c r="L1211" t="s">
        <v>43</v>
      </c>
    </row>
    <row r="1212" spans="1:12" x14ac:dyDescent="0.25">
      <c r="A1212" t="s">
        <v>74</v>
      </c>
      <c r="B1212">
        <v>14306.1</v>
      </c>
      <c r="C1212">
        <v>14305.7</v>
      </c>
      <c r="D1212">
        <v>14305.2</v>
      </c>
      <c r="E1212">
        <v>14292.2</v>
      </c>
      <c r="F1212">
        <v>694.35900000000004</v>
      </c>
      <c r="G1212">
        <v>0</v>
      </c>
      <c r="H1212">
        <v>425.577</v>
      </c>
      <c r="I1212">
        <v>5.3985999999999999E-2</v>
      </c>
      <c r="J1212">
        <v>0.93183499999999997</v>
      </c>
      <c r="K1212">
        <v>0</v>
      </c>
      <c r="L1212" t="s">
        <v>43</v>
      </c>
    </row>
    <row r="1213" spans="1:12" x14ac:dyDescent="0.25">
      <c r="A1213" t="s">
        <v>74</v>
      </c>
      <c r="B1213">
        <v>14450.5</v>
      </c>
      <c r="C1213">
        <v>14449.9</v>
      </c>
      <c r="D1213">
        <v>14449.4</v>
      </c>
      <c r="E1213">
        <v>14436.2</v>
      </c>
      <c r="F1213">
        <v>701.72199999999998</v>
      </c>
      <c r="G1213">
        <v>0</v>
      </c>
      <c r="H1213">
        <v>428.46699999999998</v>
      </c>
      <c r="I1213">
        <v>5.4354199999999998E-2</v>
      </c>
      <c r="J1213">
        <v>0.93163700000000005</v>
      </c>
      <c r="K1213">
        <v>0</v>
      </c>
      <c r="L1213" t="s">
        <v>43</v>
      </c>
    </row>
    <row r="1214" spans="1:12" x14ac:dyDescent="0.25">
      <c r="A1214" t="s">
        <v>74</v>
      </c>
      <c r="B1214">
        <v>13743.8</v>
      </c>
      <c r="C1214">
        <v>13743.4</v>
      </c>
      <c r="D1214">
        <v>13742.9</v>
      </c>
      <c r="E1214">
        <v>13730.4</v>
      </c>
      <c r="F1214">
        <v>671.37199999999996</v>
      </c>
      <c r="G1214">
        <v>0</v>
      </c>
      <c r="H1214">
        <v>414.178</v>
      </c>
      <c r="I1214">
        <v>6.7925700000000006E-2</v>
      </c>
      <c r="J1214">
        <v>0.93171899999999996</v>
      </c>
      <c r="K1214">
        <v>0</v>
      </c>
      <c r="L1214" t="s">
        <v>43</v>
      </c>
    </row>
    <row r="1215" spans="1:12" x14ac:dyDescent="0.25">
      <c r="A1215" t="s">
        <v>74</v>
      </c>
      <c r="B1215">
        <v>13717.6</v>
      </c>
      <c r="C1215">
        <v>13717.2</v>
      </c>
      <c r="D1215">
        <v>13716.7</v>
      </c>
      <c r="E1215">
        <v>13704.2</v>
      </c>
      <c r="F1215">
        <v>675.76199999999994</v>
      </c>
      <c r="G1215">
        <v>0</v>
      </c>
      <c r="H1215">
        <v>406.971</v>
      </c>
      <c r="I1215">
        <v>8.3258100000000002E-2</v>
      </c>
      <c r="J1215">
        <v>0.93167900000000003</v>
      </c>
      <c r="K1215">
        <v>0</v>
      </c>
      <c r="L1215" t="s">
        <v>43</v>
      </c>
    </row>
    <row r="1216" spans="1:12" x14ac:dyDescent="0.25">
      <c r="A1216" t="s">
        <v>74</v>
      </c>
      <c r="B1216">
        <v>13237.2</v>
      </c>
      <c r="C1216">
        <v>13236.6</v>
      </c>
      <c r="D1216">
        <v>13236.1</v>
      </c>
      <c r="E1216">
        <v>13224</v>
      </c>
      <c r="F1216">
        <v>648.95399999999995</v>
      </c>
      <c r="G1216">
        <v>0</v>
      </c>
      <c r="H1216">
        <v>391.18700000000001</v>
      </c>
      <c r="I1216">
        <v>5.5702500000000002E-2</v>
      </c>
      <c r="J1216">
        <v>0.93183700000000003</v>
      </c>
      <c r="K1216">
        <v>0</v>
      </c>
      <c r="L1216" t="s">
        <v>43</v>
      </c>
    </row>
    <row r="1217" spans="1:25" x14ac:dyDescent="0.25">
      <c r="A1217" t="s">
        <v>74</v>
      </c>
      <c r="B1217">
        <v>14758.3</v>
      </c>
      <c r="C1217">
        <v>14757.8</v>
      </c>
      <c r="D1217">
        <v>14757.3</v>
      </c>
      <c r="E1217">
        <v>14743.9</v>
      </c>
      <c r="F1217">
        <v>722.95</v>
      </c>
      <c r="G1217">
        <v>0</v>
      </c>
      <c r="H1217">
        <v>445.52</v>
      </c>
      <c r="I1217">
        <v>6.6303899999999999E-2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74</v>
      </c>
      <c r="B1218">
        <v>13940.7</v>
      </c>
      <c r="C1218">
        <v>13940.2</v>
      </c>
      <c r="D1218">
        <v>13939.7</v>
      </c>
      <c r="E1218">
        <v>13927.1</v>
      </c>
      <c r="F1218">
        <v>673.899</v>
      </c>
      <c r="G1218">
        <v>0</v>
      </c>
      <c r="H1218">
        <v>410.733</v>
      </c>
      <c r="I1218">
        <v>5.3912799999999997E-2</v>
      </c>
      <c r="J1218">
        <v>0.931307</v>
      </c>
      <c r="K1218">
        <v>0</v>
      </c>
      <c r="L1218" t="s">
        <v>43</v>
      </c>
    </row>
    <row r="1219" spans="1:25" x14ac:dyDescent="0.25">
      <c r="A1219" t="s">
        <v>74</v>
      </c>
      <c r="B1219">
        <v>13908.9</v>
      </c>
      <c r="C1219">
        <v>13908.5</v>
      </c>
      <c r="D1219">
        <v>13908</v>
      </c>
      <c r="E1219">
        <v>13895.3</v>
      </c>
      <c r="F1219">
        <v>693.85599999999999</v>
      </c>
      <c r="G1219">
        <v>0</v>
      </c>
      <c r="H1219">
        <v>411.96499999999997</v>
      </c>
      <c r="I1219">
        <v>5.4335500000000002E-2</v>
      </c>
      <c r="J1219">
        <v>0.93181099999999994</v>
      </c>
      <c r="K1219">
        <v>0</v>
      </c>
      <c r="L1219" t="s">
        <v>43</v>
      </c>
    </row>
    <row r="1220" spans="1:25" x14ac:dyDescent="0.25">
      <c r="A1220" t="s">
        <v>74</v>
      </c>
      <c r="B1220">
        <v>14677.3</v>
      </c>
      <c r="C1220">
        <v>14676.9</v>
      </c>
      <c r="D1220">
        <v>14676.3</v>
      </c>
      <c r="E1220">
        <v>14663</v>
      </c>
      <c r="F1220">
        <v>718.73299999999995</v>
      </c>
      <c r="G1220">
        <v>0</v>
      </c>
      <c r="H1220">
        <v>434.18299999999999</v>
      </c>
      <c r="I1220">
        <v>6.1153899999999997E-2</v>
      </c>
      <c r="J1220">
        <v>0.93179199999999995</v>
      </c>
      <c r="K1220">
        <v>0</v>
      </c>
      <c r="L1220" t="s">
        <v>43</v>
      </c>
    </row>
    <row r="1221" spans="1:25" x14ac:dyDescent="0.25">
      <c r="A1221" t="s">
        <v>74</v>
      </c>
      <c r="B1221">
        <v>14039.3</v>
      </c>
      <c r="C1221">
        <v>14038.9</v>
      </c>
      <c r="D1221">
        <v>14038.3</v>
      </c>
      <c r="E1221">
        <v>14025.4</v>
      </c>
      <c r="F1221">
        <v>693.3</v>
      </c>
      <c r="G1221">
        <v>0</v>
      </c>
      <c r="H1221">
        <v>413.70699999999999</v>
      </c>
      <c r="I1221">
        <v>5.6740400000000003E-2</v>
      </c>
      <c r="J1221">
        <v>0.931836</v>
      </c>
      <c r="K1221">
        <v>0</v>
      </c>
      <c r="L1221" t="s">
        <v>43</v>
      </c>
    </row>
    <row r="1222" spans="1:25" x14ac:dyDescent="0.25">
      <c r="A1222" t="s">
        <v>74</v>
      </c>
      <c r="B1222">
        <v>14989.5</v>
      </c>
      <c r="C1222">
        <v>14989.1</v>
      </c>
      <c r="D1222">
        <v>14988.5</v>
      </c>
      <c r="E1222">
        <v>14974.9</v>
      </c>
      <c r="F1222">
        <v>733.72900000000004</v>
      </c>
      <c r="G1222">
        <v>0</v>
      </c>
      <c r="H1222">
        <v>447.11799999999999</v>
      </c>
      <c r="I1222">
        <v>8.3259200000000005E-2</v>
      </c>
      <c r="J1222">
        <v>0.93170399999999998</v>
      </c>
      <c r="K1222">
        <v>0</v>
      </c>
      <c r="L1222" t="s">
        <v>43</v>
      </c>
    </row>
    <row r="1223" spans="1:25" x14ac:dyDescent="0.25">
      <c r="A1223" t="s">
        <v>74</v>
      </c>
      <c r="B1223">
        <v>14784.2</v>
      </c>
      <c r="C1223">
        <v>14783.7</v>
      </c>
      <c r="D1223">
        <v>14783.1</v>
      </c>
      <c r="E1223">
        <v>14769.7</v>
      </c>
      <c r="F1223">
        <v>725.91</v>
      </c>
      <c r="G1223">
        <v>0</v>
      </c>
      <c r="H1223">
        <v>439.35</v>
      </c>
      <c r="I1223">
        <v>6.1712900000000001E-2</v>
      </c>
      <c r="J1223">
        <v>0.93085799999999996</v>
      </c>
      <c r="K1223">
        <v>0</v>
      </c>
      <c r="L1223" t="s">
        <v>43</v>
      </c>
    </row>
    <row r="1224" spans="1:25" x14ac:dyDescent="0.25">
      <c r="A1224" t="s">
        <v>74</v>
      </c>
      <c r="B1224">
        <v>14481.4</v>
      </c>
      <c r="C1224">
        <v>14481</v>
      </c>
      <c r="D1224">
        <v>14480.4</v>
      </c>
      <c r="E1224">
        <v>14467.2</v>
      </c>
      <c r="F1224">
        <v>706.93499999999995</v>
      </c>
      <c r="G1224">
        <v>0</v>
      </c>
      <c r="H1224">
        <v>434.19099999999997</v>
      </c>
      <c r="I1224">
        <v>5.4907200000000003E-2</v>
      </c>
      <c r="J1224">
        <v>0.93146799999999996</v>
      </c>
      <c r="K1224">
        <v>0</v>
      </c>
      <c r="L1224" t="s">
        <v>43</v>
      </c>
    </row>
    <row r="1225" spans="1:25" x14ac:dyDescent="0.25">
      <c r="A1225" t="s">
        <v>74</v>
      </c>
      <c r="B1225">
        <v>14379</v>
      </c>
      <c r="C1225">
        <v>14378.6</v>
      </c>
      <c r="D1225">
        <v>14378</v>
      </c>
      <c r="E1225">
        <v>14364.9</v>
      </c>
      <c r="F1225">
        <v>706.803</v>
      </c>
      <c r="G1225">
        <v>0</v>
      </c>
      <c r="H1225">
        <v>427.31700000000001</v>
      </c>
      <c r="I1225">
        <v>6.6785800000000006E-2</v>
      </c>
      <c r="J1225">
        <v>0.931836</v>
      </c>
      <c r="K1225">
        <v>0</v>
      </c>
      <c r="L1225" t="s">
        <v>43</v>
      </c>
    </row>
    <row r="1226" spans="1:25" x14ac:dyDescent="0.25">
      <c r="A1226" t="s">
        <v>74</v>
      </c>
      <c r="B1226">
        <v>14762.7</v>
      </c>
      <c r="C1226">
        <v>14762.2</v>
      </c>
      <c r="D1226">
        <v>14761.6</v>
      </c>
      <c r="E1226">
        <v>14748.1</v>
      </c>
      <c r="F1226">
        <v>728.25900000000001</v>
      </c>
      <c r="G1226">
        <v>0</v>
      </c>
      <c r="H1226">
        <v>444.101</v>
      </c>
      <c r="I1226">
        <v>5.4237399999999998E-2</v>
      </c>
      <c r="J1226">
        <v>0.93183499999999997</v>
      </c>
      <c r="K1226">
        <v>0</v>
      </c>
      <c r="L1226" t="s">
        <v>43</v>
      </c>
    </row>
    <row r="1227" spans="1:25" x14ac:dyDescent="0.25">
      <c r="A1227" t="s">
        <v>74</v>
      </c>
      <c r="B1227">
        <v>14730.5</v>
      </c>
      <c r="C1227">
        <v>14729.8</v>
      </c>
      <c r="D1227">
        <v>14729.2</v>
      </c>
      <c r="E1227">
        <v>14715.7</v>
      </c>
      <c r="F1227">
        <v>727.15800000000002</v>
      </c>
      <c r="G1227">
        <v>0</v>
      </c>
      <c r="H1227">
        <v>436.63099999999997</v>
      </c>
      <c r="I1227">
        <v>5.4133000000000001E-2</v>
      </c>
      <c r="J1227">
        <v>0.95883399999999996</v>
      </c>
      <c r="K1227">
        <v>0</v>
      </c>
      <c r="L1227" t="s">
        <v>43</v>
      </c>
    </row>
    <row r="1228" spans="1:25" x14ac:dyDescent="0.25">
      <c r="A1228" t="s">
        <v>74</v>
      </c>
      <c r="B1228">
        <v>14440.1</v>
      </c>
      <c r="C1228">
        <v>14439.6</v>
      </c>
      <c r="D1228">
        <v>14439</v>
      </c>
      <c r="E1228">
        <v>14425.8</v>
      </c>
      <c r="F1228">
        <v>711.11099999999999</v>
      </c>
      <c r="G1228">
        <v>0</v>
      </c>
      <c r="H1228">
        <v>428.78300000000002</v>
      </c>
      <c r="I1228">
        <v>5.6891700000000003E-2</v>
      </c>
      <c r="J1228">
        <v>0.93182799999999999</v>
      </c>
      <c r="K1228">
        <v>0</v>
      </c>
      <c r="L1228" t="s">
        <v>43</v>
      </c>
    </row>
    <row r="1229" spans="1:25" x14ac:dyDescent="0.25">
      <c r="A1229" t="s">
        <v>74</v>
      </c>
      <c r="B1229">
        <v>14511.9</v>
      </c>
      <c r="C1229">
        <v>14511.5</v>
      </c>
      <c r="D1229">
        <v>14510.9</v>
      </c>
      <c r="E1229">
        <v>14497.6</v>
      </c>
      <c r="F1229">
        <v>714.90200000000004</v>
      </c>
      <c r="G1229">
        <v>0</v>
      </c>
      <c r="H1229">
        <v>431.95400000000001</v>
      </c>
      <c r="I1229">
        <v>5.4396800000000002E-2</v>
      </c>
      <c r="J1229">
        <v>0.92958499999999999</v>
      </c>
      <c r="K1229">
        <v>0</v>
      </c>
      <c r="L1229" t="s">
        <v>43</v>
      </c>
    </row>
    <row r="1230" spans="1:25" x14ac:dyDescent="0.25">
      <c r="A1230" t="s">
        <v>74</v>
      </c>
      <c r="B1230">
        <v>14739.8</v>
      </c>
      <c r="C1230">
        <v>14739.4</v>
      </c>
      <c r="D1230">
        <v>14738.8</v>
      </c>
      <c r="E1230">
        <v>14725.3</v>
      </c>
      <c r="F1230">
        <v>719.23900000000003</v>
      </c>
      <c r="G1230">
        <v>0</v>
      </c>
      <c r="H1230">
        <v>439.24</v>
      </c>
      <c r="I1230">
        <v>8.3256800000000006E-2</v>
      </c>
      <c r="J1230">
        <v>0.95859499999999997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14971.8</v>
      </c>
      <c r="C1231">
        <v>14971.4</v>
      </c>
      <c r="D1231">
        <v>14970.8</v>
      </c>
      <c r="E1231">
        <v>14957.2</v>
      </c>
      <c r="F1231">
        <v>726.03300000000002</v>
      </c>
      <c r="G1231">
        <v>0</v>
      </c>
      <c r="H1231">
        <v>438.69400000000002</v>
      </c>
      <c r="I1231">
        <v>6.4352900000000005E-2</v>
      </c>
      <c r="J1231">
        <v>0.931836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14599.4</v>
      </c>
      <c r="C1232">
        <v>14599</v>
      </c>
      <c r="D1232">
        <v>14598.4</v>
      </c>
      <c r="E1232">
        <v>14585.1</v>
      </c>
      <c r="F1232">
        <v>726.48900000000003</v>
      </c>
      <c r="G1232">
        <v>0</v>
      </c>
      <c r="H1232">
        <v>429.02300000000002</v>
      </c>
      <c r="I1232">
        <v>8.3256300000000005E-2</v>
      </c>
      <c r="J1232">
        <v>0.93179699999999999</v>
      </c>
      <c r="K1232">
        <v>0</v>
      </c>
      <c r="L1232" t="s">
        <v>43</v>
      </c>
      <c r="R1232">
        <f>AVERAGE(B1183:B1232)</f>
        <v>14138.252000000002</v>
      </c>
      <c r="S1232">
        <f>AVERAGE(C1183:C1232)</f>
        <v>14137.811999999998</v>
      </c>
      <c r="U1232">
        <f>_xlfn.VAR.P(B1183:B1232)</f>
        <v>259277.49889599983</v>
      </c>
      <c r="V1232">
        <f>_xlfn.VAR.P(C1183:C1232)</f>
        <v>259278.14465600002</v>
      </c>
      <c r="X1232">
        <f>1.96*SQRT(U1232)/50</f>
        <v>19.96036512450484</v>
      </c>
      <c r="Y1232">
        <f>1.96*SQRT(V1232)/50</f>
        <v>19.960389981265294</v>
      </c>
    </row>
    <row r="1233" spans="1:15" x14ac:dyDescent="0.25">
      <c r="A1233" t="s">
        <v>74</v>
      </c>
      <c r="B1233">
        <v>706916.56730700005</v>
      </c>
      <c r="C1233" t="s">
        <v>37</v>
      </c>
    </row>
    <row r="1234" spans="1:15" x14ac:dyDescent="0.25">
      <c r="A1234" t="s">
        <v>146</v>
      </c>
      <c r="B1234">
        <v>16496.3</v>
      </c>
      <c r="C1234">
        <v>16385.8</v>
      </c>
      <c r="D1234">
        <v>16385.2</v>
      </c>
      <c r="E1234">
        <v>16370.7</v>
      </c>
      <c r="F1234">
        <v>580.69600000000003</v>
      </c>
      <c r="G1234">
        <v>1981.17</v>
      </c>
      <c r="H1234">
        <v>425.41199999999998</v>
      </c>
      <c r="I1234">
        <v>430.95499999999998</v>
      </c>
      <c r="J1234">
        <v>549.84799999999996</v>
      </c>
      <c r="K1234">
        <v>13405.7</v>
      </c>
      <c r="L1234">
        <v>5.8283399999999999E-2</v>
      </c>
      <c r="M1234">
        <v>0.95848100000000003</v>
      </c>
      <c r="N1234">
        <v>0</v>
      </c>
      <c r="O1234" t="s">
        <v>43</v>
      </c>
    </row>
    <row r="1235" spans="1:15" x14ac:dyDescent="0.25">
      <c r="A1235" t="s">
        <v>146</v>
      </c>
      <c r="B1235">
        <v>17087.599999999999</v>
      </c>
      <c r="C1235">
        <v>16966.7</v>
      </c>
      <c r="D1235">
        <v>16966.099999999999</v>
      </c>
      <c r="E1235">
        <v>16951.2</v>
      </c>
      <c r="F1235">
        <v>600.82899999999995</v>
      </c>
      <c r="G1235">
        <v>2105.38</v>
      </c>
      <c r="H1235">
        <v>438.358</v>
      </c>
      <c r="I1235">
        <v>444.67899999999997</v>
      </c>
      <c r="J1235">
        <v>631.01499999999999</v>
      </c>
      <c r="K1235">
        <v>13843</v>
      </c>
      <c r="L1235">
        <v>5.4099300000000003E-2</v>
      </c>
      <c r="M1235">
        <v>0.92876999999999998</v>
      </c>
      <c r="N1235">
        <v>0</v>
      </c>
      <c r="O1235" t="s">
        <v>43</v>
      </c>
    </row>
    <row r="1236" spans="1:15" x14ac:dyDescent="0.25">
      <c r="A1236" t="s">
        <v>146</v>
      </c>
      <c r="B1236">
        <v>16504.599999999999</v>
      </c>
      <c r="C1236">
        <v>16393.400000000001</v>
      </c>
      <c r="D1236">
        <v>16392.8</v>
      </c>
      <c r="E1236">
        <v>16378.3</v>
      </c>
      <c r="F1236">
        <v>572.71600000000001</v>
      </c>
      <c r="G1236">
        <v>2043.86</v>
      </c>
      <c r="H1236">
        <v>422.60500000000002</v>
      </c>
      <c r="I1236">
        <v>422.45</v>
      </c>
      <c r="J1236">
        <v>630.83100000000002</v>
      </c>
      <c r="K1236">
        <v>13375.8</v>
      </c>
      <c r="L1236">
        <v>5.4041199999999998E-2</v>
      </c>
      <c r="M1236">
        <v>0.93181700000000001</v>
      </c>
      <c r="N1236">
        <v>0</v>
      </c>
      <c r="O1236" t="s">
        <v>43</v>
      </c>
    </row>
    <row r="1237" spans="1:15" x14ac:dyDescent="0.25">
      <c r="A1237" t="s">
        <v>146</v>
      </c>
      <c r="B1237">
        <v>16256.8</v>
      </c>
      <c r="C1237">
        <v>16144.8</v>
      </c>
      <c r="D1237">
        <v>16144.2</v>
      </c>
      <c r="E1237">
        <v>16130.1</v>
      </c>
      <c r="F1237">
        <v>562.25199999999995</v>
      </c>
      <c r="G1237">
        <v>2015.97</v>
      </c>
      <c r="H1237">
        <v>424.76400000000001</v>
      </c>
      <c r="I1237">
        <v>416.76100000000002</v>
      </c>
      <c r="J1237">
        <v>613.053</v>
      </c>
      <c r="K1237">
        <v>13166.6</v>
      </c>
      <c r="L1237">
        <v>5.3976400000000001E-2</v>
      </c>
      <c r="M1237">
        <v>0.93154999999999999</v>
      </c>
      <c r="N1237">
        <v>0</v>
      </c>
      <c r="O1237" t="s">
        <v>43</v>
      </c>
    </row>
    <row r="1238" spans="1:15" x14ac:dyDescent="0.25">
      <c r="A1238" t="s">
        <v>146</v>
      </c>
      <c r="B1238">
        <v>16389.400000000001</v>
      </c>
      <c r="C1238">
        <v>16279.4</v>
      </c>
      <c r="D1238">
        <v>16278.8</v>
      </c>
      <c r="E1238">
        <v>16264.3</v>
      </c>
      <c r="F1238">
        <v>583.21199999999999</v>
      </c>
      <c r="G1238">
        <v>1945.51</v>
      </c>
      <c r="H1238">
        <v>423.22199999999998</v>
      </c>
      <c r="I1238">
        <v>425.15199999999999</v>
      </c>
      <c r="J1238">
        <v>525.48099999999999</v>
      </c>
      <c r="K1238">
        <v>13344.1</v>
      </c>
      <c r="L1238">
        <v>5.40326E-2</v>
      </c>
      <c r="M1238">
        <v>0.93183400000000005</v>
      </c>
      <c r="N1238">
        <v>0</v>
      </c>
      <c r="O1238" t="s">
        <v>43</v>
      </c>
    </row>
    <row r="1239" spans="1:15" x14ac:dyDescent="0.25">
      <c r="A1239" t="s">
        <v>146</v>
      </c>
      <c r="B1239">
        <v>16479.2</v>
      </c>
      <c r="C1239">
        <v>16368.6</v>
      </c>
      <c r="D1239">
        <v>16368</v>
      </c>
      <c r="E1239">
        <v>16353.7</v>
      </c>
      <c r="F1239">
        <v>576.29100000000005</v>
      </c>
      <c r="G1239">
        <v>1947.95</v>
      </c>
      <c r="H1239">
        <v>425.97800000000001</v>
      </c>
      <c r="I1239">
        <v>426.05599999999998</v>
      </c>
      <c r="J1239">
        <v>515.48</v>
      </c>
      <c r="K1239">
        <v>13427.7</v>
      </c>
      <c r="L1239">
        <v>5.4048199999999998E-2</v>
      </c>
      <c r="M1239">
        <v>0.93181199999999997</v>
      </c>
      <c r="N1239">
        <v>0</v>
      </c>
      <c r="O1239" t="s">
        <v>43</v>
      </c>
    </row>
    <row r="1240" spans="1:15" x14ac:dyDescent="0.25">
      <c r="A1240" t="s">
        <v>146</v>
      </c>
      <c r="B1240">
        <v>16353.4</v>
      </c>
      <c r="C1240">
        <v>16238</v>
      </c>
      <c r="D1240">
        <v>16237.5</v>
      </c>
      <c r="E1240">
        <v>16223.2</v>
      </c>
      <c r="F1240">
        <v>569.14700000000005</v>
      </c>
      <c r="G1240">
        <v>1940.23</v>
      </c>
      <c r="H1240">
        <v>424.47</v>
      </c>
      <c r="I1240">
        <v>423.79500000000002</v>
      </c>
      <c r="J1240">
        <v>521.03399999999999</v>
      </c>
      <c r="K1240">
        <v>13323.5</v>
      </c>
      <c r="L1240">
        <v>6.86832E-2</v>
      </c>
      <c r="M1240">
        <v>0.93183400000000005</v>
      </c>
      <c r="N1240">
        <v>0</v>
      </c>
      <c r="O1240" t="s">
        <v>43</v>
      </c>
    </row>
    <row r="1241" spans="1:15" x14ac:dyDescent="0.25">
      <c r="A1241" t="s">
        <v>146</v>
      </c>
      <c r="B1241">
        <v>16458.599999999999</v>
      </c>
      <c r="C1241">
        <v>16345.7</v>
      </c>
      <c r="D1241">
        <v>16345.1</v>
      </c>
      <c r="E1241">
        <v>16330.9</v>
      </c>
      <c r="F1241">
        <v>570.06600000000003</v>
      </c>
      <c r="G1241">
        <v>1942.44</v>
      </c>
      <c r="H1241">
        <v>425.18599999999998</v>
      </c>
      <c r="I1241">
        <v>425.40800000000002</v>
      </c>
      <c r="J1241">
        <v>509.81200000000001</v>
      </c>
      <c r="K1241">
        <v>13423.4</v>
      </c>
      <c r="L1241">
        <v>8.32841E-2</v>
      </c>
      <c r="M1241">
        <v>0.93183700000000003</v>
      </c>
      <c r="N1241">
        <v>0</v>
      </c>
      <c r="O1241" t="s">
        <v>43</v>
      </c>
    </row>
    <row r="1242" spans="1:15" x14ac:dyDescent="0.25">
      <c r="A1242" t="s">
        <v>146</v>
      </c>
      <c r="B1242">
        <v>16466.400000000001</v>
      </c>
      <c r="C1242">
        <v>16340.2</v>
      </c>
      <c r="D1242">
        <v>16339.7</v>
      </c>
      <c r="E1242">
        <v>16325.5</v>
      </c>
      <c r="F1242">
        <v>566.05999999999995</v>
      </c>
      <c r="G1242">
        <v>2246.77</v>
      </c>
      <c r="H1242">
        <v>416.48500000000001</v>
      </c>
      <c r="I1242">
        <v>425.43099999999998</v>
      </c>
      <c r="J1242">
        <v>841.63499999999999</v>
      </c>
      <c r="K1242">
        <v>13128.4</v>
      </c>
      <c r="L1242">
        <v>5.8166700000000002E-2</v>
      </c>
      <c r="M1242">
        <v>0.93069900000000005</v>
      </c>
      <c r="N1242">
        <v>0</v>
      </c>
      <c r="O1242" t="s">
        <v>43</v>
      </c>
    </row>
    <row r="1243" spans="1:15" x14ac:dyDescent="0.25">
      <c r="A1243" t="s">
        <v>146</v>
      </c>
      <c r="B1243">
        <v>17264.3</v>
      </c>
      <c r="C1243">
        <v>17139.5</v>
      </c>
      <c r="D1243">
        <v>17138.900000000001</v>
      </c>
      <c r="E1243">
        <v>17124.099999999999</v>
      </c>
      <c r="F1243">
        <v>584.596</v>
      </c>
      <c r="G1243">
        <v>2424.13</v>
      </c>
      <c r="H1243">
        <v>438.93799999999999</v>
      </c>
      <c r="I1243">
        <v>445.209</v>
      </c>
      <c r="J1243">
        <v>951.78599999999994</v>
      </c>
      <c r="K1243">
        <v>13712.1</v>
      </c>
      <c r="L1243">
        <v>8.3257600000000001E-2</v>
      </c>
      <c r="M1243">
        <v>0.93126799999999998</v>
      </c>
      <c r="N1243">
        <v>0</v>
      </c>
      <c r="O1243" t="s">
        <v>43</v>
      </c>
    </row>
    <row r="1244" spans="1:15" x14ac:dyDescent="0.25">
      <c r="A1244" t="s">
        <v>146</v>
      </c>
      <c r="B1244">
        <v>17183.599999999999</v>
      </c>
      <c r="C1244">
        <v>17063.099999999999</v>
      </c>
      <c r="D1244">
        <v>17062.5</v>
      </c>
      <c r="E1244">
        <v>17047.5</v>
      </c>
      <c r="F1244">
        <v>603.81600000000003</v>
      </c>
      <c r="G1244">
        <v>2194.4299999999998</v>
      </c>
      <c r="H1244">
        <v>434.44400000000002</v>
      </c>
      <c r="I1244">
        <v>440.209</v>
      </c>
      <c r="J1244">
        <v>734.46900000000005</v>
      </c>
      <c r="K1244">
        <v>13850.3</v>
      </c>
      <c r="L1244">
        <v>5.3922600000000001E-2</v>
      </c>
      <c r="M1244">
        <v>0.95566499999999999</v>
      </c>
      <c r="N1244">
        <v>0</v>
      </c>
      <c r="O1244" t="s">
        <v>43</v>
      </c>
    </row>
    <row r="1245" spans="1:15" x14ac:dyDescent="0.25">
      <c r="A1245" t="s">
        <v>146</v>
      </c>
      <c r="B1245">
        <v>17503.099999999999</v>
      </c>
      <c r="C1245">
        <v>17374.099999999999</v>
      </c>
      <c r="D1245">
        <v>17373.5</v>
      </c>
      <c r="E1245">
        <v>17358.2</v>
      </c>
      <c r="F1245">
        <v>604.375</v>
      </c>
      <c r="G1245">
        <v>2276.96</v>
      </c>
      <c r="H1245">
        <v>444.63600000000002</v>
      </c>
      <c r="I1245">
        <v>446.69799999999998</v>
      </c>
      <c r="J1245">
        <v>793.00599999999997</v>
      </c>
      <c r="K1245">
        <v>14053.1</v>
      </c>
      <c r="L1245">
        <v>5.4185299999999999E-2</v>
      </c>
      <c r="M1245">
        <v>0.95236100000000001</v>
      </c>
      <c r="N1245">
        <v>0</v>
      </c>
      <c r="O1245" t="s">
        <v>43</v>
      </c>
    </row>
    <row r="1246" spans="1:15" x14ac:dyDescent="0.25">
      <c r="A1246" t="s">
        <v>146</v>
      </c>
      <c r="B1246">
        <v>16567.099999999999</v>
      </c>
      <c r="C1246">
        <v>16444.2</v>
      </c>
      <c r="D1246">
        <v>16443.599999999999</v>
      </c>
      <c r="E1246">
        <v>16422.7</v>
      </c>
      <c r="F1246">
        <v>565.42200000000003</v>
      </c>
      <c r="G1246">
        <v>2101.17</v>
      </c>
      <c r="H1246">
        <v>425.75099999999998</v>
      </c>
      <c r="I1246">
        <v>426.99299999999999</v>
      </c>
      <c r="J1246">
        <v>680.21799999999996</v>
      </c>
      <c r="K1246">
        <v>13355.3</v>
      </c>
      <c r="L1246">
        <v>5.4857099999999999E-2</v>
      </c>
      <c r="M1246">
        <v>0.95211999999999997</v>
      </c>
      <c r="N1246">
        <v>0</v>
      </c>
      <c r="O1246" t="s">
        <v>43</v>
      </c>
    </row>
    <row r="1247" spans="1:15" x14ac:dyDescent="0.25">
      <c r="A1247" t="s">
        <v>146</v>
      </c>
      <c r="B1247">
        <v>16467.099999999999</v>
      </c>
      <c r="C1247">
        <v>16353.6</v>
      </c>
      <c r="D1247">
        <v>16353.1</v>
      </c>
      <c r="E1247">
        <v>16338.8</v>
      </c>
      <c r="F1247">
        <v>579.89200000000005</v>
      </c>
      <c r="G1247">
        <v>2102.73</v>
      </c>
      <c r="H1247">
        <v>417.49400000000003</v>
      </c>
      <c r="I1247">
        <v>428.20600000000002</v>
      </c>
      <c r="J1247">
        <v>696.322</v>
      </c>
      <c r="K1247">
        <v>13267</v>
      </c>
      <c r="L1247">
        <v>5.5353800000000002E-2</v>
      </c>
      <c r="M1247">
        <v>0.94287799999999999</v>
      </c>
      <c r="N1247">
        <v>0</v>
      </c>
      <c r="O1247" t="s">
        <v>43</v>
      </c>
    </row>
    <row r="1248" spans="1:15" x14ac:dyDescent="0.25">
      <c r="A1248" t="s">
        <v>146</v>
      </c>
      <c r="B1248">
        <v>16495.5</v>
      </c>
      <c r="C1248">
        <v>16380.6</v>
      </c>
      <c r="D1248">
        <v>16380.1</v>
      </c>
      <c r="E1248">
        <v>16365.7</v>
      </c>
      <c r="F1248">
        <v>580.67200000000003</v>
      </c>
      <c r="G1248">
        <v>1985.62</v>
      </c>
      <c r="H1248">
        <v>425.81799999999998</v>
      </c>
      <c r="I1248">
        <v>424.68200000000002</v>
      </c>
      <c r="J1248">
        <v>556.06200000000001</v>
      </c>
      <c r="K1248">
        <v>13395.4</v>
      </c>
      <c r="L1248">
        <v>6.6304799999999997E-2</v>
      </c>
      <c r="M1248">
        <v>0.93104200000000004</v>
      </c>
      <c r="N1248">
        <v>0</v>
      </c>
      <c r="O1248" t="s">
        <v>43</v>
      </c>
    </row>
    <row r="1249" spans="1:15" x14ac:dyDescent="0.25">
      <c r="A1249" t="s">
        <v>146</v>
      </c>
      <c r="B1249">
        <v>16760.099999999999</v>
      </c>
      <c r="C1249">
        <v>16645.5</v>
      </c>
      <c r="D1249">
        <v>16644.900000000001</v>
      </c>
      <c r="E1249">
        <v>16630.3</v>
      </c>
      <c r="F1249">
        <v>598.05499999999995</v>
      </c>
      <c r="G1249">
        <v>1990.37</v>
      </c>
      <c r="H1249">
        <v>444.43200000000002</v>
      </c>
      <c r="I1249">
        <v>432.589</v>
      </c>
      <c r="J1249">
        <v>529.46299999999997</v>
      </c>
      <c r="K1249">
        <v>13640.4</v>
      </c>
      <c r="L1249">
        <v>5.6706699999999999E-2</v>
      </c>
      <c r="M1249">
        <v>0.93181099999999994</v>
      </c>
      <c r="N1249">
        <v>0</v>
      </c>
      <c r="O1249" t="s">
        <v>43</v>
      </c>
    </row>
    <row r="1250" spans="1:15" x14ac:dyDescent="0.25">
      <c r="A1250" t="s">
        <v>146</v>
      </c>
      <c r="B1250">
        <v>16277.3</v>
      </c>
      <c r="C1250">
        <v>16162.2</v>
      </c>
      <c r="D1250">
        <v>16161.7</v>
      </c>
      <c r="E1250">
        <v>16147.6</v>
      </c>
      <c r="F1250">
        <v>577.28200000000004</v>
      </c>
      <c r="G1250">
        <v>1923.03</v>
      </c>
      <c r="H1250">
        <v>419.27199999999999</v>
      </c>
      <c r="I1250">
        <v>426.71199999999999</v>
      </c>
      <c r="J1250">
        <v>507.863</v>
      </c>
      <c r="K1250">
        <v>13252.8</v>
      </c>
      <c r="L1250">
        <v>5.7096800000000003E-2</v>
      </c>
      <c r="M1250">
        <v>0.95890399999999998</v>
      </c>
      <c r="N1250">
        <v>0</v>
      </c>
      <c r="O1250" t="s">
        <v>43</v>
      </c>
    </row>
    <row r="1251" spans="1:15" x14ac:dyDescent="0.25">
      <c r="A1251" t="s">
        <v>146</v>
      </c>
      <c r="B1251">
        <v>16275.6</v>
      </c>
      <c r="C1251">
        <v>16160.5</v>
      </c>
      <c r="D1251">
        <v>16160</v>
      </c>
      <c r="E1251">
        <v>16145.8</v>
      </c>
      <c r="F1251">
        <v>582.12</v>
      </c>
      <c r="G1251">
        <v>1919.19</v>
      </c>
      <c r="H1251">
        <v>419.85599999999999</v>
      </c>
      <c r="I1251">
        <v>420.209</v>
      </c>
      <c r="J1251">
        <v>505.79300000000001</v>
      </c>
      <c r="K1251">
        <v>13254.4</v>
      </c>
      <c r="L1251">
        <v>6.7330200000000007E-2</v>
      </c>
      <c r="M1251">
        <v>0.92893099999999995</v>
      </c>
      <c r="N1251">
        <v>0</v>
      </c>
      <c r="O1251" t="s">
        <v>43</v>
      </c>
    </row>
    <row r="1252" spans="1:15" x14ac:dyDescent="0.25">
      <c r="A1252" t="s">
        <v>146</v>
      </c>
      <c r="B1252">
        <v>16605</v>
      </c>
      <c r="C1252">
        <v>16478.599999999999</v>
      </c>
      <c r="D1252">
        <v>16478.099999999999</v>
      </c>
      <c r="E1252">
        <v>16463.599999999999</v>
      </c>
      <c r="F1252">
        <v>585.005</v>
      </c>
      <c r="G1252">
        <v>1996.74</v>
      </c>
      <c r="H1252">
        <v>427.43400000000003</v>
      </c>
      <c r="I1252">
        <v>427.74900000000002</v>
      </c>
      <c r="J1252">
        <v>562.48199999999997</v>
      </c>
      <c r="K1252">
        <v>13478.3</v>
      </c>
      <c r="L1252">
        <v>8.0198599999999995E-2</v>
      </c>
      <c r="M1252">
        <v>0.93170799999999998</v>
      </c>
      <c r="N1252">
        <v>0</v>
      </c>
      <c r="O1252" t="s">
        <v>43</v>
      </c>
    </row>
    <row r="1253" spans="1:15" x14ac:dyDescent="0.25">
      <c r="A1253" t="s">
        <v>146</v>
      </c>
      <c r="B1253">
        <v>17030.8</v>
      </c>
      <c r="C1253">
        <v>16871.3</v>
      </c>
      <c r="D1253">
        <v>16870.7</v>
      </c>
      <c r="E1253">
        <v>16855.900000000001</v>
      </c>
      <c r="F1253">
        <v>602.61300000000006</v>
      </c>
      <c r="G1253">
        <v>2120.4899999999998</v>
      </c>
      <c r="H1253">
        <v>435.44200000000001</v>
      </c>
      <c r="I1253">
        <v>447.72</v>
      </c>
      <c r="J1253">
        <v>643.53</v>
      </c>
      <c r="K1253">
        <v>13725.7</v>
      </c>
      <c r="L1253">
        <v>7.6325900000000002E-2</v>
      </c>
      <c r="M1253">
        <v>0.931813</v>
      </c>
      <c r="N1253">
        <v>0</v>
      </c>
      <c r="O1253" t="s">
        <v>43</v>
      </c>
    </row>
    <row r="1254" spans="1:15" x14ac:dyDescent="0.25">
      <c r="A1254" t="s">
        <v>146</v>
      </c>
      <c r="B1254">
        <v>16844.599999999999</v>
      </c>
      <c r="C1254">
        <v>16729.099999999999</v>
      </c>
      <c r="D1254">
        <v>16728.5</v>
      </c>
      <c r="E1254">
        <v>16713.900000000001</v>
      </c>
      <c r="F1254">
        <v>597.70100000000002</v>
      </c>
      <c r="G1254">
        <v>2035.24</v>
      </c>
      <c r="H1254">
        <v>434.69299999999998</v>
      </c>
      <c r="I1254">
        <v>434.108</v>
      </c>
      <c r="J1254">
        <v>581.72</v>
      </c>
      <c r="K1254">
        <v>13675.4</v>
      </c>
      <c r="L1254">
        <v>5.9048499999999997E-2</v>
      </c>
      <c r="M1254">
        <v>0.93183099999999996</v>
      </c>
      <c r="N1254">
        <v>43</v>
      </c>
      <c r="O1254" t="s">
        <v>43</v>
      </c>
    </row>
    <row r="1255" spans="1:15" x14ac:dyDescent="0.25">
      <c r="A1255" t="s">
        <v>146</v>
      </c>
      <c r="B1255">
        <v>16542.400000000001</v>
      </c>
      <c r="C1255">
        <v>16426.7</v>
      </c>
      <c r="D1255">
        <v>16426.099999999999</v>
      </c>
      <c r="E1255">
        <v>16411.7</v>
      </c>
      <c r="F1255">
        <v>585.49699999999996</v>
      </c>
      <c r="G1255">
        <v>1969.06</v>
      </c>
      <c r="H1255">
        <v>427.036</v>
      </c>
      <c r="I1255">
        <v>428.07299999999998</v>
      </c>
      <c r="J1255">
        <v>537.55999999999995</v>
      </c>
      <c r="K1255">
        <v>13465</v>
      </c>
      <c r="L1255">
        <v>5.5128000000000003E-2</v>
      </c>
      <c r="M1255">
        <v>0.93180300000000005</v>
      </c>
      <c r="N1255">
        <v>0</v>
      </c>
      <c r="O1255" t="s">
        <v>43</v>
      </c>
    </row>
    <row r="1256" spans="1:15" x14ac:dyDescent="0.25">
      <c r="A1256" t="s">
        <v>146</v>
      </c>
      <c r="B1256">
        <v>16542</v>
      </c>
      <c r="C1256">
        <v>16427.599999999999</v>
      </c>
      <c r="D1256">
        <v>16427</v>
      </c>
      <c r="E1256">
        <v>16412.599999999999</v>
      </c>
      <c r="F1256">
        <v>591.62900000000002</v>
      </c>
      <c r="G1256">
        <v>1944.55</v>
      </c>
      <c r="H1256">
        <v>427.61799999999999</v>
      </c>
      <c r="I1256">
        <v>427.33199999999999</v>
      </c>
      <c r="J1256">
        <v>512.21699999999998</v>
      </c>
      <c r="K1256">
        <v>13480.2</v>
      </c>
      <c r="L1256">
        <v>7.0139599999999996E-2</v>
      </c>
      <c r="M1256">
        <v>0.93181800000000004</v>
      </c>
      <c r="N1256">
        <v>0</v>
      </c>
      <c r="O1256" t="s">
        <v>43</v>
      </c>
    </row>
    <row r="1257" spans="1:15" x14ac:dyDescent="0.25">
      <c r="A1257" t="s">
        <v>146</v>
      </c>
      <c r="B1257">
        <v>16561.2</v>
      </c>
      <c r="C1257">
        <v>16450</v>
      </c>
      <c r="D1257">
        <v>16449.5</v>
      </c>
      <c r="E1257">
        <v>16435</v>
      </c>
      <c r="F1257">
        <v>587.03399999999999</v>
      </c>
      <c r="G1257">
        <v>1959.75</v>
      </c>
      <c r="H1257">
        <v>427.733</v>
      </c>
      <c r="I1257">
        <v>427.93599999999998</v>
      </c>
      <c r="J1257">
        <v>520.21400000000006</v>
      </c>
      <c r="K1257">
        <v>13488.8</v>
      </c>
      <c r="L1257">
        <v>5.39503E-2</v>
      </c>
      <c r="M1257">
        <v>0.93182500000000001</v>
      </c>
      <c r="N1257">
        <v>0</v>
      </c>
      <c r="O1257" t="s">
        <v>43</v>
      </c>
    </row>
    <row r="1258" spans="1:15" x14ac:dyDescent="0.25">
      <c r="A1258" t="s">
        <v>146</v>
      </c>
      <c r="B1258">
        <v>16315.1</v>
      </c>
      <c r="C1258">
        <v>16200.6</v>
      </c>
      <c r="D1258">
        <v>16200</v>
      </c>
      <c r="E1258">
        <v>16185.8</v>
      </c>
      <c r="F1258">
        <v>572.67600000000004</v>
      </c>
      <c r="G1258">
        <v>1925.94</v>
      </c>
      <c r="H1258">
        <v>421.87700000000001</v>
      </c>
      <c r="I1258">
        <v>422.17200000000003</v>
      </c>
      <c r="J1258">
        <v>504.69299999999998</v>
      </c>
      <c r="K1258">
        <v>13294.5</v>
      </c>
      <c r="L1258">
        <v>5.8122699999999999E-2</v>
      </c>
      <c r="M1258">
        <v>0.93157900000000005</v>
      </c>
      <c r="N1258">
        <v>0</v>
      </c>
      <c r="O1258" t="s">
        <v>43</v>
      </c>
    </row>
    <row r="1259" spans="1:15" x14ac:dyDescent="0.25">
      <c r="A1259" t="s">
        <v>146</v>
      </c>
      <c r="B1259">
        <v>17166</v>
      </c>
      <c r="C1259">
        <v>17053.8</v>
      </c>
      <c r="D1259">
        <v>17053.2</v>
      </c>
      <c r="E1259">
        <v>17038.2</v>
      </c>
      <c r="F1259">
        <v>603.154</v>
      </c>
      <c r="G1259">
        <v>2023.94</v>
      </c>
      <c r="H1259">
        <v>443.262</v>
      </c>
      <c r="I1259">
        <v>443.3</v>
      </c>
      <c r="J1259">
        <v>539.85599999999999</v>
      </c>
      <c r="K1259">
        <v>14003.5</v>
      </c>
      <c r="L1259">
        <v>5.5375199999999999E-2</v>
      </c>
      <c r="M1259">
        <v>0.93107700000000004</v>
      </c>
      <c r="N1259">
        <v>0</v>
      </c>
      <c r="O1259" t="s">
        <v>43</v>
      </c>
    </row>
    <row r="1260" spans="1:15" x14ac:dyDescent="0.25">
      <c r="A1260" t="s">
        <v>146</v>
      </c>
      <c r="B1260">
        <v>16384.599999999999</v>
      </c>
      <c r="C1260">
        <v>16269.8</v>
      </c>
      <c r="D1260">
        <v>16269.3</v>
      </c>
      <c r="E1260">
        <v>16255.1</v>
      </c>
      <c r="F1260">
        <v>569.09699999999998</v>
      </c>
      <c r="G1260">
        <v>1927.59</v>
      </c>
      <c r="H1260">
        <v>423.60599999999999</v>
      </c>
      <c r="I1260">
        <v>423.87400000000002</v>
      </c>
      <c r="J1260">
        <v>505.93599999999998</v>
      </c>
      <c r="K1260">
        <v>13363.6</v>
      </c>
      <c r="L1260">
        <v>5.4530700000000001E-2</v>
      </c>
      <c r="M1260">
        <v>0.931809</v>
      </c>
      <c r="N1260">
        <v>0</v>
      </c>
      <c r="O1260" t="s">
        <v>43</v>
      </c>
    </row>
    <row r="1261" spans="1:15" x14ac:dyDescent="0.25">
      <c r="A1261" t="s">
        <v>146</v>
      </c>
      <c r="B1261">
        <v>16358.6</v>
      </c>
      <c r="C1261">
        <v>16234.5</v>
      </c>
      <c r="D1261">
        <v>16233.9</v>
      </c>
      <c r="E1261">
        <v>16219.6</v>
      </c>
      <c r="F1261">
        <v>584.11900000000003</v>
      </c>
      <c r="G1261">
        <v>1932.29</v>
      </c>
      <c r="H1261">
        <v>429.09399999999999</v>
      </c>
      <c r="I1261">
        <v>422.45600000000002</v>
      </c>
      <c r="J1261">
        <v>511.05799999999999</v>
      </c>
      <c r="K1261">
        <v>13315.3</v>
      </c>
      <c r="L1261">
        <v>5.4298600000000002E-2</v>
      </c>
      <c r="M1261">
        <v>0.93182299999999996</v>
      </c>
      <c r="N1261">
        <v>0</v>
      </c>
      <c r="O1261" t="s">
        <v>43</v>
      </c>
    </row>
    <row r="1262" spans="1:15" x14ac:dyDescent="0.25">
      <c r="A1262" t="s">
        <v>146</v>
      </c>
      <c r="B1262">
        <v>15667.7</v>
      </c>
      <c r="C1262">
        <v>15544.1</v>
      </c>
      <c r="D1262">
        <v>15543.6</v>
      </c>
      <c r="E1262">
        <v>15530</v>
      </c>
      <c r="F1262">
        <v>538.98099999999999</v>
      </c>
      <c r="G1262">
        <v>2056.83</v>
      </c>
      <c r="H1262">
        <v>394.63</v>
      </c>
      <c r="I1262">
        <v>401.38</v>
      </c>
      <c r="J1262">
        <v>726.74199999999996</v>
      </c>
      <c r="K1262">
        <v>12566</v>
      </c>
      <c r="L1262">
        <v>6.2984999999999999E-2</v>
      </c>
      <c r="M1262">
        <v>0.931836</v>
      </c>
      <c r="N1262">
        <v>0</v>
      </c>
      <c r="O1262" t="s">
        <v>43</v>
      </c>
    </row>
    <row r="1263" spans="1:15" x14ac:dyDescent="0.25">
      <c r="A1263" t="s">
        <v>146</v>
      </c>
      <c r="B1263">
        <v>15423.2</v>
      </c>
      <c r="C1263">
        <v>15308.7</v>
      </c>
      <c r="D1263">
        <v>15308.2</v>
      </c>
      <c r="E1263">
        <v>15294.6</v>
      </c>
      <c r="F1263">
        <v>556.31399999999996</v>
      </c>
      <c r="G1263">
        <v>1801.14</v>
      </c>
      <c r="H1263">
        <v>398.28</v>
      </c>
      <c r="I1263">
        <v>396.642</v>
      </c>
      <c r="J1263">
        <v>473.53100000000001</v>
      </c>
      <c r="K1263">
        <v>12567.1</v>
      </c>
      <c r="L1263">
        <v>6.1849000000000001E-2</v>
      </c>
      <c r="M1263">
        <v>0.93143100000000001</v>
      </c>
      <c r="N1263">
        <v>0</v>
      </c>
      <c r="O1263" t="s">
        <v>43</v>
      </c>
    </row>
    <row r="1264" spans="1:15" x14ac:dyDescent="0.25">
      <c r="A1264" t="s">
        <v>146</v>
      </c>
      <c r="B1264">
        <v>15476</v>
      </c>
      <c r="C1264">
        <v>15363</v>
      </c>
      <c r="D1264">
        <v>15362.5</v>
      </c>
      <c r="E1264">
        <v>15349</v>
      </c>
      <c r="F1264">
        <v>545.18399999999997</v>
      </c>
      <c r="G1264">
        <v>1808.92</v>
      </c>
      <c r="H1264">
        <v>405.72</v>
      </c>
      <c r="I1264">
        <v>398.702</v>
      </c>
      <c r="J1264">
        <v>468.673</v>
      </c>
      <c r="K1264">
        <v>12623.7</v>
      </c>
      <c r="L1264">
        <v>5.6070099999999998E-2</v>
      </c>
      <c r="M1264">
        <v>0.931334</v>
      </c>
      <c r="N1264">
        <v>0</v>
      </c>
      <c r="O1264" t="s">
        <v>43</v>
      </c>
    </row>
    <row r="1265" spans="1:15" x14ac:dyDescent="0.25">
      <c r="A1265" t="s">
        <v>146</v>
      </c>
      <c r="B1265">
        <v>15506.5</v>
      </c>
      <c r="C1265">
        <v>15396.9</v>
      </c>
      <c r="D1265">
        <v>15396.4</v>
      </c>
      <c r="E1265">
        <v>15382.9</v>
      </c>
      <c r="F1265">
        <v>564.62400000000002</v>
      </c>
      <c r="G1265">
        <v>1813.86</v>
      </c>
      <c r="H1265">
        <v>401.786</v>
      </c>
      <c r="I1265">
        <v>399.45699999999999</v>
      </c>
      <c r="J1265">
        <v>476.28399999999999</v>
      </c>
      <c r="K1265">
        <v>12625.4</v>
      </c>
      <c r="L1265">
        <v>5.3985900000000003E-2</v>
      </c>
      <c r="M1265">
        <v>0.95874700000000002</v>
      </c>
      <c r="N1265">
        <v>0</v>
      </c>
      <c r="O1265" t="s">
        <v>43</v>
      </c>
    </row>
    <row r="1266" spans="1:15" x14ac:dyDescent="0.25">
      <c r="A1266" t="s">
        <v>146</v>
      </c>
      <c r="B1266">
        <v>15453.4</v>
      </c>
      <c r="C1266">
        <v>15340.3</v>
      </c>
      <c r="D1266">
        <v>15339.8</v>
      </c>
      <c r="E1266">
        <v>15326.2</v>
      </c>
      <c r="F1266">
        <v>538.12400000000002</v>
      </c>
      <c r="G1266">
        <v>1841.62</v>
      </c>
      <c r="H1266">
        <v>399.404</v>
      </c>
      <c r="I1266">
        <v>397.53500000000003</v>
      </c>
      <c r="J1266">
        <v>505.83499999999998</v>
      </c>
      <c r="K1266">
        <v>12577.1</v>
      </c>
      <c r="L1266">
        <v>5.4542199999999999E-2</v>
      </c>
      <c r="M1266">
        <v>0.931836</v>
      </c>
      <c r="N1266">
        <v>0</v>
      </c>
      <c r="O1266" t="s">
        <v>43</v>
      </c>
    </row>
    <row r="1267" spans="1:15" x14ac:dyDescent="0.25">
      <c r="A1267" t="s">
        <v>146</v>
      </c>
      <c r="B1267">
        <v>15313.3</v>
      </c>
      <c r="C1267">
        <v>15203.6</v>
      </c>
      <c r="D1267">
        <v>15203.1</v>
      </c>
      <c r="E1267">
        <v>15189.8</v>
      </c>
      <c r="F1267">
        <v>548.37900000000002</v>
      </c>
      <c r="G1267">
        <v>1792.52</v>
      </c>
      <c r="H1267">
        <v>395.495</v>
      </c>
      <c r="I1267">
        <v>399.24700000000001</v>
      </c>
      <c r="J1267">
        <v>467.44099999999997</v>
      </c>
      <c r="K1267">
        <v>12479.9</v>
      </c>
      <c r="L1267">
        <v>5.4711999999999997E-2</v>
      </c>
      <c r="M1267">
        <v>0.956816</v>
      </c>
      <c r="N1267">
        <v>0</v>
      </c>
      <c r="O1267" t="s">
        <v>43</v>
      </c>
    </row>
    <row r="1268" spans="1:15" x14ac:dyDescent="0.25">
      <c r="A1268" t="s">
        <v>146</v>
      </c>
      <c r="B1268">
        <v>15349.6</v>
      </c>
      <c r="C1268">
        <v>15239.3</v>
      </c>
      <c r="D1268">
        <v>15238.8</v>
      </c>
      <c r="E1268">
        <v>15225.4</v>
      </c>
      <c r="F1268">
        <v>536.18600000000004</v>
      </c>
      <c r="G1268">
        <v>1799.26</v>
      </c>
      <c r="H1268">
        <v>397.58100000000002</v>
      </c>
      <c r="I1268">
        <v>395.65100000000001</v>
      </c>
      <c r="J1268">
        <v>473.87</v>
      </c>
      <c r="K1268">
        <v>12521.2</v>
      </c>
      <c r="L1268">
        <v>5.8781E-2</v>
      </c>
      <c r="M1268">
        <v>0.931759</v>
      </c>
      <c r="N1268">
        <v>0</v>
      </c>
      <c r="O1268" t="s">
        <v>43</v>
      </c>
    </row>
    <row r="1269" spans="1:15" x14ac:dyDescent="0.25">
      <c r="A1269" t="s">
        <v>146</v>
      </c>
      <c r="B1269">
        <v>15303.9</v>
      </c>
      <c r="C1269">
        <v>15188.9</v>
      </c>
      <c r="D1269">
        <v>15188.4</v>
      </c>
      <c r="E1269">
        <v>15175</v>
      </c>
      <c r="F1269">
        <v>548.42399999999998</v>
      </c>
      <c r="G1269">
        <v>1789.42</v>
      </c>
      <c r="H1269">
        <v>395.685</v>
      </c>
      <c r="I1269">
        <v>393.62799999999999</v>
      </c>
      <c r="J1269">
        <v>469.85</v>
      </c>
      <c r="K1269">
        <v>12471</v>
      </c>
      <c r="L1269">
        <v>5.5408800000000001E-2</v>
      </c>
      <c r="M1269">
        <v>0.95774599999999999</v>
      </c>
      <c r="N1269">
        <v>0</v>
      </c>
      <c r="O1269" t="s">
        <v>43</v>
      </c>
    </row>
    <row r="1270" spans="1:15" x14ac:dyDescent="0.25">
      <c r="A1270" t="s">
        <v>146</v>
      </c>
      <c r="B1270">
        <v>15455.4</v>
      </c>
      <c r="C1270">
        <v>15338</v>
      </c>
      <c r="D1270">
        <v>15337.5</v>
      </c>
      <c r="E1270">
        <v>15324</v>
      </c>
      <c r="F1270">
        <v>537.94200000000001</v>
      </c>
      <c r="G1270">
        <v>1807.36</v>
      </c>
      <c r="H1270">
        <v>399.80900000000003</v>
      </c>
      <c r="I1270">
        <v>398.25599999999997</v>
      </c>
      <c r="J1270">
        <v>473.50200000000001</v>
      </c>
      <c r="K1270">
        <v>12611.1</v>
      </c>
      <c r="L1270">
        <v>5.8123399999999999E-2</v>
      </c>
      <c r="M1270">
        <v>0.93181499999999995</v>
      </c>
      <c r="N1270">
        <v>0</v>
      </c>
      <c r="O1270" t="s">
        <v>43</v>
      </c>
    </row>
    <row r="1271" spans="1:15" x14ac:dyDescent="0.25">
      <c r="A1271" t="s">
        <v>146</v>
      </c>
      <c r="B1271">
        <v>15316.6</v>
      </c>
      <c r="C1271">
        <v>15204.9</v>
      </c>
      <c r="D1271">
        <v>15204.4</v>
      </c>
      <c r="E1271">
        <v>15191.1</v>
      </c>
      <c r="F1271">
        <v>548.98</v>
      </c>
      <c r="G1271">
        <v>1810.99</v>
      </c>
      <c r="H1271">
        <v>395.423</v>
      </c>
      <c r="I1271">
        <v>393.86599999999999</v>
      </c>
      <c r="J1271">
        <v>491.82400000000001</v>
      </c>
      <c r="K1271">
        <v>12458.6</v>
      </c>
      <c r="L1271">
        <v>5.9510300000000002E-2</v>
      </c>
      <c r="M1271">
        <v>0.93161700000000003</v>
      </c>
      <c r="N1271">
        <v>0</v>
      </c>
      <c r="O1271" t="s">
        <v>43</v>
      </c>
    </row>
    <row r="1272" spans="1:15" x14ac:dyDescent="0.25">
      <c r="A1272" t="s">
        <v>146</v>
      </c>
      <c r="B1272">
        <v>16000.3</v>
      </c>
      <c r="C1272">
        <v>15885.4</v>
      </c>
      <c r="D1272">
        <v>15884.8</v>
      </c>
      <c r="E1272">
        <v>15870.9</v>
      </c>
      <c r="F1272">
        <v>554.50400000000002</v>
      </c>
      <c r="G1272">
        <v>1905.35</v>
      </c>
      <c r="H1272">
        <v>411.28100000000001</v>
      </c>
      <c r="I1272">
        <v>411.452</v>
      </c>
      <c r="J1272">
        <v>526.55899999999997</v>
      </c>
      <c r="K1272">
        <v>13026.2</v>
      </c>
      <c r="L1272">
        <v>5.5235399999999997E-2</v>
      </c>
      <c r="M1272">
        <v>0.95123100000000005</v>
      </c>
      <c r="N1272">
        <v>0</v>
      </c>
      <c r="O1272" t="s">
        <v>43</v>
      </c>
    </row>
    <row r="1273" spans="1:15" x14ac:dyDescent="0.25">
      <c r="A1273" t="s">
        <v>146</v>
      </c>
      <c r="B1273">
        <v>15831.4</v>
      </c>
      <c r="C1273">
        <v>15669.4</v>
      </c>
      <c r="D1273">
        <v>15668.9</v>
      </c>
      <c r="E1273">
        <v>15655.1</v>
      </c>
      <c r="F1273">
        <v>566.19299999999998</v>
      </c>
      <c r="G1273">
        <v>1928.56</v>
      </c>
      <c r="H1273">
        <v>410.44900000000001</v>
      </c>
      <c r="I1273">
        <v>407.49900000000002</v>
      </c>
      <c r="J1273">
        <v>563.375</v>
      </c>
      <c r="K1273">
        <v>12788.4</v>
      </c>
      <c r="L1273">
        <v>5.3964400000000003E-2</v>
      </c>
      <c r="M1273">
        <v>0.95907900000000001</v>
      </c>
      <c r="N1273">
        <v>0</v>
      </c>
      <c r="O1273" t="s">
        <v>43</v>
      </c>
    </row>
    <row r="1274" spans="1:15" x14ac:dyDescent="0.25">
      <c r="A1274" t="s">
        <v>146</v>
      </c>
      <c r="B1274">
        <v>15351.6</v>
      </c>
      <c r="C1274">
        <v>15233.3</v>
      </c>
      <c r="D1274">
        <v>15232.8</v>
      </c>
      <c r="E1274">
        <v>15219.4</v>
      </c>
      <c r="F1274">
        <v>534.29300000000001</v>
      </c>
      <c r="G1274">
        <v>1814.89</v>
      </c>
      <c r="H1274">
        <v>400.11900000000003</v>
      </c>
      <c r="I1274">
        <v>396.05099999999999</v>
      </c>
      <c r="J1274">
        <v>481.637</v>
      </c>
      <c r="K1274">
        <v>12503.1</v>
      </c>
      <c r="L1274">
        <v>5.4766299999999997E-2</v>
      </c>
      <c r="M1274">
        <v>0.93183000000000005</v>
      </c>
      <c r="N1274">
        <v>0</v>
      </c>
      <c r="O1274" t="s">
        <v>43</v>
      </c>
    </row>
    <row r="1275" spans="1:15" x14ac:dyDescent="0.25">
      <c r="A1275" t="s">
        <v>146</v>
      </c>
      <c r="B1275">
        <v>15928.5</v>
      </c>
      <c r="C1275">
        <v>15812.1</v>
      </c>
      <c r="D1275">
        <v>15811.6</v>
      </c>
      <c r="E1275">
        <v>15797.7</v>
      </c>
      <c r="F1275">
        <v>574.38699999999994</v>
      </c>
      <c r="G1275">
        <v>1887.91</v>
      </c>
      <c r="H1275">
        <v>412.19099999999997</v>
      </c>
      <c r="I1275">
        <v>410.67700000000002</v>
      </c>
      <c r="J1275">
        <v>504.28500000000003</v>
      </c>
      <c r="K1275">
        <v>12956.6</v>
      </c>
      <c r="L1275">
        <v>5.3964100000000001E-2</v>
      </c>
      <c r="M1275">
        <v>0.93054300000000001</v>
      </c>
      <c r="N1275">
        <v>0</v>
      </c>
      <c r="O1275" t="s">
        <v>43</v>
      </c>
    </row>
    <row r="1276" spans="1:15" x14ac:dyDescent="0.25">
      <c r="A1276" t="s">
        <v>146</v>
      </c>
      <c r="B1276">
        <v>15620.7</v>
      </c>
      <c r="C1276">
        <v>15503.9</v>
      </c>
      <c r="D1276">
        <v>15503.4</v>
      </c>
      <c r="E1276">
        <v>15489.8</v>
      </c>
      <c r="F1276">
        <v>545.38400000000001</v>
      </c>
      <c r="G1276">
        <v>1913.07</v>
      </c>
      <c r="H1276">
        <v>400.31900000000002</v>
      </c>
      <c r="I1276">
        <v>404.41699999999997</v>
      </c>
      <c r="J1276">
        <v>565.82299999999998</v>
      </c>
      <c r="K1276">
        <v>12655.7</v>
      </c>
      <c r="L1276">
        <v>7.0043599999999998E-2</v>
      </c>
      <c r="M1276">
        <v>0.93182500000000001</v>
      </c>
      <c r="N1276">
        <v>0</v>
      </c>
      <c r="O1276" t="s">
        <v>43</v>
      </c>
    </row>
    <row r="1277" spans="1:15" x14ac:dyDescent="0.25">
      <c r="A1277" t="s">
        <v>146</v>
      </c>
      <c r="B1277">
        <v>15336.3</v>
      </c>
      <c r="C1277">
        <v>15215</v>
      </c>
      <c r="D1277">
        <v>15214.5</v>
      </c>
      <c r="E1277">
        <v>15201.1</v>
      </c>
      <c r="F1277">
        <v>548.39300000000003</v>
      </c>
      <c r="G1277">
        <v>1811.92</v>
      </c>
      <c r="H1277">
        <v>394.89400000000001</v>
      </c>
      <c r="I1277">
        <v>393.49099999999999</v>
      </c>
      <c r="J1277">
        <v>494.97699999999998</v>
      </c>
      <c r="K1277">
        <v>12474.4</v>
      </c>
      <c r="L1277">
        <v>5.3983700000000003E-2</v>
      </c>
      <c r="M1277">
        <v>0.93183700000000003</v>
      </c>
      <c r="N1277">
        <v>0</v>
      </c>
      <c r="O1277" t="s">
        <v>43</v>
      </c>
    </row>
    <row r="1278" spans="1:15" x14ac:dyDescent="0.25">
      <c r="A1278" t="s">
        <v>146</v>
      </c>
      <c r="B1278">
        <v>15813.9</v>
      </c>
      <c r="C1278">
        <v>15698.7</v>
      </c>
      <c r="D1278">
        <v>15698.2</v>
      </c>
      <c r="E1278">
        <v>15684.3</v>
      </c>
      <c r="F1278">
        <v>555.71900000000005</v>
      </c>
      <c r="G1278">
        <v>1891.59</v>
      </c>
      <c r="H1278">
        <v>407.45</v>
      </c>
      <c r="I1278">
        <v>411.428</v>
      </c>
      <c r="J1278">
        <v>514.40300000000002</v>
      </c>
      <c r="K1278">
        <v>12855.6</v>
      </c>
      <c r="L1278">
        <v>5.7671500000000001E-2</v>
      </c>
      <c r="M1278">
        <v>0.93149800000000005</v>
      </c>
      <c r="N1278">
        <v>0</v>
      </c>
      <c r="O1278" t="s">
        <v>43</v>
      </c>
    </row>
    <row r="1279" spans="1:15" x14ac:dyDescent="0.25">
      <c r="A1279" t="s">
        <v>146</v>
      </c>
      <c r="B1279">
        <v>15627.2</v>
      </c>
      <c r="C1279">
        <v>15510.9</v>
      </c>
      <c r="D1279">
        <v>15510.4</v>
      </c>
      <c r="E1279">
        <v>15496.8</v>
      </c>
      <c r="F1279">
        <v>554.39200000000005</v>
      </c>
      <c r="G1279">
        <v>1912.08</v>
      </c>
      <c r="H1279">
        <v>399.85</v>
      </c>
      <c r="I1279">
        <v>406.28100000000001</v>
      </c>
      <c r="J1279">
        <v>560.49400000000003</v>
      </c>
      <c r="K1279">
        <v>12655.5</v>
      </c>
      <c r="L1279">
        <v>6.8106799999999995E-2</v>
      </c>
      <c r="M1279">
        <v>0.93183700000000003</v>
      </c>
      <c r="N1279">
        <v>0</v>
      </c>
      <c r="O1279" t="s">
        <v>43</v>
      </c>
    </row>
    <row r="1280" spans="1:15" x14ac:dyDescent="0.25">
      <c r="A1280" t="s">
        <v>146</v>
      </c>
      <c r="B1280">
        <v>15536.1</v>
      </c>
      <c r="C1280">
        <v>15419.2</v>
      </c>
      <c r="D1280">
        <v>15418.7</v>
      </c>
      <c r="E1280">
        <v>15405.2</v>
      </c>
      <c r="F1280">
        <v>543.13699999999994</v>
      </c>
      <c r="G1280">
        <v>1868.17</v>
      </c>
      <c r="H1280">
        <v>398.87299999999999</v>
      </c>
      <c r="I1280">
        <v>397.38600000000002</v>
      </c>
      <c r="J1280">
        <v>538.303</v>
      </c>
      <c r="K1280">
        <v>12626.6</v>
      </c>
      <c r="L1280">
        <v>6.7354899999999995E-2</v>
      </c>
      <c r="M1280">
        <v>0.93170500000000001</v>
      </c>
      <c r="N1280">
        <v>0</v>
      </c>
      <c r="O1280" t="s">
        <v>43</v>
      </c>
    </row>
    <row r="1281" spans="1:25" x14ac:dyDescent="0.25">
      <c r="A1281" t="s">
        <v>146</v>
      </c>
      <c r="B1281">
        <v>15251.6</v>
      </c>
      <c r="C1281">
        <v>15136.2</v>
      </c>
      <c r="D1281">
        <v>15135.7</v>
      </c>
      <c r="E1281">
        <v>15122.3</v>
      </c>
      <c r="F1281">
        <v>551.64400000000001</v>
      </c>
      <c r="G1281">
        <v>1785.74</v>
      </c>
      <c r="H1281">
        <v>394.49200000000002</v>
      </c>
      <c r="I1281">
        <v>392.41300000000001</v>
      </c>
      <c r="J1281">
        <v>466.14400000000001</v>
      </c>
      <c r="K1281">
        <v>12419.5</v>
      </c>
      <c r="L1281">
        <v>7.6910199999999998E-2</v>
      </c>
      <c r="M1281">
        <v>0.93178700000000003</v>
      </c>
      <c r="N1281">
        <v>0</v>
      </c>
      <c r="O1281" t="s">
        <v>43</v>
      </c>
    </row>
    <row r="1282" spans="1:25" x14ac:dyDescent="0.25">
      <c r="A1282" t="s">
        <v>146</v>
      </c>
      <c r="B1282">
        <v>15677.6</v>
      </c>
      <c r="C1282">
        <v>15564.9</v>
      </c>
      <c r="D1282">
        <v>15564.4</v>
      </c>
      <c r="E1282">
        <v>15550.7</v>
      </c>
      <c r="F1282">
        <v>549.846</v>
      </c>
      <c r="G1282">
        <v>1915.28</v>
      </c>
      <c r="H1282">
        <v>400.99700000000001</v>
      </c>
      <c r="I1282">
        <v>400.48</v>
      </c>
      <c r="J1282">
        <v>574.80499999999995</v>
      </c>
      <c r="K1282">
        <v>12711.5</v>
      </c>
      <c r="L1282">
        <v>5.5179899999999997E-2</v>
      </c>
      <c r="M1282">
        <v>0.93181700000000001</v>
      </c>
      <c r="N1282">
        <v>0</v>
      </c>
      <c r="O1282" t="s">
        <v>43</v>
      </c>
    </row>
    <row r="1283" spans="1:25" x14ac:dyDescent="0.25">
      <c r="A1283" t="s">
        <v>146</v>
      </c>
      <c r="B1283">
        <v>15939.1</v>
      </c>
      <c r="C1283">
        <v>15826.4</v>
      </c>
      <c r="D1283">
        <v>15825.9</v>
      </c>
      <c r="E1283">
        <v>15811.7</v>
      </c>
      <c r="F1283">
        <v>587.21799999999996</v>
      </c>
      <c r="G1283">
        <v>1940.31</v>
      </c>
      <c r="H1283">
        <v>406.22</v>
      </c>
      <c r="I1283">
        <v>411.77699999999999</v>
      </c>
      <c r="J1283">
        <v>573.09799999999996</v>
      </c>
      <c r="K1283">
        <v>12914.4</v>
      </c>
      <c r="L1283">
        <v>5.43697E-2</v>
      </c>
      <c r="M1283">
        <v>0.931759</v>
      </c>
      <c r="N1283">
        <v>0</v>
      </c>
      <c r="O1283" t="s">
        <v>43</v>
      </c>
    </row>
    <row r="1284" spans="1:25" x14ac:dyDescent="0.25">
      <c r="A1284" t="s">
        <v>146</v>
      </c>
      <c r="B1284">
        <v>15769.3</v>
      </c>
      <c r="C1284">
        <v>15656.4</v>
      </c>
      <c r="D1284">
        <v>15655.8</v>
      </c>
      <c r="E1284">
        <v>15642</v>
      </c>
      <c r="F1284">
        <v>555.13800000000003</v>
      </c>
      <c r="G1284">
        <v>1901.74</v>
      </c>
      <c r="H1284">
        <v>404.76299999999998</v>
      </c>
      <c r="I1284">
        <v>405.27199999999999</v>
      </c>
      <c r="J1284">
        <v>548.49900000000002</v>
      </c>
      <c r="K1284">
        <v>12805.4</v>
      </c>
      <c r="L1284">
        <v>5.7820799999999999E-2</v>
      </c>
      <c r="M1284">
        <v>0.93179699999999999</v>
      </c>
      <c r="N1284">
        <v>0</v>
      </c>
      <c r="O1284" t="s">
        <v>43</v>
      </c>
    </row>
    <row r="1285" spans="1:25" x14ac:dyDescent="0.25">
      <c r="A1285" t="s">
        <v>146</v>
      </c>
      <c r="B1285">
        <v>15284.4</v>
      </c>
      <c r="C1285">
        <v>15168</v>
      </c>
      <c r="D1285">
        <v>15167.5</v>
      </c>
      <c r="E1285">
        <v>15154.2</v>
      </c>
      <c r="F1285">
        <v>552.54700000000003</v>
      </c>
      <c r="G1285">
        <v>1829.93</v>
      </c>
      <c r="H1285">
        <v>394.43799999999999</v>
      </c>
      <c r="I1285">
        <v>397.96800000000002</v>
      </c>
      <c r="J1285">
        <v>507.173</v>
      </c>
      <c r="K1285">
        <v>12405.1</v>
      </c>
      <c r="L1285">
        <v>8.3256399999999994E-2</v>
      </c>
      <c r="M1285">
        <v>0.93164100000000005</v>
      </c>
      <c r="N1285">
        <v>0</v>
      </c>
      <c r="O1285" t="s">
        <v>43</v>
      </c>
    </row>
    <row r="1286" spans="1:25" x14ac:dyDescent="0.25">
      <c r="A1286" t="s">
        <v>146</v>
      </c>
      <c r="B1286">
        <v>15429.1</v>
      </c>
      <c r="C1286">
        <v>15312.9</v>
      </c>
      <c r="D1286">
        <v>15312.4</v>
      </c>
      <c r="E1286">
        <v>15299</v>
      </c>
      <c r="F1286">
        <v>536.81899999999996</v>
      </c>
      <c r="G1286">
        <v>1833.01</v>
      </c>
      <c r="H1286">
        <v>399.82299999999998</v>
      </c>
      <c r="I1286">
        <v>397.697</v>
      </c>
      <c r="J1286">
        <v>498.80500000000001</v>
      </c>
      <c r="K1286">
        <v>12559</v>
      </c>
      <c r="L1286">
        <v>2.97136E-2</v>
      </c>
      <c r="M1286">
        <v>0.93183199999999999</v>
      </c>
      <c r="N1286">
        <v>0</v>
      </c>
      <c r="O1286" t="s">
        <v>43</v>
      </c>
    </row>
    <row r="1287" spans="1:25" x14ac:dyDescent="0.25">
      <c r="A1287" t="s">
        <v>146</v>
      </c>
      <c r="B1287">
        <v>15353.7</v>
      </c>
      <c r="C1287">
        <v>15237</v>
      </c>
      <c r="D1287">
        <v>15236.5</v>
      </c>
      <c r="E1287">
        <v>15223.2</v>
      </c>
      <c r="F1287">
        <v>549.678</v>
      </c>
      <c r="G1287">
        <v>1800.47</v>
      </c>
      <c r="H1287">
        <v>397.58600000000001</v>
      </c>
      <c r="I1287">
        <v>395.99900000000002</v>
      </c>
      <c r="J1287">
        <v>466.52499999999998</v>
      </c>
      <c r="K1287">
        <v>12502</v>
      </c>
      <c r="L1287">
        <v>5.7002200000000003E-2</v>
      </c>
      <c r="M1287">
        <v>0.93183099999999996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15837</v>
      </c>
      <c r="C1288">
        <v>15683.5</v>
      </c>
      <c r="D1288">
        <v>15682.9</v>
      </c>
      <c r="E1288">
        <v>15669.2</v>
      </c>
      <c r="F1288">
        <v>546.68600000000004</v>
      </c>
      <c r="G1288">
        <v>1977.25</v>
      </c>
      <c r="H1288">
        <v>406.35</v>
      </c>
      <c r="I1288">
        <v>412.93900000000002</v>
      </c>
      <c r="J1288">
        <v>608.83699999999999</v>
      </c>
      <c r="K1288">
        <v>12764.9</v>
      </c>
      <c r="L1288">
        <v>5.4861500000000001E-2</v>
      </c>
      <c r="M1288">
        <v>0.92867200000000005</v>
      </c>
      <c r="N1288">
        <v>0</v>
      </c>
      <c r="O1288" t="s">
        <v>43</v>
      </c>
      <c r="R1288">
        <f>AVERAGE(B1239:B1288)</f>
        <v>16055.1</v>
      </c>
      <c r="S1288">
        <f>AVERAGE(C1239:C1288)</f>
        <v>15936.374000000002</v>
      </c>
      <c r="U1288">
        <f>_xlfn.VAR.P(B1239:B1288)</f>
        <v>380370.05279999966</v>
      </c>
      <c r="V1288">
        <f>_xlfn.VAR.P(C1239:C1288)</f>
        <v>377621.08672399988</v>
      </c>
      <c r="X1288">
        <f>1.96*SQRT(U1288)/50</f>
        <v>24.176266004794687</v>
      </c>
      <c r="Y1288">
        <f>1.96*SQRT(V1288)/50</f>
        <v>24.088745644046458</v>
      </c>
    </row>
    <row r="1289" spans="1:25" x14ac:dyDescent="0.25">
      <c r="A1289" t="s">
        <v>147</v>
      </c>
      <c r="B1289">
        <v>802759.25943400001</v>
      </c>
      <c r="C1289" t="s">
        <v>37</v>
      </c>
    </row>
    <row r="1290" spans="1:25" x14ac:dyDescent="0.25">
      <c r="A1290" t="s">
        <v>148</v>
      </c>
      <c r="B1290">
        <v>13752.8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5.5847399999999998E-2</v>
      </c>
      <c r="L1290">
        <v>0.93125100000000005</v>
      </c>
      <c r="M1290">
        <v>0</v>
      </c>
      <c r="N1290" t="s">
        <v>43</v>
      </c>
    </row>
    <row r="1291" spans="1:25" x14ac:dyDescent="0.25">
      <c r="A1291" t="s">
        <v>148</v>
      </c>
      <c r="B1291">
        <v>13900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5.5900699999999998E-2</v>
      </c>
      <c r="L1291">
        <v>0.93174599999999996</v>
      </c>
      <c r="M1291">
        <v>0</v>
      </c>
      <c r="N1291" t="s">
        <v>43</v>
      </c>
    </row>
    <row r="1292" spans="1:25" x14ac:dyDescent="0.25">
      <c r="A1292" t="s">
        <v>148</v>
      </c>
      <c r="B1292">
        <v>14269.2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6.9189200000000006E-2</v>
      </c>
      <c r="L1292">
        <v>0.93183400000000005</v>
      </c>
      <c r="M1292">
        <v>0</v>
      </c>
      <c r="N1292" t="s">
        <v>43</v>
      </c>
    </row>
    <row r="1293" spans="1:25" x14ac:dyDescent="0.25">
      <c r="A1293" t="s">
        <v>148</v>
      </c>
      <c r="B1293">
        <v>14091.7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5.6545999999999999E-2</v>
      </c>
      <c r="L1293">
        <v>0.93181199999999997</v>
      </c>
      <c r="M1293">
        <v>0</v>
      </c>
      <c r="N1293" t="s">
        <v>43</v>
      </c>
    </row>
    <row r="1294" spans="1:25" x14ac:dyDescent="0.25">
      <c r="A1294" t="s">
        <v>148</v>
      </c>
      <c r="B1294">
        <v>13971.3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6.0373999999999997E-2</v>
      </c>
      <c r="L1294">
        <v>0.93159599999999998</v>
      </c>
      <c r="M1294">
        <v>0</v>
      </c>
      <c r="N1294" t="s">
        <v>43</v>
      </c>
    </row>
    <row r="1295" spans="1:25" x14ac:dyDescent="0.25">
      <c r="A1295" t="s">
        <v>148</v>
      </c>
      <c r="B1295">
        <v>13681.1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5.6238200000000002E-2</v>
      </c>
      <c r="L1295">
        <v>0.93177399999999999</v>
      </c>
      <c r="M1295">
        <v>0</v>
      </c>
      <c r="N1295" t="s">
        <v>43</v>
      </c>
    </row>
    <row r="1296" spans="1:25" x14ac:dyDescent="0.25">
      <c r="A1296" t="s">
        <v>148</v>
      </c>
      <c r="B1296">
        <v>14028.8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6.9906099999999999E-2</v>
      </c>
      <c r="L1296">
        <v>0.93182100000000001</v>
      </c>
      <c r="M1296">
        <v>0</v>
      </c>
      <c r="N1296" t="s">
        <v>43</v>
      </c>
    </row>
    <row r="1297" spans="1:14" x14ac:dyDescent="0.25">
      <c r="A1297" t="s">
        <v>148</v>
      </c>
      <c r="B1297">
        <v>13818.9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6.7734100000000005E-2</v>
      </c>
      <c r="L1297">
        <v>0.93155500000000002</v>
      </c>
      <c r="M1297">
        <v>0</v>
      </c>
      <c r="N1297" t="s">
        <v>43</v>
      </c>
    </row>
    <row r="1298" spans="1:14" x14ac:dyDescent="0.25">
      <c r="A1298" t="s">
        <v>148</v>
      </c>
      <c r="B1298">
        <v>13670.4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5.4217899999999999E-2</v>
      </c>
      <c r="L1298">
        <v>0.931836</v>
      </c>
      <c r="M1298">
        <v>261</v>
      </c>
      <c r="N1298" t="s">
        <v>43</v>
      </c>
    </row>
    <row r="1299" spans="1:14" x14ac:dyDescent="0.25">
      <c r="A1299" t="s">
        <v>148</v>
      </c>
      <c r="B1299">
        <v>13756.9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5.5917000000000001E-2</v>
      </c>
      <c r="L1299">
        <v>0.94979599999999997</v>
      </c>
      <c r="M1299">
        <v>0</v>
      </c>
      <c r="N1299" t="s">
        <v>43</v>
      </c>
    </row>
    <row r="1300" spans="1:14" x14ac:dyDescent="0.25">
      <c r="A1300" t="s">
        <v>148</v>
      </c>
      <c r="B1300">
        <v>13873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5.4370000000000002E-2</v>
      </c>
      <c r="L1300">
        <v>0.95043999999999995</v>
      </c>
      <c r="M1300">
        <v>0</v>
      </c>
      <c r="N1300" t="s">
        <v>43</v>
      </c>
    </row>
    <row r="1301" spans="1:14" x14ac:dyDescent="0.25">
      <c r="A1301" t="s">
        <v>148</v>
      </c>
      <c r="B1301">
        <v>14494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5.5440299999999998E-2</v>
      </c>
      <c r="L1301">
        <v>0.95886899999999997</v>
      </c>
      <c r="M1301">
        <v>0</v>
      </c>
      <c r="N1301" t="s">
        <v>43</v>
      </c>
    </row>
    <row r="1302" spans="1:14" x14ac:dyDescent="0.25">
      <c r="A1302" t="s">
        <v>148</v>
      </c>
      <c r="B1302">
        <v>13976.3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8.32561E-2</v>
      </c>
      <c r="L1302">
        <v>0.93181499999999995</v>
      </c>
      <c r="M1302">
        <v>0</v>
      </c>
      <c r="N1302" t="s">
        <v>43</v>
      </c>
    </row>
    <row r="1303" spans="1:14" x14ac:dyDescent="0.25">
      <c r="A1303" t="s">
        <v>148</v>
      </c>
      <c r="B1303">
        <v>13909.7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5.3923899999999997E-2</v>
      </c>
      <c r="L1303">
        <v>0.95917699999999995</v>
      </c>
      <c r="M1303">
        <v>0</v>
      </c>
      <c r="N1303" t="s">
        <v>43</v>
      </c>
    </row>
    <row r="1304" spans="1:14" x14ac:dyDescent="0.25">
      <c r="A1304" t="s">
        <v>148</v>
      </c>
      <c r="B1304">
        <v>13780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5.5048699999999999E-2</v>
      </c>
      <c r="L1304">
        <v>0.93179100000000004</v>
      </c>
      <c r="M1304">
        <v>0</v>
      </c>
      <c r="N1304" t="s">
        <v>43</v>
      </c>
    </row>
    <row r="1305" spans="1:14" x14ac:dyDescent="0.25">
      <c r="A1305" t="s">
        <v>148</v>
      </c>
      <c r="B1305">
        <v>13754.2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5.55159E-2</v>
      </c>
      <c r="L1305">
        <v>0.93144400000000005</v>
      </c>
      <c r="M1305">
        <v>0</v>
      </c>
      <c r="N1305" t="s">
        <v>43</v>
      </c>
    </row>
    <row r="1306" spans="1:14" x14ac:dyDescent="0.25">
      <c r="A1306" t="s">
        <v>148</v>
      </c>
      <c r="B1306">
        <v>13887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5.4972100000000003E-2</v>
      </c>
      <c r="L1306">
        <v>0.93183000000000005</v>
      </c>
      <c r="M1306">
        <v>89</v>
      </c>
      <c r="N1306" t="s">
        <v>43</v>
      </c>
    </row>
    <row r="1307" spans="1:14" x14ac:dyDescent="0.25">
      <c r="A1307" t="s">
        <v>148</v>
      </c>
      <c r="B1307">
        <v>14123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5.4317999999999998E-2</v>
      </c>
      <c r="L1307">
        <v>0.93182200000000004</v>
      </c>
      <c r="M1307">
        <v>0</v>
      </c>
      <c r="N1307" t="s">
        <v>43</v>
      </c>
    </row>
    <row r="1308" spans="1:14" x14ac:dyDescent="0.25">
      <c r="A1308" t="s">
        <v>148</v>
      </c>
      <c r="B1308">
        <v>14024.7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8.1642900000000004E-2</v>
      </c>
      <c r="L1308">
        <v>0.93171700000000002</v>
      </c>
      <c r="M1308">
        <v>0</v>
      </c>
      <c r="N1308" t="s">
        <v>43</v>
      </c>
    </row>
    <row r="1309" spans="1:14" x14ac:dyDescent="0.25">
      <c r="A1309" t="s">
        <v>148</v>
      </c>
      <c r="B1309">
        <v>13798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5.3927500000000003E-2</v>
      </c>
      <c r="L1309">
        <v>0.93177100000000002</v>
      </c>
      <c r="M1309">
        <v>0</v>
      </c>
      <c r="N1309" t="s">
        <v>43</v>
      </c>
    </row>
    <row r="1310" spans="1:14" x14ac:dyDescent="0.25">
      <c r="A1310" t="s">
        <v>148</v>
      </c>
      <c r="B1310">
        <v>13878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5.6777899999999999E-2</v>
      </c>
      <c r="L1310">
        <v>0.93149000000000004</v>
      </c>
      <c r="M1310">
        <v>0</v>
      </c>
      <c r="N1310" t="s">
        <v>43</v>
      </c>
    </row>
    <row r="1311" spans="1:14" x14ac:dyDescent="0.25">
      <c r="A1311" t="s">
        <v>148</v>
      </c>
      <c r="B1311">
        <v>14839.3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5.4013800000000001E-2</v>
      </c>
      <c r="L1311">
        <v>0.93117899999999998</v>
      </c>
      <c r="M1311">
        <v>0</v>
      </c>
      <c r="N1311" t="s">
        <v>43</v>
      </c>
    </row>
    <row r="1312" spans="1:14" x14ac:dyDescent="0.25">
      <c r="A1312" t="s">
        <v>148</v>
      </c>
      <c r="B1312">
        <v>13817.3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5.3913599999999999E-2</v>
      </c>
      <c r="L1312">
        <v>0.93182699999999996</v>
      </c>
      <c r="M1312">
        <v>25</v>
      </c>
      <c r="N1312" t="s">
        <v>43</v>
      </c>
    </row>
    <row r="1313" spans="1:14" x14ac:dyDescent="0.25">
      <c r="A1313" t="s">
        <v>148</v>
      </c>
      <c r="B1313">
        <v>13753.4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8.3272399999999996E-2</v>
      </c>
      <c r="L1313">
        <v>0.93182399999999999</v>
      </c>
      <c r="M1313">
        <v>0</v>
      </c>
      <c r="N1313" t="s">
        <v>43</v>
      </c>
    </row>
    <row r="1314" spans="1:14" x14ac:dyDescent="0.25">
      <c r="A1314" t="s">
        <v>148</v>
      </c>
      <c r="B1314">
        <v>13711.5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7.0463200000000004E-2</v>
      </c>
      <c r="L1314">
        <v>0.93069199999999996</v>
      </c>
      <c r="M1314">
        <v>0</v>
      </c>
      <c r="N1314" t="s">
        <v>43</v>
      </c>
    </row>
    <row r="1315" spans="1:14" x14ac:dyDescent="0.25">
      <c r="A1315" t="s">
        <v>148</v>
      </c>
      <c r="B1315">
        <v>13890.3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6.6094100000000003E-2</v>
      </c>
      <c r="L1315">
        <v>0.95294999999999996</v>
      </c>
      <c r="M1315">
        <v>0</v>
      </c>
      <c r="N1315" t="s">
        <v>43</v>
      </c>
    </row>
    <row r="1316" spans="1:14" x14ac:dyDescent="0.25">
      <c r="A1316" t="s">
        <v>148</v>
      </c>
      <c r="B1316">
        <v>13736.4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5.3943999999999999E-2</v>
      </c>
      <c r="L1316">
        <v>0.93528100000000003</v>
      </c>
      <c r="M1316">
        <v>238</v>
      </c>
      <c r="N1316" t="s">
        <v>43</v>
      </c>
    </row>
    <row r="1317" spans="1:14" x14ac:dyDescent="0.25">
      <c r="A1317" t="s">
        <v>148</v>
      </c>
      <c r="B1317">
        <v>13664.8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5.7638099999999998E-2</v>
      </c>
      <c r="L1317">
        <v>0.93122799999999994</v>
      </c>
      <c r="M1317">
        <v>0</v>
      </c>
      <c r="N1317" t="s">
        <v>43</v>
      </c>
    </row>
    <row r="1318" spans="1:14" x14ac:dyDescent="0.25">
      <c r="A1318" t="s">
        <v>148</v>
      </c>
      <c r="B1318">
        <v>13674.3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5.5725700000000003E-2</v>
      </c>
      <c r="L1318">
        <v>0.93174900000000005</v>
      </c>
      <c r="M1318">
        <v>41</v>
      </c>
      <c r="N1318" t="s">
        <v>43</v>
      </c>
    </row>
    <row r="1319" spans="1:14" x14ac:dyDescent="0.25">
      <c r="A1319" t="s">
        <v>148</v>
      </c>
      <c r="B1319">
        <v>13733.5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5.4990299999999999E-2</v>
      </c>
      <c r="L1319">
        <v>0.93331799999999998</v>
      </c>
      <c r="M1319">
        <v>0</v>
      </c>
      <c r="N1319" t="s">
        <v>43</v>
      </c>
    </row>
    <row r="1320" spans="1:14" x14ac:dyDescent="0.25">
      <c r="A1320" t="s">
        <v>148</v>
      </c>
      <c r="B1320">
        <v>13788.6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5.3971499999999999E-2</v>
      </c>
      <c r="L1320">
        <v>0.954291</v>
      </c>
      <c r="M1320">
        <v>0</v>
      </c>
      <c r="N1320" t="s">
        <v>43</v>
      </c>
    </row>
    <row r="1321" spans="1:14" x14ac:dyDescent="0.25">
      <c r="A1321" t="s">
        <v>148</v>
      </c>
      <c r="B1321">
        <v>14275.1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6.09366E-2</v>
      </c>
      <c r="L1321">
        <v>0.93178399999999995</v>
      </c>
      <c r="M1321">
        <v>15</v>
      </c>
      <c r="N1321" t="s">
        <v>43</v>
      </c>
    </row>
    <row r="1322" spans="1:14" x14ac:dyDescent="0.25">
      <c r="A1322" t="s">
        <v>148</v>
      </c>
      <c r="B1322">
        <v>13940.7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5.8036999999999998E-2</v>
      </c>
      <c r="L1322">
        <v>0.93181700000000001</v>
      </c>
      <c r="M1322">
        <v>0</v>
      </c>
      <c r="N1322" t="s">
        <v>43</v>
      </c>
    </row>
    <row r="1323" spans="1:14" x14ac:dyDescent="0.25">
      <c r="A1323" t="s">
        <v>148</v>
      </c>
      <c r="B1323">
        <v>13699.3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5.89895E-2</v>
      </c>
      <c r="L1323">
        <v>0.931809</v>
      </c>
      <c r="M1323">
        <v>0</v>
      </c>
      <c r="N1323" t="s">
        <v>43</v>
      </c>
    </row>
    <row r="1324" spans="1:14" x14ac:dyDescent="0.25">
      <c r="A1324" t="s">
        <v>148</v>
      </c>
      <c r="B1324">
        <v>13769.3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5.5352499999999999E-2</v>
      </c>
      <c r="L1324">
        <v>0.93140900000000004</v>
      </c>
      <c r="M1324">
        <v>0</v>
      </c>
      <c r="N1324" t="s">
        <v>43</v>
      </c>
    </row>
    <row r="1325" spans="1:14" x14ac:dyDescent="0.25">
      <c r="A1325" t="s">
        <v>148</v>
      </c>
      <c r="B1325">
        <v>13735.2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8.3258299999999993E-2</v>
      </c>
      <c r="L1325">
        <v>0.931836</v>
      </c>
      <c r="M1325">
        <v>0</v>
      </c>
      <c r="N1325" t="s">
        <v>43</v>
      </c>
    </row>
    <row r="1326" spans="1:14" x14ac:dyDescent="0.25">
      <c r="A1326" t="s">
        <v>148</v>
      </c>
      <c r="B1326">
        <v>13725.1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6.6097100000000006E-2</v>
      </c>
      <c r="L1326">
        <v>0.93083700000000003</v>
      </c>
      <c r="M1326">
        <v>0</v>
      </c>
      <c r="N1326" t="s">
        <v>43</v>
      </c>
    </row>
    <row r="1327" spans="1:14" x14ac:dyDescent="0.25">
      <c r="A1327" t="s">
        <v>148</v>
      </c>
      <c r="B1327">
        <v>13693.2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8.3255899999999994E-2</v>
      </c>
      <c r="L1327">
        <v>0.93183499999999997</v>
      </c>
      <c r="M1327">
        <v>0</v>
      </c>
      <c r="N1327" t="s">
        <v>43</v>
      </c>
    </row>
    <row r="1328" spans="1:14" x14ac:dyDescent="0.25">
      <c r="A1328" t="s">
        <v>148</v>
      </c>
      <c r="B1328">
        <v>13711.8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7.4503700000000006E-2</v>
      </c>
      <c r="L1328">
        <v>0.93139400000000006</v>
      </c>
      <c r="M1328">
        <v>0</v>
      </c>
      <c r="N1328" t="s">
        <v>43</v>
      </c>
    </row>
    <row r="1329" spans="1:25" x14ac:dyDescent="0.25">
      <c r="A1329" t="s">
        <v>148</v>
      </c>
      <c r="B1329">
        <v>13736.2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5.41827E-2</v>
      </c>
      <c r="L1329">
        <v>0.94442000000000004</v>
      </c>
      <c r="M1329">
        <v>0</v>
      </c>
      <c r="N1329" t="s">
        <v>43</v>
      </c>
    </row>
    <row r="1330" spans="1:25" x14ac:dyDescent="0.25">
      <c r="A1330" t="s">
        <v>148</v>
      </c>
      <c r="B1330">
        <v>13767.4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5.4288599999999999E-2</v>
      </c>
      <c r="L1330">
        <v>0.93182200000000004</v>
      </c>
      <c r="M1330">
        <v>0</v>
      </c>
      <c r="N1330" t="s">
        <v>43</v>
      </c>
    </row>
    <row r="1331" spans="1:25" x14ac:dyDescent="0.25">
      <c r="A1331" t="s">
        <v>148</v>
      </c>
      <c r="B1331">
        <v>13703.1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5.6536799999999998E-2</v>
      </c>
      <c r="L1331">
        <v>0.95229900000000001</v>
      </c>
      <c r="M1331">
        <v>0</v>
      </c>
      <c r="N1331" t="s">
        <v>43</v>
      </c>
    </row>
    <row r="1332" spans="1:25" x14ac:dyDescent="0.25">
      <c r="A1332" t="s">
        <v>148</v>
      </c>
      <c r="B1332">
        <v>13889.4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5.5005400000000003E-2</v>
      </c>
      <c r="L1332">
        <v>0.93144000000000005</v>
      </c>
      <c r="M1332">
        <v>0</v>
      </c>
      <c r="N1332" t="s">
        <v>43</v>
      </c>
    </row>
    <row r="1333" spans="1:25" x14ac:dyDescent="0.25">
      <c r="A1333" t="s">
        <v>148</v>
      </c>
      <c r="B1333">
        <v>13773.2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5.4388499999999999E-2</v>
      </c>
      <c r="L1333">
        <v>0.93174299999999999</v>
      </c>
      <c r="M1333">
        <v>0</v>
      </c>
      <c r="N1333" t="s">
        <v>43</v>
      </c>
    </row>
    <row r="1334" spans="1:25" x14ac:dyDescent="0.25">
      <c r="A1334" t="s">
        <v>148</v>
      </c>
      <c r="B1334">
        <v>13790.1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5.7296600000000003E-2</v>
      </c>
      <c r="L1334">
        <v>0.93011200000000005</v>
      </c>
      <c r="M1334">
        <v>0</v>
      </c>
      <c r="N1334" t="s">
        <v>43</v>
      </c>
    </row>
    <row r="1335" spans="1:25" x14ac:dyDescent="0.25">
      <c r="A1335" t="s">
        <v>148</v>
      </c>
      <c r="B1335">
        <v>13838.7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5.3912599999999998E-2</v>
      </c>
      <c r="L1335">
        <v>0.93167299999999997</v>
      </c>
      <c r="M1335">
        <v>0</v>
      </c>
      <c r="N1335" t="s">
        <v>43</v>
      </c>
    </row>
    <row r="1336" spans="1:25" x14ac:dyDescent="0.25">
      <c r="A1336" t="s">
        <v>148</v>
      </c>
      <c r="B1336">
        <v>13701.1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5.3957400000000003E-2</v>
      </c>
      <c r="L1336">
        <v>0.93180200000000002</v>
      </c>
      <c r="M1336">
        <v>0</v>
      </c>
      <c r="N1336" t="s">
        <v>43</v>
      </c>
    </row>
    <row r="1337" spans="1:25" x14ac:dyDescent="0.25">
      <c r="A1337" t="s">
        <v>148</v>
      </c>
      <c r="B1337">
        <v>13730.8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5.6545199999999997E-2</v>
      </c>
      <c r="L1337">
        <v>0.95868200000000003</v>
      </c>
      <c r="M1337">
        <v>0</v>
      </c>
      <c r="N1337" t="s">
        <v>43</v>
      </c>
    </row>
    <row r="1338" spans="1:25" x14ac:dyDescent="0.25">
      <c r="A1338" t="s">
        <v>148</v>
      </c>
      <c r="B1338">
        <v>13873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6.5528500000000003E-2</v>
      </c>
      <c r="L1338">
        <v>0.931836</v>
      </c>
      <c r="M1338">
        <v>0</v>
      </c>
      <c r="N1338" t="s">
        <v>43</v>
      </c>
    </row>
    <row r="1339" spans="1:25" x14ac:dyDescent="0.25">
      <c r="A1339" t="s">
        <v>148</v>
      </c>
      <c r="B1339">
        <v>13705.5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8.3255999999999997E-2</v>
      </c>
      <c r="L1339">
        <v>0.93442099999999995</v>
      </c>
      <c r="M1339">
        <v>0</v>
      </c>
      <c r="N1339" t="s">
        <v>43</v>
      </c>
    </row>
    <row r="1340" spans="1:25" x14ac:dyDescent="0.25">
      <c r="A1340" t="s">
        <v>148</v>
      </c>
      <c r="B1340">
        <v>14344.5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5.67024E-2</v>
      </c>
      <c r="L1340">
        <v>0.93043900000000002</v>
      </c>
      <c r="M1340">
        <v>0</v>
      </c>
      <c r="N1340" t="s">
        <v>43</v>
      </c>
    </row>
    <row r="1341" spans="1:25" x14ac:dyDescent="0.25">
      <c r="A1341" t="s">
        <v>148</v>
      </c>
      <c r="B1341">
        <v>13654.7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5.9908900000000001E-2</v>
      </c>
      <c r="L1341">
        <v>0.93174599999999996</v>
      </c>
      <c r="M1341">
        <v>0</v>
      </c>
      <c r="N1341" t="s">
        <v>43</v>
      </c>
    </row>
    <row r="1342" spans="1:25" x14ac:dyDescent="0.25">
      <c r="A1342" t="s">
        <v>148</v>
      </c>
      <c r="B1342">
        <v>13752.9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5.4109499999999998E-2</v>
      </c>
      <c r="L1342">
        <v>0.95574700000000001</v>
      </c>
      <c r="M1342">
        <v>0</v>
      </c>
      <c r="N1342" t="s">
        <v>43</v>
      </c>
    </row>
    <row r="1343" spans="1:25" x14ac:dyDescent="0.25">
      <c r="A1343" t="s">
        <v>148</v>
      </c>
      <c r="B1343">
        <v>14412.8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5.4008899999999999E-2</v>
      </c>
      <c r="L1343">
        <v>0.93162299999999998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14255.5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5.3971999999999999E-2</v>
      </c>
      <c r="L1344">
        <v>0.93179900000000004</v>
      </c>
      <c r="M1344">
        <v>0</v>
      </c>
      <c r="N1344" t="s">
        <v>43</v>
      </c>
      <c r="R1344">
        <f>AVERAGE(B1295:B1344)</f>
        <v>13870.839999999998</v>
      </c>
      <c r="S1344">
        <f>AVERAGE(C1295:C1344)</f>
        <v>0</v>
      </c>
      <c r="U1344">
        <f>_xlfn.VAR.P(B1295:B1344)</f>
        <v>58379.645999999957</v>
      </c>
      <c r="V1344">
        <f>_xlfn.VAR.P(C1295:C1344)</f>
        <v>0</v>
      </c>
      <c r="X1344">
        <f>1.96*SQRT(U1344)/50</f>
        <v>9.4714570805890226</v>
      </c>
      <c r="Y1344">
        <f>1.96*SQRT(V1344)/50</f>
        <v>0</v>
      </c>
    </row>
    <row r="1345" spans="1:13" x14ac:dyDescent="0.25">
      <c r="A1345" t="s">
        <v>149</v>
      </c>
      <c r="B1345">
        <v>693545.95703699999</v>
      </c>
      <c r="C1345" t="s">
        <v>37</v>
      </c>
    </row>
    <row r="1346" spans="1:13" x14ac:dyDescent="0.25">
      <c r="A1346" t="s">
        <v>150</v>
      </c>
      <c r="B1346">
        <v>13831</v>
      </c>
      <c r="C1346">
        <v>13830.6</v>
      </c>
      <c r="D1346">
        <v>13830</v>
      </c>
      <c r="E1346">
        <v>13816.3</v>
      </c>
      <c r="F1346">
        <v>554.48800000000006</v>
      </c>
      <c r="G1346">
        <v>0</v>
      </c>
      <c r="H1346">
        <v>412.02499999999998</v>
      </c>
      <c r="I1346">
        <v>0</v>
      </c>
      <c r="J1346">
        <v>5.8058999999999999E-2</v>
      </c>
      <c r="K1346">
        <v>0.93164499999999995</v>
      </c>
      <c r="L1346">
        <v>0</v>
      </c>
      <c r="M1346" t="s">
        <v>43</v>
      </c>
    </row>
    <row r="1347" spans="1:13" x14ac:dyDescent="0.25">
      <c r="A1347" t="s">
        <v>150</v>
      </c>
      <c r="B1347">
        <v>13627.1</v>
      </c>
      <c r="C1347">
        <v>13626.7</v>
      </c>
      <c r="D1347">
        <v>13626.2</v>
      </c>
      <c r="E1347">
        <v>13612.6</v>
      </c>
      <c r="F1347">
        <v>544.01599999999996</v>
      </c>
      <c r="G1347">
        <v>0</v>
      </c>
      <c r="H1347">
        <v>403.786</v>
      </c>
      <c r="I1347">
        <v>0</v>
      </c>
      <c r="J1347">
        <v>5.6592900000000002E-2</v>
      </c>
      <c r="K1347">
        <v>0.93179800000000002</v>
      </c>
      <c r="L1347">
        <v>0</v>
      </c>
      <c r="M1347" t="s">
        <v>43</v>
      </c>
    </row>
    <row r="1348" spans="1:13" x14ac:dyDescent="0.25">
      <c r="A1348" t="s">
        <v>150</v>
      </c>
      <c r="B1348">
        <v>13532.5</v>
      </c>
      <c r="C1348">
        <v>13532.1</v>
      </c>
      <c r="D1348">
        <v>13531.6</v>
      </c>
      <c r="E1348">
        <v>13518.2</v>
      </c>
      <c r="F1348">
        <v>542.57000000000005</v>
      </c>
      <c r="G1348">
        <v>0</v>
      </c>
      <c r="H1348">
        <v>403.62799999999999</v>
      </c>
      <c r="I1348">
        <v>0</v>
      </c>
      <c r="J1348">
        <v>5.4130499999999998E-2</v>
      </c>
      <c r="K1348">
        <v>0.931759</v>
      </c>
      <c r="L1348">
        <v>0</v>
      </c>
      <c r="M1348" t="s">
        <v>43</v>
      </c>
    </row>
    <row r="1349" spans="1:13" x14ac:dyDescent="0.25">
      <c r="A1349" t="s">
        <v>150</v>
      </c>
      <c r="B1349">
        <v>13417.4</v>
      </c>
      <c r="C1349">
        <v>13417</v>
      </c>
      <c r="D1349">
        <v>13416.5</v>
      </c>
      <c r="E1349">
        <v>13403.1</v>
      </c>
      <c r="F1349">
        <v>531.50599999999997</v>
      </c>
      <c r="G1349">
        <v>0</v>
      </c>
      <c r="H1349">
        <v>403.99900000000002</v>
      </c>
      <c r="I1349">
        <v>0</v>
      </c>
      <c r="J1349">
        <v>8.32672E-2</v>
      </c>
      <c r="K1349">
        <v>0.92988400000000004</v>
      </c>
      <c r="L1349">
        <v>0</v>
      </c>
      <c r="M1349" t="s">
        <v>43</v>
      </c>
    </row>
    <row r="1350" spans="1:13" x14ac:dyDescent="0.25">
      <c r="A1350" t="s">
        <v>150</v>
      </c>
      <c r="B1350">
        <v>13422.1</v>
      </c>
      <c r="C1350">
        <v>13421.7</v>
      </c>
      <c r="D1350">
        <v>13421.2</v>
      </c>
      <c r="E1350">
        <v>13407.9</v>
      </c>
      <c r="F1350">
        <v>531.95299999999997</v>
      </c>
      <c r="G1350">
        <v>0</v>
      </c>
      <c r="H1350">
        <v>403.72500000000002</v>
      </c>
      <c r="I1350">
        <v>0</v>
      </c>
      <c r="J1350">
        <v>5.4243399999999997E-2</v>
      </c>
      <c r="K1350">
        <v>0.931836</v>
      </c>
      <c r="L1350">
        <v>0</v>
      </c>
      <c r="M1350" t="s">
        <v>43</v>
      </c>
    </row>
    <row r="1351" spans="1:13" x14ac:dyDescent="0.25">
      <c r="A1351" t="s">
        <v>150</v>
      </c>
      <c r="B1351">
        <v>13487.2</v>
      </c>
      <c r="C1351">
        <v>13486.8</v>
      </c>
      <c r="D1351">
        <v>13486.3</v>
      </c>
      <c r="E1351">
        <v>13472.9</v>
      </c>
      <c r="F1351">
        <v>534.82899999999995</v>
      </c>
      <c r="G1351">
        <v>0</v>
      </c>
      <c r="H1351">
        <v>405.65699999999998</v>
      </c>
      <c r="I1351">
        <v>0</v>
      </c>
      <c r="J1351">
        <v>5.6188599999999998E-2</v>
      </c>
      <c r="K1351">
        <v>0.93180099999999999</v>
      </c>
      <c r="L1351">
        <v>0</v>
      </c>
      <c r="M1351" t="s">
        <v>43</v>
      </c>
    </row>
    <row r="1352" spans="1:13" x14ac:dyDescent="0.25">
      <c r="A1352" t="s">
        <v>150</v>
      </c>
      <c r="B1352">
        <v>13497.4</v>
      </c>
      <c r="C1352">
        <v>13497</v>
      </c>
      <c r="D1352">
        <v>13496.5</v>
      </c>
      <c r="E1352">
        <v>13483</v>
      </c>
      <c r="F1352">
        <v>535.80700000000002</v>
      </c>
      <c r="G1352">
        <v>0</v>
      </c>
      <c r="H1352">
        <v>405.94099999999997</v>
      </c>
      <c r="I1352">
        <v>0</v>
      </c>
      <c r="J1352">
        <v>5.6602699999999999E-2</v>
      </c>
      <c r="K1352">
        <v>0.93172299999999997</v>
      </c>
      <c r="L1352">
        <v>0</v>
      </c>
      <c r="M1352" t="s">
        <v>43</v>
      </c>
    </row>
    <row r="1353" spans="1:13" x14ac:dyDescent="0.25">
      <c r="A1353" t="s">
        <v>150</v>
      </c>
      <c r="B1353">
        <v>13514.2</v>
      </c>
      <c r="C1353">
        <v>13513.8</v>
      </c>
      <c r="D1353">
        <v>13513.3</v>
      </c>
      <c r="E1353">
        <v>13499.9</v>
      </c>
      <c r="F1353">
        <v>535.03300000000002</v>
      </c>
      <c r="G1353">
        <v>0</v>
      </c>
      <c r="H1353">
        <v>406.39600000000002</v>
      </c>
      <c r="I1353">
        <v>0</v>
      </c>
      <c r="J1353">
        <v>5.39467E-2</v>
      </c>
      <c r="K1353">
        <v>0.93165100000000001</v>
      </c>
      <c r="L1353">
        <v>0</v>
      </c>
      <c r="M1353" t="s">
        <v>43</v>
      </c>
    </row>
    <row r="1354" spans="1:13" x14ac:dyDescent="0.25">
      <c r="A1354" t="s">
        <v>150</v>
      </c>
      <c r="B1354">
        <v>13482.8</v>
      </c>
      <c r="C1354">
        <v>13482.4</v>
      </c>
      <c r="D1354">
        <v>13481.9</v>
      </c>
      <c r="E1354">
        <v>13468.5</v>
      </c>
      <c r="F1354">
        <v>534.13300000000004</v>
      </c>
      <c r="G1354">
        <v>0</v>
      </c>
      <c r="H1354">
        <v>405.714</v>
      </c>
      <c r="I1354">
        <v>0</v>
      </c>
      <c r="J1354">
        <v>8.3255999999999997E-2</v>
      </c>
      <c r="K1354">
        <v>0.93180399999999997</v>
      </c>
      <c r="L1354">
        <v>0</v>
      </c>
      <c r="M1354" t="s">
        <v>43</v>
      </c>
    </row>
    <row r="1355" spans="1:13" x14ac:dyDescent="0.25">
      <c r="A1355" t="s">
        <v>150</v>
      </c>
      <c r="B1355">
        <v>13612.3</v>
      </c>
      <c r="C1355">
        <v>13611.8</v>
      </c>
      <c r="D1355">
        <v>13611.3</v>
      </c>
      <c r="E1355">
        <v>13597.8</v>
      </c>
      <c r="F1355">
        <v>540.18799999999999</v>
      </c>
      <c r="G1355">
        <v>0</v>
      </c>
      <c r="H1355">
        <v>409.4</v>
      </c>
      <c r="I1355">
        <v>0</v>
      </c>
      <c r="J1355">
        <v>6.29411E-2</v>
      </c>
      <c r="K1355">
        <v>0.93172999999999995</v>
      </c>
      <c r="L1355">
        <v>0</v>
      </c>
      <c r="M1355" t="s">
        <v>43</v>
      </c>
    </row>
    <row r="1356" spans="1:13" x14ac:dyDescent="0.25">
      <c r="A1356" t="s">
        <v>150</v>
      </c>
      <c r="B1356">
        <v>13444.8</v>
      </c>
      <c r="C1356">
        <v>13444.4</v>
      </c>
      <c r="D1356">
        <v>13443.8</v>
      </c>
      <c r="E1356">
        <v>13430.5</v>
      </c>
      <c r="F1356">
        <v>533.17899999999997</v>
      </c>
      <c r="G1356">
        <v>0</v>
      </c>
      <c r="H1356">
        <v>404.37400000000002</v>
      </c>
      <c r="I1356">
        <v>0</v>
      </c>
      <c r="J1356">
        <v>5.42879E-2</v>
      </c>
      <c r="K1356">
        <v>0.931836</v>
      </c>
      <c r="L1356">
        <v>0</v>
      </c>
      <c r="M1356" t="s">
        <v>43</v>
      </c>
    </row>
    <row r="1357" spans="1:13" x14ac:dyDescent="0.25">
      <c r="A1357" t="s">
        <v>150</v>
      </c>
      <c r="B1357">
        <v>13596.3</v>
      </c>
      <c r="C1357">
        <v>13595.9</v>
      </c>
      <c r="D1357">
        <v>13595.3</v>
      </c>
      <c r="E1357">
        <v>13581.9</v>
      </c>
      <c r="F1357">
        <v>539.28300000000002</v>
      </c>
      <c r="G1357">
        <v>0</v>
      </c>
      <c r="H1357">
        <v>408.72899999999998</v>
      </c>
      <c r="I1357">
        <v>0</v>
      </c>
      <c r="J1357">
        <v>5.4529000000000001E-2</v>
      </c>
      <c r="K1357">
        <v>0.93183300000000002</v>
      </c>
      <c r="L1357">
        <v>0</v>
      </c>
      <c r="M1357" t="s">
        <v>43</v>
      </c>
    </row>
    <row r="1358" spans="1:13" x14ac:dyDescent="0.25">
      <c r="A1358" t="s">
        <v>150</v>
      </c>
      <c r="B1358">
        <v>13505.9</v>
      </c>
      <c r="C1358">
        <v>13505.5</v>
      </c>
      <c r="D1358">
        <v>13504.9</v>
      </c>
      <c r="E1358">
        <v>13491.6</v>
      </c>
      <c r="F1358">
        <v>535.32000000000005</v>
      </c>
      <c r="G1358">
        <v>0</v>
      </c>
      <c r="H1358">
        <v>406.17099999999999</v>
      </c>
      <c r="I1358">
        <v>0</v>
      </c>
      <c r="J1358">
        <v>5.39158E-2</v>
      </c>
      <c r="K1358">
        <v>0.93124799999999996</v>
      </c>
      <c r="L1358">
        <v>0</v>
      </c>
      <c r="M1358" t="s">
        <v>43</v>
      </c>
    </row>
    <row r="1359" spans="1:13" x14ac:dyDescent="0.25">
      <c r="A1359" t="s">
        <v>150</v>
      </c>
      <c r="B1359">
        <v>13441.3</v>
      </c>
      <c r="C1359">
        <v>13440.9</v>
      </c>
      <c r="D1359">
        <v>13440.4</v>
      </c>
      <c r="E1359">
        <v>13427</v>
      </c>
      <c r="F1359">
        <v>533.26300000000003</v>
      </c>
      <c r="G1359">
        <v>0</v>
      </c>
      <c r="H1359">
        <v>409.76600000000002</v>
      </c>
      <c r="I1359">
        <v>0</v>
      </c>
      <c r="J1359">
        <v>7.0020399999999997E-2</v>
      </c>
      <c r="K1359">
        <v>0.93060500000000002</v>
      </c>
      <c r="L1359">
        <v>0</v>
      </c>
      <c r="M1359" t="s">
        <v>43</v>
      </c>
    </row>
    <row r="1360" spans="1:13" x14ac:dyDescent="0.25">
      <c r="A1360" t="s">
        <v>150</v>
      </c>
      <c r="B1360">
        <v>14380.5</v>
      </c>
      <c r="C1360">
        <v>14380</v>
      </c>
      <c r="D1360">
        <v>14379.5</v>
      </c>
      <c r="E1360">
        <v>14365.3</v>
      </c>
      <c r="F1360">
        <v>568.43200000000002</v>
      </c>
      <c r="G1360">
        <v>0</v>
      </c>
      <c r="H1360">
        <v>431.12700000000001</v>
      </c>
      <c r="I1360">
        <v>0</v>
      </c>
      <c r="J1360">
        <v>5.6756500000000001E-2</v>
      </c>
      <c r="K1360">
        <v>0.93179800000000002</v>
      </c>
      <c r="L1360">
        <v>0</v>
      </c>
      <c r="M1360" t="s">
        <v>43</v>
      </c>
    </row>
    <row r="1361" spans="1:13" x14ac:dyDescent="0.25">
      <c r="A1361" t="s">
        <v>150</v>
      </c>
      <c r="B1361">
        <v>13698.5</v>
      </c>
      <c r="C1361">
        <v>13698.1</v>
      </c>
      <c r="D1361">
        <v>13697.5</v>
      </c>
      <c r="E1361">
        <v>13683.9</v>
      </c>
      <c r="F1361">
        <v>546.56899999999996</v>
      </c>
      <c r="G1361">
        <v>0</v>
      </c>
      <c r="H1361">
        <v>408.649</v>
      </c>
      <c r="I1361">
        <v>0</v>
      </c>
      <c r="J1361">
        <v>5.5209500000000002E-2</v>
      </c>
      <c r="K1361">
        <v>0.93178499999999997</v>
      </c>
      <c r="L1361">
        <v>0</v>
      </c>
      <c r="M1361" t="s">
        <v>43</v>
      </c>
    </row>
    <row r="1362" spans="1:13" x14ac:dyDescent="0.25">
      <c r="A1362" t="s">
        <v>150</v>
      </c>
      <c r="B1362">
        <v>13436.1</v>
      </c>
      <c r="C1362">
        <v>13435.7</v>
      </c>
      <c r="D1362">
        <v>13435.2</v>
      </c>
      <c r="E1362">
        <v>13421.8</v>
      </c>
      <c r="F1362">
        <v>532.21400000000006</v>
      </c>
      <c r="G1362">
        <v>0</v>
      </c>
      <c r="H1362">
        <v>402.20400000000001</v>
      </c>
      <c r="I1362">
        <v>0</v>
      </c>
      <c r="J1362">
        <v>5.7049900000000001E-2</v>
      </c>
      <c r="K1362">
        <v>0.93183300000000002</v>
      </c>
      <c r="L1362">
        <v>0</v>
      </c>
      <c r="M1362" t="s">
        <v>43</v>
      </c>
    </row>
    <row r="1363" spans="1:13" x14ac:dyDescent="0.25">
      <c r="A1363" t="s">
        <v>150</v>
      </c>
      <c r="B1363">
        <v>13600.6</v>
      </c>
      <c r="C1363">
        <v>13600.2</v>
      </c>
      <c r="D1363">
        <v>13599.7</v>
      </c>
      <c r="E1363">
        <v>13586.2</v>
      </c>
      <c r="F1363">
        <v>539.55700000000002</v>
      </c>
      <c r="G1363">
        <v>0</v>
      </c>
      <c r="H1363">
        <v>413.05399999999997</v>
      </c>
      <c r="I1363">
        <v>0</v>
      </c>
      <c r="J1363">
        <v>5.5136699999999997E-2</v>
      </c>
      <c r="K1363">
        <v>0.93175600000000003</v>
      </c>
      <c r="L1363">
        <v>0</v>
      </c>
      <c r="M1363" t="s">
        <v>43</v>
      </c>
    </row>
    <row r="1364" spans="1:13" x14ac:dyDescent="0.25">
      <c r="A1364" t="s">
        <v>150</v>
      </c>
      <c r="B1364">
        <v>13434</v>
      </c>
      <c r="C1364">
        <v>13433.6</v>
      </c>
      <c r="D1364">
        <v>13433.1</v>
      </c>
      <c r="E1364">
        <v>13419.7</v>
      </c>
      <c r="F1364">
        <v>532.995</v>
      </c>
      <c r="G1364">
        <v>0</v>
      </c>
      <c r="H1364">
        <v>402.61799999999999</v>
      </c>
      <c r="I1364">
        <v>0</v>
      </c>
      <c r="J1364">
        <v>6.2186900000000003E-2</v>
      </c>
      <c r="K1364">
        <v>0.93152400000000002</v>
      </c>
      <c r="L1364">
        <v>0</v>
      </c>
      <c r="M1364" t="s">
        <v>43</v>
      </c>
    </row>
    <row r="1365" spans="1:13" x14ac:dyDescent="0.25">
      <c r="A1365" t="s">
        <v>150</v>
      </c>
      <c r="B1365">
        <v>13544.8</v>
      </c>
      <c r="C1365">
        <v>13544.4</v>
      </c>
      <c r="D1365">
        <v>13543.9</v>
      </c>
      <c r="E1365">
        <v>13530.5</v>
      </c>
      <c r="F1365">
        <v>537.47799999999995</v>
      </c>
      <c r="G1365">
        <v>0</v>
      </c>
      <c r="H1365">
        <v>405.78300000000002</v>
      </c>
      <c r="I1365">
        <v>0</v>
      </c>
      <c r="J1365">
        <v>5.4418000000000001E-2</v>
      </c>
      <c r="K1365">
        <v>0.93181800000000004</v>
      </c>
      <c r="L1365">
        <v>0</v>
      </c>
      <c r="M1365" t="s">
        <v>43</v>
      </c>
    </row>
    <row r="1366" spans="1:13" x14ac:dyDescent="0.25">
      <c r="A1366" t="s">
        <v>150</v>
      </c>
      <c r="B1366">
        <v>13623.8</v>
      </c>
      <c r="C1366">
        <v>13623.3</v>
      </c>
      <c r="D1366">
        <v>13622.8</v>
      </c>
      <c r="E1366">
        <v>13609.3</v>
      </c>
      <c r="F1366">
        <v>545.63900000000001</v>
      </c>
      <c r="G1366">
        <v>0</v>
      </c>
      <c r="H1366">
        <v>408.20400000000001</v>
      </c>
      <c r="I1366">
        <v>0</v>
      </c>
      <c r="J1366">
        <v>5.3912399999999999E-2</v>
      </c>
      <c r="K1366">
        <v>0.93162500000000004</v>
      </c>
      <c r="L1366">
        <v>0</v>
      </c>
      <c r="M1366" t="s">
        <v>43</v>
      </c>
    </row>
    <row r="1367" spans="1:13" x14ac:dyDescent="0.25">
      <c r="A1367" t="s">
        <v>150</v>
      </c>
      <c r="B1367">
        <v>13352.6</v>
      </c>
      <c r="C1367">
        <v>13352.2</v>
      </c>
      <c r="D1367">
        <v>13351.6</v>
      </c>
      <c r="E1367">
        <v>13338.4</v>
      </c>
      <c r="F1367">
        <v>529.68899999999996</v>
      </c>
      <c r="G1367">
        <v>0</v>
      </c>
      <c r="H1367">
        <v>406.125</v>
      </c>
      <c r="I1367">
        <v>0</v>
      </c>
      <c r="J1367">
        <v>5.8229299999999998E-2</v>
      </c>
      <c r="K1367">
        <v>0.93047199999999997</v>
      </c>
      <c r="L1367">
        <v>0</v>
      </c>
      <c r="M1367" t="s">
        <v>43</v>
      </c>
    </row>
    <row r="1368" spans="1:13" x14ac:dyDescent="0.25">
      <c r="A1368" t="s">
        <v>150</v>
      </c>
      <c r="B1368">
        <v>13932.5</v>
      </c>
      <c r="C1368">
        <v>13932.1</v>
      </c>
      <c r="D1368">
        <v>13931.5</v>
      </c>
      <c r="E1368">
        <v>13917.7</v>
      </c>
      <c r="F1368">
        <v>553.87199999999996</v>
      </c>
      <c r="G1368">
        <v>0</v>
      </c>
      <c r="H1368">
        <v>417.67899999999997</v>
      </c>
      <c r="I1368">
        <v>0</v>
      </c>
      <c r="J1368">
        <v>5.7991399999999999E-2</v>
      </c>
      <c r="K1368">
        <v>0.93118999999999996</v>
      </c>
      <c r="L1368">
        <v>0</v>
      </c>
      <c r="M1368" t="s">
        <v>43</v>
      </c>
    </row>
    <row r="1369" spans="1:13" x14ac:dyDescent="0.25">
      <c r="A1369" t="s">
        <v>150</v>
      </c>
      <c r="B1369">
        <v>13580.5</v>
      </c>
      <c r="C1369">
        <v>13579.7</v>
      </c>
      <c r="D1369">
        <v>13579.2</v>
      </c>
      <c r="E1369">
        <v>13565.6</v>
      </c>
      <c r="F1369">
        <v>539.10299999999995</v>
      </c>
      <c r="G1369">
        <v>0</v>
      </c>
      <c r="H1369">
        <v>408.13099999999997</v>
      </c>
      <c r="I1369">
        <v>0</v>
      </c>
      <c r="J1369">
        <v>7.4671699999999994E-2</v>
      </c>
      <c r="K1369">
        <v>0.93159499999999995</v>
      </c>
      <c r="L1369">
        <v>0</v>
      </c>
      <c r="M1369" t="s">
        <v>43</v>
      </c>
    </row>
    <row r="1370" spans="1:13" x14ac:dyDescent="0.25">
      <c r="A1370" t="s">
        <v>150</v>
      </c>
      <c r="B1370">
        <v>14241.7</v>
      </c>
      <c r="C1370">
        <v>14233.2</v>
      </c>
      <c r="D1370">
        <v>14232.7</v>
      </c>
      <c r="E1370">
        <v>14218.6</v>
      </c>
      <c r="F1370">
        <v>562.30799999999999</v>
      </c>
      <c r="G1370">
        <v>0</v>
      </c>
      <c r="H1370">
        <v>425.55399999999997</v>
      </c>
      <c r="I1370">
        <v>0</v>
      </c>
      <c r="J1370">
        <v>7.8949000000000005E-2</v>
      </c>
      <c r="K1370">
        <v>0.93156000000000005</v>
      </c>
      <c r="L1370">
        <v>0</v>
      </c>
      <c r="M1370" t="s">
        <v>43</v>
      </c>
    </row>
    <row r="1371" spans="1:13" x14ac:dyDescent="0.25">
      <c r="A1371" t="s">
        <v>150</v>
      </c>
      <c r="B1371">
        <v>13674.5</v>
      </c>
      <c r="C1371">
        <v>13673.8</v>
      </c>
      <c r="D1371">
        <v>13673.2</v>
      </c>
      <c r="E1371">
        <v>13659.6</v>
      </c>
      <c r="F1371">
        <v>551.45100000000002</v>
      </c>
      <c r="G1371">
        <v>0</v>
      </c>
      <c r="H1371">
        <v>411.08499999999998</v>
      </c>
      <c r="I1371">
        <v>0</v>
      </c>
      <c r="J1371">
        <v>5.3913099999999999E-2</v>
      </c>
      <c r="K1371">
        <v>0.93482600000000005</v>
      </c>
      <c r="L1371">
        <v>0</v>
      </c>
      <c r="M1371" t="s">
        <v>43</v>
      </c>
    </row>
    <row r="1372" spans="1:13" x14ac:dyDescent="0.25">
      <c r="A1372" t="s">
        <v>150</v>
      </c>
      <c r="B1372">
        <v>13147.5</v>
      </c>
      <c r="C1372">
        <v>13147.1</v>
      </c>
      <c r="D1372">
        <v>13146.6</v>
      </c>
      <c r="E1372">
        <v>13133.6</v>
      </c>
      <c r="F1372">
        <v>522.28200000000004</v>
      </c>
      <c r="G1372">
        <v>0</v>
      </c>
      <c r="H1372">
        <v>393.01</v>
      </c>
      <c r="I1372">
        <v>0</v>
      </c>
      <c r="J1372">
        <v>5.5580600000000001E-2</v>
      </c>
      <c r="K1372">
        <v>0.93183400000000005</v>
      </c>
      <c r="L1372">
        <v>0</v>
      </c>
      <c r="M1372" t="s">
        <v>43</v>
      </c>
    </row>
    <row r="1373" spans="1:13" x14ac:dyDescent="0.25">
      <c r="A1373" t="s">
        <v>150</v>
      </c>
      <c r="B1373">
        <v>13169.4</v>
      </c>
      <c r="C1373">
        <v>13168.9</v>
      </c>
      <c r="D1373">
        <v>13168.4</v>
      </c>
      <c r="E1373">
        <v>13155.3</v>
      </c>
      <c r="F1373">
        <v>523.221</v>
      </c>
      <c r="G1373">
        <v>0</v>
      </c>
      <c r="H1373">
        <v>394.58199999999999</v>
      </c>
      <c r="I1373">
        <v>0</v>
      </c>
      <c r="J1373">
        <v>6.0269799999999998E-2</v>
      </c>
      <c r="K1373">
        <v>0.93183300000000002</v>
      </c>
      <c r="L1373">
        <v>0</v>
      </c>
      <c r="M1373" t="s">
        <v>43</v>
      </c>
    </row>
    <row r="1374" spans="1:13" x14ac:dyDescent="0.25">
      <c r="A1374" t="s">
        <v>150</v>
      </c>
      <c r="B1374">
        <v>13322</v>
      </c>
      <c r="C1374">
        <v>13321.6</v>
      </c>
      <c r="D1374">
        <v>13321</v>
      </c>
      <c r="E1374">
        <v>13307.8</v>
      </c>
      <c r="F1374">
        <v>528.03599999999994</v>
      </c>
      <c r="G1374">
        <v>0</v>
      </c>
      <c r="H1374">
        <v>398.88200000000001</v>
      </c>
      <c r="I1374">
        <v>0</v>
      </c>
      <c r="J1374">
        <v>5.5394100000000002E-2</v>
      </c>
      <c r="K1374">
        <v>0.95142099999999996</v>
      </c>
      <c r="L1374">
        <v>0</v>
      </c>
      <c r="M1374" t="s">
        <v>43</v>
      </c>
    </row>
    <row r="1375" spans="1:13" x14ac:dyDescent="0.25">
      <c r="A1375" t="s">
        <v>150</v>
      </c>
      <c r="B1375">
        <v>13132.2</v>
      </c>
      <c r="C1375">
        <v>13131.8</v>
      </c>
      <c r="D1375">
        <v>13131.3</v>
      </c>
      <c r="E1375">
        <v>13118.2</v>
      </c>
      <c r="F1375">
        <v>524.92499999999995</v>
      </c>
      <c r="G1375">
        <v>0</v>
      </c>
      <c r="H1375">
        <v>392.85399999999998</v>
      </c>
      <c r="I1375">
        <v>0</v>
      </c>
      <c r="J1375">
        <v>5.3911199999999999E-2</v>
      </c>
      <c r="K1375">
        <v>0.951372</v>
      </c>
      <c r="L1375">
        <v>0</v>
      </c>
      <c r="M1375" t="s">
        <v>43</v>
      </c>
    </row>
    <row r="1376" spans="1:13" x14ac:dyDescent="0.25">
      <c r="A1376" t="s">
        <v>150</v>
      </c>
      <c r="B1376">
        <v>13273.4</v>
      </c>
      <c r="C1376">
        <v>13273</v>
      </c>
      <c r="D1376">
        <v>13272.5</v>
      </c>
      <c r="E1376">
        <v>13259.3</v>
      </c>
      <c r="F1376">
        <v>526.53200000000004</v>
      </c>
      <c r="G1376">
        <v>0</v>
      </c>
      <c r="H1376">
        <v>396.21</v>
      </c>
      <c r="I1376">
        <v>0</v>
      </c>
      <c r="J1376">
        <v>5.3911599999999997E-2</v>
      </c>
      <c r="K1376">
        <v>0.93176499999999995</v>
      </c>
      <c r="L1376">
        <v>0</v>
      </c>
      <c r="M1376" t="s">
        <v>43</v>
      </c>
    </row>
    <row r="1377" spans="1:13" x14ac:dyDescent="0.25">
      <c r="A1377" t="s">
        <v>150</v>
      </c>
      <c r="B1377">
        <v>13829.2</v>
      </c>
      <c r="C1377">
        <v>13828.8</v>
      </c>
      <c r="D1377">
        <v>13828.2</v>
      </c>
      <c r="E1377">
        <v>13814.4</v>
      </c>
      <c r="F1377">
        <v>546.10500000000002</v>
      </c>
      <c r="G1377">
        <v>0</v>
      </c>
      <c r="H1377">
        <v>415.59</v>
      </c>
      <c r="I1377">
        <v>0</v>
      </c>
      <c r="J1377">
        <v>7.76834E-2</v>
      </c>
      <c r="K1377">
        <v>0.93177699999999997</v>
      </c>
      <c r="L1377">
        <v>0</v>
      </c>
      <c r="M1377" t="s">
        <v>43</v>
      </c>
    </row>
    <row r="1378" spans="1:13" x14ac:dyDescent="0.25">
      <c r="A1378" t="s">
        <v>150</v>
      </c>
      <c r="B1378">
        <v>13275.1</v>
      </c>
      <c r="C1378">
        <v>13274.7</v>
      </c>
      <c r="D1378">
        <v>13274.1</v>
      </c>
      <c r="E1378">
        <v>13261</v>
      </c>
      <c r="F1378">
        <v>524.96699999999998</v>
      </c>
      <c r="G1378">
        <v>0</v>
      </c>
      <c r="H1378">
        <v>398.51900000000001</v>
      </c>
      <c r="I1378">
        <v>0</v>
      </c>
      <c r="J1378">
        <v>7.1127999999999997E-2</v>
      </c>
      <c r="K1378">
        <v>0.94981400000000005</v>
      </c>
      <c r="L1378">
        <v>0</v>
      </c>
      <c r="M1378" t="s">
        <v>43</v>
      </c>
    </row>
    <row r="1379" spans="1:13" x14ac:dyDescent="0.25">
      <c r="A1379" t="s">
        <v>150</v>
      </c>
      <c r="B1379">
        <v>13289.9</v>
      </c>
      <c r="C1379">
        <v>13289.5</v>
      </c>
      <c r="D1379">
        <v>13289</v>
      </c>
      <c r="E1379">
        <v>13275.7</v>
      </c>
      <c r="F1379">
        <v>526.91099999999994</v>
      </c>
      <c r="G1379">
        <v>0</v>
      </c>
      <c r="H1379">
        <v>400.02499999999998</v>
      </c>
      <c r="I1379">
        <v>0</v>
      </c>
      <c r="J1379">
        <v>7.0503700000000002E-2</v>
      </c>
      <c r="K1379">
        <v>0.93154300000000001</v>
      </c>
      <c r="L1379">
        <v>0</v>
      </c>
      <c r="M1379" t="s">
        <v>43</v>
      </c>
    </row>
    <row r="1380" spans="1:13" x14ac:dyDescent="0.25">
      <c r="A1380" t="s">
        <v>150</v>
      </c>
      <c r="B1380">
        <v>13260.1</v>
      </c>
      <c r="C1380">
        <v>13259.7</v>
      </c>
      <c r="D1380">
        <v>13259.2</v>
      </c>
      <c r="E1380">
        <v>13246</v>
      </c>
      <c r="F1380">
        <v>525.98299999999995</v>
      </c>
      <c r="G1380">
        <v>0</v>
      </c>
      <c r="H1380">
        <v>404.61099999999999</v>
      </c>
      <c r="I1380">
        <v>0</v>
      </c>
      <c r="J1380">
        <v>6.7357700000000006E-2</v>
      </c>
      <c r="K1380">
        <v>0.93183000000000005</v>
      </c>
      <c r="L1380">
        <v>0</v>
      </c>
      <c r="M1380" t="s">
        <v>43</v>
      </c>
    </row>
    <row r="1381" spans="1:13" x14ac:dyDescent="0.25">
      <c r="A1381" t="s">
        <v>150</v>
      </c>
      <c r="B1381">
        <v>13448.7</v>
      </c>
      <c r="C1381">
        <v>13448.3</v>
      </c>
      <c r="D1381">
        <v>13447.7</v>
      </c>
      <c r="E1381">
        <v>13434.3</v>
      </c>
      <c r="F1381">
        <v>534.57100000000003</v>
      </c>
      <c r="G1381">
        <v>0</v>
      </c>
      <c r="H1381">
        <v>403.40600000000001</v>
      </c>
      <c r="I1381">
        <v>0</v>
      </c>
      <c r="J1381">
        <v>7.7206999999999998E-2</v>
      </c>
      <c r="K1381">
        <v>0.931813</v>
      </c>
      <c r="L1381">
        <v>0</v>
      </c>
      <c r="M1381" t="s">
        <v>43</v>
      </c>
    </row>
    <row r="1382" spans="1:13" x14ac:dyDescent="0.25">
      <c r="A1382" t="s">
        <v>150</v>
      </c>
      <c r="B1382">
        <v>13332.6</v>
      </c>
      <c r="C1382">
        <v>13332</v>
      </c>
      <c r="D1382">
        <v>13331.5</v>
      </c>
      <c r="E1382">
        <v>13318.2</v>
      </c>
      <c r="F1382">
        <v>530.21199999999999</v>
      </c>
      <c r="G1382">
        <v>0</v>
      </c>
      <c r="H1382">
        <v>401.12700000000001</v>
      </c>
      <c r="I1382">
        <v>0</v>
      </c>
      <c r="J1382">
        <v>6.6323699999999999E-2</v>
      </c>
      <c r="K1382">
        <v>0.93183099999999996</v>
      </c>
      <c r="L1382">
        <v>0</v>
      </c>
      <c r="M1382" t="s">
        <v>43</v>
      </c>
    </row>
    <row r="1383" spans="1:13" x14ac:dyDescent="0.25">
      <c r="A1383" t="s">
        <v>150</v>
      </c>
      <c r="B1383">
        <v>13317.1</v>
      </c>
      <c r="C1383">
        <v>13316.7</v>
      </c>
      <c r="D1383">
        <v>13316.2</v>
      </c>
      <c r="E1383">
        <v>13302.9</v>
      </c>
      <c r="F1383">
        <v>527.91300000000001</v>
      </c>
      <c r="G1383">
        <v>0</v>
      </c>
      <c r="H1383">
        <v>400.75700000000001</v>
      </c>
      <c r="I1383">
        <v>0</v>
      </c>
      <c r="J1383">
        <v>6.5532300000000002E-2</v>
      </c>
      <c r="K1383">
        <v>0.93145299999999998</v>
      </c>
      <c r="L1383">
        <v>0</v>
      </c>
      <c r="M1383" t="s">
        <v>43</v>
      </c>
    </row>
    <row r="1384" spans="1:13" x14ac:dyDescent="0.25">
      <c r="A1384" t="s">
        <v>150</v>
      </c>
      <c r="B1384">
        <v>13204.2</v>
      </c>
      <c r="C1384">
        <v>13203.8</v>
      </c>
      <c r="D1384">
        <v>13203.3</v>
      </c>
      <c r="E1384">
        <v>13190.1</v>
      </c>
      <c r="F1384">
        <v>522.99</v>
      </c>
      <c r="G1384">
        <v>0</v>
      </c>
      <c r="H1384">
        <v>397.43400000000003</v>
      </c>
      <c r="I1384">
        <v>0</v>
      </c>
      <c r="J1384">
        <v>5.7582599999999998E-2</v>
      </c>
      <c r="K1384">
        <v>0.93183300000000002</v>
      </c>
      <c r="L1384">
        <v>0</v>
      </c>
      <c r="M1384" t="s">
        <v>43</v>
      </c>
    </row>
    <row r="1385" spans="1:13" x14ac:dyDescent="0.25">
      <c r="A1385" t="s">
        <v>150</v>
      </c>
      <c r="B1385">
        <v>13297.5</v>
      </c>
      <c r="C1385">
        <v>13297</v>
      </c>
      <c r="D1385">
        <v>13296.5</v>
      </c>
      <c r="E1385">
        <v>13283.2</v>
      </c>
      <c r="F1385">
        <v>533.01400000000001</v>
      </c>
      <c r="G1385">
        <v>0</v>
      </c>
      <c r="H1385">
        <v>400.375</v>
      </c>
      <c r="I1385">
        <v>0</v>
      </c>
      <c r="J1385">
        <v>5.69256E-2</v>
      </c>
      <c r="K1385">
        <v>0.95302900000000002</v>
      </c>
      <c r="L1385">
        <v>0</v>
      </c>
      <c r="M1385" t="s">
        <v>43</v>
      </c>
    </row>
    <row r="1386" spans="1:13" x14ac:dyDescent="0.25">
      <c r="A1386" t="s">
        <v>150</v>
      </c>
      <c r="B1386">
        <v>13255.3</v>
      </c>
      <c r="C1386">
        <v>13254.9</v>
      </c>
      <c r="D1386">
        <v>13254.4</v>
      </c>
      <c r="E1386">
        <v>13241.3</v>
      </c>
      <c r="F1386">
        <v>525.83500000000004</v>
      </c>
      <c r="G1386">
        <v>0</v>
      </c>
      <c r="H1386">
        <v>404.15699999999998</v>
      </c>
      <c r="I1386">
        <v>0</v>
      </c>
      <c r="J1386">
        <v>8.3255899999999994E-2</v>
      </c>
      <c r="K1386">
        <v>0.95894100000000004</v>
      </c>
      <c r="L1386">
        <v>0</v>
      </c>
      <c r="M1386" t="s">
        <v>43</v>
      </c>
    </row>
    <row r="1387" spans="1:13" x14ac:dyDescent="0.25">
      <c r="A1387" t="s">
        <v>150</v>
      </c>
      <c r="B1387">
        <v>13400.5</v>
      </c>
      <c r="C1387">
        <v>13400.1</v>
      </c>
      <c r="D1387">
        <v>13399.6</v>
      </c>
      <c r="E1387">
        <v>13386.2</v>
      </c>
      <c r="F1387">
        <v>535.89200000000005</v>
      </c>
      <c r="G1387">
        <v>0</v>
      </c>
      <c r="H1387">
        <v>408.49599999999998</v>
      </c>
      <c r="I1387">
        <v>0</v>
      </c>
      <c r="J1387">
        <v>7.4385199999999999E-2</v>
      </c>
      <c r="K1387">
        <v>0.93182900000000002</v>
      </c>
      <c r="L1387">
        <v>0</v>
      </c>
      <c r="M1387" t="s">
        <v>43</v>
      </c>
    </row>
    <row r="1388" spans="1:13" x14ac:dyDescent="0.25">
      <c r="A1388" t="s">
        <v>150</v>
      </c>
      <c r="B1388">
        <v>13703.5</v>
      </c>
      <c r="C1388">
        <v>13703.1</v>
      </c>
      <c r="D1388">
        <v>13702.6</v>
      </c>
      <c r="E1388">
        <v>13689</v>
      </c>
      <c r="F1388">
        <v>542.09900000000005</v>
      </c>
      <c r="G1388">
        <v>0</v>
      </c>
      <c r="H1388">
        <v>411.97800000000001</v>
      </c>
      <c r="I1388">
        <v>0</v>
      </c>
      <c r="J1388">
        <v>7.0655899999999994E-2</v>
      </c>
      <c r="K1388">
        <v>0.94998800000000005</v>
      </c>
      <c r="L1388">
        <v>0</v>
      </c>
      <c r="M1388" t="s">
        <v>43</v>
      </c>
    </row>
    <row r="1389" spans="1:13" x14ac:dyDescent="0.25">
      <c r="A1389" t="s">
        <v>150</v>
      </c>
      <c r="B1389">
        <v>13905</v>
      </c>
      <c r="C1389">
        <v>13904.5</v>
      </c>
      <c r="D1389">
        <v>13904</v>
      </c>
      <c r="E1389">
        <v>13890.2</v>
      </c>
      <c r="F1389">
        <v>559.34500000000003</v>
      </c>
      <c r="G1389">
        <v>0</v>
      </c>
      <c r="H1389">
        <v>417.23599999999999</v>
      </c>
      <c r="I1389">
        <v>0</v>
      </c>
      <c r="J1389">
        <v>5.4101299999999998E-2</v>
      </c>
      <c r="K1389">
        <v>0.93183499999999997</v>
      </c>
      <c r="L1389">
        <v>0</v>
      </c>
      <c r="M1389" t="s">
        <v>43</v>
      </c>
    </row>
    <row r="1390" spans="1:13" x14ac:dyDescent="0.25">
      <c r="A1390" t="s">
        <v>150</v>
      </c>
      <c r="B1390">
        <v>13422.1</v>
      </c>
      <c r="C1390">
        <v>13421.6</v>
      </c>
      <c r="D1390">
        <v>13421.1</v>
      </c>
      <c r="E1390">
        <v>13407.8</v>
      </c>
      <c r="F1390">
        <v>532.899</v>
      </c>
      <c r="G1390">
        <v>0</v>
      </c>
      <c r="H1390">
        <v>409.12599999999998</v>
      </c>
      <c r="I1390">
        <v>0</v>
      </c>
      <c r="J1390">
        <v>5.5008000000000001E-2</v>
      </c>
      <c r="K1390">
        <v>0.931813</v>
      </c>
      <c r="L1390">
        <v>0</v>
      </c>
      <c r="M1390" t="s">
        <v>43</v>
      </c>
    </row>
    <row r="1391" spans="1:13" x14ac:dyDescent="0.25">
      <c r="A1391" t="s">
        <v>150</v>
      </c>
      <c r="B1391">
        <v>13526.4</v>
      </c>
      <c r="C1391">
        <v>13526</v>
      </c>
      <c r="D1391">
        <v>13525.5</v>
      </c>
      <c r="E1391">
        <v>13512</v>
      </c>
      <c r="F1391">
        <v>542.58199999999999</v>
      </c>
      <c r="G1391">
        <v>0</v>
      </c>
      <c r="H1391">
        <v>412.77199999999999</v>
      </c>
      <c r="I1391">
        <v>0</v>
      </c>
      <c r="J1391">
        <v>5.60627E-2</v>
      </c>
      <c r="K1391">
        <v>0.93182600000000004</v>
      </c>
      <c r="L1391">
        <v>0</v>
      </c>
      <c r="M1391" t="s">
        <v>43</v>
      </c>
    </row>
    <row r="1392" spans="1:13" x14ac:dyDescent="0.25">
      <c r="A1392" t="s">
        <v>150</v>
      </c>
      <c r="B1392">
        <v>13376.3</v>
      </c>
      <c r="C1392">
        <v>13375.8</v>
      </c>
      <c r="D1392">
        <v>13375.3</v>
      </c>
      <c r="E1392">
        <v>13362</v>
      </c>
      <c r="F1392">
        <v>530.49599999999998</v>
      </c>
      <c r="G1392">
        <v>0</v>
      </c>
      <c r="H1392">
        <v>407.78899999999999</v>
      </c>
      <c r="I1392">
        <v>0</v>
      </c>
      <c r="J1392">
        <v>6.8351999999999996E-2</v>
      </c>
      <c r="K1392">
        <v>0.93157900000000005</v>
      </c>
      <c r="L1392">
        <v>0</v>
      </c>
      <c r="M1392" t="s">
        <v>43</v>
      </c>
    </row>
    <row r="1393" spans="1:25" x14ac:dyDescent="0.25">
      <c r="A1393" t="s">
        <v>150</v>
      </c>
      <c r="B1393">
        <v>14073.2</v>
      </c>
      <c r="C1393">
        <v>14072.8</v>
      </c>
      <c r="D1393">
        <v>14072.2</v>
      </c>
      <c r="E1393">
        <v>14058.3</v>
      </c>
      <c r="F1393">
        <v>554.59100000000001</v>
      </c>
      <c r="G1393">
        <v>0</v>
      </c>
      <c r="H1393">
        <v>419.91</v>
      </c>
      <c r="I1393">
        <v>0</v>
      </c>
      <c r="J1393">
        <v>5.61025E-2</v>
      </c>
      <c r="K1393">
        <v>0.93126699999999996</v>
      </c>
      <c r="L1393">
        <v>0</v>
      </c>
      <c r="M1393" t="s">
        <v>43</v>
      </c>
    </row>
    <row r="1394" spans="1:25" x14ac:dyDescent="0.25">
      <c r="A1394" t="s">
        <v>150</v>
      </c>
      <c r="B1394">
        <v>14538</v>
      </c>
      <c r="C1394">
        <v>14537.6</v>
      </c>
      <c r="D1394">
        <v>14537</v>
      </c>
      <c r="E1394">
        <v>14517.3</v>
      </c>
      <c r="F1394">
        <v>570.21500000000003</v>
      </c>
      <c r="G1394">
        <v>0</v>
      </c>
      <c r="H1394">
        <v>432.16500000000002</v>
      </c>
      <c r="I1394">
        <v>0</v>
      </c>
      <c r="J1394">
        <v>5.7918600000000001E-2</v>
      </c>
      <c r="K1394">
        <v>0.93182900000000002</v>
      </c>
      <c r="L1394">
        <v>0</v>
      </c>
      <c r="M1394" t="s">
        <v>43</v>
      </c>
    </row>
    <row r="1395" spans="1:25" x14ac:dyDescent="0.25">
      <c r="A1395" t="s">
        <v>150</v>
      </c>
      <c r="B1395">
        <v>13653.4</v>
      </c>
      <c r="C1395">
        <v>13652.7</v>
      </c>
      <c r="D1395">
        <v>13652.2</v>
      </c>
      <c r="E1395">
        <v>13632.8</v>
      </c>
      <c r="F1395">
        <v>537.00900000000001</v>
      </c>
      <c r="G1395">
        <v>0</v>
      </c>
      <c r="H1395">
        <v>411.69900000000001</v>
      </c>
      <c r="I1395">
        <v>0</v>
      </c>
      <c r="J1395">
        <v>3.35021E-2</v>
      </c>
      <c r="K1395">
        <v>0.93183700000000003</v>
      </c>
      <c r="L1395">
        <v>0</v>
      </c>
      <c r="M1395" t="s">
        <v>43</v>
      </c>
    </row>
    <row r="1396" spans="1:25" x14ac:dyDescent="0.25">
      <c r="A1396" t="s">
        <v>150</v>
      </c>
      <c r="B1396">
        <v>13576.8</v>
      </c>
      <c r="C1396">
        <v>13576.3</v>
      </c>
      <c r="D1396">
        <v>13575.8</v>
      </c>
      <c r="E1396">
        <v>13562.2</v>
      </c>
      <c r="F1396">
        <v>538.72299999999996</v>
      </c>
      <c r="G1396">
        <v>0</v>
      </c>
      <c r="H1396">
        <v>408.18099999999998</v>
      </c>
      <c r="I1396">
        <v>0</v>
      </c>
      <c r="J1396">
        <v>5.4209E-2</v>
      </c>
      <c r="K1396">
        <v>0.93180799999999997</v>
      </c>
      <c r="L1396">
        <v>0</v>
      </c>
      <c r="M1396" t="s">
        <v>43</v>
      </c>
    </row>
    <row r="1397" spans="1:25" x14ac:dyDescent="0.25">
      <c r="A1397" t="s">
        <v>150</v>
      </c>
      <c r="B1397">
        <v>14851.2</v>
      </c>
      <c r="C1397">
        <v>14850.8</v>
      </c>
      <c r="D1397">
        <v>14850.2</v>
      </c>
      <c r="E1397">
        <v>14835.4</v>
      </c>
      <c r="F1397">
        <v>591.30999999999995</v>
      </c>
      <c r="G1397">
        <v>0</v>
      </c>
      <c r="H1397">
        <v>444.63799999999998</v>
      </c>
      <c r="I1397">
        <v>0</v>
      </c>
      <c r="J1397">
        <v>5.5637399999999997E-2</v>
      </c>
      <c r="K1397">
        <v>0.931836</v>
      </c>
      <c r="L1397">
        <v>0</v>
      </c>
      <c r="M1397" t="s">
        <v>43</v>
      </c>
    </row>
    <row r="1398" spans="1:25" x14ac:dyDescent="0.25">
      <c r="A1398" t="s">
        <v>150</v>
      </c>
      <c r="B1398">
        <v>14444</v>
      </c>
      <c r="C1398">
        <v>14443.5</v>
      </c>
      <c r="D1398">
        <v>14443</v>
      </c>
      <c r="E1398">
        <v>14428.5</v>
      </c>
      <c r="F1398">
        <v>573.245</v>
      </c>
      <c r="G1398">
        <v>0</v>
      </c>
      <c r="H1398">
        <v>430.21199999999999</v>
      </c>
      <c r="I1398">
        <v>0</v>
      </c>
      <c r="J1398">
        <v>6.1896600000000003E-2</v>
      </c>
      <c r="K1398">
        <v>0.931836</v>
      </c>
      <c r="L1398">
        <v>0</v>
      </c>
      <c r="M1398" t="s">
        <v>43</v>
      </c>
    </row>
    <row r="1399" spans="1:25" x14ac:dyDescent="0.25">
      <c r="A1399" t="s">
        <v>150</v>
      </c>
      <c r="B1399">
        <v>13733.7</v>
      </c>
      <c r="C1399">
        <v>13733.2</v>
      </c>
      <c r="D1399">
        <v>13732.7</v>
      </c>
      <c r="E1399">
        <v>13719.1</v>
      </c>
      <c r="F1399">
        <v>542.73599999999999</v>
      </c>
      <c r="G1399">
        <v>0</v>
      </c>
      <c r="H1399">
        <v>425.93900000000002</v>
      </c>
      <c r="I1399">
        <v>0</v>
      </c>
      <c r="J1399">
        <v>5.4227499999999998E-2</v>
      </c>
      <c r="K1399">
        <v>0.931836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13449.8</v>
      </c>
      <c r="C1400">
        <v>13449.4</v>
      </c>
      <c r="D1400">
        <v>13448.9</v>
      </c>
      <c r="E1400">
        <v>13435.5</v>
      </c>
      <c r="F1400">
        <v>538.81200000000001</v>
      </c>
      <c r="G1400">
        <v>0</v>
      </c>
      <c r="H1400">
        <v>407.86</v>
      </c>
      <c r="I1400">
        <v>0</v>
      </c>
      <c r="J1400">
        <v>5.4010500000000003E-2</v>
      </c>
      <c r="K1400">
        <v>0.931836</v>
      </c>
      <c r="L1400">
        <v>0</v>
      </c>
      <c r="M1400" t="s">
        <v>43</v>
      </c>
      <c r="R1400">
        <f>AVERAGE(B1351:B1400)</f>
        <v>13585.808000000001</v>
      </c>
      <c r="S1400">
        <f>AVERAGE(C1351:C1400)</f>
        <v>13585.200000000003</v>
      </c>
      <c r="U1400">
        <f>_xlfn.VAR.P(B1351:B1400)</f>
        <v>134383.6839360001</v>
      </c>
      <c r="V1400">
        <f>_xlfn.VAR.P(C1351:C1400)</f>
        <v>134168.29879999999</v>
      </c>
      <c r="X1400">
        <f>1.96*SQRT(U1400)/50</f>
        <v>14.370085040924957</v>
      </c>
      <c r="Y1400">
        <f>1.96*SQRT(V1400)/50</f>
        <v>14.358564505828291</v>
      </c>
    </row>
    <row r="1401" spans="1:25" x14ac:dyDescent="0.25">
      <c r="A1401" t="s">
        <v>151</v>
      </c>
      <c r="B1401">
        <v>679294.07290499995</v>
      </c>
      <c r="C1401" t="s">
        <v>37</v>
      </c>
    </row>
    <row r="1402" spans="1:25" x14ac:dyDescent="0.25">
      <c r="A1402" t="s">
        <v>174</v>
      </c>
      <c r="B1402">
        <v>2493.64</v>
      </c>
      <c r="C1402">
        <v>530.38099999999997</v>
      </c>
      <c r="D1402">
        <v>506.30099999999999</v>
      </c>
      <c r="E1402">
        <v>501.63900000000001</v>
      </c>
      <c r="F1402">
        <v>163.22</v>
      </c>
      <c r="G1402">
        <v>0</v>
      </c>
      <c r="H1402">
        <v>163.22</v>
      </c>
      <c r="I1402">
        <v>1</v>
      </c>
      <c r="J1402">
        <v>1</v>
      </c>
      <c r="K1402">
        <v>0</v>
      </c>
    </row>
    <row r="1403" spans="1:25" x14ac:dyDescent="0.25">
      <c r="A1403" t="s">
        <v>174</v>
      </c>
      <c r="B1403">
        <v>514.80200000000002</v>
      </c>
      <c r="C1403">
        <v>512.56899999999996</v>
      </c>
      <c r="D1403">
        <v>490.44200000000001</v>
      </c>
      <c r="E1403">
        <v>486.23500000000001</v>
      </c>
      <c r="F1403">
        <v>152.75399999999999</v>
      </c>
      <c r="G1403">
        <v>0</v>
      </c>
      <c r="H1403">
        <v>152.75399999999999</v>
      </c>
      <c r="I1403">
        <v>1</v>
      </c>
      <c r="J1403">
        <v>1</v>
      </c>
      <c r="K1403">
        <v>0</v>
      </c>
    </row>
    <row r="1404" spans="1:25" x14ac:dyDescent="0.25">
      <c r="A1404" t="s">
        <v>174</v>
      </c>
      <c r="B1404">
        <v>516.66600000000005</v>
      </c>
      <c r="C1404">
        <v>514.27</v>
      </c>
      <c r="D1404">
        <v>490.89800000000002</v>
      </c>
      <c r="E1404">
        <v>486.51499999999999</v>
      </c>
      <c r="F1404">
        <v>153.499</v>
      </c>
      <c r="G1404">
        <v>0</v>
      </c>
      <c r="H1404">
        <v>153.499</v>
      </c>
      <c r="I1404">
        <v>1</v>
      </c>
      <c r="J1404">
        <v>1</v>
      </c>
      <c r="K1404">
        <v>0</v>
      </c>
    </row>
    <row r="1405" spans="1:25" x14ac:dyDescent="0.25">
      <c r="A1405" t="s">
        <v>174</v>
      </c>
      <c r="B1405">
        <v>513.33900000000006</v>
      </c>
      <c r="C1405">
        <v>511.517</v>
      </c>
      <c r="D1405">
        <v>490.25</v>
      </c>
      <c r="E1405">
        <v>486.173</v>
      </c>
      <c r="F1405">
        <v>152.846</v>
      </c>
      <c r="G1405">
        <v>0</v>
      </c>
      <c r="H1405">
        <v>152.846</v>
      </c>
      <c r="I1405">
        <v>1</v>
      </c>
      <c r="J1405">
        <v>1</v>
      </c>
      <c r="K1405">
        <v>0</v>
      </c>
    </row>
    <row r="1406" spans="1:25" x14ac:dyDescent="0.25">
      <c r="A1406" t="s">
        <v>174</v>
      </c>
      <c r="B1406">
        <v>513.25300000000004</v>
      </c>
      <c r="C1406">
        <v>511.46100000000001</v>
      </c>
      <c r="D1406">
        <v>490.43200000000002</v>
      </c>
      <c r="E1406">
        <v>486.37200000000001</v>
      </c>
      <c r="F1406">
        <v>153.249</v>
      </c>
      <c r="G1406">
        <v>0</v>
      </c>
      <c r="H1406">
        <v>153.249</v>
      </c>
      <c r="I1406">
        <v>1</v>
      </c>
      <c r="J1406">
        <v>1</v>
      </c>
      <c r="K1406">
        <v>0</v>
      </c>
    </row>
    <row r="1407" spans="1:25" x14ac:dyDescent="0.25">
      <c r="A1407" t="s">
        <v>174</v>
      </c>
      <c r="B1407">
        <v>512.91</v>
      </c>
      <c r="C1407">
        <v>511.154</v>
      </c>
      <c r="D1407">
        <v>490.017</v>
      </c>
      <c r="E1407">
        <v>485.91399999999999</v>
      </c>
      <c r="F1407">
        <v>152.85499999999999</v>
      </c>
      <c r="G1407">
        <v>0</v>
      </c>
      <c r="H1407">
        <v>152.85499999999999</v>
      </c>
      <c r="I1407">
        <v>1</v>
      </c>
      <c r="J1407">
        <v>1</v>
      </c>
      <c r="K1407">
        <v>0</v>
      </c>
    </row>
    <row r="1408" spans="1:25" x14ac:dyDescent="0.25">
      <c r="A1408" t="s">
        <v>174</v>
      </c>
      <c r="B1408">
        <v>513.52099999999996</v>
      </c>
      <c r="C1408">
        <v>511.73399999999998</v>
      </c>
      <c r="D1408">
        <v>490.66199999999998</v>
      </c>
      <c r="E1408">
        <v>486.58100000000002</v>
      </c>
      <c r="F1408">
        <v>153.45400000000001</v>
      </c>
      <c r="G1408">
        <v>0</v>
      </c>
      <c r="H1408">
        <v>153.45400000000001</v>
      </c>
      <c r="I1408">
        <v>1</v>
      </c>
      <c r="J1408">
        <v>1</v>
      </c>
      <c r="K1408">
        <v>0</v>
      </c>
    </row>
    <row r="1409" spans="1:11" x14ac:dyDescent="0.25">
      <c r="A1409" t="s">
        <v>174</v>
      </c>
      <c r="B1409">
        <v>515.63300000000004</v>
      </c>
      <c r="C1409">
        <v>513.64700000000005</v>
      </c>
      <c r="D1409">
        <v>490.36599999999999</v>
      </c>
      <c r="E1409">
        <v>486.20299999999997</v>
      </c>
      <c r="F1409">
        <v>152.90700000000001</v>
      </c>
      <c r="G1409">
        <v>0</v>
      </c>
      <c r="H1409">
        <v>152.90700000000001</v>
      </c>
      <c r="I1409">
        <v>1</v>
      </c>
      <c r="J1409">
        <v>1</v>
      </c>
      <c r="K1409">
        <v>0</v>
      </c>
    </row>
    <row r="1410" spans="1:11" x14ac:dyDescent="0.25">
      <c r="A1410" t="s">
        <v>174</v>
      </c>
      <c r="B1410">
        <v>515.88800000000003</v>
      </c>
      <c r="C1410">
        <v>514.01300000000003</v>
      </c>
      <c r="D1410">
        <v>490.649</v>
      </c>
      <c r="E1410">
        <v>486.46100000000001</v>
      </c>
      <c r="F1410">
        <v>153.34800000000001</v>
      </c>
      <c r="G1410">
        <v>0</v>
      </c>
      <c r="H1410">
        <v>153.34800000000001</v>
      </c>
      <c r="I1410">
        <v>1</v>
      </c>
      <c r="J1410">
        <v>1</v>
      </c>
      <c r="K1410">
        <v>0</v>
      </c>
    </row>
    <row r="1411" spans="1:11" x14ac:dyDescent="0.25">
      <c r="A1411" t="s">
        <v>174</v>
      </c>
      <c r="B1411">
        <v>515.60199999999998</v>
      </c>
      <c r="C1411">
        <v>513.76099999999997</v>
      </c>
      <c r="D1411">
        <v>490.392</v>
      </c>
      <c r="E1411">
        <v>486.17099999999999</v>
      </c>
      <c r="F1411">
        <v>153.04400000000001</v>
      </c>
      <c r="G1411">
        <v>0</v>
      </c>
      <c r="H1411">
        <v>153.04400000000001</v>
      </c>
      <c r="I1411">
        <v>1</v>
      </c>
      <c r="J1411">
        <v>1</v>
      </c>
      <c r="K1411">
        <v>0</v>
      </c>
    </row>
    <row r="1412" spans="1:11" x14ac:dyDescent="0.25">
      <c r="A1412" t="s">
        <v>174</v>
      </c>
      <c r="B1412">
        <v>516.04499999999996</v>
      </c>
      <c r="C1412">
        <v>514.21600000000001</v>
      </c>
      <c r="D1412">
        <v>490.70600000000002</v>
      </c>
      <c r="E1412">
        <v>486.49400000000003</v>
      </c>
      <c r="F1412">
        <v>153.30500000000001</v>
      </c>
      <c r="G1412">
        <v>0</v>
      </c>
      <c r="H1412">
        <v>153.30500000000001</v>
      </c>
      <c r="I1412">
        <v>1</v>
      </c>
      <c r="J1412">
        <v>1</v>
      </c>
      <c r="K1412">
        <v>0</v>
      </c>
    </row>
    <row r="1413" spans="1:11" x14ac:dyDescent="0.25">
      <c r="A1413" t="s">
        <v>174</v>
      </c>
      <c r="B1413">
        <v>1585.06</v>
      </c>
      <c r="C1413">
        <v>514.77499999999998</v>
      </c>
      <c r="D1413">
        <v>490.23500000000001</v>
      </c>
      <c r="E1413">
        <v>485.97699999999998</v>
      </c>
      <c r="F1413">
        <v>152.88900000000001</v>
      </c>
      <c r="G1413">
        <v>0</v>
      </c>
      <c r="H1413">
        <v>152.88900000000001</v>
      </c>
      <c r="I1413">
        <v>1</v>
      </c>
      <c r="J1413">
        <v>1</v>
      </c>
      <c r="K1413">
        <v>0</v>
      </c>
    </row>
    <row r="1414" spans="1:11" x14ac:dyDescent="0.25">
      <c r="A1414" t="s">
        <v>174</v>
      </c>
      <c r="B1414">
        <v>519.51900000000001</v>
      </c>
      <c r="C1414">
        <v>515.77</v>
      </c>
      <c r="D1414">
        <v>490.572</v>
      </c>
      <c r="E1414">
        <v>486.12299999999999</v>
      </c>
      <c r="F1414">
        <v>153.47900000000001</v>
      </c>
      <c r="G1414">
        <v>0</v>
      </c>
      <c r="H1414">
        <v>153.47900000000001</v>
      </c>
      <c r="I1414">
        <v>1</v>
      </c>
      <c r="J1414">
        <v>1</v>
      </c>
      <c r="K1414">
        <v>0</v>
      </c>
    </row>
    <row r="1415" spans="1:11" x14ac:dyDescent="0.25">
      <c r="A1415" t="s">
        <v>174</v>
      </c>
      <c r="B1415">
        <v>516.60199999999998</v>
      </c>
      <c r="C1415">
        <v>514.52800000000002</v>
      </c>
      <c r="D1415">
        <v>490.13400000000001</v>
      </c>
      <c r="E1415">
        <v>485.84500000000003</v>
      </c>
      <c r="F1415">
        <v>152.95400000000001</v>
      </c>
      <c r="G1415">
        <v>0</v>
      </c>
      <c r="H1415">
        <v>152.95400000000001</v>
      </c>
      <c r="I1415">
        <v>1</v>
      </c>
      <c r="J1415">
        <v>1</v>
      </c>
      <c r="K1415">
        <v>0</v>
      </c>
    </row>
    <row r="1416" spans="1:11" x14ac:dyDescent="0.25">
      <c r="A1416" t="s">
        <v>174</v>
      </c>
      <c r="B1416">
        <v>517.90599999999995</v>
      </c>
      <c r="C1416">
        <v>515.08699999999999</v>
      </c>
      <c r="D1416">
        <v>490.68799999999999</v>
      </c>
      <c r="E1416">
        <v>486.33300000000003</v>
      </c>
      <c r="F1416">
        <v>153.28200000000001</v>
      </c>
      <c r="G1416">
        <v>0</v>
      </c>
      <c r="H1416">
        <v>153.28200000000001</v>
      </c>
      <c r="I1416">
        <v>1</v>
      </c>
      <c r="J1416">
        <v>1</v>
      </c>
      <c r="K1416">
        <v>0</v>
      </c>
    </row>
    <row r="1417" spans="1:11" x14ac:dyDescent="0.25">
      <c r="A1417" t="s">
        <v>174</v>
      </c>
      <c r="B1417">
        <v>516.65700000000004</v>
      </c>
      <c r="C1417">
        <v>513.375</v>
      </c>
      <c r="D1417">
        <v>490.06799999999998</v>
      </c>
      <c r="E1417">
        <v>485.839</v>
      </c>
      <c r="F1417">
        <v>152.846</v>
      </c>
      <c r="G1417">
        <v>0</v>
      </c>
      <c r="H1417">
        <v>152.846</v>
      </c>
      <c r="I1417">
        <v>1</v>
      </c>
      <c r="J1417">
        <v>1</v>
      </c>
      <c r="K1417">
        <v>0</v>
      </c>
    </row>
    <row r="1418" spans="1:11" x14ac:dyDescent="0.25">
      <c r="A1418" t="s">
        <v>174</v>
      </c>
      <c r="B1418">
        <v>513.46199999999999</v>
      </c>
      <c r="C1418">
        <v>511.71800000000002</v>
      </c>
      <c r="D1418">
        <v>490.483</v>
      </c>
      <c r="E1418">
        <v>486.39699999999999</v>
      </c>
      <c r="F1418">
        <v>153.303</v>
      </c>
      <c r="G1418">
        <v>0</v>
      </c>
      <c r="H1418">
        <v>153.303</v>
      </c>
      <c r="I1418">
        <v>1</v>
      </c>
      <c r="J1418">
        <v>1</v>
      </c>
      <c r="K1418">
        <v>0</v>
      </c>
    </row>
    <row r="1419" spans="1:11" x14ac:dyDescent="0.25">
      <c r="A1419" t="s">
        <v>174</v>
      </c>
      <c r="B1419">
        <v>515.98099999999999</v>
      </c>
      <c r="C1419">
        <v>513.92700000000002</v>
      </c>
      <c r="D1419">
        <v>490.601</v>
      </c>
      <c r="E1419">
        <v>486.37900000000002</v>
      </c>
      <c r="F1419">
        <v>153.07499999999999</v>
      </c>
      <c r="G1419">
        <v>0</v>
      </c>
      <c r="H1419">
        <v>153.07499999999999</v>
      </c>
      <c r="I1419">
        <v>1</v>
      </c>
      <c r="J1419">
        <v>1</v>
      </c>
      <c r="K1419">
        <v>0</v>
      </c>
    </row>
    <row r="1420" spans="1:11" x14ac:dyDescent="0.25">
      <c r="A1420" t="s">
        <v>174</v>
      </c>
      <c r="B1420">
        <v>517.40700000000004</v>
      </c>
      <c r="C1420">
        <v>515.32500000000005</v>
      </c>
      <c r="D1420">
        <v>491.22699999999998</v>
      </c>
      <c r="E1420">
        <v>486.86700000000002</v>
      </c>
      <c r="F1420">
        <v>153.69300000000001</v>
      </c>
      <c r="G1420">
        <v>0</v>
      </c>
      <c r="H1420">
        <v>153.69300000000001</v>
      </c>
      <c r="I1420">
        <v>1</v>
      </c>
      <c r="J1420">
        <v>1</v>
      </c>
      <c r="K1420">
        <v>0</v>
      </c>
    </row>
    <row r="1421" spans="1:11" x14ac:dyDescent="0.25">
      <c r="A1421" t="s">
        <v>174</v>
      </c>
      <c r="B1421">
        <v>516.89099999999996</v>
      </c>
      <c r="C1421">
        <v>514.94000000000005</v>
      </c>
      <c r="D1421">
        <v>490.89600000000002</v>
      </c>
      <c r="E1421">
        <v>486.56799999999998</v>
      </c>
      <c r="F1421">
        <v>153.113</v>
      </c>
      <c r="G1421">
        <v>0</v>
      </c>
      <c r="H1421">
        <v>153.113</v>
      </c>
      <c r="I1421">
        <v>1</v>
      </c>
      <c r="J1421">
        <v>1</v>
      </c>
      <c r="K1421">
        <v>0</v>
      </c>
    </row>
    <row r="1422" spans="1:11" x14ac:dyDescent="0.25">
      <c r="A1422" t="s">
        <v>174</v>
      </c>
      <c r="B1422">
        <v>517.20500000000004</v>
      </c>
      <c r="C1422">
        <v>515.26099999999997</v>
      </c>
      <c r="D1422">
        <v>491.58699999999999</v>
      </c>
      <c r="E1422">
        <v>487.34500000000003</v>
      </c>
      <c r="F1422">
        <v>153.691</v>
      </c>
      <c r="G1422">
        <v>0</v>
      </c>
      <c r="H1422">
        <v>153.691</v>
      </c>
      <c r="I1422">
        <v>1</v>
      </c>
      <c r="J1422">
        <v>1</v>
      </c>
      <c r="K1422">
        <v>0</v>
      </c>
    </row>
    <row r="1423" spans="1:11" x14ac:dyDescent="0.25">
      <c r="A1423" t="s">
        <v>174</v>
      </c>
      <c r="B1423">
        <v>517.78399999999999</v>
      </c>
      <c r="C1423">
        <v>515.75800000000004</v>
      </c>
      <c r="D1423">
        <v>491.20100000000002</v>
      </c>
      <c r="E1423">
        <v>486.93900000000002</v>
      </c>
      <c r="F1423">
        <v>153.345</v>
      </c>
      <c r="G1423">
        <v>0</v>
      </c>
      <c r="H1423">
        <v>153.345</v>
      </c>
      <c r="I1423">
        <v>1</v>
      </c>
      <c r="J1423">
        <v>1</v>
      </c>
      <c r="K1423">
        <v>0</v>
      </c>
    </row>
    <row r="1424" spans="1:11" x14ac:dyDescent="0.25">
      <c r="A1424" t="s">
        <v>174</v>
      </c>
      <c r="B1424">
        <v>517.11400000000003</v>
      </c>
      <c r="C1424">
        <v>515.18100000000004</v>
      </c>
      <c r="D1424">
        <v>491.39699999999999</v>
      </c>
      <c r="E1424">
        <v>487.12900000000002</v>
      </c>
      <c r="F1424">
        <v>153.69800000000001</v>
      </c>
      <c r="G1424">
        <v>0</v>
      </c>
      <c r="H1424">
        <v>153.69800000000001</v>
      </c>
      <c r="I1424">
        <v>1</v>
      </c>
      <c r="J1424">
        <v>1</v>
      </c>
      <c r="K1424">
        <v>0</v>
      </c>
    </row>
    <row r="1425" spans="1:11" x14ac:dyDescent="0.25">
      <c r="A1425" t="s">
        <v>174</v>
      </c>
      <c r="B1425">
        <v>519.15899999999999</v>
      </c>
      <c r="C1425">
        <v>516.76900000000001</v>
      </c>
      <c r="D1425">
        <v>491.34300000000002</v>
      </c>
      <c r="E1425">
        <v>486.74</v>
      </c>
      <c r="F1425">
        <v>153.142</v>
      </c>
      <c r="G1425">
        <v>0</v>
      </c>
      <c r="H1425">
        <v>153.142</v>
      </c>
      <c r="I1425">
        <v>1</v>
      </c>
      <c r="J1425">
        <v>1</v>
      </c>
      <c r="K1425">
        <v>0</v>
      </c>
    </row>
    <row r="1426" spans="1:11" x14ac:dyDescent="0.25">
      <c r="A1426" t="s">
        <v>174</v>
      </c>
      <c r="B1426">
        <v>518.69899999999996</v>
      </c>
      <c r="C1426">
        <v>515.529</v>
      </c>
      <c r="D1426">
        <v>491.084</v>
      </c>
      <c r="E1426">
        <v>486.73</v>
      </c>
      <c r="F1426">
        <v>153.53399999999999</v>
      </c>
      <c r="G1426">
        <v>0</v>
      </c>
      <c r="H1426">
        <v>153.53399999999999</v>
      </c>
      <c r="I1426">
        <v>1</v>
      </c>
      <c r="J1426">
        <v>1</v>
      </c>
      <c r="K1426">
        <v>0</v>
      </c>
    </row>
    <row r="1427" spans="1:11" x14ac:dyDescent="0.25">
      <c r="A1427" t="s">
        <v>174</v>
      </c>
      <c r="B1427">
        <v>517.87800000000004</v>
      </c>
      <c r="C1427">
        <v>515.31899999999996</v>
      </c>
      <c r="D1427">
        <v>491.04300000000001</v>
      </c>
      <c r="E1427">
        <v>486.70600000000002</v>
      </c>
      <c r="F1427">
        <v>153.34700000000001</v>
      </c>
      <c r="G1427">
        <v>0</v>
      </c>
      <c r="H1427">
        <v>153.34700000000001</v>
      </c>
      <c r="I1427">
        <v>1</v>
      </c>
      <c r="J1427">
        <v>1</v>
      </c>
      <c r="K1427">
        <v>0</v>
      </c>
    </row>
    <row r="1428" spans="1:11" x14ac:dyDescent="0.25">
      <c r="A1428" t="s">
        <v>174</v>
      </c>
      <c r="B1428">
        <v>516.78200000000004</v>
      </c>
      <c r="C1428">
        <v>514.90300000000002</v>
      </c>
      <c r="D1428">
        <v>491.221</v>
      </c>
      <c r="E1428">
        <v>486.94900000000001</v>
      </c>
      <c r="F1428">
        <v>153.65700000000001</v>
      </c>
      <c r="G1428">
        <v>0</v>
      </c>
      <c r="H1428">
        <v>153.65700000000001</v>
      </c>
      <c r="I1428">
        <v>1</v>
      </c>
      <c r="J1428">
        <v>1</v>
      </c>
      <c r="K1428">
        <v>0</v>
      </c>
    </row>
    <row r="1429" spans="1:11" x14ac:dyDescent="0.25">
      <c r="A1429" t="s">
        <v>174</v>
      </c>
      <c r="B1429">
        <v>515.69299999999998</v>
      </c>
      <c r="C1429">
        <v>513.84500000000003</v>
      </c>
      <c r="D1429">
        <v>490.1</v>
      </c>
      <c r="E1429">
        <v>485.85500000000002</v>
      </c>
      <c r="F1429">
        <v>152.84399999999999</v>
      </c>
      <c r="G1429">
        <v>0</v>
      </c>
      <c r="H1429">
        <v>152.84399999999999</v>
      </c>
      <c r="I1429">
        <v>1</v>
      </c>
      <c r="J1429">
        <v>1</v>
      </c>
      <c r="K1429">
        <v>0</v>
      </c>
    </row>
    <row r="1430" spans="1:11" x14ac:dyDescent="0.25">
      <c r="A1430" t="s">
        <v>174</v>
      </c>
      <c r="B1430">
        <v>515.79200000000003</v>
      </c>
      <c r="C1430">
        <v>514.00599999999997</v>
      </c>
      <c r="D1430">
        <v>490.55399999999997</v>
      </c>
      <c r="E1430">
        <v>486.31700000000001</v>
      </c>
      <c r="F1430">
        <v>153.292</v>
      </c>
      <c r="G1430">
        <v>0</v>
      </c>
      <c r="H1430">
        <v>153.292</v>
      </c>
      <c r="I1430">
        <v>1</v>
      </c>
      <c r="J1430">
        <v>1</v>
      </c>
      <c r="K1430">
        <v>0</v>
      </c>
    </row>
    <row r="1431" spans="1:11" x14ac:dyDescent="0.25">
      <c r="A1431" t="s">
        <v>174</v>
      </c>
      <c r="B1431">
        <v>1106.3800000000001</v>
      </c>
      <c r="C1431">
        <v>513.74599999999998</v>
      </c>
      <c r="D1431">
        <v>490.15</v>
      </c>
      <c r="E1431">
        <v>485.95499999999998</v>
      </c>
      <c r="F1431">
        <v>152.92099999999999</v>
      </c>
      <c r="G1431">
        <v>0</v>
      </c>
      <c r="H1431">
        <v>152.92099999999999</v>
      </c>
      <c r="I1431">
        <v>1</v>
      </c>
      <c r="J1431">
        <v>1</v>
      </c>
      <c r="K1431">
        <v>0</v>
      </c>
    </row>
    <row r="1432" spans="1:11" x14ac:dyDescent="0.25">
      <c r="A1432" t="s">
        <v>174</v>
      </c>
      <c r="B1432">
        <v>517.61699999999996</v>
      </c>
      <c r="C1432">
        <v>514.96699999999998</v>
      </c>
      <c r="D1432">
        <v>490.709</v>
      </c>
      <c r="E1432">
        <v>486.41300000000001</v>
      </c>
      <c r="F1432">
        <v>153.393</v>
      </c>
      <c r="G1432">
        <v>0</v>
      </c>
      <c r="H1432">
        <v>153.393</v>
      </c>
      <c r="I1432">
        <v>1</v>
      </c>
      <c r="J1432">
        <v>1</v>
      </c>
      <c r="K1432">
        <v>0</v>
      </c>
    </row>
    <row r="1433" spans="1:11" x14ac:dyDescent="0.25">
      <c r="A1433" t="s">
        <v>174</v>
      </c>
      <c r="B1433">
        <v>570.12900000000002</v>
      </c>
      <c r="C1433">
        <v>513.81399999999996</v>
      </c>
      <c r="D1433">
        <v>490.33800000000002</v>
      </c>
      <c r="E1433">
        <v>486.16800000000001</v>
      </c>
      <c r="F1433">
        <v>152.88399999999999</v>
      </c>
      <c r="G1433">
        <v>0</v>
      </c>
      <c r="H1433">
        <v>152.88399999999999</v>
      </c>
      <c r="I1433">
        <v>1</v>
      </c>
      <c r="J1433">
        <v>1</v>
      </c>
      <c r="K1433">
        <v>0</v>
      </c>
    </row>
    <row r="1434" spans="1:11" x14ac:dyDescent="0.25">
      <c r="A1434" t="s">
        <v>174</v>
      </c>
      <c r="B1434">
        <v>516.08500000000004</v>
      </c>
      <c r="C1434">
        <v>514.33000000000004</v>
      </c>
      <c r="D1434">
        <v>490.38900000000001</v>
      </c>
      <c r="E1434">
        <v>486.08699999999999</v>
      </c>
      <c r="F1434">
        <v>153.08799999999999</v>
      </c>
      <c r="G1434">
        <v>0</v>
      </c>
      <c r="H1434">
        <v>153.08799999999999</v>
      </c>
      <c r="I1434">
        <v>1</v>
      </c>
      <c r="J1434">
        <v>1</v>
      </c>
      <c r="K1434">
        <v>0</v>
      </c>
    </row>
    <row r="1435" spans="1:11" x14ac:dyDescent="0.25">
      <c r="A1435" t="s">
        <v>174</v>
      </c>
      <c r="B1435">
        <v>515.82799999999997</v>
      </c>
      <c r="C1435">
        <v>513.98</v>
      </c>
      <c r="D1435">
        <v>490.68</v>
      </c>
      <c r="E1435">
        <v>486.48700000000002</v>
      </c>
      <c r="F1435">
        <v>153.333</v>
      </c>
      <c r="G1435">
        <v>0</v>
      </c>
      <c r="H1435">
        <v>153.333</v>
      </c>
      <c r="I1435">
        <v>1</v>
      </c>
      <c r="J1435">
        <v>1</v>
      </c>
      <c r="K1435">
        <v>0</v>
      </c>
    </row>
    <row r="1436" spans="1:11" x14ac:dyDescent="0.25">
      <c r="A1436" t="s">
        <v>174</v>
      </c>
      <c r="B1436">
        <v>516.49</v>
      </c>
      <c r="C1436">
        <v>514.53599999999994</v>
      </c>
      <c r="D1436">
        <v>490.36700000000002</v>
      </c>
      <c r="E1436">
        <v>486.16199999999998</v>
      </c>
      <c r="F1436">
        <v>152.99199999999999</v>
      </c>
      <c r="G1436">
        <v>0</v>
      </c>
      <c r="H1436">
        <v>152.99199999999999</v>
      </c>
      <c r="I1436">
        <v>1</v>
      </c>
      <c r="J1436">
        <v>1</v>
      </c>
      <c r="K1436">
        <v>0</v>
      </c>
    </row>
    <row r="1437" spans="1:11" x14ac:dyDescent="0.25">
      <c r="A1437" t="s">
        <v>174</v>
      </c>
      <c r="B1437">
        <v>515.94600000000003</v>
      </c>
      <c r="C1437">
        <v>514.10699999999997</v>
      </c>
      <c r="D1437">
        <v>490.44299999999998</v>
      </c>
      <c r="E1437">
        <v>486.23099999999999</v>
      </c>
      <c r="F1437">
        <v>153.23500000000001</v>
      </c>
      <c r="G1437">
        <v>0</v>
      </c>
      <c r="H1437">
        <v>153.23500000000001</v>
      </c>
      <c r="I1437">
        <v>1</v>
      </c>
      <c r="J1437">
        <v>1</v>
      </c>
      <c r="K1437">
        <v>0</v>
      </c>
    </row>
    <row r="1438" spans="1:11" x14ac:dyDescent="0.25">
      <c r="A1438" t="s">
        <v>174</v>
      </c>
      <c r="B1438">
        <v>515.92100000000005</v>
      </c>
      <c r="C1438">
        <v>514.12800000000004</v>
      </c>
      <c r="D1438">
        <v>490.34100000000001</v>
      </c>
      <c r="E1438">
        <v>486.06400000000002</v>
      </c>
      <c r="F1438">
        <v>152.977</v>
      </c>
      <c r="G1438">
        <v>0</v>
      </c>
      <c r="H1438">
        <v>152.977</v>
      </c>
      <c r="I1438">
        <v>1</v>
      </c>
      <c r="J1438">
        <v>1</v>
      </c>
      <c r="K1438">
        <v>0</v>
      </c>
    </row>
    <row r="1439" spans="1:11" x14ac:dyDescent="0.25">
      <c r="A1439" t="s">
        <v>174</v>
      </c>
      <c r="B1439">
        <v>516.57899999999995</v>
      </c>
      <c r="C1439">
        <v>514.78300000000002</v>
      </c>
      <c r="D1439">
        <v>490.85399999999998</v>
      </c>
      <c r="E1439">
        <v>486.565</v>
      </c>
      <c r="F1439">
        <v>153.303</v>
      </c>
      <c r="G1439">
        <v>0</v>
      </c>
      <c r="H1439">
        <v>153.303</v>
      </c>
      <c r="I1439">
        <v>1</v>
      </c>
      <c r="J1439">
        <v>1</v>
      </c>
      <c r="K1439">
        <v>0</v>
      </c>
    </row>
    <row r="1440" spans="1:11" x14ac:dyDescent="0.25">
      <c r="A1440" t="s">
        <v>174</v>
      </c>
      <c r="B1440">
        <v>515.65800000000002</v>
      </c>
      <c r="C1440">
        <v>513.82000000000005</v>
      </c>
      <c r="D1440">
        <v>490.03100000000001</v>
      </c>
      <c r="E1440">
        <v>485.74599999999998</v>
      </c>
      <c r="F1440">
        <v>153.018</v>
      </c>
      <c r="G1440">
        <v>0</v>
      </c>
      <c r="H1440">
        <v>153.018</v>
      </c>
      <c r="I1440">
        <v>1</v>
      </c>
      <c r="J1440">
        <v>1</v>
      </c>
      <c r="K1440">
        <v>0</v>
      </c>
    </row>
    <row r="1441" spans="1:25" x14ac:dyDescent="0.25">
      <c r="A1441" t="s">
        <v>174</v>
      </c>
      <c r="B1441">
        <v>515.76700000000005</v>
      </c>
      <c r="C1441">
        <v>513.96699999999998</v>
      </c>
      <c r="D1441">
        <v>490.53699999999998</v>
      </c>
      <c r="E1441">
        <v>486.34300000000002</v>
      </c>
      <c r="F1441">
        <v>153.41999999999999</v>
      </c>
      <c r="G1441">
        <v>0</v>
      </c>
      <c r="H1441">
        <v>153.41999999999999</v>
      </c>
      <c r="I1441">
        <v>1</v>
      </c>
      <c r="J1441">
        <v>1</v>
      </c>
      <c r="K1441">
        <v>0</v>
      </c>
    </row>
    <row r="1442" spans="1:25" x14ac:dyDescent="0.25">
      <c r="A1442" t="s">
        <v>174</v>
      </c>
      <c r="B1442">
        <v>515.74599999999998</v>
      </c>
      <c r="C1442">
        <v>513.95000000000005</v>
      </c>
      <c r="D1442">
        <v>490.23099999999999</v>
      </c>
      <c r="E1442">
        <v>485.97699999999998</v>
      </c>
      <c r="F1442">
        <v>152.83699999999999</v>
      </c>
      <c r="G1442">
        <v>0</v>
      </c>
      <c r="H1442">
        <v>152.83699999999999</v>
      </c>
      <c r="I1442">
        <v>1</v>
      </c>
      <c r="J1442">
        <v>1</v>
      </c>
      <c r="K1442">
        <v>0</v>
      </c>
    </row>
    <row r="1443" spans="1:25" x14ac:dyDescent="0.25">
      <c r="A1443" t="s">
        <v>174</v>
      </c>
      <c r="B1443">
        <v>514.226</v>
      </c>
      <c r="C1443">
        <v>512.33799999999997</v>
      </c>
      <c r="D1443">
        <v>490.73200000000003</v>
      </c>
      <c r="E1443">
        <v>486.63299999999998</v>
      </c>
      <c r="F1443">
        <v>153.286</v>
      </c>
      <c r="G1443">
        <v>0</v>
      </c>
      <c r="H1443">
        <v>153.286</v>
      </c>
      <c r="I1443">
        <v>1</v>
      </c>
      <c r="J1443">
        <v>1</v>
      </c>
      <c r="K1443">
        <v>0</v>
      </c>
    </row>
    <row r="1444" spans="1:25" x14ac:dyDescent="0.25">
      <c r="A1444" t="s">
        <v>174</v>
      </c>
      <c r="B1444">
        <v>513.21799999999996</v>
      </c>
      <c r="C1444">
        <v>511.31599999999997</v>
      </c>
      <c r="D1444">
        <v>490.06299999999999</v>
      </c>
      <c r="E1444">
        <v>485.971</v>
      </c>
      <c r="F1444">
        <v>152.77699999999999</v>
      </c>
      <c r="G1444">
        <v>0</v>
      </c>
      <c r="H1444">
        <v>152.77699999999999</v>
      </c>
      <c r="I1444">
        <v>1</v>
      </c>
      <c r="J1444">
        <v>1</v>
      </c>
      <c r="K1444">
        <v>0</v>
      </c>
    </row>
    <row r="1445" spans="1:25" x14ac:dyDescent="0.25">
      <c r="A1445" t="s">
        <v>174</v>
      </c>
      <c r="B1445">
        <v>513.82000000000005</v>
      </c>
      <c r="C1445">
        <v>512.01300000000003</v>
      </c>
      <c r="D1445">
        <v>490.69799999999998</v>
      </c>
      <c r="E1445">
        <v>486.61</v>
      </c>
      <c r="F1445">
        <v>153.36600000000001</v>
      </c>
      <c r="G1445">
        <v>0</v>
      </c>
      <c r="H1445">
        <v>153.36600000000001</v>
      </c>
      <c r="I1445">
        <v>1</v>
      </c>
      <c r="J1445">
        <v>1</v>
      </c>
      <c r="K1445">
        <v>0</v>
      </c>
    </row>
    <row r="1446" spans="1:25" x14ac:dyDescent="0.25">
      <c r="A1446" t="s">
        <v>174</v>
      </c>
      <c r="B1446">
        <v>513.98</v>
      </c>
      <c r="C1446">
        <v>512.07799999999997</v>
      </c>
      <c r="D1446">
        <v>490.28199999999998</v>
      </c>
      <c r="E1446">
        <v>486.18099999999998</v>
      </c>
      <c r="F1446">
        <v>152.988</v>
      </c>
      <c r="G1446">
        <v>0</v>
      </c>
      <c r="H1446">
        <v>152.988</v>
      </c>
      <c r="I1446">
        <v>1</v>
      </c>
      <c r="J1446">
        <v>1</v>
      </c>
      <c r="K1446">
        <v>0</v>
      </c>
    </row>
    <row r="1447" spans="1:25" x14ac:dyDescent="0.25">
      <c r="A1447" t="s">
        <v>174</v>
      </c>
      <c r="B1447">
        <v>513.87199999999996</v>
      </c>
      <c r="C1447">
        <v>512.02700000000004</v>
      </c>
      <c r="D1447">
        <v>490.67399999999998</v>
      </c>
      <c r="E1447">
        <v>486.58499999999998</v>
      </c>
      <c r="F1447">
        <v>153.41399999999999</v>
      </c>
      <c r="G1447">
        <v>0</v>
      </c>
      <c r="H1447">
        <v>153.41399999999999</v>
      </c>
      <c r="I1447">
        <v>1</v>
      </c>
      <c r="J1447">
        <v>1</v>
      </c>
      <c r="K1447">
        <v>0</v>
      </c>
    </row>
    <row r="1448" spans="1:25" x14ac:dyDescent="0.25">
      <c r="A1448" t="s">
        <v>174</v>
      </c>
      <c r="B1448">
        <v>513.08299999999997</v>
      </c>
      <c r="C1448">
        <v>511.23200000000003</v>
      </c>
      <c r="D1448">
        <v>489.96</v>
      </c>
      <c r="E1448">
        <v>485.87700000000001</v>
      </c>
      <c r="F1448">
        <v>152.714</v>
      </c>
      <c r="G1448">
        <v>0</v>
      </c>
      <c r="H1448">
        <v>152.714</v>
      </c>
      <c r="I1448">
        <v>1</v>
      </c>
      <c r="J1448">
        <v>1</v>
      </c>
      <c r="K1448">
        <v>0</v>
      </c>
    </row>
    <row r="1449" spans="1:25" x14ac:dyDescent="0.25">
      <c r="A1449" t="s">
        <v>174</v>
      </c>
      <c r="B1449">
        <v>1274.1500000000001</v>
      </c>
      <c r="C1449">
        <v>511.90499999999997</v>
      </c>
      <c r="D1449">
        <v>490.40699999999998</v>
      </c>
      <c r="E1449">
        <v>486.34800000000001</v>
      </c>
      <c r="F1449">
        <v>153.28299999999999</v>
      </c>
      <c r="G1449">
        <v>0</v>
      </c>
      <c r="H1449">
        <v>153.28299999999999</v>
      </c>
      <c r="I1449">
        <v>1</v>
      </c>
      <c r="J1449">
        <v>1</v>
      </c>
      <c r="K1449">
        <v>0</v>
      </c>
    </row>
    <row r="1450" spans="1:25" x14ac:dyDescent="0.25">
      <c r="A1450" t="s">
        <v>174</v>
      </c>
      <c r="B1450">
        <v>517.15700000000004</v>
      </c>
      <c r="C1450">
        <v>513.49199999999996</v>
      </c>
      <c r="D1450">
        <v>490.01600000000002</v>
      </c>
      <c r="E1450">
        <v>485.73700000000002</v>
      </c>
      <c r="F1450">
        <v>152.93799999999999</v>
      </c>
      <c r="G1450">
        <v>0</v>
      </c>
      <c r="H1450">
        <v>152.93799999999999</v>
      </c>
      <c r="I1450">
        <v>1</v>
      </c>
      <c r="J1450">
        <v>1</v>
      </c>
      <c r="K1450">
        <v>0</v>
      </c>
    </row>
    <row r="1451" spans="1:25" x14ac:dyDescent="0.25">
      <c r="A1451" t="s">
        <v>174</v>
      </c>
      <c r="B1451">
        <v>514.04100000000005</v>
      </c>
      <c r="C1451">
        <v>512.16600000000005</v>
      </c>
      <c r="D1451">
        <v>490.67099999999999</v>
      </c>
      <c r="E1451">
        <v>486.60199999999998</v>
      </c>
      <c r="F1451">
        <v>153.19900000000001</v>
      </c>
      <c r="G1451">
        <v>0</v>
      </c>
      <c r="H1451">
        <v>153.19900000000001</v>
      </c>
      <c r="I1451">
        <v>1</v>
      </c>
      <c r="J1451">
        <v>1</v>
      </c>
      <c r="K1451">
        <v>0</v>
      </c>
    </row>
    <row r="1452" spans="1:25" x14ac:dyDescent="0.25">
      <c r="A1452" t="s">
        <v>174</v>
      </c>
      <c r="B1452">
        <v>513.70100000000002</v>
      </c>
      <c r="C1452">
        <v>511.82299999999998</v>
      </c>
      <c r="D1452">
        <v>490.202</v>
      </c>
      <c r="E1452">
        <v>486.13400000000001</v>
      </c>
      <c r="F1452">
        <v>152.86799999999999</v>
      </c>
      <c r="G1452">
        <v>0</v>
      </c>
      <c r="H1452">
        <v>152.86799999999999</v>
      </c>
      <c r="I1452">
        <v>1</v>
      </c>
      <c r="J1452">
        <v>1</v>
      </c>
      <c r="K1452">
        <v>0</v>
      </c>
    </row>
    <row r="1453" spans="1:25" x14ac:dyDescent="0.25">
      <c r="A1453" t="s">
        <v>174</v>
      </c>
      <c r="B1453">
        <v>513.82100000000003</v>
      </c>
      <c r="C1453">
        <v>512.03800000000001</v>
      </c>
      <c r="D1453">
        <v>490.48700000000002</v>
      </c>
      <c r="E1453">
        <v>486.42200000000003</v>
      </c>
      <c r="F1453">
        <v>153.262</v>
      </c>
      <c r="G1453">
        <v>0</v>
      </c>
      <c r="H1453">
        <v>153.262</v>
      </c>
      <c r="I1453">
        <v>1</v>
      </c>
      <c r="J1453">
        <v>1</v>
      </c>
      <c r="K1453">
        <v>0</v>
      </c>
    </row>
    <row r="1454" spans="1:25" x14ac:dyDescent="0.25">
      <c r="A1454" t="s">
        <v>174</v>
      </c>
      <c r="B1454">
        <v>513.29700000000003</v>
      </c>
      <c r="C1454">
        <v>511.50299999999999</v>
      </c>
      <c r="D1454">
        <v>490.10599999999999</v>
      </c>
      <c r="E1454">
        <v>486.036</v>
      </c>
      <c r="F1454">
        <v>152.773</v>
      </c>
      <c r="G1454">
        <v>0</v>
      </c>
      <c r="H1454">
        <v>152.773</v>
      </c>
      <c r="I1454">
        <v>1</v>
      </c>
      <c r="J1454">
        <v>1</v>
      </c>
      <c r="K1454">
        <v>0</v>
      </c>
    </row>
    <row r="1455" spans="1:25" x14ac:dyDescent="0.25">
      <c r="A1455" t="s">
        <v>174</v>
      </c>
      <c r="B1455">
        <v>513.58299999999997</v>
      </c>
      <c r="C1455">
        <v>511.79599999999999</v>
      </c>
      <c r="D1455">
        <v>490.57799999999997</v>
      </c>
      <c r="E1455">
        <v>486.49</v>
      </c>
      <c r="F1455">
        <v>153.46600000000001</v>
      </c>
      <c r="G1455">
        <v>0</v>
      </c>
      <c r="H1455">
        <v>153.46600000000001</v>
      </c>
      <c r="I1455">
        <v>1</v>
      </c>
      <c r="J1455">
        <v>1</v>
      </c>
      <c r="K1455">
        <v>0</v>
      </c>
      <c r="R1455" t="s">
        <v>66</v>
      </c>
      <c r="U1455" t="s">
        <v>65</v>
      </c>
      <c r="X1455" t="s">
        <v>63</v>
      </c>
    </row>
    <row r="1456" spans="1:25" x14ac:dyDescent="0.25">
      <c r="A1456" t="s">
        <v>174</v>
      </c>
      <c r="B1456">
        <v>513.14300000000003</v>
      </c>
      <c r="C1456">
        <v>511.38299999999998</v>
      </c>
      <c r="D1456">
        <v>490.10399999999998</v>
      </c>
      <c r="E1456">
        <v>486.017</v>
      </c>
      <c r="F1456">
        <v>152.773</v>
      </c>
      <c r="G1456">
        <v>0</v>
      </c>
      <c r="H1456">
        <v>152.773</v>
      </c>
      <c r="I1456">
        <v>1</v>
      </c>
      <c r="J1456">
        <v>1</v>
      </c>
      <c r="K1456">
        <v>0</v>
      </c>
      <c r="R1456">
        <f>AVERAGE(B1407:B1456)</f>
        <v>565.16855999999996</v>
      </c>
      <c r="S1456">
        <f>AVERAGE(C1407:C1456)</f>
        <v>513.63558</v>
      </c>
      <c r="U1456">
        <f>_xlfn.VAR.P(B1407:B1456)</f>
        <v>38968.480510846421</v>
      </c>
      <c r="V1456">
        <f>_xlfn.VAR.P(C1407:C1456)</f>
        <v>2.0946147236000083</v>
      </c>
      <c r="X1456">
        <f>1.96*SQRT(U1456)/50</f>
        <v>7.738250828978539</v>
      </c>
      <c r="Y1456">
        <f>1.96*SQRT(V1456)/50</f>
        <v>5.6733312690805532E-2</v>
      </c>
    </row>
    <row r="1457" spans="1:9" x14ac:dyDescent="0.25">
      <c r="A1457" t="s">
        <v>174</v>
      </c>
      <c r="B1457">
        <v>28261.369687999999</v>
      </c>
      <c r="C1457" t="s">
        <v>37</v>
      </c>
    </row>
    <row r="1458" spans="1:9" x14ac:dyDescent="0.25">
      <c r="A1458" t="s">
        <v>175</v>
      </c>
      <c r="B1458">
        <v>390.20299999999997</v>
      </c>
      <c r="C1458">
        <v>388.43</v>
      </c>
      <c r="D1458">
        <v>367.267</v>
      </c>
      <c r="E1458">
        <v>363.70299999999997</v>
      </c>
      <c r="F1458">
        <v>82.950199999999995</v>
      </c>
      <c r="G1458">
        <v>7.9691200000000004E-2</v>
      </c>
      <c r="H1458">
        <v>0.93182699999999996</v>
      </c>
      <c r="I1458">
        <v>0</v>
      </c>
    </row>
    <row r="1459" spans="1:9" x14ac:dyDescent="0.25">
      <c r="A1459" t="s">
        <v>175</v>
      </c>
      <c r="B1459">
        <v>389.29700000000003</v>
      </c>
      <c r="C1459">
        <v>387.52699999999999</v>
      </c>
      <c r="D1459">
        <v>366.43599999999998</v>
      </c>
      <c r="E1459">
        <v>362.95800000000003</v>
      </c>
      <c r="F1459">
        <v>82.932699999999997</v>
      </c>
      <c r="G1459">
        <v>5.8903999999999998E-2</v>
      </c>
      <c r="H1459">
        <v>0.93135800000000002</v>
      </c>
      <c r="I1459">
        <v>0</v>
      </c>
    </row>
    <row r="1460" spans="1:9" x14ac:dyDescent="0.25">
      <c r="A1460" t="s">
        <v>175</v>
      </c>
      <c r="B1460">
        <v>389.77199999999999</v>
      </c>
      <c r="C1460">
        <v>387.99599999999998</v>
      </c>
      <c r="D1460">
        <v>366.834</v>
      </c>
      <c r="E1460">
        <v>363.36700000000002</v>
      </c>
      <c r="F1460">
        <v>83.011600000000001</v>
      </c>
      <c r="G1460">
        <v>6.10307E-2</v>
      </c>
      <c r="H1460">
        <v>0.931759</v>
      </c>
      <c r="I1460">
        <v>0</v>
      </c>
    </row>
    <row r="1461" spans="1:9" x14ac:dyDescent="0.25">
      <c r="A1461" t="s">
        <v>175</v>
      </c>
      <c r="B1461">
        <v>389.09399999999999</v>
      </c>
      <c r="C1461">
        <v>387.35899999999998</v>
      </c>
      <c r="D1461">
        <v>366.27499999999998</v>
      </c>
      <c r="E1461">
        <v>362.78399999999999</v>
      </c>
      <c r="F1461">
        <v>82.961399999999998</v>
      </c>
      <c r="G1461">
        <v>6.0052800000000003E-2</v>
      </c>
      <c r="H1461">
        <v>0.95891599999999999</v>
      </c>
      <c r="I1461">
        <v>0</v>
      </c>
    </row>
    <row r="1462" spans="1:9" x14ac:dyDescent="0.25">
      <c r="A1462" t="s">
        <v>175</v>
      </c>
      <c r="B1462">
        <v>390.238</v>
      </c>
      <c r="C1462">
        <v>388.46300000000002</v>
      </c>
      <c r="D1462">
        <v>367.21</v>
      </c>
      <c r="E1462">
        <v>363.73099999999999</v>
      </c>
      <c r="F1462">
        <v>83.028000000000006</v>
      </c>
      <c r="G1462">
        <v>5.8494699999999997E-2</v>
      </c>
      <c r="H1462">
        <v>0.93180499999999999</v>
      </c>
      <c r="I1462">
        <v>0</v>
      </c>
    </row>
    <row r="1463" spans="1:9" x14ac:dyDescent="0.25">
      <c r="A1463" t="s">
        <v>175</v>
      </c>
      <c r="B1463">
        <v>389.33300000000003</v>
      </c>
      <c r="C1463">
        <v>387.51499999999999</v>
      </c>
      <c r="D1463">
        <v>366.38299999999998</v>
      </c>
      <c r="E1463">
        <v>362.90899999999999</v>
      </c>
      <c r="F1463">
        <v>82.9255</v>
      </c>
      <c r="G1463">
        <v>6.0902299999999999E-2</v>
      </c>
      <c r="H1463">
        <v>0.93168700000000004</v>
      </c>
      <c r="I1463">
        <v>0</v>
      </c>
    </row>
    <row r="1464" spans="1:9" x14ac:dyDescent="0.25">
      <c r="A1464" t="s">
        <v>175</v>
      </c>
      <c r="B1464">
        <v>391.72399999999999</v>
      </c>
      <c r="C1464">
        <v>389.55099999999999</v>
      </c>
      <c r="D1464">
        <v>366.89400000000001</v>
      </c>
      <c r="E1464">
        <v>363.38900000000001</v>
      </c>
      <c r="F1464">
        <v>83.007499999999993</v>
      </c>
      <c r="G1464">
        <v>5.4558799999999998E-2</v>
      </c>
      <c r="H1464">
        <v>0.93179199999999995</v>
      </c>
      <c r="I1464">
        <v>0</v>
      </c>
    </row>
    <row r="1465" spans="1:9" x14ac:dyDescent="0.25">
      <c r="A1465" t="s">
        <v>175</v>
      </c>
      <c r="B1465">
        <v>389.37599999999998</v>
      </c>
      <c r="C1465">
        <v>387.6</v>
      </c>
      <c r="D1465">
        <v>366.4</v>
      </c>
      <c r="E1465">
        <v>362.95600000000002</v>
      </c>
      <c r="F1465">
        <v>82.927599999999998</v>
      </c>
      <c r="G1465">
        <v>5.3993399999999997E-2</v>
      </c>
      <c r="H1465">
        <v>0.95328999999999997</v>
      </c>
      <c r="I1465">
        <v>0</v>
      </c>
    </row>
    <row r="1466" spans="1:9" x14ac:dyDescent="0.25">
      <c r="A1466" t="s">
        <v>175</v>
      </c>
      <c r="B1466">
        <v>392.17200000000003</v>
      </c>
      <c r="C1466">
        <v>389.57799999999997</v>
      </c>
      <c r="D1466">
        <v>367.20400000000001</v>
      </c>
      <c r="E1466">
        <v>363.577</v>
      </c>
      <c r="F1466">
        <v>83.002399999999994</v>
      </c>
      <c r="G1466">
        <v>5.70885E-2</v>
      </c>
      <c r="H1466">
        <v>0.931562</v>
      </c>
      <c r="I1466">
        <v>0</v>
      </c>
    </row>
    <row r="1467" spans="1:9" x14ac:dyDescent="0.25">
      <c r="A1467" t="s">
        <v>175</v>
      </c>
      <c r="B1467">
        <v>395.63200000000001</v>
      </c>
      <c r="C1467">
        <v>392.47699999999998</v>
      </c>
      <c r="D1467">
        <v>366.64600000000002</v>
      </c>
      <c r="E1467">
        <v>362.56700000000001</v>
      </c>
      <c r="F1467">
        <v>82.806700000000006</v>
      </c>
      <c r="G1467">
        <v>7.8586799999999998E-2</v>
      </c>
      <c r="H1467">
        <v>0.93693099999999996</v>
      </c>
      <c r="I1467">
        <v>0</v>
      </c>
    </row>
    <row r="1468" spans="1:9" x14ac:dyDescent="0.25">
      <c r="A1468" t="s">
        <v>175</v>
      </c>
      <c r="B1468">
        <v>392.30799999999999</v>
      </c>
      <c r="C1468">
        <v>390.512</v>
      </c>
      <c r="D1468">
        <v>367.07900000000001</v>
      </c>
      <c r="E1468">
        <v>363.38600000000002</v>
      </c>
      <c r="F1468">
        <v>82.999300000000005</v>
      </c>
      <c r="G1468">
        <v>5.4896100000000003E-2</v>
      </c>
      <c r="H1468">
        <v>0.93179599999999996</v>
      </c>
      <c r="I1468">
        <v>0</v>
      </c>
    </row>
    <row r="1469" spans="1:9" x14ac:dyDescent="0.25">
      <c r="A1469" t="s">
        <v>175</v>
      </c>
      <c r="B1469">
        <v>391.56400000000002</v>
      </c>
      <c r="C1469">
        <v>389.77800000000002</v>
      </c>
      <c r="D1469">
        <v>366.65800000000002</v>
      </c>
      <c r="E1469">
        <v>362.94799999999998</v>
      </c>
      <c r="F1469">
        <v>82.9512</v>
      </c>
      <c r="G1469">
        <v>5.4007699999999999E-2</v>
      </c>
      <c r="H1469">
        <v>0.95922099999999999</v>
      </c>
      <c r="I1469">
        <v>0</v>
      </c>
    </row>
    <row r="1470" spans="1:9" x14ac:dyDescent="0.25">
      <c r="A1470" t="s">
        <v>175</v>
      </c>
      <c r="B1470">
        <v>394.81099999999998</v>
      </c>
      <c r="C1470">
        <v>392.68900000000002</v>
      </c>
      <c r="D1470">
        <v>367.35300000000001</v>
      </c>
      <c r="E1470">
        <v>363.43400000000003</v>
      </c>
      <c r="F1470">
        <v>83.028000000000006</v>
      </c>
      <c r="G1470">
        <v>5.4279000000000001E-2</v>
      </c>
      <c r="H1470">
        <v>0.93161799999999995</v>
      </c>
      <c r="I1470">
        <v>0</v>
      </c>
    </row>
    <row r="1471" spans="1:9" x14ac:dyDescent="0.25">
      <c r="A1471" t="s">
        <v>175</v>
      </c>
      <c r="B1471">
        <v>1250.18</v>
      </c>
      <c r="C1471">
        <v>388.14800000000002</v>
      </c>
      <c r="D1471">
        <v>366.35700000000003</v>
      </c>
      <c r="E1471">
        <v>362.83699999999999</v>
      </c>
      <c r="F1471">
        <v>82.889700000000005</v>
      </c>
      <c r="G1471">
        <v>5.8355499999999998E-2</v>
      </c>
      <c r="H1471">
        <v>0.94176099999999996</v>
      </c>
      <c r="I1471">
        <v>0</v>
      </c>
    </row>
    <row r="1472" spans="1:9" x14ac:dyDescent="0.25">
      <c r="A1472" t="s">
        <v>175</v>
      </c>
      <c r="B1472">
        <v>394.38299999999998</v>
      </c>
      <c r="C1472">
        <v>390.71100000000001</v>
      </c>
      <c r="D1472">
        <v>366.95699999999999</v>
      </c>
      <c r="E1472">
        <v>363.23</v>
      </c>
      <c r="F1472">
        <v>82.827299999999994</v>
      </c>
      <c r="G1472">
        <v>6.0351099999999998E-2</v>
      </c>
      <c r="H1472">
        <v>0.93169500000000005</v>
      </c>
      <c r="I1472">
        <v>0</v>
      </c>
    </row>
    <row r="1473" spans="1:9" x14ac:dyDescent="0.25">
      <c r="A1473" t="s">
        <v>175</v>
      </c>
      <c r="B1473">
        <v>403.35599999999999</v>
      </c>
      <c r="C1473">
        <v>391.08</v>
      </c>
      <c r="D1473">
        <v>366.78800000000001</v>
      </c>
      <c r="E1473">
        <v>362.85700000000003</v>
      </c>
      <c r="F1473">
        <v>82.932699999999997</v>
      </c>
      <c r="G1473">
        <v>5.49375E-2</v>
      </c>
      <c r="H1473">
        <v>0.93137300000000001</v>
      </c>
      <c r="I1473">
        <v>0</v>
      </c>
    </row>
    <row r="1474" spans="1:9" x14ac:dyDescent="0.25">
      <c r="A1474" t="s">
        <v>175</v>
      </c>
      <c r="B1474">
        <v>394.37900000000002</v>
      </c>
      <c r="C1474">
        <v>392.29199999999997</v>
      </c>
      <c r="D1474">
        <v>367.50900000000001</v>
      </c>
      <c r="E1474">
        <v>363.51400000000001</v>
      </c>
      <c r="F1474">
        <v>82.961399999999998</v>
      </c>
      <c r="G1474">
        <v>8.3281300000000003E-2</v>
      </c>
      <c r="H1474">
        <v>0.93174900000000005</v>
      </c>
      <c r="I1474">
        <v>0</v>
      </c>
    </row>
    <row r="1475" spans="1:9" x14ac:dyDescent="0.25">
      <c r="A1475" t="s">
        <v>175</v>
      </c>
      <c r="B1475">
        <v>395.31200000000001</v>
      </c>
      <c r="C1475">
        <v>392.97699999999998</v>
      </c>
      <c r="D1475">
        <v>366.99400000000003</v>
      </c>
      <c r="E1475">
        <v>362.88099999999997</v>
      </c>
      <c r="F1475">
        <v>82.927599999999998</v>
      </c>
      <c r="G1475">
        <v>6.0146699999999997E-2</v>
      </c>
      <c r="H1475">
        <v>0.93127599999999999</v>
      </c>
      <c r="I1475">
        <v>0</v>
      </c>
    </row>
    <row r="1476" spans="1:9" x14ac:dyDescent="0.25">
      <c r="A1476" t="s">
        <v>175</v>
      </c>
      <c r="B1476">
        <v>391.96100000000001</v>
      </c>
      <c r="C1476">
        <v>389.44600000000003</v>
      </c>
      <c r="D1476">
        <v>366.80500000000001</v>
      </c>
      <c r="E1476">
        <v>363.28699999999998</v>
      </c>
      <c r="F1476">
        <v>82.9542</v>
      </c>
      <c r="G1476">
        <v>8.3258700000000005E-2</v>
      </c>
      <c r="H1476">
        <v>0.93183499999999997</v>
      </c>
      <c r="I1476">
        <v>0</v>
      </c>
    </row>
    <row r="1477" spans="1:9" x14ac:dyDescent="0.25">
      <c r="A1477" t="s">
        <v>175</v>
      </c>
      <c r="B1477">
        <v>395.87700000000001</v>
      </c>
      <c r="C1477">
        <v>393.84899999999999</v>
      </c>
      <c r="D1477">
        <v>367.37</v>
      </c>
      <c r="E1477">
        <v>363.19499999999999</v>
      </c>
      <c r="F1477">
        <v>82.953199999999995</v>
      </c>
      <c r="G1477">
        <v>3.8922600000000002E-2</v>
      </c>
      <c r="H1477">
        <v>0.93181999999999998</v>
      </c>
      <c r="I1477">
        <v>0</v>
      </c>
    </row>
    <row r="1478" spans="1:9" x14ac:dyDescent="0.25">
      <c r="A1478" t="s">
        <v>175</v>
      </c>
      <c r="B1478">
        <v>392.70600000000002</v>
      </c>
      <c r="C1478">
        <v>390.78300000000002</v>
      </c>
      <c r="D1478">
        <v>367.15</v>
      </c>
      <c r="E1478">
        <v>363.31</v>
      </c>
      <c r="F1478">
        <v>83.020799999999994</v>
      </c>
      <c r="G1478">
        <v>5.47051E-2</v>
      </c>
      <c r="H1478">
        <v>0.93180200000000002</v>
      </c>
      <c r="I1478">
        <v>0</v>
      </c>
    </row>
    <row r="1479" spans="1:9" x14ac:dyDescent="0.25">
      <c r="A1479" t="s">
        <v>175</v>
      </c>
      <c r="B1479">
        <v>392.24799999999999</v>
      </c>
      <c r="C1479">
        <v>390.37200000000001</v>
      </c>
      <c r="D1479">
        <v>366.73200000000003</v>
      </c>
      <c r="E1479">
        <v>362.89</v>
      </c>
      <c r="F1479">
        <v>82.940899999999999</v>
      </c>
      <c r="G1479">
        <v>8.32561E-2</v>
      </c>
      <c r="H1479">
        <v>0.93159700000000001</v>
      </c>
      <c r="I1479">
        <v>0</v>
      </c>
    </row>
    <row r="1480" spans="1:9" x14ac:dyDescent="0.25">
      <c r="A1480" t="s">
        <v>175</v>
      </c>
      <c r="B1480">
        <v>392.84300000000002</v>
      </c>
      <c r="C1480">
        <v>390.96600000000001</v>
      </c>
      <c r="D1480">
        <v>367.36</v>
      </c>
      <c r="E1480">
        <v>363.524</v>
      </c>
      <c r="F1480">
        <v>83.024900000000002</v>
      </c>
      <c r="G1480">
        <v>5.9214999999999997E-2</v>
      </c>
      <c r="H1480">
        <v>0.95801400000000003</v>
      </c>
      <c r="I1480">
        <v>0</v>
      </c>
    </row>
    <row r="1481" spans="1:9" x14ac:dyDescent="0.25">
      <c r="A1481" t="s">
        <v>175</v>
      </c>
      <c r="B1481">
        <v>392.2</v>
      </c>
      <c r="C1481">
        <v>390.34899999999999</v>
      </c>
      <c r="D1481">
        <v>366.65699999999998</v>
      </c>
      <c r="E1481">
        <v>362.887</v>
      </c>
      <c r="F1481">
        <v>83.001300000000001</v>
      </c>
      <c r="G1481">
        <v>8.3278400000000002E-2</v>
      </c>
      <c r="H1481">
        <v>0.93183400000000005</v>
      </c>
      <c r="I1481">
        <v>0</v>
      </c>
    </row>
    <row r="1482" spans="1:9" x14ac:dyDescent="0.25">
      <c r="A1482" t="s">
        <v>175</v>
      </c>
      <c r="B1482">
        <v>392.65699999999998</v>
      </c>
      <c r="C1482">
        <v>390.86200000000002</v>
      </c>
      <c r="D1482">
        <v>367.18700000000001</v>
      </c>
      <c r="E1482">
        <v>363.42899999999997</v>
      </c>
      <c r="F1482">
        <v>83.034099999999995</v>
      </c>
      <c r="G1482">
        <v>8.0876299999999998E-2</v>
      </c>
      <c r="H1482">
        <v>0.93150699999999997</v>
      </c>
      <c r="I1482">
        <v>0</v>
      </c>
    </row>
    <row r="1483" spans="1:9" x14ac:dyDescent="0.25">
      <c r="A1483" t="s">
        <v>175</v>
      </c>
      <c r="B1483">
        <v>392.01799999999997</v>
      </c>
      <c r="C1483">
        <v>390.24900000000002</v>
      </c>
      <c r="D1483">
        <v>366.50900000000001</v>
      </c>
      <c r="E1483">
        <v>362.762</v>
      </c>
      <c r="F1483">
        <v>82.953199999999995</v>
      </c>
      <c r="G1483">
        <v>5.4929100000000002E-2</v>
      </c>
      <c r="H1483">
        <v>0.95548900000000003</v>
      </c>
      <c r="I1483">
        <v>0</v>
      </c>
    </row>
    <row r="1484" spans="1:9" x14ac:dyDescent="0.25">
      <c r="A1484" t="s">
        <v>175</v>
      </c>
      <c r="B1484">
        <v>392.66199999999998</v>
      </c>
      <c r="C1484">
        <v>390.87700000000001</v>
      </c>
      <c r="D1484">
        <v>367.18700000000001</v>
      </c>
      <c r="E1484">
        <v>363.43599999999998</v>
      </c>
      <c r="F1484">
        <v>83.047499999999999</v>
      </c>
      <c r="G1484">
        <v>5.8984200000000001E-2</v>
      </c>
      <c r="H1484">
        <v>0.95623499999999995</v>
      </c>
      <c r="I1484">
        <v>0</v>
      </c>
    </row>
    <row r="1485" spans="1:9" x14ac:dyDescent="0.25">
      <c r="A1485" t="s">
        <v>175</v>
      </c>
      <c r="B1485">
        <v>392.553</v>
      </c>
      <c r="C1485">
        <v>390.73</v>
      </c>
      <c r="D1485">
        <v>366.87299999999999</v>
      </c>
      <c r="E1485">
        <v>363.084</v>
      </c>
      <c r="F1485">
        <v>82.930700000000002</v>
      </c>
      <c r="G1485">
        <v>5.3910100000000002E-2</v>
      </c>
      <c r="H1485">
        <v>0.94003099999999995</v>
      </c>
      <c r="I1485">
        <v>0</v>
      </c>
    </row>
    <row r="1486" spans="1:9" x14ac:dyDescent="0.25">
      <c r="A1486" t="s">
        <v>175</v>
      </c>
      <c r="B1486">
        <v>392.37700000000001</v>
      </c>
      <c r="C1486">
        <v>390.60399999999998</v>
      </c>
      <c r="D1486">
        <v>367.27699999999999</v>
      </c>
      <c r="E1486">
        <v>363.56400000000002</v>
      </c>
      <c r="F1486">
        <v>83.010499999999993</v>
      </c>
      <c r="G1486">
        <v>3.09287E-2</v>
      </c>
      <c r="H1486">
        <v>0.93181800000000004</v>
      </c>
      <c r="I1486">
        <v>0</v>
      </c>
    </row>
    <row r="1487" spans="1:9" x14ac:dyDescent="0.25">
      <c r="A1487" t="s">
        <v>175</v>
      </c>
      <c r="B1487">
        <v>394.23599999999999</v>
      </c>
      <c r="C1487">
        <v>392.04500000000002</v>
      </c>
      <c r="D1487">
        <v>366.90600000000001</v>
      </c>
      <c r="E1487">
        <v>362.98200000000003</v>
      </c>
      <c r="F1487">
        <v>82.957300000000004</v>
      </c>
      <c r="G1487">
        <v>5.9204199999999998E-2</v>
      </c>
      <c r="H1487">
        <v>0.931836</v>
      </c>
      <c r="I1487">
        <v>0</v>
      </c>
    </row>
    <row r="1488" spans="1:9" x14ac:dyDescent="0.25">
      <c r="A1488" t="s">
        <v>175</v>
      </c>
      <c r="B1488">
        <v>391.077</v>
      </c>
      <c r="C1488">
        <v>388.7</v>
      </c>
      <c r="D1488">
        <v>366.86700000000002</v>
      </c>
      <c r="E1488">
        <v>363.34800000000001</v>
      </c>
      <c r="F1488">
        <v>82.965500000000006</v>
      </c>
      <c r="G1488">
        <v>6.0355399999999997E-2</v>
      </c>
      <c r="H1488">
        <v>0.93235599999999996</v>
      </c>
      <c r="I1488">
        <v>0</v>
      </c>
    </row>
    <row r="1489" spans="1:9" x14ac:dyDescent="0.25">
      <c r="A1489" t="s">
        <v>175</v>
      </c>
      <c r="B1489">
        <v>389.10899999999998</v>
      </c>
      <c r="C1489">
        <v>387.34300000000002</v>
      </c>
      <c r="D1489">
        <v>366.267</v>
      </c>
      <c r="E1489">
        <v>362.78300000000002</v>
      </c>
      <c r="F1489">
        <v>82.962400000000002</v>
      </c>
      <c r="G1489">
        <v>5.3917600000000003E-2</v>
      </c>
      <c r="H1489">
        <v>0.93172299999999997</v>
      </c>
      <c r="I1489">
        <v>0</v>
      </c>
    </row>
    <row r="1490" spans="1:9" x14ac:dyDescent="0.25">
      <c r="A1490" t="s">
        <v>175</v>
      </c>
      <c r="B1490">
        <v>389.685</v>
      </c>
      <c r="C1490">
        <v>387.93900000000002</v>
      </c>
      <c r="D1490">
        <v>366.82499999999999</v>
      </c>
      <c r="E1490">
        <v>363.36500000000001</v>
      </c>
      <c r="F1490">
        <v>83.015699999999995</v>
      </c>
      <c r="G1490">
        <v>6.2520300000000001E-2</v>
      </c>
      <c r="H1490">
        <v>0.93174699999999999</v>
      </c>
      <c r="I1490">
        <v>0</v>
      </c>
    </row>
    <row r="1491" spans="1:9" x14ac:dyDescent="0.25">
      <c r="A1491" t="s">
        <v>175</v>
      </c>
      <c r="B1491">
        <v>389.15100000000001</v>
      </c>
      <c r="C1491">
        <v>387.36700000000002</v>
      </c>
      <c r="D1491">
        <v>366.286</v>
      </c>
      <c r="E1491">
        <v>362.827</v>
      </c>
      <c r="F1491">
        <v>82.947100000000006</v>
      </c>
      <c r="G1491">
        <v>5.4975599999999999E-2</v>
      </c>
      <c r="H1491">
        <v>0.93183099999999996</v>
      </c>
      <c r="I1491">
        <v>0</v>
      </c>
    </row>
    <row r="1492" spans="1:9" x14ac:dyDescent="0.25">
      <c r="A1492" t="s">
        <v>175</v>
      </c>
      <c r="B1492">
        <v>389.65800000000002</v>
      </c>
      <c r="C1492">
        <v>387.82</v>
      </c>
      <c r="D1492">
        <v>366.77300000000002</v>
      </c>
      <c r="E1492">
        <v>363.31299999999999</v>
      </c>
      <c r="F1492">
        <v>83.025899999999993</v>
      </c>
      <c r="G1492">
        <v>7.8923400000000005E-2</v>
      </c>
      <c r="H1492">
        <v>0.93179000000000001</v>
      </c>
      <c r="I1492">
        <v>0</v>
      </c>
    </row>
    <row r="1493" spans="1:9" x14ac:dyDescent="0.25">
      <c r="A1493" t="s">
        <v>175</v>
      </c>
      <c r="B1493">
        <v>396.52300000000002</v>
      </c>
      <c r="C1493">
        <v>394.51600000000002</v>
      </c>
      <c r="D1493">
        <v>367.30599999999998</v>
      </c>
      <c r="E1493">
        <v>363.089</v>
      </c>
      <c r="F1493">
        <v>82.937799999999996</v>
      </c>
      <c r="G1493">
        <v>6.1760700000000002E-2</v>
      </c>
      <c r="H1493">
        <v>0.93181499999999995</v>
      </c>
      <c r="I1493">
        <v>0</v>
      </c>
    </row>
    <row r="1494" spans="1:9" x14ac:dyDescent="0.25">
      <c r="A1494" t="s">
        <v>175</v>
      </c>
      <c r="B1494">
        <v>1491.64</v>
      </c>
      <c r="C1494">
        <v>390.21</v>
      </c>
      <c r="D1494">
        <v>367.28500000000003</v>
      </c>
      <c r="E1494">
        <v>363.58800000000002</v>
      </c>
      <c r="F1494">
        <v>83.031099999999995</v>
      </c>
      <c r="G1494">
        <v>8.3264199999999997E-2</v>
      </c>
      <c r="H1494">
        <v>0.95830099999999996</v>
      </c>
      <c r="I1494">
        <v>0</v>
      </c>
    </row>
    <row r="1495" spans="1:9" x14ac:dyDescent="0.25">
      <c r="A1495" t="s">
        <v>175</v>
      </c>
      <c r="B1495">
        <v>397.149</v>
      </c>
      <c r="C1495">
        <v>393.26</v>
      </c>
      <c r="D1495">
        <v>366.87599999999998</v>
      </c>
      <c r="E1495">
        <v>362.70400000000001</v>
      </c>
      <c r="F1495">
        <v>82.756600000000006</v>
      </c>
      <c r="G1495">
        <v>5.3956900000000002E-2</v>
      </c>
      <c r="H1495">
        <v>0.93157500000000004</v>
      </c>
      <c r="I1495">
        <v>0</v>
      </c>
    </row>
    <row r="1496" spans="1:9" x14ac:dyDescent="0.25">
      <c r="A1496" t="s">
        <v>175</v>
      </c>
      <c r="B1496">
        <v>447.69299999999998</v>
      </c>
      <c r="C1496">
        <v>390.19499999999999</v>
      </c>
      <c r="D1496">
        <v>367.14400000000001</v>
      </c>
      <c r="E1496">
        <v>363.447</v>
      </c>
      <c r="F1496">
        <v>82.960400000000007</v>
      </c>
      <c r="G1496">
        <v>7.5083200000000003E-2</v>
      </c>
      <c r="H1496">
        <v>0.931836</v>
      </c>
      <c r="I1496">
        <v>0</v>
      </c>
    </row>
    <row r="1497" spans="1:9" x14ac:dyDescent="0.25">
      <c r="A1497" t="s">
        <v>175</v>
      </c>
      <c r="B1497">
        <v>391.94900000000001</v>
      </c>
      <c r="C1497">
        <v>390.17099999999999</v>
      </c>
      <c r="D1497">
        <v>366.524</v>
      </c>
      <c r="E1497">
        <v>362.78399999999999</v>
      </c>
      <c r="F1497">
        <v>82.780199999999994</v>
      </c>
      <c r="G1497">
        <v>5.6446799999999998E-2</v>
      </c>
      <c r="H1497">
        <v>0.93177600000000005</v>
      </c>
      <c r="I1497">
        <v>0</v>
      </c>
    </row>
    <row r="1498" spans="1:9" x14ac:dyDescent="0.25">
      <c r="A1498" t="s">
        <v>175</v>
      </c>
      <c r="B1498">
        <v>392.84100000000001</v>
      </c>
      <c r="C1498">
        <v>390.97399999999999</v>
      </c>
      <c r="D1498">
        <v>367.27699999999999</v>
      </c>
      <c r="E1498">
        <v>363.55200000000002</v>
      </c>
      <c r="F1498">
        <v>83.036199999999994</v>
      </c>
      <c r="G1498">
        <v>5.3954299999999997E-2</v>
      </c>
      <c r="H1498">
        <v>0.93158099999999999</v>
      </c>
      <c r="I1498">
        <v>0</v>
      </c>
    </row>
    <row r="1499" spans="1:9" x14ac:dyDescent="0.25">
      <c r="A1499" t="s">
        <v>175</v>
      </c>
      <c r="B1499">
        <v>392.16199999999998</v>
      </c>
      <c r="C1499">
        <v>390.30500000000001</v>
      </c>
      <c r="D1499">
        <v>366.608</v>
      </c>
      <c r="E1499">
        <v>362.87200000000001</v>
      </c>
      <c r="F1499">
        <v>82.953199999999995</v>
      </c>
      <c r="G1499">
        <v>5.8750799999999999E-2</v>
      </c>
      <c r="H1499">
        <v>0.93960299999999997</v>
      </c>
      <c r="I1499">
        <v>0</v>
      </c>
    </row>
    <row r="1500" spans="1:9" x14ac:dyDescent="0.25">
      <c r="A1500" t="s">
        <v>175</v>
      </c>
      <c r="B1500">
        <v>396.85199999999998</v>
      </c>
      <c r="C1500">
        <v>394.91800000000001</v>
      </c>
      <c r="D1500">
        <v>367.6</v>
      </c>
      <c r="E1500">
        <v>363.48500000000001</v>
      </c>
      <c r="F1500">
        <v>83.013599999999997</v>
      </c>
      <c r="G1500">
        <v>5.9891199999999999E-2</v>
      </c>
      <c r="H1500">
        <v>0.93174500000000005</v>
      </c>
      <c r="I1500">
        <v>0</v>
      </c>
    </row>
    <row r="1501" spans="1:9" x14ac:dyDescent="0.25">
      <c r="A1501" t="s">
        <v>175</v>
      </c>
      <c r="B1501">
        <v>391.45499999999998</v>
      </c>
      <c r="C1501">
        <v>389.57</v>
      </c>
      <c r="D1501">
        <v>366.43299999999999</v>
      </c>
      <c r="E1501">
        <v>362.87799999999999</v>
      </c>
      <c r="F1501">
        <v>82.951099999999997</v>
      </c>
      <c r="G1501">
        <v>8.3257300000000006E-2</v>
      </c>
      <c r="H1501">
        <v>0.93182200000000004</v>
      </c>
      <c r="I1501">
        <v>0</v>
      </c>
    </row>
    <row r="1502" spans="1:9" x14ac:dyDescent="0.25">
      <c r="A1502" t="s">
        <v>175</v>
      </c>
      <c r="B1502">
        <v>392.14</v>
      </c>
      <c r="C1502">
        <v>390.27600000000001</v>
      </c>
      <c r="D1502">
        <v>367.14699999999999</v>
      </c>
      <c r="E1502">
        <v>363.565</v>
      </c>
      <c r="F1502">
        <v>83.023899999999998</v>
      </c>
      <c r="G1502">
        <v>5.4158400000000002E-2</v>
      </c>
      <c r="H1502">
        <v>0.93183499999999997</v>
      </c>
      <c r="I1502">
        <v>0</v>
      </c>
    </row>
    <row r="1503" spans="1:9" x14ac:dyDescent="0.25">
      <c r="A1503" t="s">
        <v>175</v>
      </c>
      <c r="B1503">
        <v>391.291</v>
      </c>
      <c r="C1503">
        <v>389.45499999999998</v>
      </c>
      <c r="D1503">
        <v>366.37400000000002</v>
      </c>
      <c r="E1503">
        <v>362.80500000000001</v>
      </c>
      <c r="F1503">
        <v>82.929599999999994</v>
      </c>
      <c r="G1503">
        <v>5.7701299999999997E-2</v>
      </c>
      <c r="H1503">
        <v>0.93183400000000005</v>
      </c>
      <c r="I1503">
        <v>0</v>
      </c>
    </row>
    <row r="1504" spans="1:9" x14ac:dyDescent="0.25">
      <c r="A1504" t="s">
        <v>175</v>
      </c>
      <c r="B1504">
        <v>391.89299999999997</v>
      </c>
      <c r="C1504">
        <v>390.04700000000003</v>
      </c>
      <c r="D1504">
        <v>366.89</v>
      </c>
      <c r="E1504">
        <v>363.34500000000003</v>
      </c>
      <c r="F1504">
        <v>83.035200000000003</v>
      </c>
      <c r="G1504">
        <v>5.4935100000000001E-2</v>
      </c>
      <c r="H1504">
        <v>0.93168099999999998</v>
      </c>
      <c r="I1504">
        <v>0</v>
      </c>
    </row>
    <row r="1505" spans="1:25" x14ac:dyDescent="0.25">
      <c r="A1505" t="s">
        <v>175</v>
      </c>
      <c r="B1505">
        <v>391.22199999999998</v>
      </c>
      <c r="C1505">
        <v>389.37299999999999</v>
      </c>
      <c r="D1505">
        <v>366.29300000000001</v>
      </c>
      <c r="E1505">
        <v>362.75099999999998</v>
      </c>
      <c r="F1505">
        <v>82.942999999999998</v>
      </c>
      <c r="G1505">
        <v>7.6303899999999994E-2</v>
      </c>
      <c r="H1505">
        <v>0.931836</v>
      </c>
      <c r="I1505">
        <v>0</v>
      </c>
    </row>
    <row r="1506" spans="1:25" x14ac:dyDescent="0.25">
      <c r="A1506" t="s">
        <v>175</v>
      </c>
      <c r="B1506">
        <v>391.93900000000002</v>
      </c>
      <c r="C1506">
        <v>390.17399999999998</v>
      </c>
      <c r="D1506">
        <v>367.12200000000001</v>
      </c>
      <c r="E1506">
        <v>363.54599999999999</v>
      </c>
      <c r="F1506">
        <v>83.036199999999994</v>
      </c>
      <c r="G1506">
        <v>5.8301499999999999E-2</v>
      </c>
      <c r="H1506">
        <v>0.93181599999999998</v>
      </c>
      <c r="I1506">
        <v>0</v>
      </c>
    </row>
    <row r="1507" spans="1:25" x14ac:dyDescent="0.25">
      <c r="A1507" t="s">
        <v>175</v>
      </c>
      <c r="B1507">
        <v>391.47500000000002</v>
      </c>
      <c r="C1507">
        <v>389.70100000000002</v>
      </c>
      <c r="D1507">
        <v>366.64800000000002</v>
      </c>
      <c r="E1507">
        <v>363.11399999999998</v>
      </c>
      <c r="F1507">
        <v>82.957300000000004</v>
      </c>
      <c r="G1507">
        <v>8.3273200000000006E-2</v>
      </c>
      <c r="H1507">
        <v>0.93158799999999997</v>
      </c>
      <c r="I1507">
        <v>0</v>
      </c>
    </row>
    <row r="1508" spans="1:25" x14ac:dyDescent="0.25">
      <c r="A1508" t="s">
        <v>175</v>
      </c>
      <c r="B1508">
        <v>391.64400000000001</v>
      </c>
      <c r="C1508">
        <v>389.88900000000001</v>
      </c>
      <c r="D1508">
        <v>366.80599999999998</v>
      </c>
      <c r="E1508">
        <v>363.25400000000002</v>
      </c>
      <c r="F1508">
        <v>83.031099999999995</v>
      </c>
      <c r="G1508">
        <v>5.78404E-2</v>
      </c>
      <c r="H1508">
        <v>0.931836</v>
      </c>
      <c r="I1508">
        <v>0</v>
      </c>
    </row>
    <row r="1509" spans="1:25" x14ac:dyDescent="0.25">
      <c r="A1509" t="s">
        <v>175</v>
      </c>
      <c r="B1509">
        <v>391.29899999999998</v>
      </c>
      <c r="C1509">
        <v>389.52800000000002</v>
      </c>
      <c r="D1509">
        <v>366.46300000000002</v>
      </c>
      <c r="E1509">
        <v>362.90199999999999</v>
      </c>
      <c r="F1509">
        <v>82.933700000000002</v>
      </c>
      <c r="G1509">
        <v>5.3940599999999998E-2</v>
      </c>
      <c r="H1509">
        <v>0.93112600000000001</v>
      </c>
      <c r="I1509">
        <v>0</v>
      </c>
    </row>
    <row r="1510" spans="1:25" x14ac:dyDescent="0.25">
      <c r="A1510" t="s">
        <v>175</v>
      </c>
      <c r="B1510">
        <v>391.93099999999998</v>
      </c>
      <c r="C1510">
        <v>390.173</v>
      </c>
      <c r="D1510">
        <v>367.09199999999998</v>
      </c>
      <c r="E1510">
        <v>363.54500000000002</v>
      </c>
      <c r="F1510">
        <v>83.024900000000002</v>
      </c>
      <c r="G1510">
        <v>3.32847E-2</v>
      </c>
      <c r="H1510">
        <v>0.93181700000000001</v>
      </c>
      <c r="I1510">
        <v>0</v>
      </c>
    </row>
    <row r="1511" spans="1:25" x14ac:dyDescent="0.25">
      <c r="A1511" t="s">
        <v>175</v>
      </c>
      <c r="B1511">
        <v>391.09199999999998</v>
      </c>
      <c r="C1511">
        <v>389.33199999999999</v>
      </c>
      <c r="D1511">
        <v>366.32499999999999</v>
      </c>
      <c r="E1511">
        <v>362.77300000000002</v>
      </c>
      <c r="F1511">
        <v>82.967500000000001</v>
      </c>
      <c r="G1511">
        <v>5.40034E-2</v>
      </c>
      <c r="H1511">
        <v>0.93174900000000005</v>
      </c>
      <c r="I1511">
        <v>0</v>
      </c>
      <c r="R1511" t="s">
        <v>66</v>
      </c>
      <c r="U1511" t="s">
        <v>65</v>
      </c>
      <c r="X1511" t="s">
        <v>63</v>
      </c>
    </row>
    <row r="1512" spans="1:25" x14ac:dyDescent="0.25">
      <c r="A1512" t="s">
        <v>175</v>
      </c>
      <c r="B1512">
        <v>391.88299999999998</v>
      </c>
      <c r="C1512">
        <v>390.03899999999999</v>
      </c>
      <c r="D1512">
        <v>366.93599999999998</v>
      </c>
      <c r="E1512">
        <v>363.37599999999998</v>
      </c>
      <c r="F1512">
        <v>83.007499999999993</v>
      </c>
      <c r="G1512">
        <v>5.4826E-2</v>
      </c>
      <c r="H1512">
        <v>0.93122700000000003</v>
      </c>
      <c r="I1512">
        <v>0</v>
      </c>
      <c r="R1512">
        <f>AVERAGE(B1463:B1512)</f>
        <v>432.87241999999998</v>
      </c>
      <c r="S1512">
        <f>AVERAGE(C1463:C1512)</f>
        <v>390.34629999999993</v>
      </c>
      <c r="U1512">
        <f>_xlfn.VAR.P(B1463:B1512)</f>
        <v>37311.340420843531</v>
      </c>
      <c r="V1512">
        <f>_xlfn.VAR.P(C1463:C1512)</f>
        <v>2.9125216899999913</v>
      </c>
      <c r="X1512">
        <f>1.96*SQRT(U1512)/50</f>
        <v>7.5719282976191087</v>
      </c>
      <c r="Y1512">
        <f>1.96*SQRT(V1512)/50</f>
        <v>6.6899157914891469E-2</v>
      </c>
    </row>
    <row r="1513" spans="1:25" x14ac:dyDescent="0.25">
      <c r="A1513" t="s">
        <v>176</v>
      </c>
      <c r="B1513">
        <v>21646.224450999998</v>
      </c>
      <c r="C1513" t="s">
        <v>37</v>
      </c>
    </row>
    <row r="1514" spans="1:25" x14ac:dyDescent="0.25">
      <c r="A1514" t="s">
        <v>177</v>
      </c>
      <c r="B1514">
        <v>454.97800000000001</v>
      </c>
      <c r="C1514">
        <v>452.72399999999999</v>
      </c>
      <c r="D1514">
        <v>428.74400000000003</v>
      </c>
      <c r="E1514">
        <v>424.48</v>
      </c>
      <c r="F1514">
        <v>144.66999999999999</v>
      </c>
      <c r="G1514">
        <v>7.1457000000000007E-2</v>
      </c>
      <c r="H1514">
        <v>0.93145</v>
      </c>
      <c r="I1514">
        <v>0</v>
      </c>
    </row>
    <row r="1515" spans="1:25" x14ac:dyDescent="0.25">
      <c r="A1515" t="s">
        <v>177</v>
      </c>
      <c r="B1515">
        <v>455.91</v>
      </c>
      <c r="C1515">
        <v>453.20299999999997</v>
      </c>
      <c r="D1515">
        <v>429.38</v>
      </c>
      <c r="E1515">
        <v>425.14499999999998</v>
      </c>
      <c r="F1515">
        <v>144.74799999999999</v>
      </c>
      <c r="G1515">
        <v>5.4038900000000001E-2</v>
      </c>
      <c r="H1515">
        <v>0.93177900000000002</v>
      </c>
      <c r="I1515">
        <v>0</v>
      </c>
    </row>
    <row r="1516" spans="1:25" x14ac:dyDescent="0.25">
      <c r="A1516" t="s">
        <v>177</v>
      </c>
      <c r="B1516">
        <v>454.58499999999998</v>
      </c>
      <c r="C1516">
        <v>451.44200000000001</v>
      </c>
      <c r="D1516">
        <v>428.57900000000001</v>
      </c>
      <c r="E1516">
        <v>424.43200000000002</v>
      </c>
      <c r="F1516">
        <v>144.64099999999999</v>
      </c>
      <c r="G1516">
        <v>5.5591300000000003E-2</v>
      </c>
      <c r="H1516">
        <v>0.95919299999999996</v>
      </c>
      <c r="I1516">
        <v>0</v>
      </c>
    </row>
    <row r="1517" spans="1:25" x14ac:dyDescent="0.25">
      <c r="A1517" t="s">
        <v>177</v>
      </c>
      <c r="B1517">
        <v>1376.63</v>
      </c>
      <c r="C1517">
        <v>450.72899999999998</v>
      </c>
      <c r="D1517">
        <v>429.48200000000003</v>
      </c>
      <c r="E1517">
        <v>425.49900000000002</v>
      </c>
      <c r="F1517">
        <v>144.822</v>
      </c>
      <c r="G1517">
        <v>8.3255700000000002E-2</v>
      </c>
      <c r="H1517">
        <v>0.931836</v>
      </c>
      <c r="I1517">
        <v>0</v>
      </c>
    </row>
    <row r="1518" spans="1:25" x14ac:dyDescent="0.25">
      <c r="A1518" t="s">
        <v>177</v>
      </c>
      <c r="B1518">
        <v>453.00799999999998</v>
      </c>
      <c r="C1518">
        <v>450.38799999999998</v>
      </c>
      <c r="D1518">
        <v>428.30900000000003</v>
      </c>
      <c r="E1518">
        <v>424.24900000000002</v>
      </c>
      <c r="F1518">
        <v>144.471</v>
      </c>
      <c r="G1518">
        <v>5.5853399999999997E-2</v>
      </c>
      <c r="H1518">
        <v>0.931836</v>
      </c>
      <c r="I1518">
        <v>0</v>
      </c>
    </row>
    <row r="1519" spans="1:25" x14ac:dyDescent="0.25">
      <c r="A1519" t="s">
        <v>177</v>
      </c>
      <c r="B1519">
        <v>452.37900000000002</v>
      </c>
      <c r="C1519">
        <v>450.52199999999999</v>
      </c>
      <c r="D1519">
        <v>429.13600000000002</v>
      </c>
      <c r="E1519">
        <v>425.13499999999999</v>
      </c>
      <c r="F1519">
        <v>144.767</v>
      </c>
      <c r="G1519">
        <v>5.3938699999999999E-2</v>
      </c>
      <c r="H1519">
        <v>0.93176999999999999</v>
      </c>
      <c r="I1519">
        <v>0</v>
      </c>
    </row>
    <row r="1520" spans="1:25" x14ac:dyDescent="0.25">
      <c r="A1520" t="s">
        <v>177</v>
      </c>
      <c r="B1520">
        <v>451.83300000000003</v>
      </c>
      <c r="C1520">
        <v>449.97800000000001</v>
      </c>
      <c r="D1520">
        <v>428.70499999999998</v>
      </c>
      <c r="E1520">
        <v>424.67399999999998</v>
      </c>
      <c r="F1520">
        <v>144.614</v>
      </c>
      <c r="G1520">
        <v>6.3162599999999999E-2</v>
      </c>
      <c r="H1520">
        <v>0.93172900000000003</v>
      </c>
      <c r="I1520">
        <v>0</v>
      </c>
    </row>
    <row r="1521" spans="1:9" x14ac:dyDescent="0.25">
      <c r="A1521" t="s">
        <v>177</v>
      </c>
      <c r="B1521">
        <v>457.09399999999999</v>
      </c>
      <c r="C1521">
        <v>454.923</v>
      </c>
      <c r="D1521">
        <v>429.64499999999998</v>
      </c>
      <c r="E1521">
        <v>425.27100000000002</v>
      </c>
      <c r="F1521">
        <v>144.87700000000001</v>
      </c>
      <c r="G1521">
        <v>5.4537299999999997E-2</v>
      </c>
      <c r="H1521">
        <v>0.945488</v>
      </c>
      <c r="I1521">
        <v>0</v>
      </c>
    </row>
    <row r="1522" spans="1:9" x14ac:dyDescent="0.25">
      <c r="A1522" t="s">
        <v>177</v>
      </c>
      <c r="B1522">
        <v>456.45600000000002</v>
      </c>
      <c r="C1522">
        <v>453.64600000000002</v>
      </c>
      <c r="D1522">
        <v>429.15100000000001</v>
      </c>
      <c r="E1522">
        <v>424.81099999999998</v>
      </c>
      <c r="F1522">
        <v>144.721</v>
      </c>
      <c r="G1522">
        <v>5.4557000000000001E-2</v>
      </c>
      <c r="H1522">
        <v>0.93180300000000005</v>
      </c>
      <c r="I1522">
        <v>0</v>
      </c>
    </row>
    <row r="1523" spans="1:9" x14ac:dyDescent="0.25">
      <c r="A1523" t="s">
        <v>177</v>
      </c>
      <c r="B1523">
        <v>458.17599999999999</v>
      </c>
      <c r="C1523">
        <v>455.59</v>
      </c>
      <c r="D1523">
        <v>429.76900000000001</v>
      </c>
      <c r="E1523">
        <v>425.34</v>
      </c>
      <c r="F1523">
        <v>144.92599999999999</v>
      </c>
      <c r="G1523">
        <v>5.55007E-2</v>
      </c>
      <c r="H1523">
        <v>0.931199</v>
      </c>
      <c r="I1523">
        <v>0</v>
      </c>
    </row>
    <row r="1524" spans="1:9" x14ac:dyDescent="0.25">
      <c r="A1524" t="s">
        <v>177</v>
      </c>
      <c r="B1524">
        <v>452.08800000000002</v>
      </c>
      <c r="C1524">
        <v>450.03800000000001</v>
      </c>
      <c r="D1524">
        <v>428.80599999999998</v>
      </c>
      <c r="E1524">
        <v>424.81099999999998</v>
      </c>
      <c r="F1524">
        <v>144.70599999999999</v>
      </c>
      <c r="G1524">
        <v>5.4839699999999998E-2</v>
      </c>
      <c r="H1524">
        <v>0.93146799999999996</v>
      </c>
      <c r="I1524">
        <v>0</v>
      </c>
    </row>
    <row r="1525" spans="1:9" x14ac:dyDescent="0.25">
      <c r="A1525" t="s">
        <v>177</v>
      </c>
      <c r="B1525">
        <v>452.22699999999998</v>
      </c>
      <c r="C1525">
        <v>450.411</v>
      </c>
      <c r="D1525">
        <v>429.34199999999998</v>
      </c>
      <c r="E1525">
        <v>425.33499999999998</v>
      </c>
      <c r="F1525">
        <v>144.78299999999999</v>
      </c>
      <c r="G1525">
        <v>5.7590799999999998E-2</v>
      </c>
      <c r="H1525">
        <v>0.93183499999999997</v>
      </c>
      <c r="I1525">
        <v>0</v>
      </c>
    </row>
    <row r="1526" spans="1:9" x14ac:dyDescent="0.25">
      <c r="A1526" t="s">
        <v>177</v>
      </c>
      <c r="B1526">
        <v>451.411</v>
      </c>
      <c r="C1526">
        <v>449.65100000000001</v>
      </c>
      <c r="D1526">
        <v>428.517</v>
      </c>
      <c r="E1526">
        <v>424.53199999999998</v>
      </c>
      <c r="F1526">
        <v>144.62299999999999</v>
      </c>
      <c r="G1526">
        <v>8.3258200000000004E-2</v>
      </c>
      <c r="H1526">
        <v>0.93164100000000005</v>
      </c>
      <c r="I1526">
        <v>0</v>
      </c>
    </row>
    <row r="1527" spans="1:9" x14ac:dyDescent="0.25">
      <c r="A1527" t="s">
        <v>177</v>
      </c>
      <c r="B1527">
        <v>452.92399999999998</v>
      </c>
      <c r="C1527">
        <v>451.03199999999998</v>
      </c>
      <c r="D1527">
        <v>429.46899999999999</v>
      </c>
      <c r="E1527">
        <v>425.43400000000003</v>
      </c>
      <c r="F1527">
        <v>144.90899999999999</v>
      </c>
      <c r="G1527">
        <v>5.4470299999999999E-2</v>
      </c>
      <c r="H1527">
        <v>0.93181199999999997</v>
      </c>
      <c r="I1527">
        <v>0</v>
      </c>
    </row>
    <row r="1528" spans="1:9" x14ac:dyDescent="0.25">
      <c r="A1528" t="s">
        <v>177</v>
      </c>
      <c r="B1528">
        <v>451.51</v>
      </c>
      <c r="C1528">
        <v>449.72</v>
      </c>
      <c r="D1528">
        <v>428.61500000000001</v>
      </c>
      <c r="E1528">
        <v>424.61</v>
      </c>
      <c r="F1528">
        <v>144.74199999999999</v>
      </c>
      <c r="G1528">
        <v>5.5703500000000003E-2</v>
      </c>
      <c r="H1528">
        <v>0.93602300000000005</v>
      </c>
      <c r="I1528">
        <v>0</v>
      </c>
    </row>
    <row r="1529" spans="1:9" x14ac:dyDescent="0.25">
      <c r="A1529" t="s">
        <v>177</v>
      </c>
      <c r="B1529">
        <v>452.173</v>
      </c>
      <c r="C1529">
        <v>450.37200000000001</v>
      </c>
      <c r="D1529">
        <v>429.25099999999998</v>
      </c>
      <c r="E1529">
        <v>425.26400000000001</v>
      </c>
      <c r="F1529">
        <v>144.911</v>
      </c>
      <c r="G1529">
        <v>6.2323000000000003E-2</v>
      </c>
      <c r="H1529">
        <v>0.93183499999999997</v>
      </c>
      <c r="I1529">
        <v>0</v>
      </c>
    </row>
    <row r="1530" spans="1:9" x14ac:dyDescent="0.25">
      <c r="A1530" t="s">
        <v>177</v>
      </c>
      <c r="B1530">
        <v>451.15100000000001</v>
      </c>
      <c r="C1530">
        <v>449.404</v>
      </c>
      <c r="D1530">
        <v>428.41</v>
      </c>
      <c r="E1530">
        <v>424.43400000000003</v>
      </c>
      <c r="F1530">
        <v>144.61600000000001</v>
      </c>
      <c r="G1530">
        <v>5.4214100000000001E-2</v>
      </c>
      <c r="H1530">
        <v>0.93035000000000001</v>
      </c>
      <c r="I1530">
        <v>0</v>
      </c>
    </row>
    <row r="1531" spans="1:9" x14ac:dyDescent="0.25">
      <c r="A1531" t="s">
        <v>177</v>
      </c>
      <c r="B1531">
        <v>456.22399999999999</v>
      </c>
      <c r="C1531">
        <v>454.322</v>
      </c>
      <c r="D1531">
        <v>429.67700000000002</v>
      </c>
      <c r="E1531">
        <v>425.28399999999999</v>
      </c>
      <c r="F1531">
        <v>145.01400000000001</v>
      </c>
      <c r="G1531">
        <v>5.4104399999999997E-2</v>
      </c>
      <c r="H1531">
        <v>0.931732</v>
      </c>
      <c r="I1531">
        <v>0</v>
      </c>
    </row>
    <row r="1532" spans="1:9" x14ac:dyDescent="0.25">
      <c r="A1532" t="s">
        <v>177</v>
      </c>
      <c r="B1532">
        <v>453.18599999999998</v>
      </c>
      <c r="C1532">
        <v>451.28</v>
      </c>
      <c r="D1532">
        <v>428.70400000000001</v>
      </c>
      <c r="E1532">
        <v>424.65499999999997</v>
      </c>
      <c r="F1532">
        <v>144.654</v>
      </c>
      <c r="G1532">
        <v>5.3920799999999998E-2</v>
      </c>
      <c r="H1532">
        <v>0.93178700000000003</v>
      </c>
      <c r="I1532">
        <v>0</v>
      </c>
    </row>
    <row r="1533" spans="1:9" x14ac:dyDescent="0.25">
      <c r="A1533" t="s">
        <v>177</v>
      </c>
      <c r="B1533">
        <v>453.42200000000003</v>
      </c>
      <c r="C1533">
        <v>451.69600000000003</v>
      </c>
      <c r="D1533">
        <v>429.31900000000002</v>
      </c>
      <c r="E1533">
        <v>425.25099999999998</v>
      </c>
      <c r="F1533">
        <v>144.751</v>
      </c>
      <c r="G1533">
        <v>6.0931199999999998E-2</v>
      </c>
      <c r="H1533">
        <v>0.93140599999999996</v>
      </c>
      <c r="I1533">
        <v>0</v>
      </c>
    </row>
    <row r="1534" spans="1:9" x14ac:dyDescent="0.25">
      <c r="A1534" t="s">
        <v>177</v>
      </c>
      <c r="B1534">
        <v>453.16399999999999</v>
      </c>
      <c r="C1534">
        <v>451.46100000000001</v>
      </c>
      <c r="D1534">
        <v>428.59199999999998</v>
      </c>
      <c r="E1534">
        <v>424.48500000000001</v>
      </c>
      <c r="F1534">
        <v>144.73699999999999</v>
      </c>
      <c r="G1534">
        <v>5.6197900000000002E-2</v>
      </c>
      <c r="H1534">
        <v>0.93183499999999997</v>
      </c>
      <c r="I1534">
        <v>0</v>
      </c>
    </row>
    <row r="1535" spans="1:9" x14ac:dyDescent="0.25">
      <c r="A1535" t="s">
        <v>177</v>
      </c>
      <c r="B1535">
        <v>453.96899999999999</v>
      </c>
      <c r="C1535">
        <v>452.22</v>
      </c>
      <c r="D1535">
        <v>429.29300000000001</v>
      </c>
      <c r="E1535">
        <v>425.17700000000002</v>
      </c>
      <c r="F1535">
        <v>144.75800000000001</v>
      </c>
      <c r="G1535">
        <v>8.3256200000000002E-2</v>
      </c>
      <c r="H1535">
        <v>0.931836</v>
      </c>
      <c r="I1535">
        <v>0</v>
      </c>
    </row>
    <row r="1536" spans="1:9" x14ac:dyDescent="0.25">
      <c r="A1536" t="s">
        <v>177</v>
      </c>
      <c r="B1536">
        <v>453.41800000000001</v>
      </c>
      <c r="C1536">
        <v>451.678</v>
      </c>
      <c r="D1536">
        <v>428.74099999999999</v>
      </c>
      <c r="E1536">
        <v>424.63499999999999</v>
      </c>
      <c r="F1536">
        <v>144.77199999999999</v>
      </c>
      <c r="G1536">
        <v>5.7709999999999997E-2</v>
      </c>
      <c r="H1536">
        <v>0.931813</v>
      </c>
      <c r="I1536">
        <v>0</v>
      </c>
    </row>
    <row r="1537" spans="1:9" x14ac:dyDescent="0.25">
      <c r="A1537" t="s">
        <v>177</v>
      </c>
      <c r="B1537">
        <v>1389.19</v>
      </c>
      <c r="C1537">
        <v>452.66399999999999</v>
      </c>
      <c r="D1537">
        <v>429.39699999999999</v>
      </c>
      <c r="E1537">
        <v>425.267</v>
      </c>
      <c r="F1537">
        <v>144.834</v>
      </c>
      <c r="G1537">
        <v>5.4056600000000003E-2</v>
      </c>
      <c r="H1537">
        <v>0.93178799999999995</v>
      </c>
      <c r="I1537">
        <v>0</v>
      </c>
    </row>
    <row r="1538" spans="1:9" x14ac:dyDescent="0.25">
      <c r="A1538" t="s">
        <v>177</v>
      </c>
      <c r="B1538">
        <v>457.346</v>
      </c>
      <c r="C1538">
        <v>453.71</v>
      </c>
      <c r="D1538">
        <v>428.68200000000002</v>
      </c>
      <c r="E1538">
        <v>424.33300000000003</v>
      </c>
      <c r="F1538">
        <v>144.53399999999999</v>
      </c>
      <c r="G1538">
        <v>5.5076199999999999E-2</v>
      </c>
      <c r="H1538">
        <v>0.93179100000000004</v>
      </c>
      <c r="I1538">
        <v>0</v>
      </c>
    </row>
    <row r="1539" spans="1:9" x14ac:dyDescent="0.25">
      <c r="A1539" t="s">
        <v>177</v>
      </c>
      <c r="B1539">
        <v>454.20100000000002</v>
      </c>
      <c r="C1539">
        <v>452.37099999999998</v>
      </c>
      <c r="D1539">
        <v>429.39100000000002</v>
      </c>
      <c r="E1539">
        <v>425.29899999999998</v>
      </c>
      <c r="F1539">
        <v>144.881</v>
      </c>
      <c r="G1539">
        <v>5.4004400000000001E-2</v>
      </c>
      <c r="H1539">
        <v>0.93175200000000002</v>
      </c>
      <c r="I1539">
        <v>0</v>
      </c>
    </row>
    <row r="1540" spans="1:9" x14ac:dyDescent="0.25">
      <c r="A1540" t="s">
        <v>177</v>
      </c>
      <c r="B1540">
        <v>454.90600000000001</v>
      </c>
      <c r="C1540">
        <v>452.916</v>
      </c>
      <c r="D1540">
        <v>428.78899999999999</v>
      </c>
      <c r="E1540">
        <v>424.61200000000002</v>
      </c>
      <c r="F1540">
        <v>144.71299999999999</v>
      </c>
      <c r="G1540">
        <v>5.4249600000000002E-2</v>
      </c>
      <c r="H1540">
        <v>0.95883200000000002</v>
      </c>
      <c r="I1540">
        <v>0</v>
      </c>
    </row>
    <row r="1541" spans="1:9" x14ac:dyDescent="0.25">
      <c r="A1541" t="s">
        <v>177</v>
      </c>
      <c r="B1541">
        <v>454.55099999999999</v>
      </c>
      <c r="C1541">
        <v>452.66699999999997</v>
      </c>
      <c r="D1541">
        <v>429.50200000000001</v>
      </c>
      <c r="E1541">
        <v>425.351</v>
      </c>
      <c r="F1541">
        <v>144.995</v>
      </c>
      <c r="G1541">
        <v>5.4514100000000003E-2</v>
      </c>
      <c r="H1541">
        <v>0.93154800000000004</v>
      </c>
      <c r="I1541">
        <v>0</v>
      </c>
    </row>
    <row r="1542" spans="1:9" x14ac:dyDescent="0.25">
      <c r="A1542" t="s">
        <v>177</v>
      </c>
      <c r="B1542">
        <v>454.09699999999998</v>
      </c>
      <c r="C1542">
        <v>452.22</v>
      </c>
      <c r="D1542">
        <v>429.06700000000001</v>
      </c>
      <c r="E1542">
        <v>424.89400000000001</v>
      </c>
      <c r="F1542">
        <v>144.85</v>
      </c>
      <c r="G1542">
        <v>8.3255700000000002E-2</v>
      </c>
      <c r="H1542">
        <v>0.93183400000000005</v>
      </c>
      <c r="I1542">
        <v>0</v>
      </c>
    </row>
    <row r="1543" spans="1:9" x14ac:dyDescent="0.25">
      <c r="A1543" t="s">
        <v>177</v>
      </c>
      <c r="B1543">
        <v>454.66800000000001</v>
      </c>
      <c r="C1543">
        <v>452.79500000000002</v>
      </c>
      <c r="D1543">
        <v>429.67899999999997</v>
      </c>
      <c r="E1543">
        <v>425.52300000000002</v>
      </c>
      <c r="F1543">
        <v>144.95099999999999</v>
      </c>
      <c r="G1543">
        <v>5.6313000000000002E-2</v>
      </c>
      <c r="H1543">
        <v>0.93181999999999998</v>
      </c>
      <c r="I1543">
        <v>0</v>
      </c>
    </row>
    <row r="1544" spans="1:9" x14ac:dyDescent="0.25">
      <c r="A1544" t="s">
        <v>177</v>
      </c>
      <c r="B1544">
        <v>453.61500000000001</v>
      </c>
      <c r="C1544">
        <v>451.74</v>
      </c>
      <c r="D1544">
        <v>428.59300000000002</v>
      </c>
      <c r="E1544">
        <v>424.45100000000002</v>
      </c>
      <c r="F1544">
        <v>144.58099999999999</v>
      </c>
      <c r="G1544">
        <v>6.4138399999999998E-2</v>
      </c>
      <c r="H1544">
        <v>0.93179800000000002</v>
      </c>
      <c r="I1544">
        <v>0</v>
      </c>
    </row>
    <row r="1545" spans="1:9" x14ac:dyDescent="0.25">
      <c r="A1545" t="s">
        <v>177</v>
      </c>
      <c r="B1545">
        <v>454.42200000000003</v>
      </c>
      <c r="C1545">
        <v>452.54899999999998</v>
      </c>
      <c r="D1545">
        <v>429.44200000000001</v>
      </c>
      <c r="E1545">
        <v>425.29599999999999</v>
      </c>
      <c r="F1545">
        <v>144.78299999999999</v>
      </c>
      <c r="G1545">
        <v>6.0253099999999997E-2</v>
      </c>
      <c r="H1545">
        <v>0.93110999999999999</v>
      </c>
      <c r="I1545">
        <v>0</v>
      </c>
    </row>
    <row r="1546" spans="1:9" x14ac:dyDescent="0.25">
      <c r="A1546" t="s">
        <v>177</v>
      </c>
      <c r="B1546">
        <v>454.27300000000002</v>
      </c>
      <c r="C1546">
        <v>452.30700000000002</v>
      </c>
      <c r="D1546">
        <v>428.96199999999999</v>
      </c>
      <c r="E1546">
        <v>424.81599999999997</v>
      </c>
      <c r="F1546">
        <v>144.72999999999999</v>
      </c>
      <c r="G1546">
        <v>5.7343499999999999E-2</v>
      </c>
      <c r="H1546">
        <v>0.93167800000000001</v>
      </c>
      <c r="I1546">
        <v>0</v>
      </c>
    </row>
    <row r="1547" spans="1:9" x14ac:dyDescent="0.25">
      <c r="A1547" t="s">
        <v>177</v>
      </c>
      <c r="B1547">
        <v>454.63900000000001</v>
      </c>
      <c r="C1547">
        <v>452.81</v>
      </c>
      <c r="D1547">
        <v>429.53300000000002</v>
      </c>
      <c r="E1547">
        <v>425.41399999999999</v>
      </c>
      <c r="F1547">
        <v>144.77500000000001</v>
      </c>
      <c r="G1547">
        <v>8.3255899999999994E-2</v>
      </c>
      <c r="H1547">
        <v>0.93165100000000001</v>
      </c>
      <c r="I1547">
        <v>0</v>
      </c>
    </row>
    <row r="1548" spans="1:9" x14ac:dyDescent="0.25">
      <c r="A1548" t="s">
        <v>177</v>
      </c>
      <c r="B1548">
        <v>453.99799999999999</v>
      </c>
      <c r="C1548">
        <v>452.221</v>
      </c>
      <c r="D1548">
        <v>428.964</v>
      </c>
      <c r="E1548">
        <v>424.85599999999999</v>
      </c>
      <c r="F1548">
        <v>144.83199999999999</v>
      </c>
      <c r="G1548">
        <v>5.4503799999999998E-2</v>
      </c>
      <c r="H1548">
        <v>0.93177600000000005</v>
      </c>
      <c r="I1548">
        <v>0</v>
      </c>
    </row>
    <row r="1549" spans="1:9" x14ac:dyDescent="0.25">
      <c r="A1549" t="s">
        <v>177</v>
      </c>
      <c r="B1549">
        <v>456.73099999999999</v>
      </c>
      <c r="C1549">
        <v>454.42200000000003</v>
      </c>
      <c r="D1549">
        <v>429.85300000000001</v>
      </c>
      <c r="E1549">
        <v>425.57600000000002</v>
      </c>
      <c r="F1549">
        <v>144.83099999999999</v>
      </c>
      <c r="G1549">
        <v>5.3937600000000002E-2</v>
      </c>
      <c r="H1549">
        <v>0.931836</v>
      </c>
      <c r="I1549">
        <v>0</v>
      </c>
    </row>
    <row r="1550" spans="1:9" x14ac:dyDescent="0.25">
      <c r="A1550" t="s">
        <v>177</v>
      </c>
      <c r="B1550">
        <v>453.15600000000001</v>
      </c>
      <c r="C1550">
        <v>450.548</v>
      </c>
      <c r="D1550">
        <v>428.42200000000003</v>
      </c>
      <c r="E1550">
        <v>424.322</v>
      </c>
      <c r="F1550">
        <v>144.46899999999999</v>
      </c>
      <c r="G1550">
        <v>5.6366899999999998E-2</v>
      </c>
      <c r="H1550">
        <v>0.931813</v>
      </c>
      <c r="I1550">
        <v>0</v>
      </c>
    </row>
    <row r="1551" spans="1:9" x14ac:dyDescent="0.25">
      <c r="A1551" t="s">
        <v>177</v>
      </c>
      <c r="B1551">
        <v>456.89100000000002</v>
      </c>
      <c r="C1551">
        <v>454.26400000000001</v>
      </c>
      <c r="D1551">
        <v>429.714</v>
      </c>
      <c r="E1551">
        <v>425.36</v>
      </c>
      <c r="F1551">
        <v>144.82</v>
      </c>
      <c r="G1551">
        <v>7.7228599999999994E-2</v>
      </c>
      <c r="H1551">
        <v>0.93183199999999999</v>
      </c>
      <c r="I1551">
        <v>0</v>
      </c>
    </row>
    <row r="1552" spans="1:9" x14ac:dyDescent="0.25">
      <c r="A1552" t="s">
        <v>177</v>
      </c>
      <c r="B1552">
        <v>454.71600000000001</v>
      </c>
      <c r="C1552">
        <v>451.62400000000002</v>
      </c>
      <c r="D1552">
        <v>428.59100000000001</v>
      </c>
      <c r="E1552">
        <v>424.42899999999997</v>
      </c>
      <c r="F1552">
        <v>144.57</v>
      </c>
      <c r="G1552">
        <v>5.3973699999999999E-2</v>
      </c>
      <c r="H1552">
        <v>0.95786400000000005</v>
      </c>
      <c r="I1552">
        <v>0</v>
      </c>
    </row>
    <row r="1553" spans="1:25" x14ac:dyDescent="0.25">
      <c r="A1553" t="s">
        <v>177</v>
      </c>
      <c r="B1553">
        <v>452.16</v>
      </c>
      <c r="C1553">
        <v>450.358</v>
      </c>
      <c r="D1553">
        <v>429.25900000000001</v>
      </c>
      <c r="E1553">
        <v>425.26100000000002</v>
      </c>
      <c r="F1553">
        <v>144.90899999999999</v>
      </c>
      <c r="G1553">
        <v>5.5497600000000001E-2</v>
      </c>
      <c r="H1553">
        <v>0.93183199999999999</v>
      </c>
      <c r="I1553">
        <v>0</v>
      </c>
    </row>
    <row r="1554" spans="1:25" x14ac:dyDescent="0.25">
      <c r="A1554" t="s">
        <v>177</v>
      </c>
      <c r="B1554">
        <v>451.65199999999999</v>
      </c>
      <c r="C1554">
        <v>449.858</v>
      </c>
      <c r="D1554">
        <v>428.73200000000003</v>
      </c>
      <c r="E1554">
        <v>424.74799999999999</v>
      </c>
      <c r="F1554">
        <v>144.66499999999999</v>
      </c>
      <c r="G1554">
        <v>6.2361399999999997E-2</v>
      </c>
      <c r="H1554">
        <v>0.93180099999999999</v>
      </c>
      <c r="I1554">
        <v>0</v>
      </c>
    </row>
    <row r="1555" spans="1:25" x14ac:dyDescent="0.25">
      <c r="A1555" t="s">
        <v>177</v>
      </c>
      <c r="B1555">
        <v>454.35</v>
      </c>
      <c r="C1555">
        <v>451.87099999999998</v>
      </c>
      <c r="D1555">
        <v>429.37299999999999</v>
      </c>
      <c r="E1555">
        <v>425.23500000000001</v>
      </c>
      <c r="F1555">
        <v>144.76499999999999</v>
      </c>
      <c r="G1555">
        <v>5.6224299999999998E-2</v>
      </c>
      <c r="H1555">
        <v>0.93167900000000003</v>
      </c>
      <c r="I1555">
        <v>0</v>
      </c>
    </row>
    <row r="1556" spans="1:25" x14ac:dyDescent="0.25">
      <c r="A1556" t="s">
        <v>177</v>
      </c>
      <c r="B1556">
        <v>456.82799999999997</v>
      </c>
      <c r="C1556">
        <v>453.89100000000002</v>
      </c>
      <c r="D1556">
        <v>428.96</v>
      </c>
      <c r="E1556">
        <v>424.66800000000001</v>
      </c>
      <c r="F1556">
        <v>144.66999999999999</v>
      </c>
      <c r="G1556">
        <v>5.3915900000000003E-2</v>
      </c>
      <c r="H1556">
        <v>0.93183499999999997</v>
      </c>
      <c r="I1556">
        <v>0</v>
      </c>
    </row>
    <row r="1557" spans="1:25" x14ac:dyDescent="0.25">
      <c r="A1557" t="s">
        <v>177</v>
      </c>
      <c r="B1557">
        <v>1432.04</v>
      </c>
      <c r="C1557">
        <v>451.88900000000001</v>
      </c>
      <c r="D1557">
        <v>429.30599999999998</v>
      </c>
      <c r="E1557">
        <v>425.21800000000002</v>
      </c>
      <c r="F1557">
        <v>144.745</v>
      </c>
      <c r="G1557">
        <v>8.32561E-2</v>
      </c>
      <c r="H1557">
        <v>0.93176800000000004</v>
      </c>
      <c r="I1557">
        <v>0</v>
      </c>
    </row>
    <row r="1558" spans="1:25" x14ac:dyDescent="0.25">
      <c r="A1558" t="s">
        <v>177</v>
      </c>
      <c r="B1558">
        <v>457.76400000000001</v>
      </c>
      <c r="C1558">
        <v>454.07100000000003</v>
      </c>
      <c r="D1558">
        <v>428.91</v>
      </c>
      <c r="E1558">
        <v>424.50700000000001</v>
      </c>
      <c r="F1558">
        <v>144.62200000000001</v>
      </c>
      <c r="G1558">
        <v>5.8410799999999999E-2</v>
      </c>
      <c r="H1558">
        <v>0.95552400000000004</v>
      </c>
      <c r="I1558">
        <v>0</v>
      </c>
    </row>
    <row r="1559" spans="1:25" x14ac:dyDescent="0.25">
      <c r="A1559" t="s">
        <v>177</v>
      </c>
      <c r="B1559">
        <v>572.00199999999995</v>
      </c>
      <c r="C1559">
        <v>452.24700000000001</v>
      </c>
      <c r="D1559">
        <v>429.34500000000003</v>
      </c>
      <c r="E1559">
        <v>425.20800000000003</v>
      </c>
      <c r="F1559">
        <v>144.822</v>
      </c>
      <c r="G1559">
        <v>5.4011799999999999E-2</v>
      </c>
      <c r="H1559">
        <v>0.931836</v>
      </c>
      <c r="I1559">
        <v>0</v>
      </c>
    </row>
    <row r="1560" spans="1:25" x14ac:dyDescent="0.25">
      <c r="A1560" t="s">
        <v>177</v>
      </c>
      <c r="B1560">
        <v>453.12299999999999</v>
      </c>
      <c r="C1560">
        <v>451.35300000000001</v>
      </c>
      <c r="D1560">
        <v>428.48599999999999</v>
      </c>
      <c r="E1560">
        <v>424.38099999999997</v>
      </c>
      <c r="F1560">
        <v>144.48400000000001</v>
      </c>
      <c r="G1560">
        <v>5.73223E-2</v>
      </c>
      <c r="H1560">
        <v>0.931006</v>
      </c>
      <c r="I1560">
        <v>0</v>
      </c>
    </row>
    <row r="1561" spans="1:25" x14ac:dyDescent="0.25">
      <c r="A1561" t="s">
        <v>177</v>
      </c>
      <c r="B1561">
        <v>454.28699999999998</v>
      </c>
      <c r="C1561">
        <v>452.46499999999997</v>
      </c>
      <c r="D1561">
        <v>429.267</v>
      </c>
      <c r="E1561">
        <v>425.149</v>
      </c>
      <c r="F1561">
        <v>144.691</v>
      </c>
      <c r="G1561">
        <v>5.4738200000000001E-2</v>
      </c>
      <c r="H1561">
        <v>0.95594800000000002</v>
      </c>
      <c r="I1561">
        <v>0</v>
      </c>
    </row>
    <row r="1562" spans="1:25" x14ac:dyDescent="0.25">
      <c r="A1562" t="s">
        <v>177</v>
      </c>
      <c r="B1562">
        <v>453.37900000000002</v>
      </c>
      <c r="C1562">
        <v>451.62700000000001</v>
      </c>
      <c r="D1562">
        <v>429.08499999999998</v>
      </c>
      <c r="E1562">
        <v>424.96499999999997</v>
      </c>
      <c r="F1562">
        <v>144.90299999999999</v>
      </c>
      <c r="G1562">
        <v>5.4177900000000001E-2</v>
      </c>
      <c r="H1562">
        <v>0.931674</v>
      </c>
      <c r="I1562">
        <v>0</v>
      </c>
    </row>
    <row r="1563" spans="1:25" x14ac:dyDescent="0.25">
      <c r="A1563" t="s">
        <v>177</v>
      </c>
      <c r="B1563">
        <v>453.68900000000002</v>
      </c>
      <c r="C1563">
        <v>451.815</v>
      </c>
      <c r="D1563">
        <v>429.61799999999999</v>
      </c>
      <c r="E1563">
        <v>425.55099999999999</v>
      </c>
      <c r="F1563">
        <v>144.95599999999999</v>
      </c>
      <c r="G1563">
        <v>6.1221499999999998E-2</v>
      </c>
      <c r="H1563">
        <v>0.95843400000000001</v>
      </c>
      <c r="I1563">
        <v>0</v>
      </c>
    </row>
    <row r="1564" spans="1:25" x14ac:dyDescent="0.25">
      <c r="A1564" t="s">
        <v>177</v>
      </c>
      <c r="B1564">
        <v>451.63200000000001</v>
      </c>
      <c r="C1564">
        <v>449.822</v>
      </c>
      <c r="D1564">
        <v>428.70400000000001</v>
      </c>
      <c r="E1564">
        <v>424.71800000000002</v>
      </c>
      <c r="F1564">
        <v>144.61799999999999</v>
      </c>
      <c r="G1564">
        <v>7.3688199999999995E-2</v>
      </c>
      <c r="H1564">
        <v>0.931836</v>
      </c>
      <c r="I1564">
        <v>0</v>
      </c>
    </row>
    <row r="1565" spans="1:25" x14ac:dyDescent="0.25">
      <c r="A1565" t="s">
        <v>177</v>
      </c>
      <c r="B1565">
        <v>452.37200000000001</v>
      </c>
      <c r="C1565">
        <v>450.565</v>
      </c>
      <c r="D1565">
        <v>429.48399999999998</v>
      </c>
      <c r="E1565">
        <v>425.49599999999998</v>
      </c>
      <c r="F1565">
        <v>144.90600000000001</v>
      </c>
      <c r="G1565">
        <v>5.4047100000000001E-2</v>
      </c>
      <c r="H1565">
        <v>0.93180399999999997</v>
      </c>
      <c r="I1565">
        <v>0</v>
      </c>
    </row>
    <row r="1566" spans="1:25" x14ac:dyDescent="0.25">
      <c r="A1566" t="s">
        <v>177</v>
      </c>
      <c r="B1566">
        <v>451.428</v>
      </c>
      <c r="C1566">
        <v>449.63600000000002</v>
      </c>
      <c r="D1566">
        <v>428.51100000000002</v>
      </c>
      <c r="E1566">
        <v>424.52499999999998</v>
      </c>
      <c r="F1566">
        <v>144.71</v>
      </c>
      <c r="G1566">
        <v>5.3910699999999999E-2</v>
      </c>
      <c r="H1566">
        <v>0.931311</v>
      </c>
      <c r="I1566">
        <v>0</v>
      </c>
    </row>
    <row r="1567" spans="1:25" x14ac:dyDescent="0.25">
      <c r="A1567" t="s">
        <v>177</v>
      </c>
      <c r="B1567">
        <v>452.21300000000002</v>
      </c>
      <c r="C1567">
        <v>450.41899999999998</v>
      </c>
      <c r="D1567">
        <v>429.37700000000001</v>
      </c>
      <c r="E1567">
        <v>425.35300000000001</v>
      </c>
      <c r="F1567">
        <v>144.84399999999999</v>
      </c>
      <c r="G1567">
        <v>5.3945800000000002E-2</v>
      </c>
      <c r="H1567">
        <v>0.95730199999999999</v>
      </c>
      <c r="I1567">
        <v>0</v>
      </c>
      <c r="R1567" t="s">
        <v>66</v>
      </c>
      <c r="U1567" t="s">
        <v>65</v>
      </c>
      <c r="X1567" t="s">
        <v>63</v>
      </c>
    </row>
    <row r="1568" spans="1:25" x14ac:dyDescent="0.25">
      <c r="A1568" t="s">
        <v>177</v>
      </c>
      <c r="B1568">
        <v>451.42899999999997</v>
      </c>
      <c r="C1568">
        <v>449.661</v>
      </c>
      <c r="D1568">
        <v>428.63600000000002</v>
      </c>
      <c r="E1568">
        <v>424.654</v>
      </c>
      <c r="F1568">
        <v>144.80600000000001</v>
      </c>
      <c r="G1568">
        <v>5.3910899999999998E-2</v>
      </c>
      <c r="H1568">
        <v>0.93183499999999997</v>
      </c>
      <c r="I1568">
        <v>0</v>
      </c>
      <c r="R1568">
        <f>AVERAGE(B1519:B1568)</f>
        <v>494.49105999999995</v>
      </c>
      <c r="S1568">
        <f>AVERAGE(C1519:C1568)</f>
        <v>451.82639999999986</v>
      </c>
      <c r="U1568">
        <f>_xlfn.VAR.P(B1519:B1568)</f>
        <v>35265.165591056488</v>
      </c>
      <c r="V1568">
        <f>_xlfn.VAR.P(C1519:C1568)</f>
        <v>2.3811142799999967</v>
      </c>
      <c r="X1568">
        <f>1.96*SQRT(U1568)/50</f>
        <v>7.3613765053718749</v>
      </c>
      <c r="Y1568">
        <f>1.96*SQRT(V1568)/50</f>
        <v>6.0488969632646203E-2</v>
      </c>
    </row>
    <row r="1569" spans="1:9" x14ac:dyDescent="0.25">
      <c r="A1569" t="s">
        <v>178</v>
      </c>
      <c r="B1569">
        <v>24727.410414000002</v>
      </c>
      <c r="C1569" t="s">
        <v>37</v>
      </c>
    </row>
    <row r="1570" spans="1:9" x14ac:dyDescent="0.25">
      <c r="A1570" t="s">
        <v>179</v>
      </c>
      <c r="B1570">
        <v>1223.73</v>
      </c>
      <c r="C1570">
        <v>1221.8900000000001</v>
      </c>
      <c r="D1570">
        <v>1201.45</v>
      </c>
      <c r="E1570">
        <v>1187.8699999999999</v>
      </c>
      <c r="F1570">
        <v>815.68899999999996</v>
      </c>
      <c r="G1570">
        <v>5.49387E-2</v>
      </c>
      <c r="H1570">
        <v>0.93183000000000005</v>
      </c>
      <c r="I1570">
        <v>0</v>
      </c>
    </row>
    <row r="1571" spans="1:9" x14ac:dyDescent="0.25">
      <c r="A1571" t="s">
        <v>179</v>
      </c>
      <c r="B1571">
        <v>1072.1300000000001</v>
      </c>
      <c r="C1571">
        <v>1070.22</v>
      </c>
      <c r="D1571">
        <v>1049.2</v>
      </c>
      <c r="E1571">
        <v>1037.79</v>
      </c>
      <c r="F1571">
        <v>651.80399999999997</v>
      </c>
      <c r="G1571">
        <v>6.4678299999999994E-2</v>
      </c>
      <c r="H1571">
        <v>0.93177200000000004</v>
      </c>
      <c r="I1571">
        <v>0</v>
      </c>
    </row>
    <row r="1572" spans="1:9" x14ac:dyDescent="0.25">
      <c r="A1572" t="s">
        <v>179</v>
      </c>
      <c r="B1572">
        <v>1118.31</v>
      </c>
      <c r="C1572">
        <v>1116.52</v>
      </c>
      <c r="D1572">
        <v>1095.27</v>
      </c>
      <c r="E1572">
        <v>1083.3499999999999</v>
      </c>
      <c r="F1572">
        <v>672.04600000000005</v>
      </c>
      <c r="G1572">
        <v>5.4593799999999998E-2</v>
      </c>
      <c r="H1572">
        <v>0.93152199999999996</v>
      </c>
      <c r="I1572">
        <v>0</v>
      </c>
    </row>
    <row r="1573" spans="1:9" x14ac:dyDescent="0.25">
      <c r="A1573" t="s">
        <v>179</v>
      </c>
      <c r="B1573">
        <v>1475.63</v>
      </c>
      <c r="C1573">
        <v>1285.92</v>
      </c>
      <c r="D1573">
        <v>1263.81</v>
      </c>
      <c r="E1573">
        <v>1248.9100000000001</v>
      </c>
      <c r="F1573">
        <v>813.50099999999998</v>
      </c>
      <c r="G1573">
        <v>5.6197900000000002E-2</v>
      </c>
      <c r="H1573">
        <v>0.93148500000000001</v>
      </c>
      <c r="I1573">
        <v>0</v>
      </c>
    </row>
    <row r="1574" spans="1:9" x14ac:dyDescent="0.25">
      <c r="A1574" t="s">
        <v>179</v>
      </c>
      <c r="B1574">
        <v>1204.45</v>
      </c>
      <c r="C1574">
        <v>1200.95</v>
      </c>
      <c r="D1574">
        <v>1179.77</v>
      </c>
      <c r="E1574">
        <v>1166.3900000000001</v>
      </c>
      <c r="F1574">
        <v>733.50699999999995</v>
      </c>
      <c r="G1574">
        <v>5.67258E-2</v>
      </c>
      <c r="H1574">
        <v>0.93166000000000004</v>
      </c>
      <c r="I1574">
        <v>0</v>
      </c>
    </row>
    <row r="1575" spans="1:9" x14ac:dyDescent="0.25">
      <c r="A1575" t="s">
        <v>179</v>
      </c>
      <c r="B1575">
        <v>1150.1099999999999</v>
      </c>
      <c r="C1575">
        <v>1148.32</v>
      </c>
      <c r="D1575">
        <v>1127.58</v>
      </c>
      <c r="E1575">
        <v>1115.3800000000001</v>
      </c>
      <c r="F1575">
        <v>683.33399999999995</v>
      </c>
      <c r="G1575">
        <v>5.8897900000000003E-2</v>
      </c>
      <c r="H1575">
        <v>0.931836</v>
      </c>
      <c r="I1575">
        <v>0</v>
      </c>
    </row>
    <row r="1576" spans="1:9" x14ac:dyDescent="0.25">
      <c r="A1576" t="s">
        <v>179</v>
      </c>
      <c r="B1576">
        <v>1152.3599999999999</v>
      </c>
      <c r="C1576">
        <v>1150.57</v>
      </c>
      <c r="D1576">
        <v>1129.77</v>
      </c>
      <c r="E1576">
        <v>1117.55</v>
      </c>
      <c r="F1576">
        <v>686.33900000000006</v>
      </c>
      <c r="G1576">
        <v>5.3930100000000002E-2</v>
      </c>
      <c r="H1576">
        <v>0.931836</v>
      </c>
      <c r="I1576">
        <v>0</v>
      </c>
    </row>
    <row r="1577" spans="1:9" x14ac:dyDescent="0.25">
      <c r="A1577" t="s">
        <v>179</v>
      </c>
      <c r="B1577">
        <v>1147.47</v>
      </c>
      <c r="C1577">
        <v>1145.68</v>
      </c>
      <c r="D1577">
        <v>1124.98</v>
      </c>
      <c r="E1577">
        <v>1112.77</v>
      </c>
      <c r="F1577">
        <v>680.779</v>
      </c>
      <c r="G1577">
        <v>6.1334E-2</v>
      </c>
      <c r="H1577">
        <v>0.93183499999999997</v>
      </c>
      <c r="I1577">
        <v>0</v>
      </c>
    </row>
    <row r="1578" spans="1:9" x14ac:dyDescent="0.25">
      <c r="A1578" t="s">
        <v>179</v>
      </c>
      <c r="B1578">
        <v>1167.24</v>
      </c>
      <c r="C1578">
        <v>1165.3599999999999</v>
      </c>
      <c r="D1578">
        <v>1144.8599999999999</v>
      </c>
      <c r="E1578">
        <v>1132.5999999999999</v>
      </c>
      <c r="F1578">
        <v>704.98699999999997</v>
      </c>
      <c r="G1578">
        <v>8.3257499999999998E-2</v>
      </c>
      <c r="H1578">
        <v>0.95499500000000004</v>
      </c>
      <c r="I1578">
        <v>0</v>
      </c>
    </row>
    <row r="1579" spans="1:9" x14ac:dyDescent="0.25">
      <c r="A1579" t="s">
        <v>179</v>
      </c>
      <c r="B1579">
        <v>1223.0899999999999</v>
      </c>
      <c r="C1579">
        <v>1221.08</v>
      </c>
      <c r="D1579">
        <v>1201.56</v>
      </c>
      <c r="E1579">
        <v>1189.44</v>
      </c>
      <c r="F1579">
        <v>775.46600000000001</v>
      </c>
      <c r="G1579">
        <v>5.4250800000000002E-2</v>
      </c>
      <c r="H1579">
        <v>0.929311</v>
      </c>
      <c r="I1579">
        <v>0</v>
      </c>
    </row>
    <row r="1580" spans="1:9" x14ac:dyDescent="0.25">
      <c r="A1580" t="s">
        <v>179</v>
      </c>
      <c r="B1580">
        <v>1256.8800000000001</v>
      </c>
      <c r="C1580">
        <v>1254.9000000000001</v>
      </c>
      <c r="D1580">
        <v>1234.48</v>
      </c>
      <c r="E1580">
        <v>1221</v>
      </c>
      <c r="F1580">
        <v>803.10500000000002</v>
      </c>
      <c r="G1580">
        <v>5.5190900000000001E-2</v>
      </c>
      <c r="H1580">
        <v>0.93174299999999999</v>
      </c>
      <c r="I1580">
        <v>0</v>
      </c>
    </row>
    <row r="1581" spans="1:9" x14ac:dyDescent="0.25">
      <c r="A1581" t="s">
        <v>179</v>
      </c>
      <c r="B1581">
        <v>1672.28</v>
      </c>
      <c r="C1581">
        <v>1139.07</v>
      </c>
      <c r="D1581">
        <v>1117.78</v>
      </c>
      <c r="E1581">
        <v>1105.94</v>
      </c>
      <c r="F1581">
        <v>670.83699999999999</v>
      </c>
      <c r="G1581">
        <v>6.3131099999999996E-2</v>
      </c>
      <c r="H1581">
        <v>0.93181599999999998</v>
      </c>
      <c r="I1581">
        <v>0</v>
      </c>
    </row>
    <row r="1582" spans="1:9" x14ac:dyDescent="0.25">
      <c r="A1582" t="s">
        <v>179</v>
      </c>
      <c r="B1582">
        <v>1176.97</v>
      </c>
      <c r="C1582">
        <v>1174.29</v>
      </c>
      <c r="D1582">
        <v>1152.68</v>
      </c>
      <c r="E1582">
        <v>1140.02</v>
      </c>
      <c r="F1582">
        <v>705.01700000000005</v>
      </c>
      <c r="G1582">
        <v>5.3913000000000003E-2</v>
      </c>
      <c r="H1582">
        <v>0.93093800000000004</v>
      </c>
      <c r="I1582">
        <v>0</v>
      </c>
    </row>
    <row r="1583" spans="1:9" x14ac:dyDescent="0.25">
      <c r="A1583" t="s">
        <v>179</v>
      </c>
      <c r="B1583">
        <v>1377.66</v>
      </c>
      <c r="C1583">
        <v>1375.64</v>
      </c>
      <c r="D1583">
        <v>1352.7</v>
      </c>
      <c r="E1583">
        <v>1336.18</v>
      </c>
      <c r="F1583">
        <v>901.46900000000005</v>
      </c>
      <c r="G1583">
        <v>5.61901E-2</v>
      </c>
      <c r="H1583">
        <v>0.93183300000000002</v>
      </c>
      <c r="I1583">
        <v>0</v>
      </c>
    </row>
    <row r="1584" spans="1:9" x14ac:dyDescent="0.25">
      <c r="A1584" t="s">
        <v>179</v>
      </c>
      <c r="B1584">
        <v>1199.96</v>
      </c>
      <c r="C1584">
        <v>1198.08</v>
      </c>
      <c r="D1584">
        <v>1175.8800000000001</v>
      </c>
      <c r="E1584">
        <v>1162.53</v>
      </c>
      <c r="F1584">
        <v>727.21100000000001</v>
      </c>
      <c r="G1584">
        <v>8.3255599999999999E-2</v>
      </c>
      <c r="H1584">
        <v>0.93091400000000002</v>
      </c>
      <c r="I1584">
        <v>0</v>
      </c>
    </row>
    <row r="1585" spans="1:9" x14ac:dyDescent="0.25">
      <c r="A1585" t="s">
        <v>179</v>
      </c>
      <c r="B1585">
        <v>1156.57</v>
      </c>
      <c r="C1585">
        <v>1154.76</v>
      </c>
      <c r="D1585">
        <v>1133</v>
      </c>
      <c r="E1585">
        <v>1120.53</v>
      </c>
      <c r="F1585">
        <v>685.7</v>
      </c>
      <c r="G1585">
        <v>5.4049E-2</v>
      </c>
      <c r="H1585">
        <v>0.93868600000000002</v>
      </c>
      <c r="I1585">
        <v>0</v>
      </c>
    </row>
    <row r="1586" spans="1:9" x14ac:dyDescent="0.25">
      <c r="A1586" t="s">
        <v>179</v>
      </c>
      <c r="B1586">
        <v>1158.67</v>
      </c>
      <c r="C1586">
        <v>1156.8599999999999</v>
      </c>
      <c r="D1586">
        <v>1135.02</v>
      </c>
      <c r="E1586">
        <v>1122.55</v>
      </c>
      <c r="F1586">
        <v>687.81299999999999</v>
      </c>
      <c r="G1586">
        <v>5.4331400000000002E-2</v>
      </c>
      <c r="H1586">
        <v>0.93183499999999997</v>
      </c>
      <c r="I1586">
        <v>0</v>
      </c>
    </row>
    <row r="1587" spans="1:9" x14ac:dyDescent="0.25">
      <c r="A1587" t="s">
        <v>179</v>
      </c>
      <c r="B1587">
        <v>1275.07</v>
      </c>
      <c r="C1587">
        <v>1273.21</v>
      </c>
      <c r="D1587">
        <v>1253.1400000000001</v>
      </c>
      <c r="E1587">
        <v>1239.6099999999999</v>
      </c>
      <c r="F1587">
        <v>822.63900000000001</v>
      </c>
      <c r="G1587">
        <v>7.7802099999999999E-2</v>
      </c>
      <c r="H1587">
        <v>0.93774000000000002</v>
      </c>
      <c r="I1587">
        <v>0</v>
      </c>
    </row>
    <row r="1588" spans="1:9" x14ac:dyDescent="0.25">
      <c r="A1588" t="s">
        <v>179</v>
      </c>
      <c r="B1588">
        <v>1188.18</v>
      </c>
      <c r="C1588">
        <v>1186.29</v>
      </c>
      <c r="D1588">
        <v>1166.96</v>
      </c>
      <c r="E1588">
        <v>1154.8</v>
      </c>
      <c r="F1588">
        <v>741.56700000000001</v>
      </c>
      <c r="G1588">
        <v>5.4067900000000002E-2</v>
      </c>
      <c r="H1588">
        <v>0.95528199999999996</v>
      </c>
      <c r="I1588">
        <v>0</v>
      </c>
    </row>
    <row r="1589" spans="1:9" x14ac:dyDescent="0.25">
      <c r="A1589" t="s">
        <v>179</v>
      </c>
      <c r="B1589">
        <v>1486.57</v>
      </c>
      <c r="C1589">
        <v>1223.1600000000001</v>
      </c>
      <c r="D1589">
        <v>1200.75</v>
      </c>
      <c r="E1589">
        <v>1187.1199999999999</v>
      </c>
      <c r="F1589">
        <v>749.92399999999998</v>
      </c>
      <c r="G1589">
        <v>5.4158600000000001E-2</v>
      </c>
      <c r="H1589">
        <v>0.93177500000000002</v>
      </c>
      <c r="I1589">
        <v>0</v>
      </c>
    </row>
    <row r="1590" spans="1:9" x14ac:dyDescent="0.25">
      <c r="A1590" t="s">
        <v>179</v>
      </c>
      <c r="B1590">
        <v>1174.49</v>
      </c>
      <c r="C1590">
        <v>1171.79</v>
      </c>
      <c r="D1590">
        <v>1150.1199999999999</v>
      </c>
      <c r="E1590">
        <v>1137.57</v>
      </c>
      <c r="F1590">
        <v>702.726</v>
      </c>
      <c r="G1590">
        <v>6.6255800000000004E-2</v>
      </c>
      <c r="H1590">
        <v>0.94363900000000001</v>
      </c>
      <c r="I1590">
        <v>0</v>
      </c>
    </row>
    <row r="1591" spans="1:9" x14ac:dyDescent="0.25">
      <c r="A1591" t="s">
        <v>179</v>
      </c>
      <c r="B1591">
        <v>1294.51</v>
      </c>
      <c r="C1591">
        <v>1292.57</v>
      </c>
      <c r="D1591">
        <v>1272.1099999999999</v>
      </c>
      <c r="E1591">
        <v>1258.3699999999999</v>
      </c>
      <c r="F1591">
        <v>840.19500000000005</v>
      </c>
      <c r="G1591">
        <v>7.4713299999999996E-2</v>
      </c>
      <c r="H1591">
        <v>0.95316500000000004</v>
      </c>
      <c r="I1591">
        <v>0</v>
      </c>
    </row>
    <row r="1592" spans="1:9" x14ac:dyDescent="0.25">
      <c r="A1592" t="s">
        <v>179</v>
      </c>
      <c r="B1592">
        <v>1219.82</v>
      </c>
      <c r="C1592">
        <v>1217.94</v>
      </c>
      <c r="D1592">
        <v>1198.54</v>
      </c>
      <c r="E1592">
        <v>1186.33</v>
      </c>
      <c r="F1592">
        <v>773.42899999999997</v>
      </c>
      <c r="G1592">
        <v>5.90638E-2</v>
      </c>
      <c r="H1592">
        <v>0.93183400000000005</v>
      </c>
      <c r="I1592">
        <v>0</v>
      </c>
    </row>
    <row r="1593" spans="1:9" x14ac:dyDescent="0.25">
      <c r="A1593" t="s">
        <v>179</v>
      </c>
      <c r="B1593">
        <v>1249.56</v>
      </c>
      <c r="C1593">
        <v>1247.58</v>
      </c>
      <c r="D1593">
        <v>1225.9000000000001</v>
      </c>
      <c r="E1593">
        <v>1212.1500000000001</v>
      </c>
      <c r="F1593">
        <v>780.78099999999995</v>
      </c>
      <c r="G1593">
        <v>5.6567300000000001E-2</v>
      </c>
      <c r="H1593">
        <v>0.95801099999999995</v>
      </c>
      <c r="I1593">
        <v>0</v>
      </c>
    </row>
    <row r="1594" spans="1:9" x14ac:dyDescent="0.25">
      <c r="A1594" t="s">
        <v>179</v>
      </c>
      <c r="B1594">
        <v>1140.3</v>
      </c>
      <c r="C1594">
        <v>1138.43</v>
      </c>
      <c r="D1594">
        <v>1117.02</v>
      </c>
      <c r="E1594">
        <v>1105.2</v>
      </c>
      <c r="F1594">
        <v>670.83299999999997</v>
      </c>
      <c r="G1594">
        <v>5.5027300000000001E-2</v>
      </c>
      <c r="H1594">
        <v>0.93183700000000003</v>
      </c>
      <c r="I1594">
        <v>0</v>
      </c>
    </row>
    <row r="1595" spans="1:9" x14ac:dyDescent="0.25">
      <c r="A1595" t="s">
        <v>179</v>
      </c>
      <c r="B1595">
        <v>1131.3</v>
      </c>
      <c r="C1595">
        <v>1129.49</v>
      </c>
      <c r="D1595">
        <v>1108.48</v>
      </c>
      <c r="E1595">
        <v>1097.05</v>
      </c>
      <c r="F1595">
        <v>663.25599999999997</v>
      </c>
      <c r="G1595">
        <v>5.6278099999999998E-2</v>
      </c>
      <c r="H1595">
        <v>0.93183700000000003</v>
      </c>
      <c r="I1595">
        <v>0</v>
      </c>
    </row>
    <row r="1596" spans="1:9" x14ac:dyDescent="0.25">
      <c r="A1596" t="s">
        <v>179</v>
      </c>
      <c r="B1596">
        <v>1215.99</v>
      </c>
      <c r="C1596">
        <v>1214.1400000000001</v>
      </c>
      <c r="D1596">
        <v>1193.31</v>
      </c>
      <c r="E1596">
        <v>1180.32</v>
      </c>
      <c r="F1596">
        <v>754.15099999999995</v>
      </c>
      <c r="G1596">
        <v>6.6015299999999999E-2</v>
      </c>
      <c r="H1596">
        <v>0.93155900000000003</v>
      </c>
      <c r="I1596">
        <v>0</v>
      </c>
    </row>
    <row r="1597" spans="1:9" x14ac:dyDescent="0.25">
      <c r="A1597" t="s">
        <v>179</v>
      </c>
      <c r="B1597">
        <v>1566.84</v>
      </c>
      <c r="C1597">
        <v>1227.07</v>
      </c>
      <c r="D1597">
        <v>1204.8399999999999</v>
      </c>
      <c r="E1597">
        <v>1191.21</v>
      </c>
      <c r="F1597">
        <v>754.16899999999998</v>
      </c>
      <c r="G1597">
        <v>6.0578699999999999E-2</v>
      </c>
      <c r="H1597">
        <v>0.93166400000000005</v>
      </c>
      <c r="I1597">
        <v>0</v>
      </c>
    </row>
    <row r="1598" spans="1:9" x14ac:dyDescent="0.25">
      <c r="A1598" t="s">
        <v>179</v>
      </c>
      <c r="B1598">
        <v>1177.3</v>
      </c>
      <c r="C1598">
        <v>1174.53</v>
      </c>
      <c r="D1598">
        <v>1152.95</v>
      </c>
      <c r="E1598">
        <v>1140.23</v>
      </c>
      <c r="F1598">
        <v>705.36199999999997</v>
      </c>
      <c r="G1598">
        <v>5.7148200000000003E-2</v>
      </c>
      <c r="H1598">
        <v>0.93175300000000005</v>
      </c>
      <c r="I1598">
        <v>0</v>
      </c>
    </row>
    <row r="1599" spans="1:9" x14ac:dyDescent="0.25">
      <c r="A1599" t="s">
        <v>179</v>
      </c>
      <c r="B1599">
        <v>1321.63</v>
      </c>
      <c r="C1599">
        <v>1319.59</v>
      </c>
      <c r="D1599">
        <v>1297.8499999999999</v>
      </c>
      <c r="E1599">
        <v>1282.74</v>
      </c>
      <c r="F1599">
        <v>853.33399999999995</v>
      </c>
      <c r="G1599">
        <v>7.1785799999999997E-2</v>
      </c>
      <c r="H1599">
        <v>0.93177299999999996</v>
      </c>
      <c r="I1599">
        <v>0</v>
      </c>
    </row>
    <row r="1600" spans="1:9" x14ac:dyDescent="0.25">
      <c r="A1600" t="s">
        <v>179</v>
      </c>
      <c r="B1600">
        <v>1190.1300000000001</v>
      </c>
      <c r="C1600">
        <v>1188.25</v>
      </c>
      <c r="D1600">
        <v>1168.8499999999999</v>
      </c>
      <c r="E1600">
        <v>1156.7</v>
      </c>
      <c r="F1600">
        <v>743.63699999999994</v>
      </c>
      <c r="G1600">
        <v>8.3259700000000006E-2</v>
      </c>
      <c r="H1600">
        <v>0.93183499999999997</v>
      </c>
      <c r="I1600">
        <v>0</v>
      </c>
    </row>
    <row r="1601" spans="1:9" x14ac:dyDescent="0.25">
      <c r="A1601" t="s">
        <v>179</v>
      </c>
      <c r="B1601">
        <v>1258.8599999999999</v>
      </c>
      <c r="C1601">
        <v>1256.8800000000001</v>
      </c>
      <c r="D1601">
        <v>1236.5</v>
      </c>
      <c r="E1601">
        <v>1222.8</v>
      </c>
      <c r="F1601">
        <v>803.06</v>
      </c>
      <c r="G1601">
        <v>6.6693500000000003E-2</v>
      </c>
      <c r="H1601">
        <v>0.94000799999999995</v>
      </c>
      <c r="I1601">
        <v>0</v>
      </c>
    </row>
    <row r="1602" spans="1:9" x14ac:dyDescent="0.25">
      <c r="A1602" t="s">
        <v>179</v>
      </c>
      <c r="B1602">
        <v>1213.58</v>
      </c>
      <c r="C1602">
        <v>1211.67</v>
      </c>
      <c r="D1602">
        <v>1189.95</v>
      </c>
      <c r="E1602">
        <v>1176.3699999999999</v>
      </c>
      <c r="F1602">
        <v>744.072</v>
      </c>
      <c r="G1602">
        <v>5.8812200000000002E-2</v>
      </c>
      <c r="H1602">
        <v>0.93167</v>
      </c>
      <c r="I1602">
        <v>0</v>
      </c>
    </row>
    <row r="1603" spans="1:9" x14ac:dyDescent="0.25">
      <c r="A1603" t="s">
        <v>179</v>
      </c>
      <c r="B1603">
        <v>1115.9000000000001</v>
      </c>
      <c r="C1603">
        <v>1114.1400000000001</v>
      </c>
      <c r="D1603">
        <v>1093.8699999999999</v>
      </c>
      <c r="E1603">
        <v>1082.3399999999999</v>
      </c>
      <c r="F1603">
        <v>651.596</v>
      </c>
      <c r="G1603">
        <v>8.3255700000000002E-2</v>
      </c>
      <c r="H1603">
        <v>0.93102399999999996</v>
      </c>
      <c r="I1603">
        <v>0</v>
      </c>
    </row>
    <row r="1604" spans="1:9" x14ac:dyDescent="0.25">
      <c r="A1604" t="s">
        <v>179</v>
      </c>
      <c r="B1604">
        <v>1118.3399999999999</v>
      </c>
      <c r="C1604">
        <v>1116.5999999999999</v>
      </c>
      <c r="D1604">
        <v>1096.29</v>
      </c>
      <c r="E1604">
        <v>1084.7</v>
      </c>
      <c r="F1604">
        <v>654.69299999999998</v>
      </c>
      <c r="G1604">
        <v>5.4621599999999999E-2</v>
      </c>
      <c r="H1604">
        <v>0.93180399999999997</v>
      </c>
      <c r="I1604">
        <v>0</v>
      </c>
    </row>
    <row r="1605" spans="1:9" x14ac:dyDescent="0.25">
      <c r="A1605" t="s">
        <v>179</v>
      </c>
      <c r="B1605">
        <v>1601.68</v>
      </c>
      <c r="C1605">
        <v>1138.73</v>
      </c>
      <c r="D1605">
        <v>1118.24</v>
      </c>
      <c r="E1605">
        <v>1106.3599999999999</v>
      </c>
      <c r="F1605">
        <v>674.91200000000003</v>
      </c>
      <c r="G1605">
        <v>5.4972199999999999E-2</v>
      </c>
      <c r="H1605">
        <v>0.95416500000000004</v>
      </c>
      <c r="I1605">
        <v>0</v>
      </c>
    </row>
    <row r="1606" spans="1:9" x14ac:dyDescent="0.25">
      <c r="A1606" t="s">
        <v>179</v>
      </c>
      <c r="B1606">
        <v>1206.72</v>
      </c>
      <c r="C1606">
        <v>1203.0999999999999</v>
      </c>
      <c r="D1606">
        <v>1181.98</v>
      </c>
      <c r="E1606">
        <v>1168.6099999999999</v>
      </c>
      <c r="F1606">
        <v>736.346</v>
      </c>
      <c r="G1606">
        <v>5.4664200000000003E-2</v>
      </c>
      <c r="H1606">
        <v>0.93158799999999997</v>
      </c>
      <c r="I1606">
        <v>0</v>
      </c>
    </row>
    <row r="1607" spans="1:9" x14ac:dyDescent="0.25">
      <c r="A1607" t="s">
        <v>179</v>
      </c>
      <c r="B1607">
        <v>1163.8499999999999</v>
      </c>
      <c r="C1607">
        <v>1162.06</v>
      </c>
      <c r="D1607">
        <v>1141.21</v>
      </c>
      <c r="E1607">
        <v>1128.72</v>
      </c>
      <c r="F1607">
        <v>697.649</v>
      </c>
      <c r="G1607">
        <v>5.398E-2</v>
      </c>
      <c r="H1607">
        <v>0.93182699999999996</v>
      </c>
      <c r="I1607">
        <v>0</v>
      </c>
    </row>
    <row r="1608" spans="1:9" x14ac:dyDescent="0.25">
      <c r="A1608" t="s">
        <v>179</v>
      </c>
      <c r="B1608">
        <v>1158.05</v>
      </c>
      <c r="C1608">
        <v>1156.27</v>
      </c>
      <c r="D1608">
        <v>1135.4100000000001</v>
      </c>
      <c r="E1608">
        <v>1122.9100000000001</v>
      </c>
      <c r="F1608">
        <v>692.1</v>
      </c>
      <c r="G1608">
        <v>5.5439200000000001E-2</v>
      </c>
      <c r="H1608">
        <v>0.93182500000000001</v>
      </c>
      <c r="I1608">
        <v>0</v>
      </c>
    </row>
    <row r="1609" spans="1:9" x14ac:dyDescent="0.25">
      <c r="A1609" t="s">
        <v>179</v>
      </c>
      <c r="B1609">
        <v>1167.32</v>
      </c>
      <c r="C1609">
        <v>1165.55</v>
      </c>
      <c r="D1609">
        <v>1144.76</v>
      </c>
      <c r="E1609">
        <v>1132.27</v>
      </c>
      <c r="F1609">
        <v>700.98800000000006</v>
      </c>
      <c r="G1609">
        <v>5.4663200000000002E-2</v>
      </c>
      <c r="H1609">
        <v>0.93689900000000004</v>
      </c>
      <c r="I1609">
        <v>0</v>
      </c>
    </row>
    <row r="1610" spans="1:9" x14ac:dyDescent="0.25">
      <c r="A1610" t="s">
        <v>179</v>
      </c>
      <c r="B1610">
        <v>1166.1500000000001</v>
      </c>
      <c r="C1610">
        <v>1164.3599999999999</v>
      </c>
      <c r="D1610">
        <v>1143.49</v>
      </c>
      <c r="E1610">
        <v>1131.01</v>
      </c>
      <c r="F1610">
        <v>699.64800000000002</v>
      </c>
      <c r="G1610">
        <v>5.7989699999999998E-2</v>
      </c>
      <c r="H1610">
        <v>0.93181800000000004</v>
      </c>
      <c r="I1610">
        <v>0</v>
      </c>
    </row>
    <row r="1611" spans="1:9" x14ac:dyDescent="0.25">
      <c r="A1611" t="s">
        <v>179</v>
      </c>
      <c r="B1611">
        <v>1203.95</v>
      </c>
      <c r="C1611">
        <v>1202.08</v>
      </c>
      <c r="D1611">
        <v>1182.19</v>
      </c>
      <c r="E1611">
        <v>1169.95</v>
      </c>
      <c r="F1611">
        <v>752.15</v>
      </c>
      <c r="G1611">
        <v>6.3796900000000004E-2</v>
      </c>
      <c r="H1611">
        <v>0.94962999999999997</v>
      </c>
      <c r="I1611">
        <v>0</v>
      </c>
    </row>
    <row r="1612" spans="1:9" x14ac:dyDescent="0.25">
      <c r="A1612" t="s">
        <v>179</v>
      </c>
      <c r="B1612">
        <v>1258.45</v>
      </c>
      <c r="C1612">
        <v>1256.53</v>
      </c>
      <c r="D1612">
        <v>1236.01</v>
      </c>
      <c r="E1612">
        <v>1222.43</v>
      </c>
      <c r="F1612">
        <v>803.178</v>
      </c>
      <c r="G1612">
        <v>8.3308699999999999E-2</v>
      </c>
      <c r="H1612">
        <v>0.95819500000000002</v>
      </c>
      <c r="I1612">
        <v>0</v>
      </c>
    </row>
    <row r="1613" spans="1:9" x14ac:dyDescent="0.25">
      <c r="A1613" t="s">
        <v>179</v>
      </c>
      <c r="B1613">
        <v>1620</v>
      </c>
      <c r="C1613">
        <v>1138.43</v>
      </c>
      <c r="D1613">
        <v>1117</v>
      </c>
      <c r="E1613">
        <v>1105.3</v>
      </c>
      <c r="F1613">
        <v>669.98900000000003</v>
      </c>
      <c r="G1613">
        <v>5.69017E-2</v>
      </c>
      <c r="H1613">
        <v>0.93181099999999994</v>
      </c>
      <c r="I1613">
        <v>0</v>
      </c>
    </row>
    <row r="1614" spans="1:9" x14ac:dyDescent="0.25">
      <c r="A1614" t="s">
        <v>179</v>
      </c>
      <c r="B1614">
        <v>1165.8900000000001</v>
      </c>
      <c r="C1614">
        <v>1163.06</v>
      </c>
      <c r="D1614">
        <v>1141.51</v>
      </c>
      <c r="E1614">
        <v>1129.1300000000001</v>
      </c>
      <c r="F1614">
        <v>694.21500000000003</v>
      </c>
      <c r="G1614">
        <v>7.8047500000000006E-2</v>
      </c>
      <c r="H1614">
        <v>0.93156300000000003</v>
      </c>
      <c r="I1614">
        <v>0</v>
      </c>
    </row>
    <row r="1615" spans="1:9" x14ac:dyDescent="0.25">
      <c r="A1615" t="s">
        <v>179</v>
      </c>
      <c r="B1615">
        <v>1320.34</v>
      </c>
      <c r="C1615">
        <v>1318.43</v>
      </c>
      <c r="D1615">
        <v>1295.8499999999999</v>
      </c>
      <c r="E1615">
        <v>1280.6600000000001</v>
      </c>
      <c r="F1615">
        <v>845.26300000000003</v>
      </c>
      <c r="G1615">
        <v>5.55007E-2</v>
      </c>
      <c r="H1615">
        <v>0.94728400000000001</v>
      </c>
      <c r="I1615">
        <v>0</v>
      </c>
    </row>
    <row r="1616" spans="1:9" x14ac:dyDescent="0.25">
      <c r="A1616" t="s">
        <v>179</v>
      </c>
      <c r="B1616">
        <v>1166.45</v>
      </c>
      <c r="C1616">
        <v>1164.6400000000001</v>
      </c>
      <c r="D1616">
        <v>1142.8900000000001</v>
      </c>
      <c r="E1616">
        <v>1130.4100000000001</v>
      </c>
      <c r="F1616">
        <v>696.57399999999996</v>
      </c>
      <c r="G1616">
        <v>5.4049199999999999E-2</v>
      </c>
      <c r="H1616">
        <v>0.93137899999999996</v>
      </c>
      <c r="I1616">
        <v>0</v>
      </c>
    </row>
    <row r="1617" spans="1:25" x14ac:dyDescent="0.25">
      <c r="A1617" t="s">
        <v>179</v>
      </c>
      <c r="B1617">
        <v>1167.01</v>
      </c>
      <c r="C1617">
        <v>1165.21</v>
      </c>
      <c r="D1617">
        <v>1143.42</v>
      </c>
      <c r="E1617">
        <v>1130.94</v>
      </c>
      <c r="F1617">
        <v>695.875</v>
      </c>
      <c r="G1617">
        <v>5.4647300000000003E-2</v>
      </c>
      <c r="H1617">
        <v>0.93183400000000005</v>
      </c>
      <c r="I1617">
        <v>0</v>
      </c>
    </row>
    <row r="1618" spans="1:25" x14ac:dyDescent="0.25">
      <c r="A1618" t="s">
        <v>179</v>
      </c>
      <c r="B1618">
        <v>1236.54</v>
      </c>
      <c r="C1618">
        <v>1234.5999999999999</v>
      </c>
      <c r="D1618">
        <v>1212.5</v>
      </c>
      <c r="E1618">
        <v>1198.82</v>
      </c>
      <c r="F1618">
        <v>764.72699999999998</v>
      </c>
      <c r="G1618">
        <v>7.2359199999999999E-2</v>
      </c>
      <c r="H1618">
        <v>0.95511599999999997</v>
      </c>
      <c r="I1618">
        <v>0</v>
      </c>
    </row>
    <row r="1619" spans="1:25" x14ac:dyDescent="0.25">
      <c r="A1619" t="s">
        <v>179</v>
      </c>
      <c r="B1619">
        <v>1215.8800000000001</v>
      </c>
      <c r="C1619">
        <v>1213.8599999999999</v>
      </c>
      <c r="D1619">
        <v>1192.3399999999999</v>
      </c>
      <c r="E1619">
        <v>1179.1600000000001</v>
      </c>
      <c r="F1619">
        <v>747.20299999999997</v>
      </c>
      <c r="G1619">
        <v>6.1368600000000002E-2</v>
      </c>
      <c r="H1619">
        <v>0.93149599999999999</v>
      </c>
      <c r="I1619">
        <v>0</v>
      </c>
    </row>
    <row r="1620" spans="1:25" x14ac:dyDescent="0.25">
      <c r="A1620" t="s">
        <v>179</v>
      </c>
      <c r="B1620">
        <v>1109.46</v>
      </c>
      <c r="C1620">
        <v>1107.6400000000001</v>
      </c>
      <c r="D1620">
        <v>1086.67</v>
      </c>
      <c r="E1620">
        <v>1075.28</v>
      </c>
      <c r="F1620">
        <v>641.96100000000001</v>
      </c>
      <c r="G1620">
        <v>7.1077399999999999E-2</v>
      </c>
      <c r="H1620">
        <v>0.93138799999999999</v>
      </c>
      <c r="I1620">
        <v>0</v>
      </c>
    </row>
    <row r="1621" spans="1:25" x14ac:dyDescent="0.25">
      <c r="A1621" t="s">
        <v>179</v>
      </c>
      <c r="B1621">
        <v>1640.42</v>
      </c>
      <c r="C1621">
        <v>1138.05</v>
      </c>
      <c r="D1621">
        <v>1116.78</v>
      </c>
      <c r="E1621">
        <v>1105.05</v>
      </c>
      <c r="F1621">
        <v>670.50099999999998</v>
      </c>
      <c r="G1621">
        <v>8.32701E-2</v>
      </c>
      <c r="H1621">
        <v>0.93179999999999996</v>
      </c>
      <c r="I1621">
        <v>0</v>
      </c>
    </row>
    <row r="1622" spans="1:25" x14ac:dyDescent="0.25">
      <c r="A1622" t="s">
        <v>179</v>
      </c>
      <c r="B1622">
        <v>1203.06</v>
      </c>
      <c r="C1622">
        <v>1199.3900000000001</v>
      </c>
      <c r="D1622">
        <v>1177.54</v>
      </c>
      <c r="E1622">
        <v>1164.5899999999999</v>
      </c>
      <c r="F1622">
        <v>728.96900000000005</v>
      </c>
      <c r="G1622">
        <v>6.1991400000000002E-2</v>
      </c>
      <c r="H1622">
        <v>0.93143900000000002</v>
      </c>
      <c r="I1622">
        <v>0</v>
      </c>
    </row>
    <row r="1623" spans="1:25" x14ac:dyDescent="0.25">
      <c r="A1623" t="s">
        <v>179</v>
      </c>
      <c r="B1623">
        <v>1181.99</v>
      </c>
      <c r="C1623">
        <v>1179.99</v>
      </c>
      <c r="D1623">
        <v>1158.1199999999999</v>
      </c>
      <c r="E1623">
        <v>1145.48</v>
      </c>
      <c r="F1623">
        <v>710.23800000000006</v>
      </c>
      <c r="G1623">
        <v>5.4484600000000001E-2</v>
      </c>
      <c r="H1623">
        <v>0.93176700000000001</v>
      </c>
      <c r="I1623">
        <v>0</v>
      </c>
      <c r="R1623" t="s">
        <v>66</v>
      </c>
      <c r="U1623" t="s">
        <v>65</v>
      </c>
      <c r="X1623" t="s">
        <v>63</v>
      </c>
    </row>
    <row r="1624" spans="1:25" x14ac:dyDescent="0.25">
      <c r="A1624" t="s">
        <v>179</v>
      </c>
      <c r="B1624">
        <v>1240.43</v>
      </c>
      <c r="C1624">
        <v>1238.46</v>
      </c>
      <c r="D1624">
        <v>1216.82</v>
      </c>
      <c r="E1624">
        <v>1202.9100000000001</v>
      </c>
      <c r="F1624">
        <v>769.96400000000006</v>
      </c>
      <c r="G1624">
        <v>8.3277299999999999E-2</v>
      </c>
      <c r="H1624">
        <v>0.93028999999999995</v>
      </c>
      <c r="I1624">
        <v>0</v>
      </c>
      <c r="R1624">
        <f>AVERAGE(B1575:B1624)</f>
        <v>1247.4253999999996</v>
      </c>
      <c r="S1624">
        <f>AVERAGE(C1575:C1624)</f>
        <v>1193.9675999999999</v>
      </c>
      <c r="U1624">
        <f>_xlfn.VAR.P(B1575:B1624)</f>
        <v>20099.22265684147</v>
      </c>
      <c r="V1624">
        <f>_xlfn.VAR.P(C1575:C1624)</f>
        <v>3212.1398702400015</v>
      </c>
      <c r="X1624">
        <f>1.96*SQRT(U1624)/50</f>
        <v>5.5574517094985962</v>
      </c>
      <c r="Y1624">
        <f>1.96*SQRT(V1624)/50</f>
        <v>2.221689134466295</v>
      </c>
    </row>
    <row r="1625" spans="1:25" x14ac:dyDescent="0.25">
      <c r="A1625" t="s">
        <v>179</v>
      </c>
      <c r="B1625">
        <v>62374.127113000002</v>
      </c>
      <c r="C1625" t="s">
        <v>37</v>
      </c>
    </row>
    <row r="1626" spans="1:25" x14ac:dyDescent="0.25">
      <c r="A1626" t="s">
        <v>180</v>
      </c>
      <c r="B1626">
        <v>522.14599999999996</v>
      </c>
      <c r="C1626">
        <v>519.89200000000005</v>
      </c>
      <c r="D1626">
        <v>497.54500000000002</v>
      </c>
      <c r="E1626">
        <v>336.05900000000003</v>
      </c>
      <c r="F1626">
        <v>0</v>
      </c>
      <c r="G1626">
        <v>0.12631000000000001</v>
      </c>
      <c r="H1626">
        <v>1</v>
      </c>
      <c r="I1626">
        <v>0</v>
      </c>
    </row>
    <row r="1627" spans="1:25" x14ac:dyDescent="0.25">
      <c r="A1627" t="s">
        <v>180</v>
      </c>
      <c r="B1627">
        <v>512.51599999999996</v>
      </c>
      <c r="C1627">
        <v>509.87700000000001</v>
      </c>
      <c r="D1627">
        <v>488.06299999999999</v>
      </c>
      <c r="E1627">
        <v>333.33</v>
      </c>
      <c r="F1627">
        <v>0</v>
      </c>
      <c r="G1627">
        <v>0.12628600000000001</v>
      </c>
      <c r="H1627">
        <v>1</v>
      </c>
      <c r="I1627">
        <v>0</v>
      </c>
    </row>
    <row r="1628" spans="1:25" x14ac:dyDescent="0.25">
      <c r="A1628" t="s">
        <v>180</v>
      </c>
      <c r="B1628">
        <v>511.46100000000001</v>
      </c>
      <c r="C1628">
        <v>508.88799999999998</v>
      </c>
      <c r="D1628">
        <v>488.52600000000001</v>
      </c>
      <c r="E1628">
        <v>332.93799999999999</v>
      </c>
      <c r="F1628">
        <v>0</v>
      </c>
      <c r="G1628">
        <v>0.12629799999999999</v>
      </c>
      <c r="H1628">
        <v>1</v>
      </c>
      <c r="I1628">
        <v>0</v>
      </c>
    </row>
    <row r="1629" spans="1:25" x14ac:dyDescent="0.25">
      <c r="A1629" t="s">
        <v>180</v>
      </c>
      <c r="B1629">
        <v>510.91699999999997</v>
      </c>
      <c r="C1629">
        <v>508.29399999999998</v>
      </c>
      <c r="D1629">
        <v>487.73899999999998</v>
      </c>
      <c r="E1629">
        <v>333.00400000000002</v>
      </c>
      <c r="F1629">
        <v>0</v>
      </c>
      <c r="G1629">
        <v>0.12628600000000001</v>
      </c>
      <c r="H1629">
        <v>1</v>
      </c>
      <c r="I1629">
        <v>0</v>
      </c>
    </row>
    <row r="1630" spans="1:25" x14ac:dyDescent="0.25">
      <c r="A1630" t="s">
        <v>180</v>
      </c>
      <c r="B1630">
        <v>514.68899999999996</v>
      </c>
      <c r="C1630">
        <v>512.10799999999995</v>
      </c>
      <c r="D1630">
        <v>488.79700000000003</v>
      </c>
      <c r="E1630">
        <v>333.18599999999998</v>
      </c>
      <c r="F1630">
        <v>0</v>
      </c>
      <c r="G1630">
        <v>0.12629799999999999</v>
      </c>
      <c r="H1630">
        <v>1</v>
      </c>
      <c r="I1630">
        <v>0</v>
      </c>
    </row>
    <row r="1631" spans="1:25" x14ac:dyDescent="0.25">
      <c r="A1631" t="s">
        <v>180</v>
      </c>
      <c r="B1631">
        <v>513.16800000000001</v>
      </c>
      <c r="C1631">
        <v>510.62700000000001</v>
      </c>
      <c r="D1631">
        <v>488.54700000000003</v>
      </c>
      <c r="E1631">
        <v>333.42700000000002</v>
      </c>
      <c r="F1631">
        <v>0</v>
      </c>
      <c r="G1631">
        <v>0.12628600000000001</v>
      </c>
      <c r="H1631">
        <v>1</v>
      </c>
      <c r="I1631">
        <v>0</v>
      </c>
    </row>
    <row r="1632" spans="1:25" x14ac:dyDescent="0.25">
      <c r="A1632" t="s">
        <v>180</v>
      </c>
      <c r="B1632">
        <v>513.29499999999996</v>
      </c>
      <c r="C1632">
        <v>510.76400000000001</v>
      </c>
      <c r="D1632">
        <v>488.84</v>
      </c>
      <c r="E1632">
        <v>333.15600000000001</v>
      </c>
      <c r="F1632">
        <v>0</v>
      </c>
      <c r="G1632">
        <v>0.12628600000000001</v>
      </c>
      <c r="H1632">
        <v>1</v>
      </c>
      <c r="I1632">
        <v>0</v>
      </c>
    </row>
    <row r="1633" spans="1:9" x14ac:dyDescent="0.25">
      <c r="A1633" t="s">
        <v>180</v>
      </c>
      <c r="B1633">
        <v>513.15099999999995</v>
      </c>
      <c r="C1633">
        <v>510.58600000000001</v>
      </c>
      <c r="D1633">
        <v>488.584</v>
      </c>
      <c r="E1633">
        <v>333.36599999999999</v>
      </c>
      <c r="F1633">
        <v>0</v>
      </c>
      <c r="G1633">
        <v>0.12629799999999999</v>
      </c>
      <c r="H1633">
        <v>1</v>
      </c>
      <c r="I1633">
        <v>0</v>
      </c>
    </row>
    <row r="1634" spans="1:9" x14ac:dyDescent="0.25">
      <c r="A1634" t="s">
        <v>180</v>
      </c>
      <c r="B1634">
        <v>513.19200000000001</v>
      </c>
      <c r="C1634">
        <v>510.65</v>
      </c>
      <c r="D1634">
        <v>488.541</v>
      </c>
      <c r="E1634">
        <v>333.08499999999998</v>
      </c>
      <c r="F1634">
        <v>0</v>
      </c>
      <c r="G1634">
        <v>0.12628600000000001</v>
      </c>
      <c r="H1634">
        <v>1</v>
      </c>
      <c r="I1634">
        <v>0</v>
      </c>
    </row>
    <row r="1635" spans="1:9" x14ac:dyDescent="0.25">
      <c r="A1635" t="s">
        <v>180</v>
      </c>
      <c r="B1635">
        <v>512.22400000000005</v>
      </c>
      <c r="C1635">
        <v>509.66</v>
      </c>
      <c r="D1635">
        <v>487.565</v>
      </c>
      <c r="E1635">
        <v>332.96199999999999</v>
      </c>
      <c r="F1635">
        <v>0</v>
      </c>
      <c r="G1635">
        <v>0.12628600000000001</v>
      </c>
      <c r="H1635">
        <v>1</v>
      </c>
      <c r="I1635">
        <v>0</v>
      </c>
    </row>
    <row r="1636" spans="1:9" x14ac:dyDescent="0.25">
      <c r="A1636" t="s">
        <v>180</v>
      </c>
      <c r="B1636">
        <v>1209.04</v>
      </c>
      <c r="C1636">
        <v>514.58000000000004</v>
      </c>
      <c r="D1636">
        <v>489.00599999999997</v>
      </c>
      <c r="E1636">
        <v>333.26900000000001</v>
      </c>
      <c r="F1636">
        <v>0</v>
      </c>
      <c r="G1636">
        <v>0.12628600000000001</v>
      </c>
      <c r="H1636">
        <v>1</v>
      </c>
      <c r="I1636">
        <v>0</v>
      </c>
    </row>
    <row r="1637" spans="1:9" x14ac:dyDescent="0.25">
      <c r="A1637" t="s">
        <v>180</v>
      </c>
      <c r="B1637">
        <v>514.65300000000002</v>
      </c>
      <c r="C1637">
        <v>510.56200000000001</v>
      </c>
      <c r="D1637">
        <v>487.77499999999998</v>
      </c>
      <c r="E1637">
        <v>332.97899999999998</v>
      </c>
      <c r="F1637">
        <v>0</v>
      </c>
      <c r="G1637">
        <v>0.12628600000000001</v>
      </c>
      <c r="H1637">
        <v>1</v>
      </c>
      <c r="I1637">
        <v>0</v>
      </c>
    </row>
    <row r="1638" spans="1:9" x14ac:dyDescent="0.25">
      <c r="A1638" t="s">
        <v>180</v>
      </c>
      <c r="B1638">
        <v>513.03499999999997</v>
      </c>
      <c r="C1638">
        <v>510.47399999999999</v>
      </c>
      <c r="D1638">
        <v>488.40499999999997</v>
      </c>
      <c r="E1638">
        <v>333.17899999999997</v>
      </c>
      <c r="F1638">
        <v>0</v>
      </c>
      <c r="G1638">
        <v>0.12628600000000001</v>
      </c>
      <c r="H1638">
        <v>1</v>
      </c>
      <c r="I1638">
        <v>0</v>
      </c>
    </row>
    <row r="1639" spans="1:9" x14ac:dyDescent="0.25">
      <c r="A1639" t="s">
        <v>180</v>
      </c>
      <c r="B1639">
        <v>512.87699999999995</v>
      </c>
      <c r="C1639">
        <v>510.31599999999997</v>
      </c>
      <c r="D1639">
        <v>488.07499999999999</v>
      </c>
      <c r="E1639">
        <v>333.01600000000002</v>
      </c>
      <c r="F1639">
        <v>0</v>
      </c>
      <c r="G1639">
        <v>0.12628600000000001</v>
      </c>
      <c r="H1639">
        <v>1</v>
      </c>
      <c r="I1639">
        <v>0</v>
      </c>
    </row>
    <row r="1640" spans="1:9" x14ac:dyDescent="0.25">
      <c r="A1640" t="s">
        <v>180</v>
      </c>
      <c r="B1640">
        <v>513.07899999999995</v>
      </c>
      <c r="C1640">
        <v>510.536</v>
      </c>
      <c r="D1640">
        <v>488.24299999999999</v>
      </c>
      <c r="E1640">
        <v>333.02600000000001</v>
      </c>
      <c r="F1640">
        <v>0</v>
      </c>
      <c r="G1640">
        <v>0.126303</v>
      </c>
      <c r="H1640">
        <v>1</v>
      </c>
      <c r="I1640">
        <v>0</v>
      </c>
    </row>
    <row r="1641" spans="1:9" x14ac:dyDescent="0.25">
      <c r="A1641" t="s">
        <v>180</v>
      </c>
      <c r="B1641">
        <v>512.86800000000005</v>
      </c>
      <c r="C1641">
        <v>510.31200000000001</v>
      </c>
      <c r="D1641">
        <v>487.93400000000003</v>
      </c>
      <c r="E1641">
        <v>333.24200000000002</v>
      </c>
      <c r="F1641">
        <v>0</v>
      </c>
      <c r="G1641">
        <v>0.12628600000000001</v>
      </c>
      <c r="H1641">
        <v>1</v>
      </c>
      <c r="I1641">
        <v>0</v>
      </c>
    </row>
    <row r="1642" spans="1:9" x14ac:dyDescent="0.25">
      <c r="A1642" t="s">
        <v>180</v>
      </c>
      <c r="B1642">
        <v>513.83000000000004</v>
      </c>
      <c r="C1642">
        <v>511.23500000000001</v>
      </c>
      <c r="D1642">
        <v>488.67200000000003</v>
      </c>
      <c r="E1642">
        <v>333.149</v>
      </c>
      <c r="F1642">
        <v>0</v>
      </c>
      <c r="G1642">
        <v>0.12628600000000001</v>
      </c>
      <c r="H1642">
        <v>1</v>
      </c>
      <c r="I1642">
        <v>0</v>
      </c>
    </row>
    <row r="1643" spans="1:9" x14ac:dyDescent="0.25">
      <c r="A1643" t="s">
        <v>180</v>
      </c>
      <c r="B1643">
        <v>513.279</v>
      </c>
      <c r="C1643">
        <v>510.71800000000002</v>
      </c>
      <c r="D1643">
        <v>488.05200000000002</v>
      </c>
      <c r="E1643">
        <v>333.08100000000002</v>
      </c>
      <c r="F1643">
        <v>0</v>
      </c>
      <c r="G1643">
        <v>0.12628600000000001</v>
      </c>
      <c r="H1643">
        <v>1</v>
      </c>
      <c r="I1643">
        <v>0</v>
      </c>
    </row>
    <row r="1644" spans="1:9" x14ac:dyDescent="0.25">
      <c r="A1644" t="s">
        <v>180</v>
      </c>
      <c r="B1644">
        <v>513.14499999999998</v>
      </c>
      <c r="C1644">
        <v>510.58199999999999</v>
      </c>
      <c r="D1644">
        <v>488.375</v>
      </c>
      <c r="E1644">
        <v>333.27</v>
      </c>
      <c r="F1644">
        <v>0</v>
      </c>
      <c r="G1644">
        <v>0.12628600000000001</v>
      </c>
      <c r="H1644">
        <v>1</v>
      </c>
      <c r="I1644">
        <v>0</v>
      </c>
    </row>
    <row r="1645" spans="1:9" x14ac:dyDescent="0.25">
      <c r="A1645" t="s">
        <v>180</v>
      </c>
      <c r="B1645">
        <v>513.18100000000004</v>
      </c>
      <c r="C1645">
        <v>510.61200000000002</v>
      </c>
      <c r="D1645">
        <v>488.411</v>
      </c>
      <c r="E1645">
        <v>333.34199999999998</v>
      </c>
      <c r="F1645">
        <v>0</v>
      </c>
      <c r="G1645">
        <v>0.126303</v>
      </c>
      <c r="H1645">
        <v>1</v>
      </c>
      <c r="I1645">
        <v>0</v>
      </c>
    </row>
    <row r="1646" spans="1:9" x14ac:dyDescent="0.25">
      <c r="A1646" t="s">
        <v>180</v>
      </c>
      <c r="B1646">
        <v>513.71400000000006</v>
      </c>
      <c r="C1646">
        <v>511.149</v>
      </c>
      <c r="D1646">
        <v>488.96100000000001</v>
      </c>
      <c r="E1646">
        <v>333.25200000000001</v>
      </c>
      <c r="F1646">
        <v>0</v>
      </c>
      <c r="G1646">
        <v>0.12629799999999999</v>
      </c>
      <c r="H1646">
        <v>1</v>
      </c>
      <c r="I1646">
        <v>0</v>
      </c>
    </row>
    <row r="1647" spans="1:9" x14ac:dyDescent="0.25">
      <c r="A1647" t="s">
        <v>180</v>
      </c>
      <c r="B1647">
        <v>513.39300000000003</v>
      </c>
      <c r="C1647">
        <v>510.74299999999999</v>
      </c>
      <c r="D1647">
        <v>488.57299999999998</v>
      </c>
      <c r="E1647">
        <v>333.34399999999999</v>
      </c>
      <c r="F1647">
        <v>0</v>
      </c>
      <c r="G1647">
        <v>0.126526</v>
      </c>
      <c r="H1647">
        <v>1</v>
      </c>
      <c r="I1647">
        <v>0</v>
      </c>
    </row>
    <row r="1648" spans="1:9" x14ac:dyDescent="0.25">
      <c r="A1648" t="s">
        <v>180</v>
      </c>
      <c r="B1648">
        <v>513.24</v>
      </c>
      <c r="C1648">
        <v>510.08199999999999</v>
      </c>
      <c r="D1648">
        <v>488.20499999999998</v>
      </c>
      <c r="E1648">
        <v>333.16</v>
      </c>
      <c r="F1648">
        <v>0</v>
      </c>
      <c r="G1648">
        <v>0.12653800000000001</v>
      </c>
      <c r="H1648">
        <v>1</v>
      </c>
      <c r="I1648">
        <v>0</v>
      </c>
    </row>
    <row r="1649" spans="1:9" x14ac:dyDescent="0.25">
      <c r="A1649" t="s">
        <v>180</v>
      </c>
      <c r="B1649">
        <v>516.19600000000003</v>
      </c>
      <c r="C1649">
        <v>511.82600000000002</v>
      </c>
      <c r="D1649">
        <v>488.29899999999998</v>
      </c>
      <c r="E1649">
        <v>333.10399999999998</v>
      </c>
      <c r="F1649">
        <v>0</v>
      </c>
      <c r="G1649">
        <v>0.12654299999999999</v>
      </c>
      <c r="H1649">
        <v>1</v>
      </c>
      <c r="I1649">
        <v>0</v>
      </c>
    </row>
    <row r="1650" spans="1:9" x14ac:dyDescent="0.25">
      <c r="A1650" t="s">
        <v>180</v>
      </c>
      <c r="B1650">
        <v>513.12</v>
      </c>
      <c r="C1650">
        <v>510.58800000000002</v>
      </c>
      <c r="D1650">
        <v>488.709</v>
      </c>
      <c r="E1650">
        <v>333.22800000000001</v>
      </c>
      <c r="F1650">
        <v>0</v>
      </c>
      <c r="G1650">
        <v>0.12654299999999999</v>
      </c>
      <c r="H1650">
        <v>1</v>
      </c>
      <c r="I1650">
        <v>0</v>
      </c>
    </row>
    <row r="1651" spans="1:9" x14ac:dyDescent="0.25">
      <c r="A1651" t="s">
        <v>180</v>
      </c>
      <c r="B1651">
        <v>512.822</v>
      </c>
      <c r="C1651">
        <v>510.29399999999998</v>
      </c>
      <c r="D1651">
        <v>488.22899999999998</v>
      </c>
      <c r="E1651">
        <v>333.21199999999999</v>
      </c>
      <c r="F1651">
        <v>0</v>
      </c>
      <c r="G1651">
        <v>0.126526</v>
      </c>
      <c r="H1651">
        <v>1</v>
      </c>
      <c r="I1651">
        <v>0</v>
      </c>
    </row>
    <row r="1652" spans="1:9" x14ac:dyDescent="0.25">
      <c r="A1652" t="s">
        <v>180</v>
      </c>
      <c r="B1652">
        <v>513.23900000000003</v>
      </c>
      <c r="C1652">
        <v>510.67700000000002</v>
      </c>
      <c r="D1652">
        <v>488.76</v>
      </c>
      <c r="E1652">
        <v>333.10399999999998</v>
      </c>
      <c r="F1652">
        <v>0</v>
      </c>
      <c r="G1652">
        <v>0.12654299999999999</v>
      </c>
      <c r="H1652">
        <v>1</v>
      </c>
      <c r="I1652">
        <v>0</v>
      </c>
    </row>
    <row r="1653" spans="1:9" x14ac:dyDescent="0.25">
      <c r="A1653" t="s">
        <v>180</v>
      </c>
      <c r="B1653">
        <v>513.00099999999998</v>
      </c>
      <c r="C1653">
        <v>510.46699999999998</v>
      </c>
      <c r="D1653">
        <v>488.387</v>
      </c>
      <c r="E1653">
        <v>333.15699999999998</v>
      </c>
      <c r="F1653">
        <v>0</v>
      </c>
      <c r="G1653">
        <v>0.12653800000000001</v>
      </c>
      <c r="H1653">
        <v>1</v>
      </c>
      <c r="I1653">
        <v>0</v>
      </c>
    </row>
    <row r="1654" spans="1:9" x14ac:dyDescent="0.25">
      <c r="A1654" t="s">
        <v>180</v>
      </c>
      <c r="B1654">
        <v>1368.3</v>
      </c>
      <c r="C1654">
        <v>511.54300000000001</v>
      </c>
      <c r="D1654">
        <v>489.16300000000001</v>
      </c>
      <c r="E1654">
        <v>333.25400000000002</v>
      </c>
      <c r="F1654">
        <v>0</v>
      </c>
      <c r="G1654">
        <v>0.126526</v>
      </c>
      <c r="H1654">
        <v>1</v>
      </c>
      <c r="I1654">
        <v>0</v>
      </c>
    </row>
    <row r="1655" spans="1:9" x14ac:dyDescent="0.25">
      <c r="A1655" t="s">
        <v>180</v>
      </c>
      <c r="B1655">
        <v>515.09699999999998</v>
      </c>
      <c r="C1655">
        <v>511.83</v>
      </c>
      <c r="D1655">
        <v>488.50200000000001</v>
      </c>
      <c r="E1655">
        <v>333.21300000000002</v>
      </c>
      <c r="F1655">
        <v>0</v>
      </c>
      <c r="G1655">
        <v>0.12654299999999999</v>
      </c>
      <c r="H1655">
        <v>1</v>
      </c>
      <c r="I1655">
        <v>0</v>
      </c>
    </row>
    <row r="1656" spans="1:9" x14ac:dyDescent="0.25">
      <c r="A1656" t="s">
        <v>180</v>
      </c>
      <c r="B1656">
        <v>513.20299999999997</v>
      </c>
      <c r="C1656">
        <v>510.65600000000001</v>
      </c>
      <c r="D1656">
        <v>488.48099999999999</v>
      </c>
      <c r="E1656">
        <v>333.17200000000003</v>
      </c>
      <c r="F1656">
        <v>0</v>
      </c>
      <c r="G1656">
        <v>0.126526</v>
      </c>
      <c r="H1656">
        <v>1</v>
      </c>
      <c r="I1656">
        <v>0</v>
      </c>
    </row>
    <row r="1657" spans="1:9" x14ac:dyDescent="0.25">
      <c r="A1657" t="s">
        <v>180</v>
      </c>
      <c r="B1657">
        <v>513.62699999999995</v>
      </c>
      <c r="C1657">
        <v>511.05799999999999</v>
      </c>
      <c r="D1657">
        <v>488.30500000000001</v>
      </c>
      <c r="E1657">
        <v>333.24099999999999</v>
      </c>
      <c r="F1657">
        <v>0</v>
      </c>
      <c r="G1657">
        <v>0.126526</v>
      </c>
      <c r="H1657">
        <v>1</v>
      </c>
      <c r="I1657">
        <v>0</v>
      </c>
    </row>
    <row r="1658" spans="1:9" x14ac:dyDescent="0.25">
      <c r="A1658" t="s">
        <v>180</v>
      </c>
      <c r="B1658">
        <v>513.95699999999999</v>
      </c>
      <c r="C1658">
        <v>511.39</v>
      </c>
      <c r="D1658">
        <v>488.702</v>
      </c>
      <c r="E1658">
        <v>333.15100000000001</v>
      </c>
      <c r="F1658">
        <v>0</v>
      </c>
      <c r="G1658">
        <v>0.126555</v>
      </c>
      <c r="H1658">
        <v>1</v>
      </c>
      <c r="I1658">
        <v>0</v>
      </c>
    </row>
    <row r="1659" spans="1:9" x14ac:dyDescent="0.25">
      <c r="A1659" t="s">
        <v>180</v>
      </c>
      <c r="B1659">
        <v>515.97699999999998</v>
      </c>
      <c r="C1659">
        <v>513.25900000000001</v>
      </c>
      <c r="D1659">
        <v>489.06700000000001</v>
      </c>
      <c r="E1659">
        <v>333.58100000000002</v>
      </c>
      <c r="F1659">
        <v>0</v>
      </c>
      <c r="G1659">
        <v>0.12653800000000001</v>
      </c>
      <c r="H1659">
        <v>1</v>
      </c>
      <c r="I1659">
        <v>0</v>
      </c>
    </row>
    <row r="1660" spans="1:9" x14ac:dyDescent="0.25">
      <c r="A1660" t="s">
        <v>180</v>
      </c>
      <c r="B1660">
        <v>511.82600000000002</v>
      </c>
      <c r="C1660">
        <v>509.26400000000001</v>
      </c>
      <c r="D1660">
        <v>488.82</v>
      </c>
      <c r="E1660">
        <v>333.19600000000003</v>
      </c>
      <c r="F1660">
        <v>0</v>
      </c>
      <c r="G1660">
        <v>0.126526</v>
      </c>
      <c r="H1660">
        <v>1</v>
      </c>
      <c r="I1660">
        <v>0</v>
      </c>
    </row>
    <row r="1661" spans="1:9" x14ac:dyDescent="0.25">
      <c r="A1661" t="s">
        <v>180</v>
      </c>
      <c r="B1661">
        <v>515.471</v>
      </c>
      <c r="C1661">
        <v>512.85599999999999</v>
      </c>
      <c r="D1661">
        <v>488.39400000000001</v>
      </c>
      <c r="E1661">
        <v>333.11399999999998</v>
      </c>
      <c r="F1661">
        <v>0</v>
      </c>
      <c r="G1661">
        <v>0.12653800000000001</v>
      </c>
      <c r="H1661">
        <v>1</v>
      </c>
      <c r="I1661">
        <v>0</v>
      </c>
    </row>
    <row r="1662" spans="1:9" x14ac:dyDescent="0.25">
      <c r="A1662" t="s">
        <v>180</v>
      </c>
      <c r="B1662">
        <v>513.63</v>
      </c>
      <c r="C1662">
        <v>511.09899999999999</v>
      </c>
      <c r="D1662">
        <v>488.572</v>
      </c>
      <c r="E1662">
        <v>333.21</v>
      </c>
      <c r="F1662">
        <v>0</v>
      </c>
      <c r="G1662">
        <v>0.126526</v>
      </c>
      <c r="H1662">
        <v>1</v>
      </c>
      <c r="I1662">
        <v>0</v>
      </c>
    </row>
    <row r="1663" spans="1:9" x14ac:dyDescent="0.25">
      <c r="A1663" t="s">
        <v>180</v>
      </c>
      <c r="B1663">
        <v>513.73500000000001</v>
      </c>
      <c r="C1663">
        <v>511.10700000000003</v>
      </c>
      <c r="D1663">
        <v>488.209</v>
      </c>
      <c r="E1663">
        <v>333.19200000000001</v>
      </c>
      <c r="F1663">
        <v>0</v>
      </c>
      <c r="G1663">
        <v>0.126526</v>
      </c>
      <c r="H1663">
        <v>1</v>
      </c>
      <c r="I1663">
        <v>0</v>
      </c>
    </row>
    <row r="1664" spans="1:9" x14ac:dyDescent="0.25">
      <c r="A1664" t="s">
        <v>180</v>
      </c>
      <c r="B1664">
        <v>511.27600000000001</v>
      </c>
      <c r="C1664">
        <v>508.68400000000003</v>
      </c>
      <c r="D1664">
        <v>488.31799999999998</v>
      </c>
      <c r="E1664">
        <v>333.19900000000001</v>
      </c>
      <c r="F1664">
        <v>0</v>
      </c>
      <c r="G1664">
        <v>0.12654299999999999</v>
      </c>
      <c r="H1664">
        <v>1</v>
      </c>
      <c r="I1664">
        <v>0</v>
      </c>
    </row>
    <row r="1665" spans="1:25" x14ac:dyDescent="0.25">
      <c r="A1665" t="s">
        <v>180</v>
      </c>
      <c r="B1665">
        <v>511.024</v>
      </c>
      <c r="C1665">
        <v>508.45100000000002</v>
      </c>
      <c r="D1665">
        <v>488.09500000000003</v>
      </c>
      <c r="E1665">
        <v>333.00400000000002</v>
      </c>
      <c r="F1665">
        <v>0</v>
      </c>
      <c r="G1665">
        <v>0.12653800000000001</v>
      </c>
      <c r="H1665">
        <v>1</v>
      </c>
      <c r="I1665">
        <v>0</v>
      </c>
    </row>
    <row r="1666" spans="1:25" x14ac:dyDescent="0.25">
      <c r="A1666" t="s">
        <v>180</v>
      </c>
      <c r="B1666">
        <v>510.976</v>
      </c>
      <c r="C1666">
        <v>508.38</v>
      </c>
      <c r="D1666">
        <v>488.06700000000001</v>
      </c>
      <c r="E1666">
        <v>333.053</v>
      </c>
      <c r="F1666">
        <v>0</v>
      </c>
      <c r="G1666">
        <v>0.12654299999999999</v>
      </c>
      <c r="H1666">
        <v>1</v>
      </c>
      <c r="I1666">
        <v>0</v>
      </c>
    </row>
    <row r="1667" spans="1:25" x14ac:dyDescent="0.25">
      <c r="A1667" t="s">
        <v>180</v>
      </c>
      <c r="B1667">
        <v>511.00900000000001</v>
      </c>
      <c r="C1667">
        <v>508.44</v>
      </c>
      <c r="D1667">
        <v>488.08300000000003</v>
      </c>
      <c r="E1667">
        <v>333.08300000000003</v>
      </c>
      <c r="F1667">
        <v>0</v>
      </c>
      <c r="G1667">
        <v>0.126526</v>
      </c>
      <c r="H1667">
        <v>1</v>
      </c>
      <c r="I1667">
        <v>0</v>
      </c>
    </row>
    <row r="1668" spans="1:25" x14ac:dyDescent="0.25">
      <c r="A1668" t="s">
        <v>180</v>
      </c>
      <c r="B1668">
        <v>511.25200000000001</v>
      </c>
      <c r="C1668">
        <v>508.66399999999999</v>
      </c>
      <c r="D1668">
        <v>488.262</v>
      </c>
      <c r="E1668">
        <v>333.06299999999999</v>
      </c>
      <c r="F1668">
        <v>0</v>
      </c>
      <c r="G1668">
        <v>0.126526</v>
      </c>
      <c r="H1668">
        <v>1</v>
      </c>
      <c r="I1668">
        <v>0</v>
      </c>
    </row>
    <row r="1669" spans="1:25" x14ac:dyDescent="0.25">
      <c r="A1669" t="s">
        <v>180</v>
      </c>
      <c r="B1669">
        <v>511.03100000000001</v>
      </c>
      <c r="C1669">
        <v>508.46699999999998</v>
      </c>
      <c r="D1669">
        <v>488.166</v>
      </c>
      <c r="E1669">
        <v>333.298</v>
      </c>
      <c r="F1669">
        <v>0</v>
      </c>
      <c r="G1669">
        <v>0.126526</v>
      </c>
      <c r="H1669">
        <v>1</v>
      </c>
      <c r="I1669">
        <v>0</v>
      </c>
    </row>
    <row r="1670" spans="1:25" x14ac:dyDescent="0.25">
      <c r="A1670" t="s">
        <v>180</v>
      </c>
      <c r="B1670">
        <v>514.51700000000005</v>
      </c>
      <c r="C1670">
        <v>511.74</v>
      </c>
      <c r="D1670">
        <v>488.26600000000002</v>
      </c>
      <c r="E1670">
        <v>332.90499999999997</v>
      </c>
      <c r="F1670">
        <v>0</v>
      </c>
      <c r="G1670">
        <v>0.126526</v>
      </c>
      <c r="H1670">
        <v>1</v>
      </c>
      <c r="I1670">
        <v>0</v>
      </c>
    </row>
    <row r="1671" spans="1:25" x14ac:dyDescent="0.25">
      <c r="A1671" t="s">
        <v>180</v>
      </c>
      <c r="B1671">
        <v>515.22299999999996</v>
      </c>
      <c r="C1671">
        <v>512.01199999999994</v>
      </c>
      <c r="D1671">
        <v>488.68599999999998</v>
      </c>
      <c r="E1671">
        <v>333.28899999999999</v>
      </c>
      <c r="F1671">
        <v>0</v>
      </c>
      <c r="G1671">
        <v>0.126555</v>
      </c>
      <c r="H1671">
        <v>1</v>
      </c>
      <c r="I1671">
        <v>0</v>
      </c>
    </row>
    <row r="1672" spans="1:25" x14ac:dyDescent="0.25">
      <c r="A1672" t="s">
        <v>180</v>
      </c>
      <c r="B1672">
        <v>1195.6199999999999</v>
      </c>
      <c r="C1672">
        <v>509.79</v>
      </c>
      <c r="D1672">
        <v>488.07600000000002</v>
      </c>
      <c r="E1672">
        <v>332.83800000000002</v>
      </c>
      <c r="F1672">
        <v>0</v>
      </c>
      <c r="G1672">
        <v>0.12653800000000001</v>
      </c>
      <c r="H1672">
        <v>1</v>
      </c>
      <c r="I1672">
        <v>0</v>
      </c>
    </row>
    <row r="1673" spans="1:25" x14ac:dyDescent="0.25">
      <c r="A1673" t="s">
        <v>180</v>
      </c>
      <c r="B1673">
        <v>514.36199999999997</v>
      </c>
      <c r="C1673">
        <v>510.202</v>
      </c>
      <c r="D1673">
        <v>487.94600000000003</v>
      </c>
      <c r="E1673">
        <v>333.137</v>
      </c>
      <c r="F1673">
        <v>0</v>
      </c>
      <c r="G1673">
        <v>0.126526</v>
      </c>
      <c r="H1673">
        <v>1</v>
      </c>
      <c r="I1673">
        <v>0</v>
      </c>
    </row>
    <row r="1674" spans="1:25" x14ac:dyDescent="0.25">
      <c r="A1674" t="s">
        <v>180</v>
      </c>
      <c r="B1674">
        <v>514.06500000000005</v>
      </c>
      <c r="C1674">
        <v>511.38499999999999</v>
      </c>
      <c r="D1674">
        <v>488.94600000000003</v>
      </c>
      <c r="E1674">
        <v>333.14400000000001</v>
      </c>
      <c r="F1674">
        <v>0</v>
      </c>
      <c r="G1674">
        <v>0.126555</v>
      </c>
      <c r="H1674">
        <v>1</v>
      </c>
      <c r="I1674">
        <v>0</v>
      </c>
    </row>
    <row r="1675" spans="1:25" x14ac:dyDescent="0.25">
      <c r="A1675" t="s">
        <v>180</v>
      </c>
      <c r="B1675">
        <v>514.63300000000004</v>
      </c>
      <c r="C1675">
        <v>512.06100000000004</v>
      </c>
      <c r="D1675">
        <v>488.89100000000002</v>
      </c>
      <c r="E1675">
        <v>333.37599999999998</v>
      </c>
      <c r="F1675">
        <v>0</v>
      </c>
      <c r="G1675">
        <v>0.12653800000000001</v>
      </c>
      <c r="H1675">
        <v>1</v>
      </c>
      <c r="I1675">
        <v>0</v>
      </c>
    </row>
    <row r="1676" spans="1:25" x14ac:dyDescent="0.25">
      <c r="A1676" t="s">
        <v>180</v>
      </c>
      <c r="B1676">
        <v>514.98900000000003</v>
      </c>
      <c r="C1676">
        <v>512.399</v>
      </c>
      <c r="D1676">
        <v>489.01</v>
      </c>
      <c r="E1676">
        <v>333.2</v>
      </c>
      <c r="F1676">
        <v>0</v>
      </c>
      <c r="G1676">
        <v>0.126526</v>
      </c>
      <c r="H1676">
        <v>1</v>
      </c>
      <c r="I1676">
        <v>0</v>
      </c>
    </row>
    <row r="1677" spans="1:25" x14ac:dyDescent="0.25">
      <c r="A1677" t="s">
        <v>180</v>
      </c>
      <c r="B1677">
        <v>514.11</v>
      </c>
      <c r="C1677">
        <v>511.51400000000001</v>
      </c>
      <c r="D1677">
        <v>488.40600000000001</v>
      </c>
      <c r="E1677">
        <v>333.16899999999998</v>
      </c>
      <c r="F1677">
        <v>0</v>
      </c>
      <c r="G1677">
        <v>0.12653800000000001</v>
      </c>
      <c r="H1677">
        <v>1</v>
      </c>
      <c r="I1677">
        <v>0</v>
      </c>
    </row>
    <row r="1678" spans="1:25" x14ac:dyDescent="0.25">
      <c r="A1678" t="s">
        <v>180</v>
      </c>
      <c r="B1678">
        <v>516.23500000000001</v>
      </c>
      <c r="C1678">
        <v>513.12</v>
      </c>
      <c r="D1678">
        <v>488.91</v>
      </c>
      <c r="E1678">
        <v>333.149</v>
      </c>
      <c r="F1678">
        <v>0</v>
      </c>
      <c r="G1678">
        <v>0.126526</v>
      </c>
      <c r="H1678">
        <v>1</v>
      </c>
      <c r="I1678">
        <v>0</v>
      </c>
    </row>
    <row r="1679" spans="1:25" x14ac:dyDescent="0.25">
      <c r="A1679" t="s">
        <v>180</v>
      </c>
      <c r="B1679">
        <v>515.25400000000002</v>
      </c>
      <c r="C1679">
        <v>511.73200000000003</v>
      </c>
      <c r="D1679">
        <v>488.036</v>
      </c>
      <c r="E1679">
        <v>333.11099999999999</v>
      </c>
      <c r="F1679">
        <v>0</v>
      </c>
      <c r="G1679">
        <v>0.126526</v>
      </c>
      <c r="H1679">
        <v>1</v>
      </c>
      <c r="I1679">
        <v>0</v>
      </c>
      <c r="R1679" t="s">
        <v>66</v>
      </c>
      <c r="U1679" t="s">
        <v>65</v>
      </c>
      <c r="X1679" t="s">
        <v>63</v>
      </c>
    </row>
    <row r="1680" spans="1:25" x14ac:dyDescent="0.25">
      <c r="A1680" t="s">
        <v>180</v>
      </c>
      <c r="B1680">
        <v>513.053</v>
      </c>
      <c r="C1680">
        <v>510.41</v>
      </c>
      <c r="D1680">
        <v>488.74799999999999</v>
      </c>
      <c r="E1680">
        <v>333.17099999999999</v>
      </c>
      <c r="F1680">
        <v>0</v>
      </c>
      <c r="G1680">
        <v>0.12653800000000001</v>
      </c>
      <c r="H1680">
        <v>1</v>
      </c>
      <c r="I1680">
        <v>0</v>
      </c>
      <c r="R1680">
        <f>AVERAGE(B1631:B1680)</f>
        <v>558.12388000000021</v>
      </c>
      <c r="S1680">
        <f>AVERAGE(C1631:C1680)</f>
        <v>510.79106000000007</v>
      </c>
      <c r="U1680">
        <f>_xlfn.VAR.P(B1631:B1680)</f>
        <v>31605.311103745316</v>
      </c>
      <c r="V1680">
        <f>_xlfn.VAR.P(C1631:C1680)</f>
        <v>1.6042334964000051</v>
      </c>
      <c r="X1680">
        <f>1.96*SQRT(U1680)/50</f>
        <v>6.9689299935111411</v>
      </c>
      <c r="Y1680">
        <f>1.96*SQRT(V1680)/50</f>
        <v>4.9650069082611596E-2</v>
      </c>
    </row>
    <row r="1681" spans="1:9" x14ac:dyDescent="0.25">
      <c r="A1681" t="s">
        <v>180</v>
      </c>
      <c r="B1681">
        <v>27908.93835</v>
      </c>
      <c r="C1681" t="s">
        <v>37</v>
      </c>
    </row>
    <row r="1682" spans="1:9" x14ac:dyDescent="0.25">
      <c r="A1682" t="s">
        <v>181</v>
      </c>
      <c r="B1682">
        <v>394.80399999999997</v>
      </c>
      <c r="C1682">
        <v>388.589</v>
      </c>
      <c r="D1682">
        <v>363.85500000000002</v>
      </c>
      <c r="E1682">
        <v>279.02800000000002</v>
      </c>
      <c r="F1682">
        <v>0</v>
      </c>
      <c r="G1682">
        <v>0.114942</v>
      </c>
      <c r="H1682">
        <v>0.90102000000000004</v>
      </c>
      <c r="I1682">
        <v>0</v>
      </c>
    </row>
    <row r="1683" spans="1:9" x14ac:dyDescent="0.25">
      <c r="A1683" t="s">
        <v>181</v>
      </c>
      <c r="B1683">
        <v>388.74099999999999</v>
      </c>
      <c r="C1683">
        <v>386.16</v>
      </c>
      <c r="D1683">
        <v>364.07400000000001</v>
      </c>
      <c r="E1683">
        <v>279.57</v>
      </c>
      <c r="F1683">
        <v>0</v>
      </c>
      <c r="G1683">
        <v>0.11608300000000001</v>
      </c>
      <c r="H1683">
        <v>0.896235</v>
      </c>
      <c r="I1683">
        <v>0</v>
      </c>
    </row>
    <row r="1684" spans="1:9" x14ac:dyDescent="0.25">
      <c r="A1684" t="s">
        <v>181</v>
      </c>
      <c r="B1684">
        <v>388.51900000000001</v>
      </c>
      <c r="C1684">
        <v>385.79500000000002</v>
      </c>
      <c r="D1684">
        <v>363.5</v>
      </c>
      <c r="E1684">
        <v>279.09100000000001</v>
      </c>
      <c r="F1684">
        <v>0</v>
      </c>
      <c r="G1684">
        <v>0.114923</v>
      </c>
      <c r="H1684">
        <v>0.89822500000000005</v>
      </c>
      <c r="I1684">
        <v>0</v>
      </c>
    </row>
    <row r="1685" spans="1:9" x14ac:dyDescent="0.25">
      <c r="A1685" t="s">
        <v>181</v>
      </c>
      <c r="B1685">
        <v>386.61399999999998</v>
      </c>
      <c r="C1685">
        <v>384.06099999999998</v>
      </c>
      <c r="D1685">
        <v>363.87</v>
      </c>
      <c r="E1685">
        <v>279.52999999999997</v>
      </c>
      <c r="F1685">
        <v>0</v>
      </c>
      <c r="G1685">
        <v>8.3910700000000005E-2</v>
      </c>
      <c r="H1685">
        <v>0.88439500000000004</v>
      </c>
      <c r="I1685">
        <v>0</v>
      </c>
    </row>
    <row r="1686" spans="1:9" x14ac:dyDescent="0.25">
      <c r="A1686" t="s">
        <v>181</v>
      </c>
      <c r="B1686">
        <v>386.40800000000002</v>
      </c>
      <c r="C1686">
        <v>383.81599999999997</v>
      </c>
      <c r="D1686">
        <v>363.51299999999998</v>
      </c>
      <c r="E1686">
        <v>279.24</v>
      </c>
      <c r="F1686">
        <v>0</v>
      </c>
      <c r="G1686">
        <v>0.11494</v>
      </c>
      <c r="H1686">
        <v>0.86895599999999995</v>
      </c>
      <c r="I1686">
        <v>0</v>
      </c>
    </row>
    <row r="1687" spans="1:9" x14ac:dyDescent="0.25">
      <c r="A1687" t="s">
        <v>181</v>
      </c>
      <c r="B1687">
        <v>392.755</v>
      </c>
      <c r="C1687">
        <v>390.16699999999997</v>
      </c>
      <c r="D1687">
        <v>364.892</v>
      </c>
      <c r="E1687">
        <v>279.69799999999998</v>
      </c>
      <c r="F1687">
        <v>0</v>
      </c>
      <c r="G1687">
        <v>0.11537600000000001</v>
      </c>
      <c r="H1687">
        <v>0.87643000000000004</v>
      </c>
      <c r="I1687">
        <v>0</v>
      </c>
    </row>
    <row r="1688" spans="1:9" x14ac:dyDescent="0.25">
      <c r="A1688" t="s">
        <v>181</v>
      </c>
      <c r="B1688">
        <v>388.178</v>
      </c>
      <c r="C1688">
        <v>385.66399999999999</v>
      </c>
      <c r="D1688">
        <v>363.69600000000003</v>
      </c>
      <c r="E1688">
        <v>279.20699999999999</v>
      </c>
      <c r="F1688">
        <v>0</v>
      </c>
      <c r="G1688">
        <v>0.114926</v>
      </c>
      <c r="H1688">
        <v>0.86895500000000003</v>
      </c>
      <c r="I1688">
        <v>0</v>
      </c>
    </row>
    <row r="1689" spans="1:9" x14ac:dyDescent="0.25">
      <c r="A1689" t="s">
        <v>181</v>
      </c>
      <c r="B1689">
        <v>388.72300000000001</v>
      </c>
      <c r="C1689">
        <v>386.17899999999997</v>
      </c>
      <c r="D1689">
        <v>364.28100000000001</v>
      </c>
      <c r="E1689">
        <v>279.66800000000001</v>
      </c>
      <c r="F1689">
        <v>0</v>
      </c>
      <c r="G1689">
        <v>0.11496099999999999</v>
      </c>
      <c r="H1689">
        <v>0.86895599999999995</v>
      </c>
      <c r="I1689">
        <v>0</v>
      </c>
    </row>
    <row r="1690" spans="1:9" x14ac:dyDescent="0.25">
      <c r="A1690" t="s">
        <v>181</v>
      </c>
      <c r="B1690">
        <v>390.52600000000001</v>
      </c>
      <c r="C1690">
        <v>387.82900000000001</v>
      </c>
      <c r="D1690">
        <v>363.77199999999999</v>
      </c>
      <c r="E1690">
        <v>279.07400000000001</v>
      </c>
      <c r="F1690">
        <v>0</v>
      </c>
      <c r="G1690">
        <v>8.4801000000000001E-2</v>
      </c>
      <c r="H1690">
        <v>0.89799300000000004</v>
      </c>
      <c r="I1690">
        <v>0</v>
      </c>
    </row>
    <row r="1691" spans="1:9" x14ac:dyDescent="0.25">
      <c r="A1691" t="s">
        <v>181</v>
      </c>
      <c r="B1691">
        <v>388.19600000000003</v>
      </c>
      <c r="C1691">
        <v>385.22399999999999</v>
      </c>
      <c r="D1691">
        <v>364.06099999999998</v>
      </c>
      <c r="E1691">
        <v>279.71199999999999</v>
      </c>
      <c r="F1691">
        <v>0</v>
      </c>
      <c r="G1691">
        <v>0.114929</v>
      </c>
      <c r="H1691">
        <v>0.90073000000000003</v>
      </c>
      <c r="I1691">
        <v>0</v>
      </c>
    </row>
    <row r="1692" spans="1:9" x14ac:dyDescent="0.25">
      <c r="A1692" t="s">
        <v>181</v>
      </c>
      <c r="B1692">
        <v>387.04199999999997</v>
      </c>
      <c r="C1692">
        <v>383.56</v>
      </c>
      <c r="D1692">
        <v>363.29399999999998</v>
      </c>
      <c r="E1692">
        <v>279.13499999999999</v>
      </c>
      <c r="F1692">
        <v>0</v>
      </c>
      <c r="G1692">
        <v>0.114928</v>
      </c>
      <c r="H1692">
        <v>0.900729</v>
      </c>
      <c r="I1692">
        <v>0</v>
      </c>
    </row>
    <row r="1693" spans="1:9" x14ac:dyDescent="0.25">
      <c r="A1693" t="s">
        <v>181</v>
      </c>
      <c r="B1693">
        <v>392.27499999999998</v>
      </c>
      <c r="C1693">
        <v>389.57499999999999</v>
      </c>
      <c r="D1693">
        <v>364.79500000000002</v>
      </c>
      <c r="E1693">
        <v>279.76</v>
      </c>
      <c r="F1693">
        <v>0</v>
      </c>
      <c r="G1693">
        <v>0.115068</v>
      </c>
      <c r="H1693">
        <v>0.893625</v>
      </c>
      <c r="I1693">
        <v>0</v>
      </c>
    </row>
    <row r="1694" spans="1:9" x14ac:dyDescent="0.25">
      <c r="A1694" t="s">
        <v>181</v>
      </c>
      <c r="B1694">
        <v>1229.96</v>
      </c>
      <c r="C1694">
        <v>386.00099999999998</v>
      </c>
      <c r="D1694">
        <v>363.63400000000001</v>
      </c>
      <c r="E1694">
        <v>279.08499999999998</v>
      </c>
      <c r="F1694">
        <v>0</v>
      </c>
      <c r="G1694">
        <v>0.115741</v>
      </c>
      <c r="H1694">
        <v>0.90061400000000003</v>
      </c>
      <c r="I1694">
        <v>0</v>
      </c>
    </row>
    <row r="1695" spans="1:9" x14ac:dyDescent="0.25">
      <c r="A1695" t="s">
        <v>181</v>
      </c>
      <c r="B1695">
        <v>390.49599999999998</v>
      </c>
      <c r="C1695">
        <v>387.202</v>
      </c>
      <c r="D1695">
        <v>364.37099999999998</v>
      </c>
      <c r="E1695">
        <v>279.702</v>
      </c>
      <c r="F1695">
        <v>0</v>
      </c>
      <c r="G1695">
        <v>0.11496199999999999</v>
      </c>
      <c r="H1695">
        <v>0.89913100000000001</v>
      </c>
      <c r="I1695">
        <v>0</v>
      </c>
    </row>
    <row r="1696" spans="1:9" x14ac:dyDescent="0.25">
      <c r="A1696" t="s">
        <v>181</v>
      </c>
      <c r="B1696">
        <v>462.411</v>
      </c>
      <c r="C1696">
        <v>385.82299999999998</v>
      </c>
      <c r="D1696">
        <v>363.738</v>
      </c>
      <c r="E1696">
        <v>279.22399999999999</v>
      </c>
      <c r="F1696">
        <v>0</v>
      </c>
      <c r="G1696">
        <v>0.11516899999999999</v>
      </c>
      <c r="H1696">
        <v>0.86895599999999995</v>
      </c>
      <c r="I1696">
        <v>0</v>
      </c>
    </row>
    <row r="1697" spans="1:9" x14ac:dyDescent="0.25">
      <c r="A1697" t="s">
        <v>181</v>
      </c>
      <c r="B1697">
        <v>389.23399999999998</v>
      </c>
      <c r="C1697">
        <v>386.67</v>
      </c>
      <c r="D1697">
        <v>363.41399999999999</v>
      </c>
      <c r="E1697">
        <v>278.93299999999999</v>
      </c>
      <c r="F1697">
        <v>0</v>
      </c>
      <c r="G1697">
        <v>0.11493</v>
      </c>
      <c r="H1697">
        <v>0.89956199999999997</v>
      </c>
      <c r="I1697">
        <v>0</v>
      </c>
    </row>
    <row r="1698" spans="1:9" x14ac:dyDescent="0.25">
      <c r="A1698" t="s">
        <v>181</v>
      </c>
      <c r="B1698">
        <v>391.24299999999999</v>
      </c>
      <c r="C1698">
        <v>386.87</v>
      </c>
      <c r="D1698">
        <v>364.09399999999999</v>
      </c>
      <c r="E1698">
        <v>279.73500000000001</v>
      </c>
      <c r="F1698">
        <v>0</v>
      </c>
      <c r="G1698">
        <v>0.11522</v>
      </c>
      <c r="H1698">
        <v>0.86894700000000002</v>
      </c>
      <c r="I1698">
        <v>0</v>
      </c>
    </row>
    <row r="1699" spans="1:9" x14ac:dyDescent="0.25">
      <c r="A1699" t="s">
        <v>181</v>
      </c>
      <c r="B1699">
        <v>386.42899999999997</v>
      </c>
      <c r="C1699">
        <v>383.84</v>
      </c>
      <c r="D1699">
        <v>363.34</v>
      </c>
      <c r="E1699">
        <v>279.09199999999998</v>
      </c>
      <c r="F1699">
        <v>0</v>
      </c>
      <c r="G1699">
        <v>0.114927</v>
      </c>
      <c r="H1699">
        <v>0.87812400000000002</v>
      </c>
      <c r="I1699">
        <v>0</v>
      </c>
    </row>
    <row r="1700" spans="1:9" x14ac:dyDescent="0.25">
      <c r="A1700" t="s">
        <v>181</v>
      </c>
      <c r="B1700">
        <v>386.89</v>
      </c>
      <c r="C1700">
        <v>384.32600000000002</v>
      </c>
      <c r="D1700">
        <v>363.84800000000001</v>
      </c>
      <c r="E1700">
        <v>279.55599999999998</v>
      </c>
      <c r="F1700">
        <v>0</v>
      </c>
      <c r="G1700">
        <v>0.11497400000000001</v>
      </c>
      <c r="H1700">
        <v>0.89458400000000005</v>
      </c>
      <c r="I1700">
        <v>0</v>
      </c>
    </row>
    <row r="1701" spans="1:9" x14ac:dyDescent="0.25">
      <c r="A1701" t="s">
        <v>181</v>
      </c>
      <c r="B1701">
        <v>386.26900000000001</v>
      </c>
      <c r="C1701">
        <v>383.68599999999998</v>
      </c>
      <c r="D1701">
        <v>363.32</v>
      </c>
      <c r="E1701">
        <v>279.07100000000003</v>
      </c>
      <c r="F1701">
        <v>0</v>
      </c>
      <c r="G1701">
        <v>0.114926</v>
      </c>
      <c r="H1701">
        <v>0.90044400000000002</v>
      </c>
      <c r="I1701">
        <v>0</v>
      </c>
    </row>
    <row r="1702" spans="1:9" x14ac:dyDescent="0.25">
      <c r="A1702" t="s">
        <v>181</v>
      </c>
      <c r="B1702">
        <v>386.47800000000001</v>
      </c>
      <c r="C1702">
        <v>383.91300000000001</v>
      </c>
      <c r="D1702">
        <v>363.75799999999998</v>
      </c>
      <c r="E1702">
        <v>279.44</v>
      </c>
      <c r="F1702">
        <v>0</v>
      </c>
      <c r="G1702">
        <v>0.11494799999999999</v>
      </c>
      <c r="H1702">
        <v>0.86893900000000002</v>
      </c>
      <c r="I1702">
        <v>0</v>
      </c>
    </row>
    <row r="1703" spans="1:9" x14ac:dyDescent="0.25">
      <c r="A1703" t="s">
        <v>181</v>
      </c>
      <c r="B1703">
        <v>387.91</v>
      </c>
      <c r="C1703">
        <v>384.19600000000003</v>
      </c>
      <c r="D1703">
        <v>363.31299999999999</v>
      </c>
      <c r="E1703">
        <v>279.113</v>
      </c>
      <c r="F1703">
        <v>0</v>
      </c>
      <c r="G1703">
        <v>0.107095</v>
      </c>
      <c r="H1703">
        <v>0.89943600000000001</v>
      </c>
      <c r="I1703">
        <v>0</v>
      </c>
    </row>
    <row r="1704" spans="1:9" x14ac:dyDescent="0.25">
      <c r="A1704" t="s">
        <v>181</v>
      </c>
      <c r="B1704">
        <v>386.65600000000001</v>
      </c>
      <c r="C1704">
        <v>384.09399999999999</v>
      </c>
      <c r="D1704">
        <v>363.89</v>
      </c>
      <c r="E1704">
        <v>279.61099999999999</v>
      </c>
      <c r="F1704">
        <v>0</v>
      </c>
      <c r="G1704">
        <v>0.11525299999999999</v>
      </c>
      <c r="H1704">
        <v>0.90107800000000005</v>
      </c>
      <c r="I1704">
        <v>0</v>
      </c>
    </row>
    <row r="1705" spans="1:9" x14ac:dyDescent="0.25">
      <c r="A1705" t="s">
        <v>181</v>
      </c>
      <c r="B1705">
        <v>391.64400000000001</v>
      </c>
      <c r="C1705">
        <v>388.99099999999999</v>
      </c>
      <c r="D1705">
        <v>364.10700000000003</v>
      </c>
      <c r="E1705">
        <v>279.11200000000002</v>
      </c>
      <c r="F1705">
        <v>0</v>
      </c>
      <c r="G1705">
        <v>0.114956</v>
      </c>
      <c r="H1705">
        <v>0.90106699999999995</v>
      </c>
      <c r="I1705">
        <v>0</v>
      </c>
    </row>
    <row r="1706" spans="1:9" x14ac:dyDescent="0.25">
      <c r="A1706" t="s">
        <v>181</v>
      </c>
      <c r="B1706">
        <v>389.57100000000003</v>
      </c>
      <c r="C1706">
        <v>387.017</v>
      </c>
      <c r="D1706">
        <v>364.32299999999998</v>
      </c>
      <c r="E1706">
        <v>279.68900000000002</v>
      </c>
      <c r="F1706">
        <v>0</v>
      </c>
      <c r="G1706">
        <v>0.115536</v>
      </c>
      <c r="H1706">
        <v>0.88397499999999996</v>
      </c>
      <c r="I1706">
        <v>0</v>
      </c>
    </row>
    <row r="1707" spans="1:9" x14ac:dyDescent="0.25">
      <c r="A1707" t="s">
        <v>181</v>
      </c>
      <c r="B1707">
        <v>390.66199999999998</v>
      </c>
      <c r="C1707">
        <v>388</v>
      </c>
      <c r="D1707">
        <v>363.75400000000002</v>
      </c>
      <c r="E1707">
        <v>279.01600000000002</v>
      </c>
      <c r="F1707">
        <v>0</v>
      </c>
      <c r="G1707">
        <v>0.114923</v>
      </c>
      <c r="H1707">
        <v>0.88187099999999996</v>
      </c>
      <c r="I1707">
        <v>0</v>
      </c>
    </row>
    <row r="1708" spans="1:9" x14ac:dyDescent="0.25">
      <c r="A1708" t="s">
        <v>181</v>
      </c>
      <c r="B1708">
        <v>386.80200000000002</v>
      </c>
      <c r="C1708">
        <v>384.24900000000002</v>
      </c>
      <c r="D1708">
        <v>363.97800000000001</v>
      </c>
      <c r="E1708">
        <v>279.66399999999999</v>
      </c>
      <c r="F1708">
        <v>0</v>
      </c>
      <c r="G1708">
        <v>0.115061</v>
      </c>
      <c r="H1708">
        <v>0.90104799999999996</v>
      </c>
      <c r="I1708">
        <v>0</v>
      </c>
    </row>
    <row r="1709" spans="1:9" x14ac:dyDescent="0.25">
      <c r="A1709" t="s">
        <v>181</v>
      </c>
      <c r="B1709">
        <v>386.21199999999999</v>
      </c>
      <c r="C1709">
        <v>383.63400000000001</v>
      </c>
      <c r="D1709">
        <v>363.46</v>
      </c>
      <c r="E1709">
        <v>279.209</v>
      </c>
      <c r="F1709">
        <v>0</v>
      </c>
      <c r="G1709">
        <v>0.11493100000000001</v>
      </c>
      <c r="H1709">
        <v>0.89744699999999999</v>
      </c>
      <c r="I1709">
        <v>0</v>
      </c>
    </row>
    <row r="1710" spans="1:9" x14ac:dyDescent="0.25">
      <c r="A1710" t="s">
        <v>181</v>
      </c>
      <c r="B1710">
        <v>386.53199999999998</v>
      </c>
      <c r="C1710">
        <v>383.97199999999998</v>
      </c>
      <c r="D1710">
        <v>363.84</v>
      </c>
      <c r="E1710">
        <v>279.49900000000002</v>
      </c>
      <c r="F1710">
        <v>0</v>
      </c>
      <c r="G1710">
        <v>8.5877200000000001E-2</v>
      </c>
      <c r="H1710">
        <v>0.899779</v>
      </c>
      <c r="I1710">
        <v>0</v>
      </c>
    </row>
    <row r="1711" spans="1:9" x14ac:dyDescent="0.25">
      <c r="A1711" t="s">
        <v>181</v>
      </c>
      <c r="B1711">
        <v>389.51499999999999</v>
      </c>
      <c r="C1711">
        <v>386.44099999999997</v>
      </c>
      <c r="D1711">
        <v>363.822</v>
      </c>
      <c r="E1711">
        <v>279.19299999999998</v>
      </c>
      <c r="F1711">
        <v>0</v>
      </c>
      <c r="G1711">
        <v>0.114953</v>
      </c>
      <c r="H1711">
        <v>0.86894499999999997</v>
      </c>
      <c r="I1711">
        <v>0</v>
      </c>
    </row>
    <row r="1712" spans="1:9" x14ac:dyDescent="0.25">
      <c r="A1712" t="s">
        <v>181</v>
      </c>
      <c r="B1712">
        <v>391.18099999999998</v>
      </c>
      <c r="C1712">
        <v>387.68900000000002</v>
      </c>
      <c r="D1712">
        <v>364.15800000000002</v>
      </c>
      <c r="E1712">
        <v>279.44299999999998</v>
      </c>
      <c r="F1712">
        <v>0</v>
      </c>
      <c r="G1712">
        <v>0.11544599999999999</v>
      </c>
      <c r="H1712">
        <v>0.86894700000000002</v>
      </c>
      <c r="I1712">
        <v>0</v>
      </c>
    </row>
    <row r="1713" spans="1:9" x14ac:dyDescent="0.25">
      <c r="A1713" t="s">
        <v>181</v>
      </c>
      <c r="B1713">
        <v>388.00900000000001</v>
      </c>
      <c r="C1713">
        <v>385.46100000000001</v>
      </c>
      <c r="D1713">
        <v>363.58499999999998</v>
      </c>
      <c r="E1713">
        <v>279.036</v>
      </c>
      <c r="F1713">
        <v>0</v>
      </c>
      <c r="G1713">
        <v>0.11497300000000001</v>
      </c>
      <c r="H1713">
        <v>0.89888299999999999</v>
      </c>
      <c r="I1713">
        <v>0</v>
      </c>
    </row>
    <row r="1714" spans="1:9" x14ac:dyDescent="0.25">
      <c r="A1714" t="s">
        <v>181</v>
      </c>
      <c r="B1714">
        <v>388.447</v>
      </c>
      <c r="C1714">
        <v>385.90499999999997</v>
      </c>
      <c r="D1714">
        <v>363.95100000000002</v>
      </c>
      <c r="E1714">
        <v>279.36599999999999</v>
      </c>
      <c r="F1714">
        <v>0</v>
      </c>
      <c r="G1714">
        <v>0.116185</v>
      </c>
      <c r="H1714">
        <v>0.89055799999999996</v>
      </c>
      <c r="I1714">
        <v>0</v>
      </c>
    </row>
    <row r="1715" spans="1:9" x14ac:dyDescent="0.25">
      <c r="A1715" t="s">
        <v>181</v>
      </c>
      <c r="B1715">
        <v>390.64400000000001</v>
      </c>
      <c r="C1715">
        <v>387.63</v>
      </c>
      <c r="D1715">
        <v>363.84500000000003</v>
      </c>
      <c r="E1715">
        <v>279.077</v>
      </c>
      <c r="F1715">
        <v>0</v>
      </c>
      <c r="G1715">
        <v>0.115106</v>
      </c>
      <c r="H1715">
        <v>0.89088599999999996</v>
      </c>
      <c r="I1715">
        <v>0</v>
      </c>
    </row>
    <row r="1716" spans="1:9" x14ac:dyDescent="0.25">
      <c r="A1716" t="s">
        <v>181</v>
      </c>
      <c r="B1716">
        <v>388.71199999999999</v>
      </c>
      <c r="C1716">
        <v>385.16500000000002</v>
      </c>
      <c r="D1716">
        <v>364.06099999999998</v>
      </c>
      <c r="E1716">
        <v>279.76900000000001</v>
      </c>
      <c r="F1716">
        <v>0</v>
      </c>
      <c r="G1716">
        <v>0.11540400000000001</v>
      </c>
      <c r="H1716">
        <v>0.90103800000000001</v>
      </c>
      <c r="I1716">
        <v>0</v>
      </c>
    </row>
    <row r="1717" spans="1:9" x14ac:dyDescent="0.25">
      <c r="A1717" t="s">
        <v>181</v>
      </c>
      <c r="B1717">
        <v>1353.42</v>
      </c>
      <c r="C1717">
        <v>383.59300000000002</v>
      </c>
      <c r="D1717">
        <v>363.33800000000002</v>
      </c>
      <c r="E1717">
        <v>279.05599999999998</v>
      </c>
      <c r="F1717">
        <v>0</v>
      </c>
      <c r="G1717">
        <v>0.101977</v>
      </c>
      <c r="H1717">
        <v>0.89755200000000002</v>
      </c>
      <c r="I1717">
        <v>0</v>
      </c>
    </row>
    <row r="1718" spans="1:9" x14ac:dyDescent="0.25">
      <c r="A1718" t="s">
        <v>181</v>
      </c>
      <c r="B1718">
        <v>391.37900000000002</v>
      </c>
      <c r="C1718">
        <v>386.71600000000001</v>
      </c>
      <c r="D1718">
        <v>363.87799999999999</v>
      </c>
      <c r="E1718">
        <v>279.49</v>
      </c>
      <c r="F1718">
        <v>0</v>
      </c>
      <c r="G1718">
        <v>0.115092</v>
      </c>
      <c r="H1718">
        <v>0.87773000000000001</v>
      </c>
      <c r="I1718">
        <v>0</v>
      </c>
    </row>
    <row r="1719" spans="1:9" x14ac:dyDescent="0.25">
      <c r="A1719" t="s">
        <v>181</v>
      </c>
      <c r="B1719">
        <v>392.76299999999998</v>
      </c>
      <c r="C1719">
        <v>390.11200000000002</v>
      </c>
      <c r="D1719">
        <v>364.26499999999999</v>
      </c>
      <c r="E1719">
        <v>279.084</v>
      </c>
      <c r="F1719">
        <v>0</v>
      </c>
      <c r="G1719">
        <v>0.114927</v>
      </c>
      <c r="H1719">
        <v>0.89678599999999997</v>
      </c>
      <c r="I1719">
        <v>0</v>
      </c>
    </row>
    <row r="1720" spans="1:9" x14ac:dyDescent="0.25">
      <c r="A1720" t="s">
        <v>181</v>
      </c>
      <c r="B1720">
        <v>389.49599999999998</v>
      </c>
      <c r="C1720">
        <v>386.94299999999998</v>
      </c>
      <c r="D1720">
        <v>364.24200000000002</v>
      </c>
      <c r="E1720">
        <v>279.61</v>
      </c>
      <c r="F1720">
        <v>0</v>
      </c>
      <c r="G1720">
        <v>0.11493399999999999</v>
      </c>
      <c r="H1720">
        <v>0.90029999999999999</v>
      </c>
      <c r="I1720">
        <v>0</v>
      </c>
    </row>
    <row r="1721" spans="1:9" x14ac:dyDescent="0.25">
      <c r="A1721" t="s">
        <v>181</v>
      </c>
      <c r="B1721">
        <v>389.29700000000003</v>
      </c>
      <c r="C1721">
        <v>386.74200000000002</v>
      </c>
      <c r="D1721">
        <v>363.99099999999999</v>
      </c>
      <c r="E1721">
        <v>279.41300000000001</v>
      </c>
      <c r="F1721">
        <v>0</v>
      </c>
      <c r="G1721">
        <v>0.114951</v>
      </c>
      <c r="H1721">
        <v>0.89965099999999998</v>
      </c>
      <c r="I1721">
        <v>0</v>
      </c>
    </row>
    <row r="1722" spans="1:9" x14ac:dyDescent="0.25">
      <c r="A1722" t="s">
        <v>181</v>
      </c>
      <c r="B1722">
        <v>392.46100000000001</v>
      </c>
      <c r="C1722">
        <v>389.87900000000002</v>
      </c>
      <c r="D1722">
        <v>364.51499999999999</v>
      </c>
      <c r="E1722">
        <v>279.613</v>
      </c>
      <c r="F1722">
        <v>0</v>
      </c>
      <c r="G1722">
        <v>0.116201</v>
      </c>
      <c r="H1722">
        <v>0.89702499999999996</v>
      </c>
      <c r="I1722">
        <v>0</v>
      </c>
    </row>
    <row r="1723" spans="1:9" x14ac:dyDescent="0.25">
      <c r="A1723" t="s">
        <v>181</v>
      </c>
      <c r="B1723">
        <v>388.33300000000003</v>
      </c>
      <c r="C1723">
        <v>385.76</v>
      </c>
      <c r="D1723">
        <v>363.48399999999998</v>
      </c>
      <c r="E1723">
        <v>279.08199999999999</v>
      </c>
      <c r="F1723">
        <v>0</v>
      </c>
      <c r="G1723">
        <v>0.115115</v>
      </c>
      <c r="H1723">
        <v>0.89842200000000005</v>
      </c>
      <c r="I1723">
        <v>0</v>
      </c>
    </row>
    <row r="1724" spans="1:9" x14ac:dyDescent="0.25">
      <c r="A1724" t="s">
        <v>181</v>
      </c>
      <c r="B1724">
        <v>389.202</v>
      </c>
      <c r="C1724">
        <v>386.63200000000001</v>
      </c>
      <c r="D1724">
        <v>364.34199999999998</v>
      </c>
      <c r="E1724">
        <v>279.91300000000001</v>
      </c>
      <c r="F1724">
        <v>0</v>
      </c>
      <c r="G1724">
        <v>0.114923</v>
      </c>
      <c r="H1724">
        <v>0.88433899999999999</v>
      </c>
      <c r="I1724">
        <v>0</v>
      </c>
    </row>
    <row r="1725" spans="1:9" x14ac:dyDescent="0.25">
      <c r="A1725" t="s">
        <v>181</v>
      </c>
      <c r="B1725">
        <v>388.47199999999998</v>
      </c>
      <c r="C1725">
        <v>385.91199999999998</v>
      </c>
      <c r="D1725">
        <v>363.62099999999998</v>
      </c>
      <c r="E1725">
        <v>279.20100000000002</v>
      </c>
      <c r="F1725">
        <v>0</v>
      </c>
      <c r="G1725">
        <v>0.115242</v>
      </c>
      <c r="H1725">
        <v>0.90013699999999996</v>
      </c>
      <c r="I1725">
        <v>0</v>
      </c>
    </row>
    <row r="1726" spans="1:9" x14ac:dyDescent="0.25">
      <c r="A1726" t="s">
        <v>181</v>
      </c>
      <c r="B1726">
        <v>388.976</v>
      </c>
      <c r="C1726">
        <v>386.411</v>
      </c>
      <c r="D1726">
        <v>364.10599999999999</v>
      </c>
      <c r="E1726">
        <v>279.69299999999998</v>
      </c>
      <c r="F1726">
        <v>0</v>
      </c>
      <c r="G1726">
        <v>0.115416</v>
      </c>
      <c r="H1726">
        <v>0.88786600000000004</v>
      </c>
      <c r="I1726">
        <v>0</v>
      </c>
    </row>
    <row r="1727" spans="1:9" x14ac:dyDescent="0.25">
      <c r="A1727" t="s">
        <v>181</v>
      </c>
      <c r="B1727">
        <v>388.53399999999999</v>
      </c>
      <c r="C1727">
        <v>385.97699999999998</v>
      </c>
      <c r="D1727">
        <v>363.71100000000001</v>
      </c>
      <c r="E1727">
        <v>279.298</v>
      </c>
      <c r="F1727">
        <v>0</v>
      </c>
      <c r="G1727">
        <v>8.38975E-2</v>
      </c>
      <c r="H1727">
        <v>0.868954</v>
      </c>
      <c r="I1727">
        <v>0</v>
      </c>
    </row>
    <row r="1728" spans="1:9" x14ac:dyDescent="0.25">
      <c r="A1728" t="s">
        <v>181</v>
      </c>
      <c r="B1728">
        <v>391.47199999999998</v>
      </c>
      <c r="C1728">
        <v>388.68400000000003</v>
      </c>
      <c r="D1728">
        <v>364.36799999999999</v>
      </c>
      <c r="E1728">
        <v>279.67500000000001</v>
      </c>
      <c r="F1728">
        <v>0</v>
      </c>
      <c r="G1728">
        <v>0.11493299999999999</v>
      </c>
      <c r="H1728">
        <v>0.90105599999999997</v>
      </c>
      <c r="I1728">
        <v>0</v>
      </c>
    </row>
    <row r="1729" spans="1:25" x14ac:dyDescent="0.25">
      <c r="A1729" t="s">
        <v>181</v>
      </c>
      <c r="B1729">
        <v>387.28399999999999</v>
      </c>
      <c r="C1729">
        <v>384.65800000000002</v>
      </c>
      <c r="D1729">
        <v>363.35599999999999</v>
      </c>
      <c r="E1729">
        <v>279.05599999999998</v>
      </c>
      <c r="F1729">
        <v>0</v>
      </c>
      <c r="G1729">
        <v>0.116353</v>
      </c>
      <c r="H1729">
        <v>0.89002899999999996</v>
      </c>
      <c r="I1729">
        <v>0</v>
      </c>
    </row>
    <row r="1730" spans="1:25" x14ac:dyDescent="0.25">
      <c r="A1730" t="s">
        <v>181</v>
      </c>
      <c r="B1730">
        <v>388.04700000000003</v>
      </c>
      <c r="C1730">
        <v>385.43299999999999</v>
      </c>
      <c r="D1730">
        <v>364.13600000000002</v>
      </c>
      <c r="E1730">
        <v>279.779</v>
      </c>
      <c r="F1730">
        <v>0</v>
      </c>
      <c r="G1730">
        <v>0.11565</v>
      </c>
      <c r="H1730">
        <v>0.89619499999999996</v>
      </c>
      <c r="I1730">
        <v>0</v>
      </c>
    </row>
    <row r="1731" spans="1:25" x14ac:dyDescent="0.25">
      <c r="A1731" t="s">
        <v>181</v>
      </c>
      <c r="B1731">
        <v>388.26799999999997</v>
      </c>
      <c r="C1731">
        <v>385.70600000000002</v>
      </c>
      <c r="D1731">
        <v>363.48</v>
      </c>
      <c r="E1731">
        <v>279.10000000000002</v>
      </c>
      <c r="F1731">
        <v>0</v>
      </c>
      <c r="G1731">
        <v>0.114928</v>
      </c>
      <c r="H1731">
        <v>0.897177</v>
      </c>
      <c r="I1731">
        <v>0</v>
      </c>
    </row>
    <row r="1732" spans="1:25" x14ac:dyDescent="0.25">
      <c r="A1732" t="s">
        <v>181</v>
      </c>
      <c r="B1732">
        <v>389.36099999999999</v>
      </c>
      <c r="C1732">
        <v>386.738</v>
      </c>
      <c r="D1732">
        <v>363.98899999999998</v>
      </c>
      <c r="E1732">
        <v>279.39600000000002</v>
      </c>
      <c r="F1732">
        <v>0</v>
      </c>
      <c r="G1732">
        <v>0.115206</v>
      </c>
      <c r="H1732">
        <v>0.90102800000000005</v>
      </c>
      <c r="I1732">
        <v>0</v>
      </c>
    </row>
    <row r="1733" spans="1:25" x14ac:dyDescent="0.25">
      <c r="A1733" t="s">
        <v>181</v>
      </c>
      <c r="B1733">
        <v>389.44200000000001</v>
      </c>
      <c r="C1733">
        <v>386.46699999999998</v>
      </c>
      <c r="D1733">
        <v>363.79899999999998</v>
      </c>
      <c r="E1733">
        <v>279.24200000000002</v>
      </c>
      <c r="F1733">
        <v>0</v>
      </c>
      <c r="G1733">
        <v>0.114936</v>
      </c>
      <c r="H1733">
        <v>0.89680899999999997</v>
      </c>
      <c r="I1733">
        <v>0</v>
      </c>
    </row>
    <row r="1734" spans="1:25" x14ac:dyDescent="0.25">
      <c r="A1734" t="s">
        <v>181</v>
      </c>
      <c r="B1734">
        <v>390.49599999999998</v>
      </c>
      <c r="C1734">
        <v>387.02199999999999</v>
      </c>
      <c r="D1734">
        <v>364.214</v>
      </c>
      <c r="E1734">
        <v>279.75200000000001</v>
      </c>
      <c r="F1734">
        <v>0</v>
      </c>
      <c r="G1734">
        <v>0.11501699999999999</v>
      </c>
      <c r="H1734">
        <v>0.86895599999999995</v>
      </c>
      <c r="I1734">
        <v>0</v>
      </c>
    </row>
    <row r="1735" spans="1:25" x14ac:dyDescent="0.25">
      <c r="A1735" t="s">
        <v>181</v>
      </c>
      <c r="B1735">
        <v>387.76499999999999</v>
      </c>
      <c r="C1735">
        <v>385.21899999999999</v>
      </c>
      <c r="D1735">
        <v>363.75299999999999</v>
      </c>
      <c r="E1735">
        <v>279.39800000000002</v>
      </c>
      <c r="F1735">
        <v>0</v>
      </c>
      <c r="G1735">
        <v>0.114954</v>
      </c>
      <c r="H1735">
        <v>0.86894899999999997</v>
      </c>
      <c r="I1735">
        <v>0</v>
      </c>
      <c r="R1735" t="s">
        <v>66</v>
      </c>
      <c r="U1735" t="s">
        <v>65</v>
      </c>
      <c r="X1735" t="s">
        <v>63</v>
      </c>
    </row>
    <row r="1736" spans="1:25" x14ac:dyDescent="0.25">
      <c r="A1736" t="s">
        <v>181</v>
      </c>
      <c r="B1736">
        <v>388.35500000000002</v>
      </c>
      <c r="C1736">
        <v>385.81900000000002</v>
      </c>
      <c r="D1736">
        <v>364.27499999999998</v>
      </c>
      <c r="E1736">
        <v>279.911</v>
      </c>
      <c r="F1736">
        <v>0</v>
      </c>
      <c r="G1736">
        <v>0.11515599999999999</v>
      </c>
      <c r="H1736">
        <v>0.86895299999999998</v>
      </c>
      <c r="I1736">
        <v>0</v>
      </c>
      <c r="R1736">
        <f>AVERAGE(B1687:B1736)</f>
        <v>426.64850000000001</v>
      </c>
      <c r="S1736">
        <f>AVERAGE(C1687:C1736)</f>
        <v>386.18792000000008</v>
      </c>
      <c r="U1736">
        <f>_xlfn.VAR.P(B1687:B1736)</f>
        <v>31439.912368170022</v>
      </c>
      <c r="V1736">
        <f>_xlfn.VAR.P(C1687:C1736)</f>
        <v>3.016563753599999</v>
      </c>
      <c r="X1736">
        <f>1.96*SQRT(U1736)/50</f>
        <v>6.9506709705916014</v>
      </c>
      <c r="Y1736">
        <f>1.96*SQRT(V1736)/50</f>
        <v>6.8083570164408261E-2</v>
      </c>
    </row>
    <row r="1737" spans="1:25" x14ac:dyDescent="0.25">
      <c r="A1737" t="s">
        <v>182</v>
      </c>
      <c r="B1737">
        <v>21335.226514999998</v>
      </c>
      <c r="C1737" t="s">
        <v>37</v>
      </c>
    </row>
    <row r="1738" spans="1:25" x14ac:dyDescent="0.25">
      <c r="A1738" t="s">
        <v>183</v>
      </c>
      <c r="B1738">
        <v>451.07799999999997</v>
      </c>
      <c r="C1738">
        <v>448.68599999999998</v>
      </c>
      <c r="D1738">
        <v>425.64</v>
      </c>
      <c r="E1738">
        <v>279.09800000000001</v>
      </c>
      <c r="F1738">
        <v>0</v>
      </c>
      <c r="G1738">
        <v>0.114923</v>
      </c>
      <c r="H1738">
        <v>0.89222500000000005</v>
      </c>
      <c r="I1738">
        <v>0</v>
      </c>
    </row>
    <row r="1739" spans="1:25" x14ac:dyDescent="0.25">
      <c r="A1739" t="s">
        <v>183</v>
      </c>
      <c r="B1739">
        <v>448.30200000000002</v>
      </c>
      <c r="C1739">
        <v>445.76100000000002</v>
      </c>
      <c r="D1739">
        <v>425.51100000000002</v>
      </c>
      <c r="E1739">
        <v>279.48700000000002</v>
      </c>
      <c r="F1739">
        <v>0</v>
      </c>
      <c r="G1739">
        <v>0.114979</v>
      </c>
      <c r="H1739">
        <v>0.90063400000000005</v>
      </c>
      <c r="I1739">
        <v>0</v>
      </c>
    </row>
    <row r="1740" spans="1:25" x14ac:dyDescent="0.25">
      <c r="A1740" t="s">
        <v>183</v>
      </c>
      <c r="B1740">
        <v>451.40899999999999</v>
      </c>
      <c r="C1740">
        <v>448.649</v>
      </c>
      <c r="D1740">
        <v>425.38</v>
      </c>
      <c r="E1740">
        <v>279.14499999999998</v>
      </c>
      <c r="F1740">
        <v>0</v>
      </c>
      <c r="G1740">
        <v>0.11494</v>
      </c>
      <c r="H1740">
        <v>0.90064500000000003</v>
      </c>
      <c r="I1740">
        <v>0</v>
      </c>
    </row>
    <row r="1741" spans="1:25" x14ac:dyDescent="0.25">
      <c r="A1741" t="s">
        <v>183</v>
      </c>
      <c r="B1741">
        <v>1334.58</v>
      </c>
      <c r="C1741">
        <v>448.21600000000001</v>
      </c>
      <c r="D1741">
        <v>426</v>
      </c>
      <c r="E1741">
        <v>279.81099999999998</v>
      </c>
      <c r="F1741">
        <v>0</v>
      </c>
      <c r="G1741">
        <v>0.11494699999999999</v>
      </c>
      <c r="H1741">
        <v>0.90105599999999997</v>
      </c>
      <c r="I1741">
        <v>0</v>
      </c>
    </row>
    <row r="1742" spans="1:25" x14ac:dyDescent="0.25">
      <c r="A1742" t="s">
        <v>183</v>
      </c>
      <c r="B1742">
        <v>454.17099999999999</v>
      </c>
      <c r="C1742">
        <v>449.61599999999999</v>
      </c>
      <c r="D1742">
        <v>425.548</v>
      </c>
      <c r="E1742">
        <v>279.25599999999997</v>
      </c>
      <c r="F1742">
        <v>0</v>
      </c>
      <c r="G1742">
        <v>0.11494799999999999</v>
      </c>
      <c r="H1742">
        <v>0.89741000000000004</v>
      </c>
      <c r="I1742">
        <v>0</v>
      </c>
    </row>
    <row r="1743" spans="1:25" x14ac:dyDescent="0.25">
      <c r="A1743" t="s">
        <v>183</v>
      </c>
      <c r="B1743">
        <v>507.68</v>
      </c>
      <c r="C1743">
        <v>447.35399999999998</v>
      </c>
      <c r="D1743">
        <v>425.77499999999998</v>
      </c>
      <c r="E1743">
        <v>279.63400000000001</v>
      </c>
      <c r="F1743">
        <v>0</v>
      </c>
      <c r="G1743">
        <v>0.114928</v>
      </c>
      <c r="H1743">
        <v>0.868946</v>
      </c>
      <c r="I1743">
        <v>0</v>
      </c>
    </row>
    <row r="1744" spans="1:25" x14ac:dyDescent="0.25">
      <c r="A1744" t="s">
        <v>183</v>
      </c>
      <c r="B1744">
        <v>449.40899999999999</v>
      </c>
      <c r="C1744">
        <v>447.548</v>
      </c>
      <c r="D1744">
        <v>425.226</v>
      </c>
      <c r="E1744">
        <v>279.16899999999998</v>
      </c>
      <c r="F1744">
        <v>0</v>
      </c>
      <c r="G1744">
        <v>0.11493399999999999</v>
      </c>
      <c r="H1744">
        <v>0.87864100000000001</v>
      </c>
      <c r="I1744">
        <v>0</v>
      </c>
    </row>
    <row r="1745" spans="1:9" x14ac:dyDescent="0.25">
      <c r="A1745" t="s">
        <v>183</v>
      </c>
      <c r="B1745">
        <v>452.82100000000003</v>
      </c>
      <c r="C1745">
        <v>450.214</v>
      </c>
      <c r="D1745">
        <v>426.05599999999998</v>
      </c>
      <c r="E1745">
        <v>279.57499999999999</v>
      </c>
      <c r="F1745">
        <v>0</v>
      </c>
      <c r="G1745">
        <v>0.114923</v>
      </c>
      <c r="H1745">
        <v>0.89126499999999997</v>
      </c>
      <c r="I1745">
        <v>0</v>
      </c>
    </row>
    <row r="1746" spans="1:9" x14ac:dyDescent="0.25">
      <c r="A1746" t="s">
        <v>183</v>
      </c>
      <c r="B1746">
        <v>452.03500000000003</v>
      </c>
      <c r="C1746">
        <v>449.40199999999999</v>
      </c>
      <c r="D1746">
        <v>425.71600000000001</v>
      </c>
      <c r="E1746">
        <v>279.32600000000002</v>
      </c>
      <c r="F1746">
        <v>0</v>
      </c>
      <c r="G1746">
        <v>0.114924</v>
      </c>
      <c r="H1746">
        <v>0.90107700000000002</v>
      </c>
      <c r="I1746">
        <v>0</v>
      </c>
    </row>
    <row r="1747" spans="1:9" x14ac:dyDescent="0.25">
      <c r="A1747" t="s">
        <v>183</v>
      </c>
      <c r="B1747">
        <v>448.54700000000003</v>
      </c>
      <c r="C1747">
        <v>446.01299999999998</v>
      </c>
      <c r="D1747">
        <v>425.577</v>
      </c>
      <c r="E1747">
        <v>279.65699999999998</v>
      </c>
      <c r="F1747">
        <v>0</v>
      </c>
      <c r="G1747">
        <v>0.114926</v>
      </c>
      <c r="H1747">
        <v>0.86895599999999995</v>
      </c>
      <c r="I1747">
        <v>0</v>
      </c>
    </row>
    <row r="1748" spans="1:9" x14ac:dyDescent="0.25">
      <c r="A1748" t="s">
        <v>183</v>
      </c>
      <c r="B1748">
        <v>450.09800000000001</v>
      </c>
      <c r="C1748">
        <v>447.47399999999999</v>
      </c>
      <c r="D1748">
        <v>425.30399999999997</v>
      </c>
      <c r="E1748">
        <v>279.03899999999999</v>
      </c>
      <c r="F1748">
        <v>0</v>
      </c>
      <c r="G1748">
        <v>0.11498700000000001</v>
      </c>
      <c r="H1748">
        <v>0.89709499999999998</v>
      </c>
      <c r="I1748">
        <v>0</v>
      </c>
    </row>
    <row r="1749" spans="1:9" x14ac:dyDescent="0.25">
      <c r="A1749" t="s">
        <v>183</v>
      </c>
      <c r="B1749">
        <v>452.26</v>
      </c>
      <c r="C1749">
        <v>449.65100000000001</v>
      </c>
      <c r="D1749">
        <v>426.22300000000001</v>
      </c>
      <c r="E1749">
        <v>279.678</v>
      </c>
      <c r="F1749">
        <v>0</v>
      </c>
      <c r="G1749">
        <v>0.115023</v>
      </c>
      <c r="H1749">
        <v>0.90065899999999999</v>
      </c>
      <c r="I1749">
        <v>0</v>
      </c>
    </row>
    <row r="1750" spans="1:9" x14ac:dyDescent="0.25">
      <c r="A1750" t="s">
        <v>183</v>
      </c>
      <c r="B1750">
        <v>448.27499999999998</v>
      </c>
      <c r="C1750">
        <v>445.66800000000001</v>
      </c>
      <c r="D1750">
        <v>425.30700000000002</v>
      </c>
      <c r="E1750">
        <v>279.17399999999998</v>
      </c>
      <c r="F1750">
        <v>0</v>
      </c>
      <c r="G1750">
        <v>0.114939</v>
      </c>
      <c r="H1750">
        <v>0.90014000000000005</v>
      </c>
      <c r="I1750">
        <v>0</v>
      </c>
    </row>
    <row r="1751" spans="1:9" x14ac:dyDescent="0.25">
      <c r="A1751" t="s">
        <v>183</v>
      </c>
      <c r="B1751">
        <v>453.03100000000001</v>
      </c>
      <c r="C1751">
        <v>450.43799999999999</v>
      </c>
      <c r="D1751">
        <v>426.29300000000001</v>
      </c>
      <c r="E1751">
        <v>279.59699999999998</v>
      </c>
      <c r="F1751">
        <v>0</v>
      </c>
      <c r="G1751">
        <v>0.114929</v>
      </c>
      <c r="H1751">
        <v>0.88275800000000004</v>
      </c>
      <c r="I1751">
        <v>0</v>
      </c>
    </row>
    <row r="1752" spans="1:9" x14ac:dyDescent="0.25">
      <c r="A1752" t="s">
        <v>183</v>
      </c>
      <c r="B1752">
        <v>449.8</v>
      </c>
      <c r="C1752">
        <v>447.26100000000002</v>
      </c>
      <c r="D1752">
        <v>425.26400000000001</v>
      </c>
      <c r="E1752">
        <v>279.15699999999998</v>
      </c>
      <c r="F1752">
        <v>0</v>
      </c>
      <c r="G1752">
        <v>0.114929</v>
      </c>
      <c r="H1752">
        <v>0.897505</v>
      </c>
      <c r="I1752">
        <v>0</v>
      </c>
    </row>
    <row r="1753" spans="1:9" x14ac:dyDescent="0.25">
      <c r="A1753" t="s">
        <v>183</v>
      </c>
      <c r="B1753">
        <v>452.02699999999999</v>
      </c>
      <c r="C1753">
        <v>448.78699999999998</v>
      </c>
      <c r="D1753">
        <v>425.78800000000001</v>
      </c>
      <c r="E1753">
        <v>279.51299999999998</v>
      </c>
      <c r="F1753">
        <v>0</v>
      </c>
      <c r="G1753">
        <v>0.114923</v>
      </c>
      <c r="H1753">
        <v>0.87401399999999996</v>
      </c>
      <c r="I1753">
        <v>0</v>
      </c>
    </row>
    <row r="1754" spans="1:9" x14ac:dyDescent="0.25">
      <c r="A1754" t="s">
        <v>183</v>
      </c>
      <c r="B1754">
        <v>451.26900000000001</v>
      </c>
      <c r="C1754">
        <v>446.88099999999997</v>
      </c>
      <c r="D1754">
        <v>425.154</v>
      </c>
      <c r="E1754">
        <v>279.11200000000002</v>
      </c>
      <c r="F1754">
        <v>0</v>
      </c>
      <c r="G1754">
        <v>0.116586</v>
      </c>
      <c r="H1754">
        <v>0.89558899999999997</v>
      </c>
      <c r="I1754">
        <v>0</v>
      </c>
    </row>
    <row r="1755" spans="1:9" x14ac:dyDescent="0.25">
      <c r="A1755" t="s">
        <v>183</v>
      </c>
      <c r="B1755">
        <v>448.22399999999999</v>
      </c>
      <c r="C1755">
        <v>445.64100000000002</v>
      </c>
      <c r="D1755">
        <v>425.43400000000003</v>
      </c>
      <c r="E1755">
        <v>279.45299999999997</v>
      </c>
      <c r="F1755">
        <v>0</v>
      </c>
      <c r="G1755">
        <v>0.11543100000000001</v>
      </c>
      <c r="H1755">
        <v>0.86895599999999995</v>
      </c>
      <c r="I1755">
        <v>0</v>
      </c>
    </row>
    <row r="1756" spans="1:9" x14ac:dyDescent="0.25">
      <c r="A1756" t="s">
        <v>183</v>
      </c>
      <c r="B1756">
        <v>448.57400000000001</v>
      </c>
      <c r="C1756">
        <v>445.88499999999999</v>
      </c>
      <c r="D1756">
        <v>425.137</v>
      </c>
      <c r="E1756">
        <v>279.10399999999998</v>
      </c>
      <c r="F1756">
        <v>0</v>
      </c>
      <c r="G1756">
        <v>0.114971</v>
      </c>
      <c r="H1756">
        <v>0.89802099999999996</v>
      </c>
      <c r="I1756">
        <v>0</v>
      </c>
    </row>
    <row r="1757" spans="1:9" x14ac:dyDescent="0.25">
      <c r="A1757" t="s">
        <v>183</v>
      </c>
      <c r="B1757">
        <v>448.565</v>
      </c>
      <c r="C1757">
        <v>446.01900000000001</v>
      </c>
      <c r="D1757">
        <v>425.69200000000001</v>
      </c>
      <c r="E1757">
        <v>279.59899999999999</v>
      </c>
      <c r="F1757">
        <v>0</v>
      </c>
      <c r="G1757">
        <v>0.11496000000000001</v>
      </c>
      <c r="H1757">
        <v>0.86900900000000003</v>
      </c>
      <c r="I1757">
        <v>0</v>
      </c>
    </row>
    <row r="1758" spans="1:9" x14ac:dyDescent="0.25">
      <c r="A1758" t="s">
        <v>183</v>
      </c>
      <c r="B1758">
        <v>448.108</v>
      </c>
      <c r="C1758">
        <v>445.55</v>
      </c>
      <c r="D1758">
        <v>425.25599999999997</v>
      </c>
      <c r="E1758">
        <v>279.25599999999997</v>
      </c>
      <c r="F1758">
        <v>0</v>
      </c>
      <c r="G1758">
        <v>0.115268</v>
      </c>
      <c r="H1758">
        <v>0.89490800000000004</v>
      </c>
      <c r="I1758">
        <v>0</v>
      </c>
    </row>
    <row r="1759" spans="1:9" x14ac:dyDescent="0.25">
      <c r="A1759" t="s">
        <v>183</v>
      </c>
      <c r="B1759">
        <v>450.98099999999999</v>
      </c>
      <c r="C1759">
        <v>447.81400000000002</v>
      </c>
      <c r="D1759">
        <v>426.05200000000002</v>
      </c>
      <c r="E1759">
        <v>279.72399999999999</v>
      </c>
      <c r="F1759">
        <v>0</v>
      </c>
      <c r="G1759">
        <v>0.115271</v>
      </c>
      <c r="H1759">
        <v>0.900478</v>
      </c>
      <c r="I1759">
        <v>0</v>
      </c>
    </row>
    <row r="1760" spans="1:9" x14ac:dyDescent="0.25">
      <c r="A1760" t="s">
        <v>183</v>
      </c>
      <c r="B1760">
        <v>451.94299999999998</v>
      </c>
      <c r="C1760">
        <v>448.47699999999998</v>
      </c>
      <c r="D1760">
        <v>425.31400000000002</v>
      </c>
      <c r="E1760">
        <v>279.113</v>
      </c>
      <c r="F1760">
        <v>0</v>
      </c>
      <c r="G1760">
        <v>0.11493299999999999</v>
      </c>
      <c r="H1760">
        <v>0.89877799999999997</v>
      </c>
      <c r="I1760">
        <v>0</v>
      </c>
    </row>
    <row r="1761" spans="1:9" x14ac:dyDescent="0.25">
      <c r="A1761" t="s">
        <v>183</v>
      </c>
      <c r="B1761">
        <v>1351.41</v>
      </c>
      <c r="C1761">
        <v>453.49799999999999</v>
      </c>
      <c r="D1761">
        <v>426.48500000000001</v>
      </c>
      <c r="E1761">
        <v>279.541</v>
      </c>
      <c r="F1761">
        <v>0</v>
      </c>
      <c r="G1761">
        <v>0.114942</v>
      </c>
      <c r="H1761">
        <v>0.89680199999999999</v>
      </c>
      <c r="I1761">
        <v>0</v>
      </c>
    </row>
    <row r="1762" spans="1:9" x14ac:dyDescent="0.25">
      <c r="A1762" t="s">
        <v>183</v>
      </c>
      <c r="B1762">
        <v>452.49099999999999</v>
      </c>
      <c r="C1762">
        <v>447.80200000000002</v>
      </c>
      <c r="D1762">
        <v>425.185</v>
      </c>
      <c r="E1762">
        <v>279.09300000000002</v>
      </c>
      <c r="F1762">
        <v>0</v>
      </c>
      <c r="G1762">
        <v>0.11504499999999999</v>
      </c>
      <c r="H1762">
        <v>0.868954</v>
      </c>
      <c r="I1762">
        <v>0</v>
      </c>
    </row>
    <row r="1763" spans="1:9" x14ac:dyDescent="0.25">
      <c r="A1763" t="s">
        <v>183</v>
      </c>
      <c r="B1763">
        <v>451.125</v>
      </c>
      <c r="C1763">
        <v>448.51499999999999</v>
      </c>
      <c r="D1763">
        <v>426.23200000000003</v>
      </c>
      <c r="E1763">
        <v>279.97699999999998</v>
      </c>
      <c r="F1763">
        <v>0</v>
      </c>
      <c r="G1763">
        <v>0.114925</v>
      </c>
      <c r="H1763">
        <v>0.88962799999999997</v>
      </c>
      <c r="I1763">
        <v>0</v>
      </c>
    </row>
    <row r="1764" spans="1:9" x14ac:dyDescent="0.25">
      <c r="A1764" t="s">
        <v>183</v>
      </c>
      <c r="B1764">
        <v>450.29300000000001</v>
      </c>
      <c r="C1764">
        <v>447.74700000000001</v>
      </c>
      <c r="D1764">
        <v>425.42899999999997</v>
      </c>
      <c r="E1764">
        <v>279.16500000000002</v>
      </c>
      <c r="F1764">
        <v>0</v>
      </c>
      <c r="G1764">
        <v>0.115068</v>
      </c>
      <c r="H1764">
        <v>0.90055600000000002</v>
      </c>
      <c r="I1764">
        <v>0</v>
      </c>
    </row>
    <row r="1765" spans="1:9" x14ac:dyDescent="0.25">
      <c r="A1765" t="s">
        <v>183</v>
      </c>
      <c r="B1765">
        <v>452.74599999999998</v>
      </c>
      <c r="C1765">
        <v>449.94299999999998</v>
      </c>
      <c r="D1765">
        <v>425.89699999999999</v>
      </c>
      <c r="E1765">
        <v>279.56099999999998</v>
      </c>
      <c r="F1765">
        <v>0</v>
      </c>
      <c r="G1765">
        <v>0.11523799999999999</v>
      </c>
      <c r="H1765">
        <v>0.86895599999999995</v>
      </c>
      <c r="I1765">
        <v>0</v>
      </c>
    </row>
    <row r="1766" spans="1:9" x14ac:dyDescent="0.25">
      <c r="A1766" t="s">
        <v>183</v>
      </c>
      <c r="B1766">
        <v>448.35300000000001</v>
      </c>
      <c r="C1766">
        <v>445.827</v>
      </c>
      <c r="D1766">
        <v>425.262</v>
      </c>
      <c r="E1766">
        <v>279.221</v>
      </c>
      <c r="F1766">
        <v>0</v>
      </c>
      <c r="G1766">
        <v>0.114923</v>
      </c>
      <c r="H1766">
        <v>0.90097300000000002</v>
      </c>
      <c r="I1766">
        <v>0</v>
      </c>
    </row>
    <row r="1767" spans="1:9" x14ac:dyDescent="0.25">
      <c r="A1767" t="s">
        <v>183</v>
      </c>
      <c r="B1767">
        <v>452.46699999999998</v>
      </c>
      <c r="C1767">
        <v>449.71199999999999</v>
      </c>
      <c r="D1767">
        <v>426.31400000000002</v>
      </c>
      <c r="E1767">
        <v>279.875</v>
      </c>
      <c r="F1767">
        <v>0</v>
      </c>
      <c r="G1767">
        <v>0.114925</v>
      </c>
      <c r="H1767">
        <v>0.88348599999999999</v>
      </c>
      <c r="I1767">
        <v>0</v>
      </c>
    </row>
    <row r="1768" spans="1:9" x14ac:dyDescent="0.25">
      <c r="A1768" t="s">
        <v>183</v>
      </c>
      <c r="B1768">
        <v>450.44900000000001</v>
      </c>
      <c r="C1768">
        <v>447.91699999999997</v>
      </c>
      <c r="D1768">
        <v>425.43700000000001</v>
      </c>
      <c r="E1768">
        <v>279.11700000000002</v>
      </c>
      <c r="F1768">
        <v>0</v>
      </c>
      <c r="G1768">
        <v>0.114923</v>
      </c>
      <c r="H1768">
        <v>0.88911399999999996</v>
      </c>
      <c r="I1768">
        <v>0</v>
      </c>
    </row>
    <row r="1769" spans="1:9" x14ac:dyDescent="0.25">
      <c r="A1769" t="s">
        <v>183</v>
      </c>
      <c r="B1769">
        <v>450.625</v>
      </c>
      <c r="C1769">
        <v>448.06799999999998</v>
      </c>
      <c r="D1769">
        <v>425.77699999999999</v>
      </c>
      <c r="E1769">
        <v>279.62400000000002</v>
      </c>
      <c r="F1769">
        <v>0</v>
      </c>
      <c r="G1769">
        <v>0.11493299999999999</v>
      </c>
      <c r="H1769">
        <v>0.90091100000000002</v>
      </c>
      <c r="I1769">
        <v>0</v>
      </c>
    </row>
    <row r="1770" spans="1:9" x14ac:dyDescent="0.25">
      <c r="A1770" t="s">
        <v>183</v>
      </c>
      <c r="B1770">
        <v>451.44400000000002</v>
      </c>
      <c r="C1770">
        <v>448.79899999999998</v>
      </c>
      <c r="D1770">
        <v>425.50400000000002</v>
      </c>
      <c r="E1770">
        <v>279.24200000000002</v>
      </c>
      <c r="F1770">
        <v>0</v>
      </c>
      <c r="G1770">
        <v>0.115233</v>
      </c>
      <c r="H1770">
        <v>0.87681399999999998</v>
      </c>
      <c r="I1770">
        <v>0</v>
      </c>
    </row>
    <row r="1771" spans="1:9" x14ac:dyDescent="0.25">
      <c r="A1771" t="s">
        <v>183</v>
      </c>
      <c r="B1771">
        <v>448.72500000000002</v>
      </c>
      <c r="C1771">
        <v>446.11900000000003</v>
      </c>
      <c r="D1771">
        <v>425.834</v>
      </c>
      <c r="E1771">
        <v>279.596</v>
      </c>
      <c r="F1771">
        <v>0</v>
      </c>
      <c r="G1771">
        <v>0.114929</v>
      </c>
      <c r="H1771">
        <v>0.90105100000000005</v>
      </c>
      <c r="I1771">
        <v>0</v>
      </c>
    </row>
    <row r="1772" spans="1:9" x14ac:dyDescent="0.25">
      <c r="A1772" t="s">
        <v>183</v>
      </c>
      <c r="B1772">
        <v>447.983</v>
      </c>
      <c r="C1772">
        <v>445.42200000000003</v>
      </c>
      <c r="D1772">
        <v>425.15300000000002</v>
      </c>
      <c r="E1772">
        <v>279.137</v>
      </c>
      <c r="F1772">
        <v>0</v>
      </c>
      <c r="G1772">
        <v>0.114927</v>
      </c>
      <c r="H1772">
        <v>0.90043399999999996</v>
      </c>
      <c r="I1772">
        <v>0</v>
      </c>
    </row>
    <row r="1773" spans="1:9" x14ac:dyDescent="0.25">
      <c r="A1773" t="s">
        <v>183</v>
      </c>
      <c r="B1773">
        <v>448.56</v>
      </c>
      <c r="C1773">
        <v>445.99099999999999</v>
      </c>
      <c r="D1773">
        <v>425.72800000000001</v>
      </c>
      <c r="E1773">
        <v>279.64800000000002</v>
      </c>
      <c r="F1773">
        <v>0</v>
      </c>
      <c r="G1773">
        <v>0.114958</v>
      </c>
      <c r="H1773">
        <v>0.86895500000000003</v>
      </c>
      <c r="I1773">
        <v>0</v>
      </c>
    </row>
    <row r="1774" spans="1:9" x14ac:dyDescent="0.25">
      <c r="A1774" t="s">
        <v>183</v>
      </c>
      <c r="B1774">
        <v>448.03399999999999</v>
      </c>
      <c r="C1774">
        <v>445.46</v>
      </c>
      <c r="D1774">
        <v>425.02499999999998</v>
      </c>
      <c r="E1774">
        <v>279.07799999999997</v>
      </c>
      <c r="F1774">
        <v>0</v>
      </c>
      <c r="G1774">
        <v>0.114939</v>
      </c>
      <c r="H1774">
        <v>0.90038700000000005</v>
      </c>
      <c r="I1774">
        <v>0</v>
      </c>
    </row>
    <row r="1775" spans="1:9" x14ac:dyDescent="0.25">
      <c r="A1775" t="s">
        <v>183</v>
      </c>
      <c r="B1775">
        <v>452.55599999999998</v>
      </c>
      <c r="C1775">
        <v>449.803</v>
      </c>
      <c r="D1775">
        <v>426.27699999999999</v>
      </c>
      <c r="E1775">
        <v>279.74099999999999</v>
      </c>
      <c r="F1775">
        <v>0</v>
      </c>
      <c r="G1775">
        <v>8.3258799999999994E-2</v>
      </c>
      <c r="H1775">
        <v>0.88296600000000003</v>
      </c>
      <c r="I1775">
        <v>0</v>
      </c>
    </row>
    <row r="1776" spans="1:9" x14ac:dyDescent="0.25">
      <c r="A1776" t="s">
        <v>183</v>
      </c>
      <c r="B1776">
        <v>449.56799999999998</v>
      </c>
      <c r="C1776">
        <v>447.05900000000003</v>
      </c>
      <c r="D1776">
        <v>425.23399999999998</v>
      </c>
      <c r="E1776">
        <v>279.06599999999997</v>
      </c>
      <c r="F1776">
        <v>0</v>
      </c>
      <c r="G1776">
        <v>0.11493299999999999</v>
      </c>
      <c r="H1776">
        <v>0.891845</v>
      </c>
      <c r="I1776">
        <v>0</v>
      </c>
    </row>
    <row r="1777" spans="1:25" x14ac:dyDescent="0.25">
      <c r="A1777" t="s">
        <v>183</v>
      </c>
      <c r="B1777">
        <v>449.66800000000001</v>
      </c>
      <c r="C1777">
        <v>447.15300000000002</v>
      </c>
      <c r="D1777">
        <v>425.68099999999998</v>
      </c>
      <c r="E1777">
        <v>279.52699999999999</v>
      </c>
      <c r="F1777">
        <v>0</v>
      </c>
      <c r="G1777">
        <v>8.6161000000000001E-2</v>
      </c>
      <c r="H1777">
        <v>0.88115600000000005</v>
      </c>
      <c r="I1777">
        <v>0</v>
      </c>
    </row>
    <row r="1778" spans="1:25" x14ac:dyDescent="0.25">
      <c r="A1778" t="s">
        <v>183</v>
      </c>
      <c r="B1778">
        <v>451.5</v>
      </c>
      <c r="C1778">
        <v>448.81700000000001</v>
      </c>
      <c r="D1778">
        <v>425.30900000000003</v>
      </c>
      <c r="E1778">
        <v>279.16000000000003</v>
      </c>
      <c r="F1778">
        <v>0</v>
      </c>
      <c r="G1778">
        <v>0.11494699999999999</v>
      </c>
      <c r="H1778">
        <v>0.86895599999999995</v>
      </c>
      <c r="I1778">
        <v>0</v>
      </c>
    </row>
    <row r="1779" spans="1:25" x14ac:dyDescent="0.25">
      <c r="A1779" t="s">
        <v>183</v>
      </c>
      <c r="B1779">
        <v>450.839</v>
      </c>
      <c r="C1779">
        <v>447.767</v>
      </c>
      <c r="D1779">
        <v>425.88400000000001</v>
      </c>
      <c r="E1779">
        <v>279.63099999999997</v>
      </c>
      <c r="F1779">
        <v>0</v>
      </c>
      <c r="G1779">
        <v>0.114923</v>
      </c>
      <c r="H1779">
        <v>0.89966199999999996</v>
      </c>
      <c r="I1779">
        <v>0</v>
      </c>
    </row>
    <row r="1780" spans="1:25" x14ac:dyDescent="0.25">
      <c r="A1780" t="s">
        <v>183</v>
      </c>
      <c r="B1780">
        <v>451.71499999999997</v>
      </c>
      <c r="C1780">
        <v>448.24299999999999</v>
      </c>
      <c r="D1780">
        <v>425.18400000000003</v>
      </c>
      <c r="E1780">
        <v>278.93400000000003</v>
      </c>
      <c r="F1780">
        <v>0</v>
      </c>
      <c r="G1780">
        <v>0.114937</v>
      </c>
      <c r="H1780">
        <v>0.90058700000000003</v>
      </c>
      <c r="I1780">
        <v>0</v>
      </c>
    </row>
    <row r="1781" spans="1:25" x14ac:dyDescent="0.25">
      <c r="A1781" t="s">
        <v>183</v>
      </c>
      <c r="B1781">
        <v>1362.56</v>
      </c>
      <c r="C1781">
        <v>447.45299999999997</v>
      </c>
      <c r="D1781">
        <v>425.84500000000003</v>
      </c>
      <c r="E1781">
        <v>279.49799999999999</v>
      </c>
      <c r="F1781">
        <v>0</v>
      </c>
      <c r="G1781">
        <v>0.11544</v>
      </c>
      <c r="H1781">
        <v>0.89880099999999996</v>
      </c>
      <c r="I1781">
        <v>0</v>
      </c>
    </row>
    <row r="1782" spans="1:25" x14ac:dyDescent="0.25">
      <c r="A1782" t="s">
        <v>183</v>
      </c>
      <c r="B1782">
        <v>453.64400000000001</v>
      </c>
      <c r="C1782">
        <v>449.25900000000001</v>
      </c>
      <c r="D1782">
        <v>425.48200000000003</v>
      </c>
      <c r="E1782">
        <v>279.19600000000003</v>
      </c>
      <c r="F1782">
        <v>0</v>
      </c>
      <c r="G1782">
        <v>0.114925</v>
      </c>
      <c r="H1782">
        <v>0.90086200000000005</v>
      </c>
      <c r="I1782">
        <v>0</v>
      </c>
    </row>
    <row r="1783" spans="1:25" x14ac:dyDescent="0.25">
      <c r="A1783" t="s">
        <v>183</v>
      </c>
      <c r="B1783">
        <v>450.464</v>
      </c>
      <c r="C1783">
        <v>447.899</v>
      </c>
      <c r="D1783">
        <v>425.767</v>
      </c>
      <c r="E1783">
        <v>279.577</v>
      </c>
      <c r="F1783">
        <v>0</v>
      </c>
      <c r="G1783">
        <v>0.115038</v>
      </c>
      <c r="H1783">
        <v>0.89850300000000005</v>
      </c>
      <c r="I1783">
        <v>0</v>
      </c>
    </row>
    <row r="1784" spans="1:25" x14ac:dyDescent="0.25">
      <c r="A1784" t="s">
        <v>183</v>
      </c>
      <c r="B1784">
        <v>452.44799999999998</v>
      </c>
      <c r="C1784">
        <v>449.74299999999999</v>
      </c>
      <c r="D1784">
        <v>425.69499999999999</v>
      </c>
      <c r="E1784">
        <v>279.24</v>
      </c>
      <c r="F1784">
        <v>0</v>
      </c>
      <c r="G1784">
        <v>0.114924</v>
      </c>
      <c r="H1784">
        <v>0.87815100000000001</v>
      </c>
      <c r="I1784">
        <v>0</v>
      </c>
    </row>
    <row r="1785" spans="1:25" x14ac:dyDescent="0.25">
      <c r="A1785" t="s">
        <v>183</v>
      </c>
      <c r="B1785">
        <v>448.59899999999999</v>
      </c>
      <c r="C1785">
        <v>446.05099999999999</v>
      </c>
      <c r="D1785">
        <v>425.51100000000002</v>
      </c>
      <c r="E1785">
        <v>279.53100000000001</v>
      </c>
      <c r="F1785">
        <v>0</v>
      </c>
      <c r="G1785">
        <v>0.11512699999999999</v>
      </c>
      <c r="H1785">
        <v>0.89179200000000003</v>
      </c>
      <c r="I1785">
        <v>0</v>
      </c>
    </row>
    <row r="1786" spans="1:25" x14ac:dyDescent="0.25">
      <c r="A1786" t="s">
        <v>183</v>
      </c>
      <c r="B1786">
        <v>448.39800000000002</v>
      </c>
      <c r="C1786">
        <v>445.81700000000001</v>
      </c>
      <c r="D1786">
        <v>425.25799999999998</v>
      </c>
      <c r="E1786">
        <v>279.267</v>
      </c>
      <c r="F1786">
        <v>0</v>
      </c>
      <c r="G1786">
        <v>0.11501599999999999</v>
      </c>
      <c r="H1786">
        <v>0.89837199999999995</v>
      </c>
      <c r="I1786">
        <v>0</v>
      </c>
    </row>
    <row r="1787" spans="1:25" x14ac:dyDescent="0.25">
      <c r="A1787" t="s">
        <v>183</v>
      </c>
      <c r="B1787">
        <v>451.95299999999997</v>
      </c>
      <c r="C1787">
        <v>449.05799999999999</v>
      </c>
      <c r="D1787">
        <v>426.17200000000003</v>
      </c>
      <c r="E1787">
        <v>279.75</v>
      </c>
      <c r="F1787">
        <v>0</v>
      </c>
      <c r="G1787">
        <v>0.114939</v>
      </c>
      <c r="H1787">
        <v>0.899563</v>
      </c>
      <c r="I1787">
        <v>0</v>
      </c>
    </row>
    <row r="1788" spans="1:25" x14ac:dyDescent="0.25">
      <c r="A1788" t="s">
        <v>183</v>
      </c>
      <c r="B1788">
        <v>451.60199999999998</v>
      </c>
      <c r="C1788">
        <v>448.05200000000002</v>
      </c>
      <c r="D1788">
        <v>425.27600000000001</v>
      </c>
      <c r="E1788">
        <v>279.10500000000002</v>
      </c>
      <c r="F1788">
        <v>0</v>
      </c>
      <c r="G1788">
        <v>0.11494600000000001</v>
      </c>
      <c r="H1788">
        <v>0.89940900000000001</v>
      </c>
      <c r="I1788">
        <v>0</v>
      </c>
    </row>
    <row r="1789" spans="1:25" x14ac:dyDescent="0.25">
      <c r="A1789" t="s">
        <v>183</v>
      </c>
      <c r="B1789">
        <v>452.89600000000002</v>
      </c>
      <c r="C1789">
        <v>449.99</v>
      </c>
      <c r="D1789">
        <v>426.03100000000001</v>
      </c>
      <c r="E1789">
        <v>279.58600000000001</v>
      </c>
      <c r="F1789">
        <v>0</v>
      </c>
      <c r="G1789">
        <v>0.115032</v>
      </c>
      <c r="H1789">
        <v>0.893787</v>
      </c>
      <c r="I1789">
        <v>0</v>
      </c>
    </row>
    <row r="1790" spans="1:25" x14ac:dyDescent="0.25">
      <c r="A1790" t="s">
        <v>183</v>
      </c>
      <c r="B1790">
        <v>449.18900000000002</v>
      </c>
      <c r="C1790">
        <v>445.61799999999999</v>
      </c>
      <c r="D1790">
        <v>424.87</v>
      </c>
      <c r="E1790">
        <v>278.976</v>
      </c>
      <c r="F1790">
        <v>0</v>
      </c>
      <c r="G1790">
        <v>0.114998</v>
      </c>
      <c r="H1790">
        <v>0.87802100000000005</v>
      </c>
      <c r="I1790">
        <v>0</v>
      </c>
    </row>
    <row r="1791" spans="1:25" x14ac:dyDescent="0.25">
      <c r="A1791" t="s">
        <v>183</v>
      </c>
      <c r="B1791">
        <v>453.16800000000001</v>
      </c>
      <c r="C1791">
        <v>450.55599999999998</v>
      </c>
      <c r="D1791">
        <v>426.09899999999999</v>
      </c>
      <c r="E1791">
        <v>279.54599999999999</v>
      </c>
      <c r="F1791">
        <v>0</v>
      </c>
      <c r="G1791">
        <v>0.114923</v>
      </c>
      <c r="H1791">
        <v>0.88680099999999995</v>
      </c>
      <c r="I1791">
        <v>0</v>
      </c>
      <c r="R1791" t="s">
        <v>66</v>
      </c>
      <c r="U1791" t="s">
        <v>65</v>
      </c>
      <c r="X1791" t="s">
        <v>63</v>
      </c>
    </row>
    <row r="1792" spans="1:25" x14ac:dyDescent="0.25">
      <c r="A1792" t="s">
        <v>183</v>
      </c>
      <c r="B1792">
        <v>449.41899999999998</v>
      </c>
      <c r="C1792">
        <v>446.81799999999998</v>
      </c>
      <c r="D1792">
        <v>425.57299999999998</v>
      </c>
      <c r="E1792">
        <v>279.30399999999997</v>
      </c>
      <c r="F1792">
        <v>0</v>
      </c>
      <c r="G1792">
        <v>0.11493399999999999</v>
      </c>
      <c r="H1792">
        <v>0.89238399999999996</v>
      </c>
      <c r="I1792">
        <v>0</v>
      </c>
      <c r="R1792">
        <f>AVERAGE(B1743:B1792)</f>
        <v>487.9707600000001</v>
      </c>
      <c r="S1792">
        <f>AVERAGE(C1743:C1792)</f>
        <v>447.84105999999986</v>
      </c>
      <c r="U1792">
        <f>_xlfn.VAR.P(B1743:B1792)</f>
        <v>31533.954038902237</v>
      </c>
      <c r="V1792">
        <f>_xlfn.VAR.P(C1743:C1792)</f>
        <v>2.9673458563999895</v>
      </c>
      <c r="X1792">
        <f>1.96*SQRT(U1792)/50</f>
        <v>6.9610584780145848</v>
      </c>
      <c r="Y1792">
        <f>1.96*SQRT(V1792)/50</f>
        <v>6.7525864206083877E-2</v>
      </c>
    </row>
    <row r="1793" spans="1:3" x14ac:dyDescent="0.25">
      <c r="A1793" t="s">
        <v>184</v>
      </c>
      <c r="B1793">
        <v>24401.363541999999</v>
      </c>
      <c r="C1793" t="s">
        <v>37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57</v>
      </c>
    </row>
    <row r="2" spans="2:15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  <c r="K2" t="s">
        <v>56</v>
      </c>
      <c r="L2" t="s">
        <v>52</v>
      </c>
      <c r="M2" t="s">
        <v>53</v>
      </c>
      <c r="N2" t="s">
        <v>54</v>
      </c>
      <c r="O2" t="s">
        <v>55</v>
      </c>
    </row>
    <row r="3" spans="2:15" x14ac:dyDescent="0.25">
      <c r="B3" s="23" t="s">
        <v>0</v>
      </c>
      <c r="C3">
        <v>25</v>
      </c>
      <c r="F3">
        <f>'336p stat'!H2-'336p stat'!K2</f>
        <v>0.21442599999999956</v>
      </c>
      <c r="G3">
        <f>'336p stat'!K2-'336p stat'!N2</f>
        <v>17.137316000000002</v>
      </c>
      <c r="H3">
        <f>'336p stat'!N2</f>
        <v>7.5773950000000001</v>
      </c>
      <c r="K3">
        <f>D3/$C3</f>
        <v>0</v>
      </c>
      <c r="L3">
        <f>E3/$C3</f>
        <v>0</v>
      </c>
      <c r="M3">
        <f>F3/$C3</f>
        <v>8.577039999999982E-3</v>
      </c>
      <c r="N3">
        <f>G3/$C3</f>
        <v>0.6854926400000001</v>
      </c>
      <c r="O3">
        <f>H3/$C3</f>
        <v>0.30309580000000003</v>
      </c>
    </row>
    <row r="4" spans="2:15" x14ac:dyDescent="0.25">
      <c r="B4" s="23"/>
      <c r="C4">
        <v>50</v>
      </c>
      <c r="F4">
        <f>'336p stat'!H3-'336p stat'!K3</f>
        <v>0.42535099999999915</v>
      </c>
      <c r="G4">
        <f>'336p stat'!K3-'336p stat'!N3</f>
        <v>34.070813000000001</v>
      </c>
      <c r="H4">
        <f>'336p stat'!N3</f>
        <v>15.147069999999999</v>
      </c>
      <c r="K4">
        <f t="shared" ref="K4:K67" si="0">D4/$C4</f>
        <v>0</v>
      </c>
      <c r="L4">
        <f t="shared" ref="L4:L67" si="1">E4/$C4</f>
        <v>0</v>
      </c>
      <c r="M4">
        <f t="shared" ref="M4:M67" si="2">F4/$C4</f>
        <v>8.5070199999999832E-3</v>
      </c>
      <c r="N4">
        <f t="shared" ref="N4:N67" si="3">G4/$C4</f>
        <v>0.68141626</v>
      </c>
      <c r="O4">
        <f t="shared" ref="O4:O67" si="4">H4/$C4</f>
        <v>0.30294139999999997</v>
      </c>
    </row>
    <row r="5" spans="2:15" x14ac:dyDescent="0.25">
      <c r="B5" s="23"/>
      <c r="C5">
        <v>75</v>
      </c>
      <c r="F5">
        <f>'336p stat'!H4-'336p stat'!K4</f>
        <v>0.63476100000001168</v>
      </c>
      <c r="G5">
        <f>'336p stat'!K4-'336p stat'!N4</f>
        <v>51.00617299999999</v>
      </c>
      <c r="H5">
        <f>'336p stat'!N4</f>
        <v>22.715619</v>
      </c>
      <c r="K5">
        <f t="shared" si="0"/>
        <v>0</v>
      </c>
      <c r="L5">
        <f t="shared" si="1"/>
        <v>0</v>
      </c>
      <c r="M5">
        <f t="shared" si="2"/>
        <v>8.463480000000155E-3</v>
      </c>
      <c r="N5">
        <f t="shared" si="3"/>
        <v>0.68008230666666658</v>
      </c>
      <c r="O5">
        <f t="shared" si="4"/>
        <v>0.30287491999999999</v>
      </c>
    </row>
    <row r="6" spans="2:15" x14ac:dyDescent="0.25">
      <c r="B6" s="23"/>
      <c r="C6">
        <v>100</v>
      </c>
      <c r="F6">
        <f>'336p stat'!H5-'336p stat'!K5</f>
        <v>0.84515499999999122</v>
      </c>
      <c r="G6">
        <f>'336p stat'!K5-'336p stat'!N5</f>
        <v>67.933171999999999</v>
      </c>
      <c r="H6">
        <f>'336p stat'!N5</f>
        <v>30.286607</v>
      </c>
      <c r="K6">
        <f t="shared" si="0"/>
        <v>0</v>
      </c>
      <c r="L6">
        <f t="shared" si="1"/>
        <v>0</v>
      </c>
      <c r="M6">
        <f t="shared" si="2"/>
        <v>8.4515499999999119E-3</v>
      </c>
      <c r="N6">
        <f t="shared" si="3"/>
        <v>0.67933171999999997</v>
      </c>
      <c r="O6">
        <f t="shared" si="4"/>
        <v>0.30286606999999999</v>
      </c>
    </row>
    <row r="7" spans="2:15" x14ac:dyDescent="0.25">
      <c r="B7" s="23"/>
      <c r="C7">
        <v>125</v>
      </c>
      <c r="F7">
        <f>'336p stat'!H6-'336p stat'!K6</f>
        <v>1.0535230000000126</v>
      </c>
      <c r="G7">
        <f>'336p stat'!K6-'336p stat'!N6</f>
        <v>84.860707999999988</v>
      </c>
      <c r="H7">
        <f>'336p stat'!N6</f>
        <v>37.857098999999998</v>
      </c>
      <c r="K7">
        <f t="shared" si="0"/>
        <v>0</v>
      </c>
      <c r="L7">
        <f t="shared" si="1"/>
        <v>0</v>
      </c>
      <c r="M7">
        <f t="shared" si="2"/>
        <v>8.4281840000001006E-3</v>
      </c>
      <c r="N7">
        <f t="shared" si="3"/>
        <v>0.67888566399999994</v>
      </c>
      <c r="O7">
        <f t="shared" si="4"/>
        <v>0.30285679199999999</v>
      </c>
    </row>
    <row r="8" spans="2:15" x14ac:dyDescent="0.25">
      <c r="B8" s="23"/>
      <c r="C8">
        <v>150</v>
      </c>
      <c r="F8">
        <f>'336p stat'!H7-'336p stat'!K7</f>
        <v>1.2627430000000004</v>
      </c>
      <c r="G8">
        <f>'336p stat'!K7-'336p stat'!N7</f>
        <v>101.788234</v>
      </c>
      <c r="H8">
        <f>'336p stat'!N7</f>
        <v>45.427036999999999</v>
      </c>
      <c r="K8">
        <f t="shared" si="0"/>
        <v>0</v>
      </c>
      <c r="L8">
        <f t="shared" si="1"/>
        <v>0</v>
      </c>
      <c r="M8">
        <f t="shared" si="2"/>
        <v>8.4182866666666686E-3</v>
      </c>
      <c r="N8">
        <f t="shared" si="3"/>
        <v>0.67858822666666674</v>
      </c>
      <c r="O8">
        <f t="shared" si="4"/>
        <v>0.3028469133333333</v>
      </c>
    </row>
    <row r="9" spans="2:15" x14ac:dyDescent="0.25">
      <c r="B9" s="23"/>
      <c r="C9">
        <v>175</v>
      </c>
      <c r="F9">
        <f>'336p stat'!H8-'336p stat'!K8</f>
        <v>1.4705899999999872</v>
      </c>
      <c r="G9">
        <f>'336p stat'!K8-'336p stat'!N8</f>
        <v>118.71486200000001</v>
      </c>
      <c r="H9">
        <f>'336p stat'!N8</f>
        <v>52.995396999999997</v>
      </c>
      <c r="K9">
        <f t="shared" si="0"/>
        <v>0</v>
      </c>
      <c r="L9">
        <f t="shared" si="1"/>
        <v>0</v>
      </c>
      <c r="M9">
        <f t="shared" si="2"/>
        <v>8.4033714285713552E-3</v>
      </c>
      <c r="N9">
        <f t="shared" si="3"/>
        <v>0.67837064000000002</v>
      </c>
      <c r="O9">
        <f t="shared" si="4"/>
        <v>0.30283083999999999</v>
      </c>
    </row>
    <row r="10" spans="2:15" x14ac:dyDescent="0.25">
      <c r="B10" s="23"/>
      <c r="C10">
        <v>200</v>
      </c>
      <c r="F10">
        <f>'336p stat'!H9-'336p stat'!K9</f>
        <v>1.6796219999999948</v>
      </c>
      <c r="G10">
        <f>'336p stat'!K9-'336p stat'!N9</f>
        <v>135.64389</v>
      </c>
      <c r="H10">
        <f>'336p stat'!N9</f>
        <v>60.564720000000001</v>
      </c>
      <c r="K10">
        <f t="shared" si="0"/>
        <v>0</v>
      </c>
      <c r="L10">
        <f t="shared" si="1"/>
        <v>0</v>
      </c>
      <c r="M10">
        <f t="shared" si="2"/>
        <v>8.3981099999999743E-3</v>
      </c>
      <c r="N10">
        <f t="shared" si="3"/>
        <v>0.67821944999999995</v>
      </c>
      <c r="O10">
        <f t="shared" si="4"/>
        <v>0.30282360000000003</v>
      </c>
    </row>
    <row r="11" spans="2:15" x14ac:dyDescent="0.25">
      <c r="B11" s="23"/>
      <c r="C11">
        <v>225</v>
      </c>
      <c r="F11">
        <f>'336p stat'!H10-'336p stat'!K10</f>
        <v>1.8876300000000015</v>
      </c>
      <c r="G11">
        <f>'336p stat'!K10-'336p stat'!N10</f>
        <v>152.56716</v>
      </c>
      <c r="H11">
        <f>'336p stat'!N10</f>
        <v>68.132632000000001</v>
      </c>
      <c r="K11">
        <f t="shared" si="0"/>
        <v>0</v>
      </c>
      <c r="L11">
        <f t="shared" si="1"/>
        <v>0</v>
      </c>
      <c r="M11">
        <f t="shared" si="2"/>
        <v>8.3894666666666732E-3</v>
      </c>
      <c r="N11">
        <f t="shared" si="3"/>
        <v>0.67807626666666665</v>
      </c>
      <c r="O11">
        <f t="shared" si="4"/>
        <v>0.30281169777777778</v>
      </c>
    </row>
    <row r="12" spans="2:15" x14ac:dyDescent="0.25">
      <c r="B12" s="23"/>
      <c r="C12">
        <v>250</v>
      </c>
      <c r="F12">
        <f>'336p stat'!H11-'336p stat'!K11</f>
        <v>2.0956319999999948</v>
      </c>
      <c r="G12">
        <f>'336p stat'!K11-'336p stat'!N11</f>
        <v>169.49438900000001</v>
      </c>
      <c r="H12">
        <f>'336p stat'!N11</f>
        <v>75.704719999999995</v>
      </c>
      <c r="K12">
        <f t="shared" si="0"/>
        <v>0</v>
      </c>
      <c r="L12">
        <f t="shared" si="1"/>
        <v>0</v>
      </c>
      <c r="M12">
        <f t="shared" si="2"/>
        <v>8.3825279999999794E-3</v>
      </c>
      <c r="N12">
        <f t="shared" si="3"/>
        <v>0.67797755600000009</v>
      </c>
      <c r="O12">
        <f t="shared" si="4"/>
        <v>0.30281887999999996</v>
      </c>
    </row>
    <row r="13" spans="2:15" x14ac:dyDescent="0.25">
      <c r="B13" s="23"/>
      <c r="C13">
        <v>275</v>
      </c>
      <c r="F13">
        <f>'336p stat'!H12-'336p stat'!K12</f>
        <v>2.3041309999999839</v>
      </c>
      <c r="G13">
        <f>'336p stat'!K12-'336p stat'!N12</f>
        <v>186.42728700000001</v>
      </c>
      <c r="H13">
        <f>'336p stat'!N12</f>
        <v>83.271894000000003</v>
      </c>
      <c r="K13">
        <f t="shared" si="0"/>
        <v>0</v>
      </c>
      <c r="L13">
        <f t="shared" si="1"/>
        <v>0</v>
      </c>
      <c r="M13">
        <f t="shared" si="2"/>
        <v>8.3786581818181237E-3</v>
      </c>
      <c r="N13">
        <f t="shared" si="3"/>
        <v>0.67791740727272731</v>
      </c>
      <c r="O13">
        <f t="shared" si="4"/>
        <v>0.30280688727272731</v>
      </c>
    </row>
    <row r="14" spans="2:15" x14ac:dyDescent="0.25">
      <c r="B14" s="23"/>
      <c r="C14">
        <v>300</v>
      </c>
      <c r="F14">
        <f>'336p stat'!H13-'336p stat'!K13</f>
        <v>2.5121009999999728</v>
      </c>
      <c r="G14">
        <f>'336p stat'!K13-'336p stat'!N13</f>
        <v>203.356854</v>
      </c>
      <c r="H14">
        <f>'336p stat'!N13</f>
        <v>90.837040000000002</v>
      </c>
      <c r="K14">
        <f t="shared" si="0"/>
        <v>0</v>
      </c>
      <c r="L14">
        <f t="shared" si="1"/>
        <v>0</v>
      </c>
      <c r="M14">
        <f t="shared" si="2"/>
        <v>8.3736699999999095E-3</v>
      </c>
      <c r="N14">
        <f t="shared" si="3"/>
        <v>0.67785618000000003</v>
      </c>
      <c r="O14">
        <f t="shared" si="4"/>
        <v>0.30279013333333332</v>
      </c>
    </row>
    <row r="15" spans="2:15" x14ac:dyDescent="0.25">
      <c r="B15" s="23"/>
      <c r="C15">
        <v>325</v>
      </c>
      <c r="F15">
        <f>'336p stat'!H14-'336p stat'!K14</f>
        <v>2.7210719999999924</v>
      </c>
      <c r="G15">
        <f>'336p stat'!K14-'336p stat'!N14</f>
        <v>220.28934800000002</v>
      </c>
      <c r="H15">
        <f>'336p stat'!N14</f>
        <v>98.403803999999994</v>
      </c>
      <c r="K15">
        <f t="shared" si="0"/>
        <v>0</v>
      </c>
      <c r="L15">
        <f t="shared" si="1"/>
        <v>0</v>
      </c>
      <c r="M15">
        <f t="shared" si="2"/>
        <v>8.3725292307692076E-3</v>
      </c>
      <c r="N15">
        <f t="shared" si="3"/>
        <v>0.67781337846153855</v>
      </c>
      <c r="O15">
        <f t="shared" si="4"/>
        <v>0.30278093538461537</v>
      </c>
    </row>
    <row r="16" spans="2:15" x14ac:dyDescent="0.25">
      <c r="B16" s="23"/>
      <c r="C16">
        <v>350</v>
      </c>
      <c r="F16">
        <f>'336p stat'!H15-'336p stat'!K15</f>
        <v>2.929081999999994</v>
      </c>
      <c r="G16">
        <f>'336p stat'!K15-'336p stat'!N15</f>
        <v>237.22312400000004</v>
      </c>
      <c r="H16">
        <f>'336p stat'!N15</f>
        <v>105.973373</v>
      </c>
      <c r="K16">
        <f t="shared" si="0"/>
        <v>0</v>
      </c>
      <c r="L16">
        <f t="shared" si="1"/>
        <v>0</v>
      </c>
      <c r="M16">
        <f t="shared" si="2"/>
        <v>8.3688057142856966E-3</v>
      </c>
      <c r="N16">
        <f t="shared" si="3"/>
        <v>0.67778035428571437</v>
      </c>
      <c r="O16">
        <f t="shared" si="4"/>
        <v>0.3027810657142857</v>
      </c>
    </row>
    <row r="17" spans="2:15" x14ac:dyDescent="0.25">
      <c r="B17" s="23"/>
      <c r="C17">
        <v>375</v>
      </c>
      <c r="F17">
        <f>'336p stat'!H16-'336p stat'!K16</f>
        <v>3.1386549999999716</v>
      </c>
      <c r="G17">
        <f>'336p stat'!K16-'336p stat'!N16</f>
        <v>254.15148299999998</v>
      </c>
      <c r="H17">
        <f>'336p stat'!N16</f>
        <v>113.54195900000001</v>
      </c>
      <c r="K17">
        <f t="shared" si="0"/>
        <v>0</v>
      </c>
      <c r="L17">
        <f t="shared" si="1"/>
        <v>0</v>
      </c>
      <c r="M17">
        <f t="shared" si="2"/>
        <v>8.3697466666665908E-3</v>
      </c>
      <c r="N17">
        <f t="shared" si="3"/>
        <v>0.67773728799999999</v>
      </c>
      <c r="O17">
        <f t="shared" si="4"/>
        <v>0.30277855733333336</v>
      </c>
    </row>
    <row r="18" spans="2:15" x14ac:dyDescent="0.25">
      <c r="B18" s="23"/>
      <c r="C18">
        <v>400</v>
      </c>
      <c r="F18">
        <f>'336p stat'!H17-'336p stat'!K17</f>
        <v>3.3466300000000047</v>
      </c>
      <c r="G18">
        <f>'336p stat'!K17-'336p stat'!N17</f>
        <v>271.08702000000005</v>
      </c>
      <c r="H18">
        <f>'336p stat'!N17</f>
        <v>121.108126</v>
      </c>
      <c r="K18">
        <f t="shared" si="0"/>
        <v>0</v>
      </c>
      <c r="L18">
        <f t="shared" si="1"/>
        <v>0</v>
      </c>
      <c r="M18">
        <f t="shared" si="2"/>
        <v>8.3665750000000115E-3</v>
      </c>
      <c r="N18">
        <f t="shared" si="3"/>
        <v>0.67771755000000011</v>
      </c>
      <c r="O18">
        <f t="shared" si="4"/>
        <v>0.30277031500000001</v>
      </c>
    </row>
    <row r="19" spans="2:15" x14ac:dyDescent="0.25">
      <c r="B19" s="23"/>
      <c r="C19">
        <v>425</v>
      </c>
      <c r="F19">
        <f>'336p stat'!H18-'336p stat'!K18</f>
        <v>3.5568539999999871</v>
      </c>
      <c r="G19">
        <f>'336p stat'!K18-'336p stat'!N18</f>
        <v>288.016054</v>
      </c>
      <c r="H19">
        <f>'336p stat'!N18</f>
        <v>128.676467</v>
      </c>
      <c r="K19">
        <f t="shared" si="0"/>
        <v>0</v>
      </c>
      <c r="L19">
        <f t="shared" si="1"/>
        <v>0</v>
      </c>
      <c r="M19">
        <f t="shared" si="2"/>
        <v>8.3690682352940866E-3</v>
      </c>
      <c r="N19">
        <f t="shared" si="3"/>
        <v>0.67768483294117643</v>
      </c>
      <c r="O19">
        <f t="shared" si="4"/>
        <v>0.30276815764705883</v>
      </c>
    </row>
    <row r="20" spans="2:15" x14ac:dyDescent="0.25">
      <c r="B20" s="23"/>
      <c r="C20">
        <v>450</v>
      </c>
      <c r="F20">
        <f>'336p stat'!H19-'336p stat'!K19</f>
        <v>3.7657760000000167</v>
      </c>
      <c r="G20">
        <f>'336p stat'!K19-'336p stat'!N19</f>
        <v>304.948623</v>
      </c>
      <c r="H20">
        <f>'336p stat'!N19</f>
        <v>136.242908</v>
      </c>
      <c r="K20">
        <f t="shared" si="0"/>
        <v>0</v>
      </c>
      <c r="L20">
        <f t="shared" si="1"/>
        <v>0</v>
      </c>
      <c r="M20">
        <f t="shared" si="2"/>
        <v>8.3683911111111474E-3</v>
      </c>
      <c r="N20">
        <f t="shared" si="3"/>
        <v>0.6776636066666667</v>
      </c>
      <c r="O20">
        <f t="shared" si="4"/>
        <v>0.30276201777777778</v>
      </c>
    </row>
    <row r="21" spans="2:15" x14ac:dyDescent="0.25">
      <c r="B21" s="23"/>
      <c r="C21">
        <v>475</v>
      </c>
      <c r="F21">
        <f>'336p stat'!H20-'336p stat'!K20</f>
        <v>3.9749709999999823</v>
      </c>
      <c r="G21">
        <f>'336p stat'!K20-'336p stat'!N20</f>
        <v>321.88137499999999</v>
      </c>
      <c r="H21">
        <f>'336p stat'!N20</f>
        <v>143.813242</v>
      </c>
      <c r="K21">
        <f t="shared" si="0"/>
        <v>0</v>
      </c>
      <c r="L21">
        <f t="shared" si="1"/>
        <v>0</v>
      </c>
      <c r="M21">
        <f t="shared" si="2"/>
        <v>8.3683599999999619E-3</v>
      </c>
      <c r="N21">
        <f t="shared" si="3"/>
        <v>0.67764499999999994</v>
      </c>
      <c r="O21">
        <f t="shared" si="4"/>
        <v>0.30276471999999999</v>
      </c>
    </row>
    <row r="22" spans="2:15" x14ac:dyDescent="0.25">
      <c r="B22" s="23"/>
      <c r="C22">
        <v>500</v>
      </c>
      <c r="F22">
        <f>'336p stat'!H21-'336p stat'!K21</f>
        <v>4.183762999999999</v>
      </c>
      <c r="G22">
        <f>'336p stat'!K21-'336p stat'!N21</f>
        <v>338.81106800000003</v>
      </c>
      <c r="H22">
        <f>'336p stat'!N21</f>
        <v>151.37966399999999</v>
      </c>
      <c r="K22">
        <f t="shared" si="0"/>
        <v>0</v>
      </c>
      <c r="L22">
        <f t="shared" si="1"/>
        <v>0</v>
      </c>
      <c r="M22">
        <f t="shared" si="2"/>
        <v>8.3675259999999984E-3</v>
      </c>
      <c r="N22">
        <f t="shared" si="3"/>
        <v>0.6776221360000001</v>
      </c>
      <c r="O22">
        <f t="shared" si="4"/>
        <v>0.30275932799999999</v>
      </c>
    </row>
    <row r="23" spans="2:15" x14ac:dyDescent="0.25">
      <c r="B23" s="23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0"/>
        <v>0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</row>
    <row r="24" spans="2:15" x14ac:dyDescent="0.25">
      <c r="B24" s="23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0"/>
        <v>0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</row>
    <row r="25" spans="2:15" x14ac:dyDescent="0.25">
      <c r="B25" s="23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0"/>
        <v>0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</row>
    <row r="26" spans="2:15" x14ac:dyDescent="0.25">
      <c r="B26" s="23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0"/>
        <v>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</row>
    <row r="27" spans="2:15" x14ac:dyDescent="0.25">
      <c r="B27" s="23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0"/>
        <v>0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</row>
    <row r="28" spans="2:15" x14ac:dyDescent="0.25">
      <c r="B28" s="23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0"/>
        <v>0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</row>
    <row r="29" spans="2:15" x14ac:dyDescent="0.25">
      <c r="B29" s="23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0"/>
        <v>0</v>
      </c>
      <c r="L29">
        <f t="shared" si="1"/>
        <v>0</v>
      </c>
      <c r="M29">
        <f t="shared" si="2"/>
        <v>0</v>
      </c>
      <c r="N29">
        <f t="shared" si="3"/>
        <v>0</v>
      </c>
      <c r="O29">
        <f t="shared" si="4"/>
        <v>0</v>
      </c>
    </row>
    <row r="30" spans="2:15" x14ac:dyDescent="0.25">
      <c r="B30" s="23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0"/>
        <v>0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</row>
    <row r="31" spans="2:15" x14ac:dyDescent="0.25">
      <c r="B31" s="23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0"/>
        <v>0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</row>
    <row r="32" spans="2:15" x14ac:dyDescent="0.25">
      <c r="B32" s="23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0"/>
        <v>0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</row>
    <row r="33" spans="2:15" x14ac:dyDescent="0.25">
      <c r="B33" s="23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0"/>
        <v>0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</row>
    <row r="34" spans="2:15" x14ac:dyDescent="0.25">
      <c r="B34" s="23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0"/>
        <v>0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</row>
    <row r="35" spans="2:15" x14ac:dyDescent="0.25">
      <c r="B35" s="23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0"/>
        <v>0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</row>
    <row r="36" spans="2:15" x14ac:dyDescent="0.25">
      <c r="B36" s="23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0"/>
        <v>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</row>
    <row r="37" spans="2:15" x14ac:dyDescent="0.25">
      <c r="B37" s="23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0"/>
        <v>0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</row>
    <row r="38" spans="2:15" x14ac:dyDescent="0.25">
      <c r="B38" s="23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0"/>
        <v>0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</row>
    <row r="39" spans="2:15" x14ac:dyDescent="0.25">
      <c r="B39" s="23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0"/>
        <v>0</v>
      </c>
      <c r="L39">
        <f t="shared" si="1"/>
        <v>0</v>
      </c>
      <c r="M39">
        <f t="shared" si="2"/>
        <v>0</v>
      </c>
      <c r="N39">
        <f t="shared" si="3"/>
        <v>0</v>
      </c>
      <c r="O39">
        <f t="shared" si="4"/>
        <v>0</v>
      </c>
    </row>
    <row r="40" spans="2:15" x14ac:dyDescent="0.25">
      <c r="B40" s="23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0"/>
        <v>0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</row>
    <row r="41" spans="2:15" x14ac:dyDescent="0.25">
      <c r="B41" s="23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0"/>
        <v>0</v>
      </c>
      <c r="L41">
        <f t="shared" si="1"/>
        <v>0</v>
      </c>
      <c r="M41">
        <f t="shared" si="2"/>
        <v>0</v>
      </c>
      <c r="N41">
        <f t="shared" si="3"/>
        <v>0</v>
      </c>
      <c r="O41">
        <f t="shared" si="4"/>
        <v>0</v>
      </c>
    </row>
    <row r="42" spans="2:15" x14ac:dyDescent="0.25">
      <c r="B42" s="23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0"/>
        <v>0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</row>
    <row r="43" spans="2:15" x14ac:dyDescent="0.25">
      <c r="B43" s="23" t="s">
        <v>14</v>
      </c>
      <c r="C43">
        <v>25</v>
      </c>
      <c r="F43">
        <f>'336p stat'!H42-'336p stat'!K42</f>
        <v>0.23895800000002509</v>
      </c>
      <c r="G43">
        <f>'336p stat'!K42-'336p stat'!N42</f>
        <v>599.29989699999999</v>
      </c>
      <c r="H43">
        <f>'336p stat'!N42</f>
        <v>8.6756550000000008</v>
      </c>
      <c r="K43">
        <f t="shared" si="0"/>
        <v>0</v>
      </c>
      <c r="L43">
        <f t="shared" si="1"/>
        <v>0</v>
      </c>
      <c r="M43">
        <f t="shared" si="2"/>
        <v>9.558320000001003E-3</v>
      </c>
      <c r="N43">
        <f t="shared" si="3"/>
        <v>23.971995879999998</v>
      </c>
      <c r="O43">
        <f t="shared" si="4"/>
        <v>0.34702620000000001</v>
      </c>
    </row>
    <row r="44" spans="2:15" x14ac:dyDescent="0.25">
      <c r="B44" s="23" t="s">
        <v>14</v>
      </c>
      <c r="C44">
        <v>50</v>
      </c>
      <c r="F44">
        <f>'336p stat'!H43-'336p stat'!K43</f>
        <v>0.47086599999988721</v>
      </c>
      <c r="G44">
        <f>'336p stat'!K43-'336p stat'!N43</f>
        <v>1184.0091030000001</v>
      </c>
      <c r="H44">
        <f>'336p stat'!N43</f>
        <v>17.351105</v>
      </c>
      <c r="K44">
        <f t="shared" si="0"/>
        <v>0</v>
      </c>
      <c r="L44">
        <f t="shared" si="1"/>
        <v>0</v>
      </c>
      <c r="M44">
        <f t="shared" si="2"/>
        <v>9.4173199999977447E-3</v>
      </c>
      <c r="N44">
        <f t="shared" si="3"/>
        <v>23.680182060000003</v>
      </c>
      <c r="O44">
        <f t="shared" si="4"/>
        <v>0.3470221</v>
      </c>
    </row>
    <row r="45" spans="2:15" x14ac:dyDescent="0.25">
      <c r="B45" s="23" t="s">
        <v>14</v>
      </c>
      <c r="C45">
        <v>75</v>
      </c>
      <c r="F45">
        <f>'336p stat'!H44-'336p stat'!K44</f>
        <v>0.70317599999998492</v>
      </c>
      <c r="G45">
        <f>'336p stat'!K44-'336p stat'!N44</f>
        <v>1767.9189019999999</v>
      </c>
      <c r="H45">
        <f>'336p stat'!N44</f>
        <v>26.027702000000001</v>
      </c>
      <c r="K45">
        <f t="shared" si="0"/>
        <v>0</v>
      </c>
      <c r="L45">
        <f t="shared" si="1"/>
        <v>0</v>
      </c>
      <c r="M45">
        <f t="shared" si="2"/>
        <v>9.3756799999997996E-3</v>
      </c>
      <c r="N45">
        <f t="shared" si="3"/>
        <v>23.572252026666664</v>
      </c>
      <c r="O45">
        <f t="shared" si="4"/>
        <v>0.34703602666666666</v>
      </c>
    </row>
    <row r="46" spans="2:15" x14ac:dyDescent="0.25">
      <c r="B46" s="23" t="s">
        <v>14</v>
      </c>
      <c r="C46">
        <v>100</v>
      </c>
      <c r="F46">
        <f>'336p stat'!H45-'336p stat'!K45</f>
        <v>0.93468200000006618</v>
      </c>
      <c r="G46">
        <f>'336p stat'!K45-'336p stat'!N45</f>
        <v>2351.5832479999999</v>
      </c>
      <c r="H46">
        <f>'336p stat'!N45</f>
        <v>34.699897</v>
      </c>
      <c r="K46">
        <f t="shared" si="0"/>
        <v>0</v>
      </c>
      <c r="L46">
        <f t="shared" si="1"/>
        <v>0</v>
      </c>
      <c r="M46">
        <f t="shared" si="2"/>
        <v>9.3468200000006614E-3</v>
      </c>
      <c r="N46">
        <f t="shared" si="3"/>
        <v>23.51583248</v>
      </c>
      <c r="O46">
        <f t="shared" si="4"/>
        <v>0.34699897000000002</v>
      </c>
    </row>
    <row r="47" spans="2:15" x14ac:dyDescent="0.25">
      <c r="B47" s="23" t="s">
        <v>14</v>
      </c>
      <c r="C47">
        <v>125</v>
      </c>
      <c r="F47">
        <f>'336p stat'!H46-'336p stat'!K46</f>
        <v>1.1663140000000567</v>
      </c>
      <c r="G47">
        <f>'336p stat'!K46-'336p stat'!N46</f>
        <v>2934.677338</v>
      </c>
      <c r="H47">
        <f>'336p stat'!N46</f>
        <v>43.388863000000001</v>
      </c>
      <c r="K47">
        <f t="shared" si="0"/>
        <v>0</v>
      </c>
      <c r="L47">
        <f t="shared" si="1"/>
        <v>0</v>
      </c>
      <c r="M47">
        <f t="shared" si="2"/>
        <v>9.3305120000004536E-3</v>
      </c>
      <c r="N47">
        <f t="shared" si="3"/>
        <v>23.477418703999998</v>
      </c>
      <c r="O47">
        <f t="shared" si="4"/>
        <v>0.347110904</v>
      </c>
    </row>
    <row r="48" spans="2:15" x14ac:dyDescent="0.25">
      <c r="B48" s="23" t="s">
        <v>14</v>
      </c>
      <c r="C48">
        <v>150</v>
      </c>
      <c r="F48">
        <f>'336p stat'!H47-'336p stat'!K47</f>
        <v>1.3969240000001264</v>
      </c>
      <c r="G48">
        <f>'336p stat'!K47-'336p stat'!N47</f>
        <v>3517.7102479999999</v>
      </c>
      <c r="H48">
        <f>'336p stat'!N47</f>
        <v>52.068877999999998</v>
      </c>
      <c r="K48">
        <f t="shared" si="0"/>
        <v>0</v>
      </c>
      <c r="L48">
        <f t="shared" si="1"/>
        <v>0</v>
      </c>
      <c r="M48">
        <f t="shared" si="2"/>
        <v>9.3128266666675091E-3</v>
      </c>
      <c r="N48">
        <f t="shared" si="3"/>
        <v>23.451401653333331</v>
      </c>
      <c r="O48">
        <f t="shared" si="4"/>
        <v>0.34712585333333335</v>
      </c>
    </row>
    <row r="49" spans="2:15" x14ac:dyDescent="0.25">
      <c r="B49" s="23" t="s">
        <v>14</v>
      </c>
      <c r="C49">
        <v>175</v>
      </c>
      <c r="F49">
        <f>'336p stat'!H48-'336p stat'!K48</f>
        <v>1.6279789999998684</v>
      </c>
      <c r="G49">
        <f>'336p stat'!K48-'336p stat'!N48</f>
        <v>4100.521514</v>
      </c>
      <c r="H49">
        <f>'336p stat'!N48</f>
        <v>60.744593999999999</v>
      </c>
      <c r="K49">
        <f t="shared" si="0"/>
        <v>0</v>
      </c>
      <c r="L49">
        <f t="shared" si="1"/>
        <v>0</v>
      </c>
      <c r="M49">
        <f t="shared" si="2"/>
        <v>9.3027371428563901E-3</v>
      </c>
      <c r="N49">
        <f t="shared" si="3"/>
        <v>23.431551508571427</v>
      </c>
      <c r="O49">
        <f t="shared" si="4"/>
        <v>0.34711196571428571</v>
      </c>
    </row>
    <row r="50" spans="2:15" x14ac:dyDescent="0.25">
      <c r="B50" s="23" t="s">
        <v>14</v>
      </c>
      <c r="C50">
        <v>200</v>
      </c>
      <c r="F50">
        <f>'336p stat'!H49-'336p stat'!K49</f>
        <v>1.859375</v>
      </c>
      <c r="G50">
        <f>'336p stat'!K49-'336p stat'!N49</f>
        <v>4681.5469670000002</v>
      </c>
      <c r="H50">
        <f>'336p stat'!N49</f>
        <v>69.413570000000007</v>
      </c>
      <c r="K50">
        <f t="shared" si="0"/>
        <v>0</v>
      </c>
      <c r="L50">
        <f t="shared" si="1"/>
        <v>0</v>
      </c>
      <c r="M50">
        <f t="shared" si="2"/>
        <v>9.2968749999999996E-3</v>
      </c>
      <c r="N50">
        <f t="shared" si="3"/>
        <v>23.407734834999999</v>
      </c>
      <c r="O50">
        <f t="shared" si="4"/>
        <v>0.34706785000000001</v>
      </c>
    </row>
    <row r="51" spans="2:15" x14ac:dyDescent="0.25">
      <c r="B51" s="23" t="s">
        <v>14</v>
      </c>
      <c r="C51">
        <v>225</v>
      </c>
      <c r="F51">
        <f>'336p stat'!H50-'336p stat'!K50</f>
        <v>2.0908300000000963</v>
      </c>
      <c r="G51">
        <f>'336p stat'!K50-'336p stat'!N50</f>
        <v>5262.5654239999994</v>
      </c>
      <c r="H51">
        <f>'336p stat'!N50</f>
        <v>78.091128999999995</v>
      </c>
      <c r="K51">
        <f t="shared" si="0"/>
        <v>0</v>
      </c>
      <c r="L51">
        <f t="shared" si="1"/>
        <v>0</v>
      </c>
      <c r="M51">
        <f t="shared" si="2"/>
        <v>9.2925777777782062E-3</v>
      </c>
      <c r="N51">
        <f t="shared" si="3"/>
        <v>23.389179662222219</v>
      </c>
      <c r="O51">
        <f t="shared" si="4"/>
        <v>0.34707168444444442</v>
      </c>
    </row>
    <row r="52" spans="2:15" x14ac:dyDescent="0.25">
      <c r="B52" s="23" t="s">
        <v>14</v>
      </c>
      <c r="C52">
        <v>250</v>
      </c>
      <c r="F52">
        <f>'336p stat'!H51-'336p stat'!K51</f>
        <v>2.3218259999994189</v>
      </c>
      <c r="G52">
        <f>'336p stat'!K51-'336p stat'!N51</f>
        <v>5846.4443260000007</v>
      </c>
      <c r="H52">
        <f>'336p stat'!N51</f>
        <v>86.767646999999997</v>
      </c>
      <c r="K52">
        <f t="shared" si="0"/>
        <v>0</v>
      </c>
      <c r="L52">
        <f t="shared" si="1"/>
        <v>0</v>
      </c>
      <c r="M52">
        <f t="shared" si="2"/>
        <v>9.2873039999976752E-3</v>
      </c>
      <c r="N52">
        <f t="shared" si="3"/>
        <v>23.385777304000001</v>
      </c>
      <c r="O52">
        <f t="shared" si="4"/>
        <v>0.34707058800000001</v>
      </c>
    </row>
    <row r="53" spans="2:15" x14ac:dyDescent="0.25">
      <c r="B53" s="23" t="s">
        <v>14</v>
      </c>
      <c r="C53">
        <v>275</v>
      </c>
      <c r="F53">
        <f>'336p stat'!H52-'336p stat'!K52</f>
        <v>2.5528910000002725</v>
      </c>
      <c r="G53">
        <f>'336p stat'!K52-'336p stat'!N52</f>
        <v>6426.8224810000002</v>
      </c>
      <c r="H53">
        <f>'336p stat'!N52</f>
        <v>95.441562000000005</v>
      </c>
      <c r="K53">
        <f t="shared" si="0"/>
        <v>0</v>
      </c>
      <c r="L53">
        <f t="shared" si="1"/>
        <v>0</v>
      </c>
      <c r="M53">
        <f t="shared" si="2"/>
        <v>9.2832400000009904E-3</v>
      </c>
      <c r="N53">
        <f t="shared" si="3"/>
        <v>23.370263567272726</v>
      </c>
      <c r="O53">
        <f t="shared" si="4"/>
        <v>0.34706022545454546</v>
      </c>
    </row>
    <row r="54" spans="2:15" x14ac:dyDescent="0.25">
      <c r="B54" s="23" t="s">
        <v>14</v>
      </c>
      <c r="C54">
        <v>300</v>
      </c>
      <c r="F54">
        <f>'336p stat'!H53-'336p stat'!K53</f>
        <v>2.7834870000006049</v>
      </c>
      <c r="G54">
        <f>'336p stat'!K53-'336p stat'!N53</f>
        <v>7007.5670929999997</v>
      </c>
      <c r="H54">
        <f>'336p stat'!N53</f>
        <v>104.115436</v>
      </c>
      <c r="K54">
        <f t="shared" si="0"/>
        <v>0</v>
      </c>
      <c r="L54">
        <f t="shared" si="1"/>
        <v>0</v>
      </c>
      <c r="M54">
        <f t="shared" si="2"/>
        <v>9.2782900000020156E-3</v>
      </c>
      <c r="N54">
        <f t="shared" si="3"/>
        <v>23.358556976666666</v>
      </c>
      <c r="O54">
        <f t="shared" si="4"/>
        <v>0.34705145333333332</v>
      </c>
    </row>
    <row r="55" spans="2:15" x14ac:dyDescent="0.25">
      <c r="B55" s="23" t="s">
        <v>14</v>
      </c>
      <c r="C55">
        <v>325</v>
      </c>
      <c r="F55">
        <f>'336p stat'!H54-'336p stat'!K54</f>
        <v>3.0149999999994179</v>
      </c>
      <c r="G55">
        <f>'336p stat'!K54-'336p stat'!N54</f>
        <v>7592.1172990000005</v>
      </c>
      <c r="H55">
        <f>'336p stat'!N54</f>
        <v>112.78857000000001</v>
      </c>
      <c r="K55">
        <f t="shared" si="0"/>
        <v>0</v>
      </c>
      <c r="L55">
        <f t="shared" si="1"/>
        <v>0</v>
      </c>
      <c r="M55">
        <f t="shared" si="2"/>
        <v>9.2769230769212865E-3</v>
      </c>
      <c r="N55">
        <f t="shared" si="3"/>
        <v>23.360360920000002</v>
      </c>
      <c r="O55">
        <f t="shared" si="4"/>
        <v>0.34704175384615388</v>
      </c>
    </row>
    <row r="56" spans="2:15" x14ac:dyDescent="0.25">
      <c r="B56" s="23" t="s">
        <v>14</v>
      </c>
      <c r="C56">
        <v>350</v>
      </c>
      <c r="F56">
        <f>'336p stat'!H55-'336p stat'!K55</f>
        <v>3.2470119999998133</v>
      </c>
      <c r="G56">
        <f>'336p stat'!K55-'336p stat'!N55</f>
        <v>8172.9595859999999</v>
      </c>
      <c r="H56">
        <f>'336p stat'!N55</f>
        <v>121.473851</v>
      </c>
      <c r="K56">
        <f t="shared" si="0"/>
        <v>0</v>
      </c>
      <c r="L56">
        <f t="shared" si="1"/>
        <v>0</v>
      </c>
      <c r="M56">
        <f t="shared" si="2"/>
        <v>9.2771771428566095E-3</v>
      </c>
      <c r="N56">
        <f t="shared" si="3"/>
        <v>23.351313102857144</v>
      </c>
      <c r="O56">
        <f t="shared" si="4"/>
        <v>0.34706814571428568</v>
      </c>
    </row>
    <row r="57" spans="2:15" x14ac:dyDescent="0.25">
      <c r="B57" s="23" t="s">
        <v>14</v>
      </c>
      <c r="C57">
        <v>375</v>
      </c>
      <c r="F57">
        <f>'336p stat'!H56-'336p stat'!K56</f>
        <v>3.4776369999999588</v>
      </c>
      <c r="G57">
        <f>'336p stat'!K56-'336p stat'!N56</f>
        <v>8753.1685629999993</v>
      </c>
      <c r="H57">
        <f>'336p stat'!N56</f>
        <v>130.148976</v>
      </c>
      <c r="K57">
        <f t="shared" si="0"/>
        <v>0</v>
      </c>
      <c r="L57">
        <f t="shared" si="1"/>
        <v>0</v>
      </c>
      <c r="M57">
        <f t="shared" si="2"/>
        <v>9.2736986666665574E-3</v>
      </c>
      <c r="N57">
        <f t="shared" si="3"/>
        <v>23.341782834666663</v>
      </c>
      <c r="O57">
        <f t="shared" si="4"/>
        <v>0.34706393600000002</v>
      </c>
    </row>
    <row r="58" spans="2:15" x14ac:dyDescent="0.25">
      <c r="B58" s="23" t="s">
        <v>14</v>
      </c>
      <c r="C58">
        <v>400</v>
      </c>
      <c r="F58">
        <f>'336p stat'!H57-'336p stat'!K57</f>
        <v>3.7089059999998426</v>
      </c>
      <c r="G58">
        <f>'336p stat'!K57-'336p stat'!N57</f>
        <v>9337.3572320000003</v>
      </c>
      <c r="H58">
        <f>'336p stat'!N57</f>
        <v>138.822846</v>
      </c>
      <c r="K58">
        <f t="shared" si="0"/>
        <v>0</v>
      </c>
      <c r="L58">
        <f t="shared" si="1"/>
        <v>0</v>
      </c>
      <c r="M58">
        <f t="shared" si="2"/>
        <v>9.2722649999996062E-3</v>
      </c>
      <c r="N58">
        <f t="shared" si="3"/>
        <v>23.343393080000002</v>
      </c>
      <c r="O58">
        <f t="shared" si="4"/>
        <v>0.34705711499999997</v>
      </c>
    </row>
    <row r="59" spans="2:15" x14ac:dyDescent="0.25">
      <c r="B59" s="23" t="s">
        <v>14</v>
      </c>
      <c r="C59">
        <v>425</v>
      </c>
      <c r="F59">
        <f>'336p stat'!H58-'336p stat'!K58</f>
        <v>3.9405270000006567</v>
      </c>
      <c r="G59">
        <f>'336p stat'!K58-'336p stat'!N58</f>
        <v>9922.1784529999986</v>
      </c>
      <c r="H59">
        <f>'336p stat'!N58</f>
        <v>147.499438</v>
      </c>
      <c r="K59">
        <f t="shared" si="0"/>
        <v>0</v>
      </c>
      <c r="L59">
        <f t="shared" si="1"/>
        <v>0</v>
      </c>
      <c r="M59">
        <f t="shared" si="2"/>
        <v>9.2718282352956625E-3</v>
      </c>
      <c r="N59">
        <f t="shared" si="3"/>
        <v>23.346302242352937</v>
      </c>
      <c r="O59">
        <f t="shared" si="4"/>
        <v>0.34705750117647061</v>
      </c>
    </row>
    <row r="60" spans="2:15" x14ac:dyDescent="0.25">
      <c r="B60" s="23" t="s">
        <v>14</v>
      </c>
      <c r="C60">
        <v>450</v>
      </c>
      <c r="F60">
        <f>'336p stat'!H59-'336p stat'!K59</f>
        <v>4.1723830000009912</v>
      </c>
      <c r="G60">
        <f>'336p stat'!K59-'336p stat'!N59</f>
        <v>10502.515003</v>
      </c>
      <c r="H60">
        <f>'336p stat'!N59</f>
        <v>156.17513400000001</v>
      </c>
      <c r="K60">
        <f t="shared" si="0"/>
        <v>0</v>
      </c>
      <c r="L60">
        <f t="shared" si="1"/>
        <v>0</v>
      </c>
      <c r="M60">
        <f t="shared" si="2"/>
        <v>9.2719622222244245E-3</v>
      </c>
      <c r="N60">
        <f t="shared" si="3"/>
        <v>23.33892222888889</v>
      </c>
      <c r="O60">
        <f t="shared" si="4"/>
        <v>0.34705585333333339</v>
      </c>
    </row>
    <row r="61" spans="2:15" x14ac:dyDescent="0.25">
      <c r="B61" s="23" t="s">
        <v>14</v>
      </c>
      <c r="C61">
        <v>475</v>
      </c>
      <c r="F61">
        <f>'336p stat'!H60-'336p stat'!K60</f>
        <v>4.4039250000005268</v>
      </c>
      <c r="G61">
        <f>'336p stat'!K60-'336p stat'!N60</f>
        <v>11084.73191</v>
      </c>
      <c r="H61">
        <f>'336p stat'!N60</f>
        <v>164.850278</v>
      </c>
      <c r="K61">
        <f t="shared" si="0"/>
        <v>0</v>
      </c>
      <c r="L61">
        <f t="shared" si="1"/>
        <v>0</v>
      </c>
      <c r="M61">
        <f t="shared" si="2"/>
        <v>9.2714210526326883E-3</v>
      </c>
      <c r="N61">
        <f t="shared" si="3"/>
        <v>23.336277705263157</v>
      </c>
      <c r="O61">
        <f t="shared" si="4"/>
        <v>0.34705321684210527</v>
      </c>
    </row>
    <row r="62" spans="2:15" x14ac:dyDescent="0.25">
      <c r="B62" s="23" t="s">
        <v>14</v>
      </c>
      <c r="C62">
        <v>500</v>
      </c>
      <c r="F62">
        <f>'336p stat'!H61-'336p stat'!K61</f>
        <v>4.6347069999992527</v>
      </c>
      <c r="G62">
        <f>'336p stat'!K61-'336p stat'!N61</f>
        <v>11667.811793999999</v>
      </c>
      <c r="H62">
        <f>'336p stat'!N61</f>
        <v>173.52820600000001</v>
      </c>
      <c r="K62">
        <f t="shared" si="0"/>
        <v>0</v>
      </c>
      <c r="L62">
        <f t="shared" si="1"/>
        <v>0</v>
      </c>
      <c r="M62">
        <f t="shared" si="2"/>
        <v>9.2694139999985048E-3</v>
      </c>
      <c r="N62">
        <f t="shared" si="3"/>
        <v>23.335623587999997</v>
      </c>
      <c r="O62">
        <f t="shared" si="4"/>
        <v>0.34705641200000004</v>
      </c>
    </row>
    <row r="63" spans="2:15" x14ac:dyDescent="0.25">
      <c r="B63" s="23" t="s">
        <v>15</v>
      </c>
      <c r="C63">
        <v>25</v>
      </c>
      <c r="F63">
        <f>'336p stat'!H62-'336p stat'!K62</f>
        <v>0.18093999999999966</v>
      </c>
      <c r="G63">
        <f>'336p stat'!K62-'336p stat'!N62</f>
        <v>16.270374999999998</v>
      </c>
      <c r="H63">
        <f>'336p stat'!N62</f>
        <v>4.4712360000000002</v>
      </c>
      <c r="K63">
        <f t="shared" si="0"/>
        <v>0</v>
      </c>
      <c r="L63">
        <f t="shared" si="1"/>
        <v>0</v>
      </c>
      <c r="M63">
        <f t="shared" si="2"/>
        <v>7.2375999999999864E-3</v>
      </c>
      <c r="N63">
        <f t="shared" si="3"/>
        <v>0.65081499999999992</v>
      </c>
      <c r="O63">
        <f t="shared" si="4"/>
        <v>0.17884944</v>
      </c>
    </row>
    <row r="64" spans="2:15" x14ac:dyDescent="0.25">
      <c r="B64" s="23" t="s">
        <v>15</v>
      </c>
      <c r="C64">
        <v>50</v>
      </c>
      <c r="F64">
        <f>'336p stat'!H63-'336p stat'!K63</f>
        <v>0.35897399999999635</v>
      </c>
      <c r="G64">
        <f>'336p stat'!K63-'336p stat'!N63</f>
        <v>32.492174000000006</v>
      </c>
      <c r="H64">
        <f>'336p stat'!N63</f>
        <v>8.7979430000000001</v>
      </c>
      <c r="K64">
        <f t="shared" si="0"/>
        <v>0</v>
      </c>
      <c r="L64">
        <f t="shared" si="1"/>
        <v>0</v>
      </c>
      <c r="M64">
        <f t="shared" si="2"/>
        <v>7.1794799999999274E-3</v>
      </c>
      <c r="N64">
        <f t="shared" si="3"/>
        <v>0.64984348000000014</v>
      </c>
      <c r="O64">
        <f t="shared" si="4"/>
        <v>0.17595885999999999</v>
      </c>
    </row>
    <row r="65" spans="2:15" x14ac:dyDescent="0.25">
      <c r="B65" s="23" t="s">
        <v>15</v>
      </c>
      <c r="C65">
        <v>75</v>
      </c>
      <c r="F65">
        <f>'336p stat'!H64-'336p stat'!K64</f>
        <v>0.53655300000000494</v>
      </c>
      <c r="G65">
        <f>'336p stat'!K64-'336p stat'!N64</f>
        <v>48.747549999999997</v>
      </c>
      <c r="H65">
        <f>'336p stat'!N64</f>
        <v>13.124234</v>
      </c>
      <c r="K65">
        <f t="shared" si="0"/>
        <v>0</v>
      </c>
      <c r="L65">
        <f t="shared" si="1"/>
        <v>0</v>
      </c>
      <c r="M65">
        <f t="shared" si="2"/>
        <v>7.1540400000000663E-3</v>
      </c>
      <c r="N65">
        <f t="shared" si="3"/>
        <v>0.64996733333333334</v>
      </c>
      <c r="O65">
        <f t="shared" si="4"/>
        <v>0.17498978666666665</v>
      </c>
    </row>
    <row r="66" spans="2:15" x14ac:dyDescent="0.25">
      <c r="B66" s="23" t="s">
        <v>15</v>
      </c>
      <c r="C66">
        <v>100</v>
      </c>
      <c r="F66">
        <f>'336p stat'!H65-'336p stat'!K65</f>
        <v>0.71419299999999453</v>
      </c>
      <c r="G66">
        <f>'336p stat'!K65-'336p stat'!N65</f>
        <v>65.012893000000005</v>
      </c>
      <c r="H66">
        <f>'336p stat'!N65</f>
        <v>17.450299000000001</v>
      </c>
      <c r="K66">
        <f t="shared" si="0"/>
        <v>0</v>
      </c>
      <c r="L66">
        <f t="shared" si="1"/>
        <v>0</v>
      </c>
      <c r="M66">
        <f t="shared" si="2"/>
        <v>7.1419299999999457E-3</v>
      </c>
      <c r="N66">
        <f t="shared" si="3"/>
        <v>0.65012893000000005</v>
      </c>
      <c r="O66">
        <f t="shared" si="4"/>
        <v>0.17450299000000002</v>
      </c>
    </row>
    <row r="67" spans="2:15" x14ac:dyDescent="0.25">
      <c r="B67" s="23" t="s">
        <v>15</v>
      </c>
      <c r="C67">
        <v>125</v>
      </c>
      <c r="F67">
        <f>'336p stat'!H66-'336p stat'!K66</f>
        <v>0.89105899999999849</v>
      </c>
      <c r="G67">
        <f>'336p stat'!K66-'336p stat'!N66</f>
        <v>81.255972999999997</v>
      </c>
      <c r="H67">
        <f>'336p stat'!N66</f>
        <v>21.776793000000001</v>
      </c>
      <c r="K67">
        <f t="shared" si="0"/>
        <v>0</v>
      </c>
      <c r="L67">
        <f t="shared" si="1"/>
        <v>0</v>
      </c>
      <c r="M67">
        <f t="shared" si="2"/>
        <v>7.1284719999999881E-3</v>
      </c>
      <c r="N67">
        <f t="shared" si="3"/>
        <v>0.65004778399999996</v>
      </c>
      <c r="O67">
        <f t="shared" si="4"/>
        <v>0.17421434400000002</v>
      </c>
    </row>
    <row r="68" spans="2:15" x14ac:dyDescent="0.25">
      <c r="B68" s="23" t="s">
        <v>15</v>
      </c>
      <c r="C68">
        <v>150</v>
      </c>
      <c r="F68">
        <f>'336p stat'!H67-'336p stat'!K67</f>
        <v>1.0682879999999955</v>
      </c>
      <c r="G68">
        <f>'336p stat'!K67-'336p stat'!N67</f>
        <v>97.476218000000003</v>
      </c>
      <c r="H68">
        <f>'336p stat'!N67</f>
        <v>26.102917999999999</v>
      </c>
      <c r="K68">
        <f t="shared" ref="K68:K131" si="5">D68/$C68</f>
        <v>0</v>
      </c>
      <c r="L68">
        <f t="shared" ref="L68:L131" si="6">E68/$C68</f>
        <v>0</v>
      </c>
      <c r="M68">
        <f t="shared" ref="M68:M131" si="7">F68/$C68</f>
        <v>7.12191999999997E-3</v>
      </c>
      <c r="N68">
        <f t="shared" ref="N68:N131" si="8">G68/$C68</f>
        <v>0.64984145333333332</v>
      </c>
      <c r="O68">
        <f t="shared" ref="O68:O131" si="9">H68/$C68</f>
        <v>0.17401945333333332</v>
      </c>
    </row>
    <row r="69" spans="2:15" x14ac:dyDescent="0.25">
      <c r="B69" s="23" t="s">
        <v>15</v>
      </c>
      <c r="C69">
        <v>175</v>
      </c>
      <c r="F69">
        <f>'336p stat'!H68-'336p stat'!K68</f>
        <v>1.2450829999999939</v>
      </c>
      <c r="G69">
        <f>'336p stat'!K68-'336p stat'!N68</f>
        <v>113.684991</v>
      </c>
      <c r="H69">
        <f>'336p stat'!N68</f>
        <v>30.429268</v>
      </c>
      <c r="K69">
        <f t="shared" si="5"/>
        <v>0</v>
      </c>
      <c r="L69">
        <f t="shared" si="6"/>
        <v>0</v>
      </c>
      <c r="M69">
        <f t="shared" si="7"/>
        <v>7.1147599999999657E-3</v>
      </c>
      <c r="N69">
        <f t="shared" si="8"/>
        <v>0.64962851999999993</v>
      </c>
      <c r="O69">
        <f t="shared" si="9"/>
        <v>0.17388153142857143</v>
      </c>
    </row>
    <row r="70" spans="2:15" x14ac:dyDescent="0.25">
      <c r="B70" s="23" t="s">
        <v>15</v>
      </c>
      <c r="C70">
        <v>200</v>
      </c>
      <c r="F70">
        <f>'336p stat'!H69-'336p stat'!K69</f>
        <v>1.4215719999999976</v>
      </c>
      <c r="G70">
        <f>'336p stat'!K69-'336p stat'!N69</f>
        <v>129.878028</v>
      </c>
      <c r="H70">
        <f>'336p stat'!N69</f>
        <v>34.755664000000003</v>
      </c>
      <c r="K70">
        <f t="shared" si="5"/>
        <v>0</v>
      </c>
      <c r="L70">
        <f t="shared" si="6"/>
        <v>0</v>
      </c>
      <c r="M70">
        <f t="shared" si="7"/>
        <v>7.1078599999999884E-3</v>
      </c>
      <c r="N70">
        <f t="shared" si="8"/>
        <v>0.64939013999999995</v>
      </c>
      <c r="O70">
        <f t="shared" si="9"/>
        <v>0.17377832000000001</v>
      </c>
    </row>
    <row r="71" spans="2:15" x14ac:dyDescent="0.25">
      <c r="B71" s="23" t="s">
        <v>15</v>
      </c>
      <c r="C71">
        <v>225</v>
      </c>
      <c r="F71">
        <f>'336p stat'!H70-'336p stat'!K70</f>
        <v>1.5977039999999931</v>
      </c>
      <c r="G71">
        <f>'336p stat'!K70-'336p stat'!N70</f>
        <v>146.06302100000002</v>
      </c>
      <c r="H71">
        <f>'336p stat'!N70</f>
        <v>39.082135999999998</v>
      </c>
      <c r="K71">
        <f t="shared" si="5"/>
        <v>0</v>
      </c>
      <c r="L71">
        <f t="shared" si="6"/>
        <v>0</v>
      </c>
      <c r="M71">
        <f t="shared" si="7"/>
        <v>7.1009066666666365E-3</v>
      </c>
      <c r="N71">
        <f t="shared" si="8"/>
        <v>0.6491689822222223</v>
      </c>
      <c r="O71">
        <f t="shared" si="9"/>
        <v>0.17369838222222223</v>
      </c>
    </row>
    <row r="72" spans="2:15" x14ac:dyDescent="0.25">
      <c r="B72" s="23" t="s">
        <v>15</v>
      </c>
      <c r="C72">
        <v>250</v>
      </c>
      <c r="F72">
        <f>'336p stat'!H71-'336p stat'!K71</f>
        <v>1.7740249999999946</v>
      </c>
      <c r="G72">
        <f>'336p stat'!K71-'336p stat'!N71</f>
        <v>162.236921</v>
      </c>
      <c r="H72">
        <f>'336p stat'!N71</f>
        <v>43.408033000000003</v>
      </c>
      <c r="K72">
        <f t="shared" si="5"/>
        <v>0</v>
      </c>
      <c r="L72">
        <f t="shared" si="6"/>
        <v>0</v>
      </c>
      <c r="M72">
        <f t="shared" si="7"/>
        <v>7.0960999999999785E-3</v>
      </c>
      <c r="N72">
        <f t="shared" si="8"/>
        <v>0.64894768400000002</v>
      </c>
      <c r="O72">
        <f t="shared" si="9"/>
        <v>0.17363213200000002</v>
      </c>
    </row>
    <row r="73" spans="2:15" x14ac:dyDescent="0.25">
      <c r="B73" s="23" t="s">
        <v>15</v>
      </c>
      <c r="C73">
        <v>275</v>
      </c>
      <c r="F73">
        <f>'336p stat'!H72-'336p stat'!K72</f>
        <v>1.9504129999999975</v>
      </c>
      <c r="G73">
        <f>'336p stat'!K72-'336p stat'!N72</f>
        <v>178.41046500000002</v>
      </c>
      <c r="H73">
        <f>'336p stat'!N72</f>
        <v>47.734670000000001</v>
      </c>
      <c r="K73">
        <f t="shared" si="5"/>
        <v>0</v>
      </c>
      <c r="L73">
        <f t="shared" si="6"/>
        <v>0</v>
      </c>
      <c r="M73">
        <f t="shared" si="7"/>
        <v>7.0924109090909002E-3</v>
      </c>
      <c r="N73">
        <f t="shared" si="8"/>
        <v>0.64876532727272729</v>
      </c>
      <c r="O73">
        <f t="shared" si="9"/>
        <v>0.17358061818181819</v>
      </c>
    </row>
    <row r="74" spans="2:15" x14ac:dyDescent="0.25">
      <c r="B74" s="23" t="s">
        <v>15</v>
      </c>
      <c r="C74">
        <v>300</v>
      </c>
      <c r="F74">
        <f>'336p stat'!H73-'336p stat'!K73</f>
        <v>2.1266779999999983</v>
      </c>
      <c r="G74">
        <f>'336p stat'!K73-'336p stat'!N73</f>
        <v>194.582314</v>
      </c>
      <c r="H74">
        <f>'336p stat'!N73</f>
        <v>52.060977000000001</v>
      </c>
      <c r="K74">
        <f t="shared" si="5"/>
        <v>0</v>
      </c>
      <c r="L74">
        <f t="shared" si="6"/>
        <v>0</v>
      </c>
      <c r="M74">
        <f t="shared" si="7"/>
        <v>7.0889266666666608E-3</v>
      </c>
      <c r="N74">
        <f t="shared" si="8"/>
        <v>0.64860771333333334</v>
      </c>
      <c r="O74">
        <f t="shared" si="9"/>
        <v>0.17353658999999999</v>
      </c>
    </row>
    <row r="75" spans="2:15" x14ac:dyDescent="0.25">
      <c r="B75" s="23" t="s">
        <v>15</v>
      </c>
      <c r="C75">
        <v>325</v>
      </c>
      <c r="F75">
        <f>'336p stat'!H74-'336p stat'!K74</f>
        <v>2.3030439999999999</v>
      </c>
      <c r="G75">
        <f>'336p stat'!K74-'336p stat'!N74</f>
        <v>210.76546399999998</v>
      </c>
      <c r="H75">
        <f>'336p stat'!N74</f>
        <v>56.387551999999999</v>
      </c>
      <c r="K75">
        <f t="shared" si="5"/>
        <v>0</v>
      </c>
      <c r="L75">
        <f t="shared" si="6"/>
        <v>0</v>
      </c>
      <c r="M75">
        <f t="shared" si="7"/>
        <v>7.0862892307692301E-3</v>
      </c>
      <c r="N75">
        <f t="shared" si="8"/>
        <v>0.64850911999999994</v>
      </c>
      <c r="O75">
        <f t="shared" si="9"/>
        <v>0.17350015999999999</v>
      </c>
    </row>
    <row r="76" spans="2:15" x14ac:dyDescent="0.25">
      <c r="B76" s="23" t="s">
        <v>15</v>
      </c>
      <c r="C76">
        <v>350</v>
      </c>
      <c r="F76">
        <f>'336p stat'!H75-'336p stat'!K75</f>
        <v>2.4795080000000098</v>
      </c>
      <c r="G76">
        <f>'336p stat'!K75-'336p stat'!N75</f>
        <v>226.94278000000003</v>
      </c>
      <c r="H76">
        <f>'336p stat'!N75</f>
        <v>60.713982999999999</v>
      </c>
      <c r="K76">
        <f t="shared" si="5"/>
        <v>0</v>
      </c>
      <c r="L76">
        <f t="shared" si="6"/>
        <v>0</v>
      </c>
      <c r="M76">
        <f t="shared" si="7"/>
        <v>7.0843085714285998E-3</v>
      </c>
      <c r="N76">
        <f t="shared" si="8"/>
        <v>0.64840794285714298</v>
      </c>
      <c r="O76">
        <f t="shared" si="9"/>
        <v>0.17346852285714284</v>
      </c>
    </row>
    <row r="77" spans="2:15" x14ac:dyDescent="0.25">
      <c r="B77" s="23" t="s">
        <v>15</v>
      </c>
      <c r="C77">
        <v>375</v>
      </c>
      <c r="F77">
        <f>'336p stat'!H76-'336p stat'!K76</f>
        <v>2.6554069999999683</v>
      </c>
      <c r="G77">
        <f>'336p stat'!K76-'336p stat'!N76</f>
        <v>243.136416</v>
      </c>
      <c r="H77">
        <f>'336p stat'!N76</f>
        <v>65.040700000000001</v>
      </c>
      <c r="K77">
        <f t="shared" si="5"/>
        <v>0</v>
      </c>
      <c r="L77">
        <f t="shared" si="6"/>
        <v>0</v>
      </c>
      <c r="M77">
        <f t="shared" si="7"/>
        <v>7.081085333333249E-3</v>
      </c>
      <c r="N77">
        <f t="shared" si="8"/>
        <v>0.64836377599999995</v>
      </c>
      <c r="O77">
        <f t="shared" si="9"/>
        <v>0.17344186666666667</v>
      </c>
    </row>
    <row r="78" spans="2:15" x14ac:dyDescent="0.25">
      <c r="B78" s="23" t="s">
        <v>15</v>
      </c>
      <c r="C78">
        <v>400</v>
      </c>
      <c r="F78">
        <f>'336p stat'!H77-'336p stat'!K77</f>
        <v>2.8317759999999907</v>
      </c>
      <c r="G78">
        <f>'336p stat'!K77-'336p stat'!N77</f>
        <v>259.33410500000002</v>
      </c>
      <c r="H78">
        <f>'336p stat'!N77</f>
        <v>69.366749999999996</v>
      </c>
      <c r="K78">
        <f t="shared" si="5"/>
        <v>0</v>
      </c>
      <c r="L78">
        <f t="shared" si="6"/>
        <v>0</v>
      </c>
      <c r="M78">
        <f t="shared" si="7"/>
        <v>7.0794399999999768E-3</v>
      </c>
      <c r="N78">
        <f t="shared" si="8"/>
        <v>0.64833526250000006</v>
      </c>
      <c r="O78">
        <f t="shared" si="9"/>
        <v>0.173416875</v>
      </c>
    </row>
    <row r="79" spans="2:15" x14ac:dyDescent="0.25">
      <c r="B79" s="23" t="s">
        <v>15</v>
      </c>
      <c r="C79">
        <v>425</v>
      </c>
      <c r="F79">
        <f>'336p stat'!H78-'336p stat'!K78</f>
        <v>3.0085149999999885</v>
      </c>
      <c r="G79">
        <f>'336p stat'!K78-'336p stat'!N78</f>
        <v>275.54486799999995</v>
      </c>
      <c r="H79">
        <f>'336p stat'!N78</f>
        <v>73.693700000000007</v>
      </c>
      <c r="K79">
        <f t="shared" si="5"/>
        <v>0</v>
      </c>
      <c r="L79">
        <f t="shared" si="6"/>
        <v>0</v>
      </c>
      <c r="M79">
        <f t="shared" si="7"/>
        <v>7.0788588235293848E-3</v>
      </c>
      <c r="N79">
        <f t="shared" si="8"/>
        <v>0.64834086588235285</v>
      </c>
      <c r="O79">
        <f t="shared" si="9"/>
        <v>0.17339694117647061</v>
      </c>
    </row>
    <row r="80" spans="2:15" x14ac:dyDescent="0.25">
      <c r="B80" s="23" t="s">
        <v>15</v>
      </c>
      <c r="C80">
        <v>450</v>
      </c>
      <c r="F80">
        <f>'336p stat'!H79-'336p stat'!K79</f>
        <v>3.184504000000004</v>
      </c>
      <c r="G80">
        <f>'336p stat'!K79-'336p stat'!N79</f>
        <v>291.76100700000001</v>
      </c>
      <c r="H80">
        <f>'336p stat'!N79</f>
        <v>78.020404999999997</v>
      </c>
      <c r="K80">
        <f t="shared" si="5"/>
        <v>0</v>
      </c>
      <c r="L80">
        <f t="shared" si="6"/>
        <v>0</v>
      </c>
      <c r="M80">
        <f t="shared" si="7"/>
        <v>7.0766755555555644E-3</v>
      </c>
      <c r="N80">
        <f t="shared" si="8"/>
        <v>0.64835779333333332</v>
      </c>
      <c r="O80">
        <f t="shared" si="9"/>
        <v>0.17337867777777777</v>
      </c>
    </row>
    <row r="81" spans="2:15" x14ac:dyDescent="0.25">
      <c r="B81" s="23" t="s">
        <v>15</v>
      </c>
      <c r="C81">
        <v>475</v>
      </c>
      <c r="F81">
        <f>'336p stat'!H80-'336p stat'!K80</f>
        <v>3.3600480000000061</v>
      </c>
      <c r="G81">
        <f>'336p stat'!K80-'336p stat'!N80</f>
        <v>307.99429599999996</v>
      </c>
      <c r="H81">
        <f>'336p stat'!N80</f>
        <v>82.347211999999999</v>
      </c>
      <c r="K81">
        <f t="shared" si="5"/>
        <v>0</v>
      </c>
      <c r="L81">
        <f t="shared" si="6"/>
        <v>0</v>
      </c>
      <c r="M81">
        <f t="shared" si="7"/>
        <v>7.0737852631579078E-3</v>
      </c>
      <c r="N81">
        <f t="shared" si="8"/>
        <v>0.64840904421052625</v>
      </c>
      <c r="O81">
        <f t="shared" si="9"/>
        <v>0.17336255157894737</v>
      </c>
    </row>
    <row r="82" spans="2:15" x14ac:dyDescent="0.25">
      <c r="B82" s="23" t="s">
        <v>15</v>
      </c>
      <c r="C82">
        <v>500</v>
      </c>
      <c r="F82">
        <f>'336p stat'!H81-'336p stat'!K81</f>
        <v>3.5360919999999965</v>
      </c>
      <c r="G82">
        <f>'336p stat'!K81-'336p stat'!N81</f>
        <v>324.22908699999999</v>
      </c>
      <c r="H82">
        <f>'336p stat'!N81</f>
        <v>86.674038999999993</v>
      </c>
      <c r="K82">
        <f t="shared" si="5"/>
        <v>0</v>
      </c>
      <c r="L82">
        <f t="shared" si="6"/>
        <v>0</v>
      </c>
      <c r="M82">
        <f t="shared" si="7"/>
        <v>7.0721839999999926E-3</v>
      </c>
      <c r="N82">
        <f t="shared" si="8"/>
        <v>0.64845817399999994</v>
      </c>
      <c r="O82">
        <f t="shared" si="9"/>
        <v>0.17334807799999999</v>
      </c>
    </row>
    <row r="83" spans="2:15" x14ac:dyDescent="0.25">
      <c r="B83" s="23" t="s">
        <v>16</v>
      </c>
      <c r="C83">
        <v>25</v>
      </c>
      <c r="F83">
        <f>'336p stat'!H82-'336p stat'!K82</f>
        <v>0.20752399999999938</v>
      </c>
      <c r="G83">
        <f>'336p stat'!K82-'336p stat'!N82</f>
        <v>16.193907000000003</v>
      </c>
      <c r="H83">
        <f>'336p stat'!N82</f>
        <v>7.4254540000000002</v>
      </c>
      <c r="K83">
        <f t="shared" si="5"/>
        <v>0</v>
      </c>
      <c r="L83">
        <f t="shared" si="6"/>
        <v>0</v>
      </c>
      <c r="M83">
        <f t="shared" si="7"/>
        <v>8.3009599999999753E-3</v>
      </c>
      <c r="N83">
        <f t="shared" si="8"/>
        <v>0.64775628000000007</v>
      </c>
      <c r="O83">
        <f t="shared" si="9"/>
        <v>0.29701816000000003</v>
      </c>
    </row>
    <row r="84" spans="2:15" x14ac:dyDescent="0.25">
      <c r="B84" s="23" t="s">
        <v>16</v>
      </c>
      <c r="C84">
        <v>50</v>
      </c>
      <c r="F84">
        <f>'336p stat'!H83-'336p stat'!K83</f>
        <v>0.41052200000000028</v>
      </c>
      <c r="G84">
        <f>'336p stat'!K83-'336p stat'!N83</f>
        <v>32.345071000000004</v>
      </c>
      <c r="H84">
        <f>'336p stat'!N83</f>
        <v>14.731322</v>
      </c>
      <c r="K84">
        <f t="shared" si="5"/>
        <v>0</v>
      </c>
      <c r="L84">
        <f t="shared" si="6"/>
        <v>0</v>
      </c>
      <c r="M84">
        <f t="shared" si="7"/>
        <v>8.2104400000000063E-3</v>
      </c>
      <c r="N84">
        <f t="shared" si="8"/>
        <v>0.64690142000000006</v>
      </c>
      <c r="O84">
        <f t="shared" si="9"/>
        <v>0.29462643999999999</v>
      </c>
    </row>
    <row r="85" spans="2:15" x14ac:dyDescent="0.25">
      <c r="B85" s="23" t="s">
        <v>16</v>
      </c>
      <c r="C85">
        <v>75</v>
      </c>
      <c r="F85">
        <f>'336p stat'!H84-'336p stat'!K84</f>
        <v>0.61286300000000438</v>
      </c>
      <c r="G85">
        <f>'336p stat'!K84-'336p stat'!N84</f>
        <v>48.528739999999999</v>
      </c>
      <c r="H85">
        <f>'336p stat'!N84</f>
        <v>22.037064000000001</v>
      </c>
      <c r="K85">
        <f t="shared" si="5"/>
        <v>0</v>
      </c>
      <c r="L85">
        <f t="shared" si="6"/>
        <v>0</v>
      </c>
      <c r="M85">
        <f t="shared" si="7"/>
        <v>8.1715066666667256E-3</v>
      </c>
      <c r="N85">
        <f t="shared" si="8"/>
        <v>0.64704986666666664</v>
      </c>
      <c r="O85">
        <f t="shared" si="9"/>
        <v>0.29382752000000001</v>
      </c>
    </row>
    <row r="86" spans="2:15" x14ac:dyDescent="0.25">
      <c r="B86" s="23" t="s">
        <v>16</v>
      </c>
      <c r="C86">
        <v>100</v>
      </c>
      <c r="F86">
        <f>'336p stat'!H85-'336p stat'!K85</f>
        <v>0.81464699999999368</v>
      </c>
      <c r="G86">
        <f>'336p stat'!K85-'336p stat'!N85</f>
        <v>64.713847999999999</v>
      </c>
      <c r="H86">
        <f>'336p stat'!N85</f>
        <v>29.342887000000001</v>
      </c>
      <c r="K86">
        <f t="shared" si="5"/>
        <v>0</v>
      </c>
      <c r="L86">
        <f t="shared" si="6"/>
        <v>0</v>
      </c>
      <c r="M86">
        <f t="shared" si="7"/>
        <v>8.146469999999937E-3</v>
      </c>
      <c r="N86">
        <f t="shared" si="8"/>
        <v>0.64713847999999996</v>
      </c>
      <c r="O86">
        <f t="shared" si="9"/>
        <v>0.29342887000000001</v>
      </c>
    </row>
    <row r="87" spans="2:15" x14ac:dyDescent="0.25">
      <c r="B87" s="23" t="s">
        <v>16</v>
      </c>
      <c r="C87">
        <v>125</v>
      </c>
      <c r="F87">
        <f>'336p stat'!H86-'336p stat'!K86</f>
        <v>1.0163989999999927</v>
      </c>
      <c r="G87">
        <f>'336p stat'!K86-'336p stat'!N86</f>
        <v>80.883866000000012</v>
      </c>
      <c r="H87">
        <f>'336p stat'!N86</f>
        <v>36.647719000000002</v>
      </c>
      <c r="K87">
        <f t="shared" si="5"/>
        <v>0</v>
      </c>
      <c r="L87">
        <f t="shared" si="6"/>
        <v>0</v>
      </c>
      <c r="M87">
        <f t="shared" si="7"/>
        <v>8.1311919999999416E-3</v>
      </c>
      <c r="N87">
        <f t="shared" si="8"/>
        <v>0.6470709280000001</v>
      </c>
      <c r="O87">
        <f t="shared" si="9"/>
        <v>0.29318175200000002</v>
      </c>
    </row>
    <row r="88" spans="2:15" x14ac:dyDescent="0.25">
      <c r="B88" s="23" t="s">
        <v>16</v>
      </c>
      <c r="C88">
        <v>150</v>
      </c>
      <c r="F88">
        <f>'336p stat'!H87-'336p stat'!K87</f>
        <v>1.2171019999999828</v>
      </c>
      <c r="G88">
        <f>'336p stat'!K87-'336p stat'!N87</f>
        <v>97.030838000000017</v>
      </c>
      <c r="H88">
        <f>'336p stat'!N87</f>
        <v>43.952970000000001</v>
      </c>
      <c r="K88">
        <f t="shared" si="5"/>
        <v>0</v>
      </c>
      <c r="L88">
        <f t="shared" si="6"/>
        <v>0</v>
      </c>
      <c r="M88">
        <f t="shared" si="7"/>
        <v>8.1140133333332184E-3</v>
      </c>
      <c r="N88">
        <f t="shared" si="8"/>
        <v>0.64687225333333342</v>
      </c>
      <c r="O88">
        <f t="shared" si="9"/>
        <v>0.2930198</v>
      </c>
    </row>
    <row r="89" spans="2:15" x14ac:dyDescent="0.25">
      <c r="B89" s="23" t="s">
        <v>16</v>
      </c>
      <c r="C89">
        <v>175</v>
      </c>
      <c r="F89">
        <f>'336p stat'!H88-'336p stat'!K88</f>
        <v>1.4180589999999995</v>
      </c>
      <c r="G89">
        <f>'336p stat'!K88-'336p stat'!N88</f>
        <v>113.16390100000001</v>
      </c>
      <c r="H89">
        <f>'336p stat'!N88</f>
        <v>51.260412000000002</v>
      </c>
      <c r="K89">
        <f t="shared" si="5"/>
        <v>0</v>
      </c>
      <c r="L89">
        <f t="shared" si="6"/>
        <v>0</v>
      </c>
      <c r="M89">
        <f t="shared" si="7"/>
        <v>8.1031942857142832E-3</v>
      </c>
      <c r="N89">
        <f t="shared" si="8"/>
        <v>0.64665086285714291</v>
      </c>
      <c r="O89">
        <f t="shared" si="9"/>
        <v>0.29291664000000001</v>
      </c>
    </row>
    <row r="90" spans="2:15" x14ac:dyDescent="0.25">
      <c r="B90" s="23" t="s">
        <v>16</v>
      </c>
      <c r="C90">
        <v>200</v>
      </c>
      <c r="F90">
        <f>'336p stat'!H89-'336p stat'!K89</f>
        <v>1.6187339999999892</v>
      </c>
      <c r="G90">
        <f>'336p stat'!K89-'336p stat'!N89</f>
        <v>129.284211</v>
      </c>
      <c r="H90">
        <f>'336p stat'!N89</f>
        <v>58.566460999999997</v>
      </c>
      <c r="K90">
        <f t="shared" si="5"/>
        <v>0</v>
      </c>
      <c r="L90">
        <f t="shared" si="6"/>
        <v>0</v>
      </c>
      <c r="M90">
        <f t="shared" si="7"/>
        <v>8.0936699999999469E-3</v>
      </c>
      <c r="N90">
        <f t="shared" si="8"/>
        <v>0.64642105500000002</v>
      </c>
      <c r="O90">
        <f t="shared" si="9"/>
        <v>0.29283230499999996</v>
      </c>
    </row>
    <row r="91" spans="2:15" x14ac:dyDescent="0.25">
      <c r="B91" s="23" t="s">
        <v>16</v>
      </c>
      <c r="C91">
        <v>225</v>
      </c>
      <c r="F91">
        <f>'336p stat'!H90-'336p stat'!K90</f>
        <v>1.8201919999999916</v>
      </c>
      <c r="G91">
        <f>'336p stat'!K90-'336p stat'!N90</f>
        <v>145.39169600000002</v>
      </c>
      <c r="H91">
        <f>'336p stat'!N90</f>
        <v>65.873115999999996</v>
      </c>
      <c r="K91">
        <f t="shared" si="5"/>
        <v>0</v>
      </c>
      <c r="L91">
        <f t="shared" si="6"/>
        <v>0</v>
      </c>
      <c r="M91">
        <f t="shared" si="7"/>
        <v>8.0897422222221856E-3</v>
      </c>
      <c r="N91">
        <f t="shared" si="8"/>
        <v>0.64618531555555569</v>
      </c>
      <c r="O91">
        <f t="shared" si="9"/>
        <v>0.29276940444444444</v>
      </c>
    </row>
    <row r="92" spans="2:15" x14ac:dyDescent="0.25">
      <c r="B92" s="23" t="s">
        <v>16</v>
      </c>
      <c r="C92">
        <v>250</v>
      </c>
      <c r="F92">
        <f>'336p stat'!H91-'336p stat'!K91</f>
        <v>2.02104700000001</v>
      </c>
      <c r="G92">
        <f>'336p stat'!K91-'336p stat'!N91</f>
        <v>161.49299199999999</v>
      </c>
      <c r="H92">
        <f>'336p stat'!N91</f>
        <v>73.178943000000004</v>
      </c>
      <c r="K92">
        <f t="shared" si="5"/>
        <v>0</v>
      </c>
      <c r="L92">
        <f t="shared" si="6"/>
        <v>0</v>
      </c>
      <c r="M92">
        <f t="shared" si="7"/>
        <v>8.0841880000000407E-3</v>
      </c>
      <c r="N92">
        <f t="shared" si="8"/>
        <v>0.6459719679999999</v>
      </c>
      <c r="O92">
        <f t="shared" si="9"/>
        <v>0.29271577200000004</v>
      </c>
    </row>
    <row r="93" spans="2:15" x14ac:dyDescent="0.25">
      <c r="B93" s="23" t="s">
        <v>16</v>
      </c>
      <c r="C93">
        <v>275</v>
      </c>
      <c r="F93">
        <f>'336p stat'!H92-'336p stat'!K92</f>
        <v>2.2213759999999638</v>
      </c>
      <c r="G93">
        <f>'336p stat'!K92-'336p stat'!N92</f>
        <v>177.59653800000001</v>
      </c>
      <c r="H93">
        <f>'336p stat'!N92</f>
        <v>80.484751000000003</v>
      </c>
      <c r="K93">
        <f t="shared" si="5"/>
        <v>0</v>
      </c>
      <c r="L93">
        <f t="shared" si="6"/>
        <v>0</v>
      </c>
      <c r="M93">
        <f t="shared" si="7"/>
        <v>8.0777309090907783E-3</v>
      </c>
      <c r="N93">
        <f t="shared" si="8"/>
        <v>0.64580559272727278</v>
      </c>
      <c r="O93">
        <f t="shared" si="9"/>
        <v>0.29267182181818185</v>
      </c>
    </row>
    <row r="94" spans="2:15" x14ac:dyDescent="0.25">
      <c r="B94" s="23" t="s">
        <v>16</v>
      </c>
      <c r="C94">
        <v>300</v>
      </c>
      <c r="F94">
        <f>'336p stat'!H93-'336p stat'!K93</f>
        <v>2.4220289999999522</v>
      </c>
      <c r="G94">
        <f>'336p stat'!K93-'336p stat'!N93</f>
        <v>193.69413000000003</v>
      </c>
      <c r="H94">
        <f>'336p stat'!N93</f>
        <v>87.790189999999996</v>
      </c>
      <c r="K94">
        <f t="shared" si="5"/>
        <v>0</v>
      </c>
      <c r="L94">
        <f t="shared" si="6"/>
        <v>0</v>
      </c>
      <c r="M94">
        <f t="shared" si="7"/>
        <v>8.0734299999998416E-3</v>
      </c>
      <c r="N94">
        <f t="shared" si="8"/>
        <v>0.64564710000000014</v>
      </c>
      <c r="O94">
        <f t="shared" si="9"/>
        <v>0.29263396666666663</v>
      </c>
    </row>
    <row r="95" spans="2:15" x14ac:dyDescent="0.25">
      <c r="B95" s="23" t="s">
        <v>16</v>
      </c>
      <c r="C95">
        <v>325</v>
      </c>
      <c r="F95">
        <f>'336p stat'!H94-'336p stat'!K94</f>
        <v>2.6223830000000135</v>
      </c>
      <c r="G95">
        <f>'336p stat'!K94-'336p stat'!N94</f>
        <v>209.79616399999998</v>
      </c>
      <c r="H95">
        <f>'336p stat'!N94</f>
        <v>95.096202000000005</v>
      </c>
      <c r="K95">
        <f t="shared" si="5"/>
        <v>0</v>
      </c>
      <c r="L95">
        <f t="shared" si="6"/>
        <v>0</v>
      </c>
      <c r="M95">
        <f t="shared" si="7"/>
        <v>8.0688707692308098E-3</v>
      </c>
      <c r="N95">
        <f t="shared" si="8"/>
        <v>0.64552665846153834</v>
      </c>
      <c r="O95">
        <f t="shared" si="9"/>
        <v>0.2926036984615385</v>
      </c>
    </row>
    <row r="96" spans="2:15" x14ac:dyDescent="0.25">
      <c r="B96" s="23" t="s">
        <v>16</v>
      </c>
      <c r="C96">
        <v>350</v>
      </c>
      <c r="F96">
        <f>'336p stat'!H95-'336p stat'!K95</f>
        <v>2.8238129999999728</v>
      </c>
      <c r="G96">
        <f>'336p stat'!K95-'336p stat'!N95</f>
        <v>225.90249600000004</v>
      </c>
      <c r="H96">
        <f>'336p stat'!N95</f>
        <v>102.40184499999999</v>
      </c>
      <c r="K96">
        <f t="shared" si="5"/>
        <v>0</v>
      </c>
      <c r="L96">
        <f t="shared" si="6"/>
        <v>0</v>
      </c>
      <c r="M96">
        <f t="shared" si="7"/>
        <v>8.0680371428570648E-3</v>
      </c>
      <c r="N96">
        <f t="shared" si="8"/>
        <v>0.64543570285714302</v>
      </c>
      <c r="O96">
        <f t="shared" si="9"/>
        <v>0.29257669999999997</v>
      </c>
    </row>
    <row r="97" spans="2:15" x14ac:dyDescent="0.25">
      <c r="B97" s="23" t="s">
        <v>16</v>
      </c>
      <c r="C97">
        <v>375</v>
      </c>
      <c r="F97">
        <f>'336p stat'!H96-'336p stat'!K96</f>
        <v>3.0247850000000085</v>
      </c>
      <c r="G97">
        <f>'336p stat'!K96-'336p stat'!N96</f>
        <v>242.01988699999998</v>
      </c>
      <c r="H97">
        <f>'336p stat'!N96</f>
        <v>109.70875599999999</v>
      </c>
      <c r="K97">
        <f t="shared" si="5"/>
        <v>0</v>
      </c>
      <c r="L97">
        <f t="shared" si="6"/>
        <v>0</v>
      </c>
      <c r="M97">
        <f t="shared" si="7"/>
        <v>8.0660933333333556E-3</v>
      </c>
      <c r="N97">
        <f t="shared" si="8"/>
        <v>0.64538636533333327</v>
      </c>
      <c r="O97">
        <f t="shared" si="9"/>
        <v>0.29255668266666662</v>
      </c>
    </row>
    <row r="98" spans="2:15" x14ac:dyDescent="0.25">
      <c r="B98" s="23" t="s">
        <v>16</v>
      </c>
      <c r="C98">
        <v>400</v>
      </c>
      <c r="F98">
        <f>'336p stat'!H97-'336p stat'!K97</f>
        <v>3.2245819999999981</v>
      </c>
      <c r="G98">
        <f>'336p stat'!K97-'336p stat'!N97</f>
        <v>258.13672299999996</v>
      </c>
      <c r="H98">
        <f>'336p stat'!N97</f>
        <v>117.014194</v>
      </c>
      <c r="K98">
        <f t="shared" si="5"/>
        <v>0</v>
      </c>
      <c r="L98">
        <f t="shared" si="6"/>
        <v>0</v>
      </c>
      <c r="M98">
        <f t="shared" si="7"/>
        <v>8.0614549999999952E-3</v>
      </c>
      <c r="N98">
        <f t="shared" si="8"/>
        <v>0.64534180749999992</v>
      </c>
      <c r="O98">
        <f t="shared" si="9"/>
        <v>0.29253548499999998</v>
      </c>
    </row>
    <row r="99" spans="2:15" x14ac:dyDescent="0.25">
      <c r="B99" s="23" t="s">
        <v>16</v>
      </c>
      <c r="C99">
        <v>425</v>
      </c>
      <c r="F99">
        <f>'336p stat'!H98-'336p stat'!K98</f>
        <v>3.4252400000000307</v>
      </c>
      <c r="G99">
        <f>'336p stat'!K98-'336p stat'!N98</f>
        <v>274.26658899999995</v>
      </c>
      <c r="H99">
        <f>'336p stat'!N98</f>
        <v>124.321046</v>
      </c>
      <c r="K99">
        <f t="shared" si="5"/>
        <v>0</v>
      </c>
      <c r="L99">
        <f t="shared" si="6"/>
        <v>0</v>
      </c>
      <c r="M99">
        <f t="shared" si="7"/>
        <v>8.0593882352941893E-3</v>
      </c>
      <c r="N99">
        <f t="shared" si="8"/>
        <v>0.64533315058823515</v>
      </c>
      <c r="O99">
        <f t="shared" si="9"/>
        <v>0.29252010823529412</v>
      </c>
    </row>
    <row r="100" spans="2:15" x14ac:dyDescent="0.25">
      <c r="B100" s="23" t="s">
        <v>16</v>
      </c>
      <c r="C100">
        <v>450</v>
      </c>
      <c r="F100">
        <f>'336p stat'!H99-'336p stat'!K99</f>
        <v>3.6254180000000247</v>
      </c>
      <c r="G100">
        <f>'336p stat'!K99-'336p stat'!N99</f>
        <v>290.40455499999996</v>
      </c>
      <c r="H100">
        <f>'336p stat'!N99</f>
        <v>131.62730500000001</v>
      </c>
      <c r="K100">
        <f t="shared" si="5"/>
        <v>0</v>
      </c>
      <c r="L100">
        <f t="shared" si="6"/>
        <v>0</v>
      </c>
      <c r="M100">
        <f t="shared" si="7"/>
        <v>8.0564844444444995E-3</v>
      </c>
      <c r="N100">
        <f t="shared" si="8"/>
        <v>0.6453434555555555</v>
      </c>
      <c r="O100">
        <f t="shared" si="9"/>
        <v>0.29250512222222225</v>
      </c>
    </row>
    <row r="101" spans="2:15" x14ac:dyDescent="0.25">
      <c r="B101" s="23" t="s">
        <v>16</v>
      </c>
      <c r="C101">
        <v>475</v>
      </c>
      <c r="F101">
        <f>'336p stat'!H100-'336p stat'!K100</f>
        <v>3.8253380000000448</v>
      </c>
      <c r="G101">
        <f>'336p stat'!K100-'336p stat'!N100</f>
        <v>306.55380500000001</v>
      </c>
      <c r="H101">
        <f>'336p stat'!N100</f>
        <v>138.932762</v>
      </c>
      <c r="K101">
        <f t="shared" si="5"/>
        <v>0</v>
      </c>
      <c r="L101">
        <f t="shared" si="6"/>
        <v>0</v>
      </c>
      <c r="M101">
        <f t="shared" si="7"/>
        <v>8.0533431578948319E-3</v>
      </c>
      <c r="N101">
        <f t="shared" si="8"/>
        <v>0.64537643157894742</v>
      </c>
      <c r="O101">
        <f t="shared" si="9"/>
        <v>0.29249002526315787</v>
      </c>
    </row>
    <row r="102" spans="2:15" x14ac:dyDescent="0.25">
      <c r="B102" s="23" t="s">
        <v>16</v>
      </c>
      <c r="C102">
        <v>500</v>
      </c>
      <c r="F102">
        <f>'336p stat'!H101-'336p stat'!K101</f>
        <v>4.0257339999999999</v>
      </c>
      <c r="G102">
        <f>'336p stat'!K101-'336p stat'!N101</f>
        <v>322.715374</v>
      </c>
      <c r="H102">
        <f>'336p stat'!N101</f>
        <v>146.237708</v>
      </c>
      <c r="K102">
        <f t="shared" si="5"/>
        <v>0</v>
      </c>
      <c r="L102">
        <f t="shared" si="6"/>
        <v>0</v>
      </c>
      <c r="M102">
        <f t="shared" si="7"/>
        <v>8.0514679999999991E-3</v>
      </c>
      <c r="N102">
        <f t="shared" si="8"/>
        <v>0.645430748</v>
      </c>
      <c r="O102">
        <f t="shared" si="9"/>
        <v>0.29247541599999999</v>
      </c>
    </row>
    <row r="103" spans="2:15" x14ac:dyDescent="0.25">
      <c r="B103" s="23" t="s">
        <v>17</v>
      </c>
      <c r="C103">
        <v>25</v>
      </c>
      <c r="F103">
        <f>'336p stat'!H102-'336p stat'!K102</f>
        <v>0.18125000000000036</v>
      </c>
      <c r="G103">
        <f>'336p stat'!K102-'336p stat'!N102</f>
        <v>10.149763</v>
      </c>
      <c r="H103">
        <f>'336p stat'!N102</f>
        <v>4.5697419999999997</v>
      </c>
      <c r="K103">
        <f t="shared" si="5"/>
        <v>0</v>
      </c>
      <c r="L103">
        <f t="shared" si="6"/>
        <v>0</v>
      </c>
      <c r="M103">
        <f t="shared" si="7"/>
        <v>7.2500000000000142E-3</v>
      </c>
      <c r="N103">
        <f t="shared" si="8"/>
        <v>0.40599052000000002</v>
      </c>
      <c r="O103">
        <f t="shared" si="9"/>
        <v>0.18278967999999998</v>
      </c>
    </row>
    <row r="104" spans="2:15" x14ac:dyDescent="0.25">
      <c r="B104" s="23" t="s">
        <v>17</v>
      </c>
      <c r="C104">
        <v>50</v>
      </c>
      <c r="F104">
        <f>'336p stat'!H103-'336p stat'!K103</f>
        <v>0.35942200000000213</v>
      </c>
      <c r="G104">
        <f>'336p stat'!K103-'336p stat'!N103</f>
        <v>20.105536000000001</v>
      </c>
      <c r="H104">
        <f>'336p stat'!N103</f>
        <v>8.8679000000000006</v>
      </c>
      <c r="K104">
        <f t="shared" si="5"/>
        <v>0</v>
      </c>
      <c r="L104">
        <f t="shared" si="6"/>
        <v>0</v>
      </c>
      <c r="M104">
        <f t="shared" si="7"/>
        <v>7.1884400000000424E-3</v>
      </c>
      <c r="N104">
        <f t="shared" si="8"/>
        <v>0.40211072000000003</v>
      </c>
      <c r="O104">
        <f t="shared" si="9"/>
        <v>0.17735800000000002</v>
      </c>
    </row>
    <row r="105" spans="2:15" x14ac:dyDescent="0.25">
      <c r="B105" s="23" t="s">
        <v>17</v>
      </c>
      <c r="C105">
        <v>75</v>
      </c>
      <c r="F105">
        <f>'336p stat'!H104-'336p stat'!K104</f>
        <v>0.53734399999999738</v>
      </c>
      <c r="G105">
        <f>'336p stat'!K104-'336p stat'!N104</f>
        <v>30.060361</v>
      </c>
      <c r="H105">
        <f>'336p stat'!N104</f>
        <v>13.165984</v>
      </c>
      <c r="K105">
        <f t="shared" si="5"/>
        <v>0</v>
      </c>
      <c r="L105">
        <f t="shared" si="6"/>
        <v>0</v>
      </c>
      <c r="M105">
        <f t="shared" si="7"/>
        <v>7.1645866666666313E-3</v>
      </c>
      <c r="N105">
        <f t="shared" si="8"/>
        <v>0.40080481333333334</v>
      </c>
      <c r="O105">
        <f t="shared" si="9"/>
        <v>0.17554645333333332</v>
      </c>
    </row>
    <row r="106" spans="2:15" x14ac:dyDescent="0.25">
      <c r="B106" s="23" t="s">
        <v>17</v>
      </c>
      <c r="C106">
        <v>100</v>
      </c>
      <c r="F106">
        <f>'336p stat'!H105-'336p stat'!K105</f>
        <v>0.71573399999999765</v>
      </c>
      <c r="G106">
        <f>'336p stat'!K105-'336p stat'!N105</f>
        <v>40.014811000000002</v>
      </c>
      <c r="H106">
        <f>'336p stat'!N105</f>
        <v>17.464306000000001</v>
      </c>
      <c r="K106">
        <f t="shared" si="5"/>
        <v>0</v>
      </c>
      <c r="L106">
        <f t="shared" si="6"/>
        <v>0</v>
      </c>
      <c r="M106">
        <f t="shared" si="7"/>
        <v>7.1573399999999765E-3</v>
      </c>
      <c r="N106">
        <f t="shared" si="8"/>
        <v>0.40014811</v>
      </c>
      <c r="O106">
        <f t="shared" si="9"/>
        <v>0.17464306000000002</v>
      </c>
    </row>
    <row r="107" spans="2:15" x14ac:dyDescent="0.25">
      <c r="B107" s="23" t="s">
        <v>17</v>
      </c>
      <c r="C107">
        <v>125</v>
      </c>
      <c r="F107">
        <f>'336p stat'!H106-'336p stat'!K106</f>
        <v>0.89311399999999708</v>
      </c>
      <c r="G107">
        <f>'336p stat'!K106-'336p stat'!N106</f>
        <v>49.969654000000006</v>
      </c>
      <c r="H107">
        <f>'336p stat'!N106</f>
        <v>21.762141</v>
      </c>
      <c r="K107">
        <f t="shared" si="5"/>
        <v>0</v>
      </c>
      <c r="L107">
        <f t="shared" si="6"/>
        <v>0</v>
      </c>
      <c r="M107">
        <f t="shared" si="7"/>
        <v>7.1449119999999764E-3</v>
      </c>
      <c r="N107">
        <f t="shared" si="8"/>
        <v>0.39975723200000002</v>
      </c>
      <c r="O107">
        <f t="shared" si="9"/>
        <v>0.17409712799999999</v>
      </c>
    </row>
    <row r="108" spans="2:15" x14ac:dyDescent="0.25">
      <c r="B108" s="23" t="s">
        <v>17</v>
      </c>
      <c r="C108">
        <v>150</v>
      </c>
      <c r="F108">
        <f>'336p stat'!H107-'336p stat'!K107</f>
        <v>1.0697449999999975</v>
      </c>
      <c r="G108">
        <f>'336p stat'!K107-'336p stat'!N107</f>
        <v>59.923871000000005</v>
      </c>
      <c r="H108">
        <f>'336p stat'!N107</f>
        <v>26.060345000000002</v>
      </c>
      <c r="K108">
        <f t="shared" si="5"/>
        <v>0</v>
      </c>
      <c r="L108">
        <f t="shared" si="6"/>
        <v>0</v>
      </c>
      <c r="M108">
        <f t="shared" si="7"/>
        <v>7.1316333333333167E-3</v>
      </c>
      <c r="N108">
        <f t="shared" si="8"/>
        <v>0.39949247333333338</v>
      </c>
      <c r="O108">
        <f t="shared" si="9"/>
        <v>0.17373563333333333</v>
      </c>
    </row>
    <row r="109" spans="2:15" x14ac:dyDescent="0.25">
      <c r="B109" s="23" t="s">
        <v>17</v>
      </c>
      <c r="C109">
        <v>175</v>
      </c>
      <c r="F109">
        <f>'336p stat'!H108-'336p stat'!K108</f>
        <v>1.2469880000000018</v>
      </c>
      <c r="G109">
        <f>'336p stat'!K108-'336p stat'!N108</f>
        <v>69.878847000000007</v>
      </c>
      <c r="H109">
        <f>'336p stat'!N108</f>
        <v>30.358262</v>
      </c>
      <c r="K109">
        <f t="shared" si="5"/>
        <v>0</v>
      </c>
      <c r="L109">
        <f t="shared" si="6"/>
        <v>0</v>
      </c>
      <c r="M109">
        <f t="shared" si="7"/>
        <v>7.1256457142857242E-3</v>
      </c>
      <c r="N109">
        <f t="shared" si="8"/>
        <v>0.39930769714285719</v>
      </c>
      <c r="O109">
        <f t="shared" si="9"/>
        <v>0.17347578285714285</v>
      </c>
    </row>
    <row r="110" spans="2:15" x14ac:dyDescent="0.25">
      <c r="B110" s="23" t="s">
        <v>17</v>
      </c>
      <c r="C110">
        <v>200</v>
      </c>
      <c r="F110">
        <f>'336p stat'!H109-'336p stat'!K109</f>
        <v>1.423269999999988</v>
      </c>
      <c r="G110">
        <f>'336p stat'!K109-'336p stat'!N109</f>
        <v>79.833550000000002</v>
      </c>
      <c r="H110">
        <f>'336p stat'!N109</f>
        <v>34.655551000000003</v>
      </c>
      <c r="K110">
        <f t="shared" si="5"/>
        <v>0</v>
      </c>
      <c r="L110">
        <f t="shared" si="6"/>
        <v>0</v>
      </c>
      <c r="M110">
        <f t="shared" si="7"/>
        <v>7.1163499999999406E-3</v>
      </c>
      <c r="N110">
        <f t="shared" si="8"/>
        <v>0.39916774999999999</v>
      </c>
      <c r="O110">
        <f t="shared" si="9"/>
        <v>0.17327775500000001</v>
      </c>
    </row>
    <row r="111" spans="2:15" x14ac:dyDescent="0.25">
      <c r="B111" s="23" t="s">
        <v>17</v>
      </c>
      <c r="C111">
        <v>225</v>
      </c>
      <c r="F111">
        <f>'336p stat'!H110-'336p stat'!K110</f>
        <v>1.6006169999999997</v>
      </c>
      <c r="G111">
        <f>'336p stat'!K110-'336p stat'!N110</f>
        <v>89.788384000000008</v>
      </c>
      <c r="H111">
        <f>'336p stat'!N110</f>
        <v>38.954050000000002</v>
      </c>
      <c r="K111">
        <f t="shared" si="5"/>
        <v>0</v>
      </c>
      <c r="L111">
        <f t="shared" si="6"/>
        <v>0</v>
      </c>
      <c r="M111">
        <f t="shared" si="7"/>
        <v>7.1138533333333321E-3</v>
      </c>
      <c r="N111">
        <f t="shared" si="8"/>
        <v>0.3990594844444445</v>
      </c>
      <c r="O111">
        <f t="shared" si="9"/>
        <v>0.17312911111111112</v>
      </c>
    </row>
    <row r="112" spans="2:15" x14ac:dyDescent="0.25">
      <c r="B112" s="23" t="s">
        <v>17</v>
      </c>
      <c r="C112">
        <v>250</v>
      </c>
      <c r="F112">
        <f>'336p stat'!H111-'336p stat'!K111</f>
        <v>1.7781060000000082</v>
      </c>
      <c r="G112">
        <f>'336p stat'!K111-'336p stat'!N111</f>
        <v>99.743293999999992</v>
      </c>
      <c r="H112">
        <f>'336p stat'!N111</f>
        <v>43.251710000000003</v>
      </c>
      <c r="K112">
        <f t="shared" si="5"/>
        <v>0</v>
      </c>
      <c r="L112">
        <f t="shared" si="6"/>
        <v>0</v>
      </c>
      <c r="M112">
        <f t="shared" si="7"/>
        <v>7.112424000000033E-3</v>
      </c>
      <c r="N112">
        <f t="shared" si="8"/>
        <v>0.39897317599999998</v>
      </c>
      <c r="O112">
        <f t="shared" si="9"/>
        <v>0.17300684000000002</v>
      </c>
    </row>
    <row r="113" spans="2:15" x14ac:dyDescent="0.25">
      <c r="B113" s="23" t="s">
        <v>17</v>
      </c>
      <c r="C113">
        <v>275</v>
      </c>
      <c r="F113">
        <f>'336p stat'!H112-'336p stat'!K112</f>
        <v>1.9557779999999809</v>
      </c>
      <c r="G113">
        <f>'336p stat'!K112-'336p stat'!N112</f>
        <v>109.697856</v>
      </c>
      <c r="H113">
        <f>'336p stat'!N112</f>
        <v>47.549778000000003</v>
      </c>
      <c r="K113">
        <f t="shared" si="5"/>
        <v>0</v>
      </c>
      <c r="L113">
        <f t="shared" si="6"/>
        <v>0</v>
      </c>
      <c r="M113">
        <f t="shared" si="7"/>
        <v>7.1119199999999305E-3</v>
      </c>
      <c r="N113">
        <f t="shared" si="8"/>
        <v>0.39890129454545453</v>
      </c>
      <c r="O113">
        <f t="shared" si="9"/>
        <v>0.17290828363636365</v>
      </c>
    </row>
    <row r="114" spans="2:15" x14ac:dyDescent="0.25">
      <c r="B114" s="23" t="s">
        <v>17</v>
      </c>
      <c r="C114">
        <v>300</v>
      </c>
      <c r="F114">
        <f>'336p stat'!H113-'336p stat'!K113</f>
        <v>2.1315629999999999</v>
      </c>
      <c r="G114">
        <f>'336p stat'!K113-'336p stat'!N113</f>
        <v>119.65290899999999</v>
      </c>
      <c r="H114">
        <f>'336p stat'!N113</f>
        <v>51.847929000000001</v>
      </c>
      <c r="K114">
        <f t="shared" si="5"/>
        <v>0</v>
      </c>
      <c r="L114">
        <f t="shared" si="6"/>
        <v>0</v>
      </c>
      <c r="M114">
        <f t="shared" si="7"/>
        <v>7.1052099999999998E-3</v>
      </c>
      <c r="N114">
        <f t="shared" si="8"/>
        <v>0.39884302999999999</v>
      </c>
      <c r="O114">
        <f t="shared" si="9"/>
        <v>0.17282643</v>
      </c>
    </row>
    <row r="115" spans="2:15" x14ac:dyDescent="0.25">
      <c r="B115" s="23" t="s">
        <v>17</v>
      </c>
      <c r="C115">
        <v>325</v>
      </c>
      <c r="F115">
        <f>'336p stat'!H114-'336p stat'!K114</f>
        <v>2.3074270000000183</v>
      </c>
      <c r="G115">
        <f>'336p stat'!K114-'336p stat'!N114</f>
        <v>129.60779700000001</v>
      </c>
      <c r="H115">
        <f>'336p stat'!N114</f>
        <v>56.146079999999998</v>
      </c>
      <c r="K115">
        <f t="shared" si="5"/>
        <v>0</v>
      </c>
      <c r="L115">
        <f t="shared" si="6"/>
        <v>0</v>
      </c>
      <c r="M115">
        <f t="shared" si="7"/>
        <v>7.0997753846154411E-3</v>
      </c>
      <c r="N115">
        <f t="shared" si="8"/>
        <v>0.39879322153846153</v>
      </c>
      <c r="O115">
        <f t="shared" si="9"/>
        <v>0.17275716923076923</v>
      </c>
    </row>
    <row r="116" spans="2:15" x14ac:dyDescent="0.25">
      <c r="B116" s="23" t="s">
        <v>17</v>
      </c>
      <c r="C116">
        <v>350</v>
      </c>
      <c r="F116">
        <f>'336p stat'!H115-'336p stat'!K115</f>
        <v>2.4832330000000127</v>
      </c>
      <c r="G116">
        <f>'336p stat'!K115-'336p stat'!N115</f>
        <v>139.56305399999999</v>
      </c>
      <c r="H116">
        <f>'336p stat'!N115</f>
        <v>60.444006999999999</v>
      </c>
      <c r="K116">
        <f t="shared" si="5"/>
        <v>0</v>
      </c>
      <c r="L116">
        <f t="shared" si="6"/>
        <v>0</v>
      </c>
      <c r="M116">
        <f t="shared" si="7"/>
        <v>7.0949514285714652E-3</v>
      </c>
      <c r="N116">
        <f t="shared" si="8"/>
        <v>0.39875158285714285</v>
      </c>
      <c r="O116">
        <f t="shared" si="9"/>
        <v>0.17269716285714284</v>
      </c>
    </row>
    <row r="117" spans="2:15" x14ac:dyDescent="0.25">
      <c r="B117" s="23" t="s">
        <v>17</v>
      </c>
      <c r="C117">
        <v>375</v>
      </c>
      <c r="F117">
        <f>'336p stat'!H116-'336p stat'!K116</f>
        <v>2.6592060000000117</v>
      </c>
      <c r="G117">
        <f>'336p stat'!K116-'336p stat'!N116</f>
        <v>149.517787</v>
      </c>
      <c r="H117">
        <f>'336p stat'!N116</f>
        <v>64.742168000000007</v>
      </c>
      <c r="K117">
        <f t="shared" si="5"/>
        <v>0</v>
      </c>
      <c r="L117">
        <f t="shared" si="6"/>
        <v>0</v>
      </c>
      <c r="M117">
        <f t="shared" si="7"/>
        <v>7.0912160000000312E-3</v>
      </c>
      <c r="N117">
        <f t="shared" si="8"/>
        <v>0.39871409866666668</v>
      </c>
      <c r="O117">
        <f t="shared" si="9"/>
        <v>0.17264578133333336</v>
      </c>
    </row>
    <row r="118" spans="2:15" x14ac:dyDescent="0.25">
      <c r="B118" s="23" t="s">
        <v>17</v>
      </c>
      <c r="C118">
        <v>400</v>
      </c>
      <c r="F118">
        <f>'336p stat'!H117-'336p stat'!K117</f>
        <v>2.8351519999999937</v>
      </c>
      <c r="G118">
        <f>'336p stat'!K117-'336p stat'!N117</f>
        <v>159.47236900000001</v>
      </c>
      <c r="H118">
        <f>'336p stat'!N117</f>
        <v>69.039581999999996</v>
      </c>
      <c r="K118">
        <f t="shared" si="5"/>
        <v>0</v>
      </c>
      <c r="L118">
        <f t="shared" si="6"/>
        <v>0</v>
      </c>
      <c r="M118">
        <f t="shared" si="7"/>
        <v>7.0878799999999839E-3</v>
      </c>
      <c r="N118">
        <f t="shared" si="8"/>
        <v>0.39868092250000003</v>
      </c>
      <c r="O118">
        <f t="shared" si="9"/>
        <v>0.172598955</v>
      </c>
    </row>
    <row r="119" spans="2:15" x14ac:dyDescent="0.25">
      <c r="B119" s="23" t="s">
        <v>17</v>
      </c>
      <c r="C119">
        <v>425</v>
      </c>
      <c r="F119">
        <f>'336p stat'!H118-'336p stat'!K118</f>
        <v>3.0107100000000173</v>
      </c>
      <c r="G119">
        <f>'336p stat'!K118-'336p stat'!N118</f>
        <v>169.427359</v>
      </c>
      <c r="H119">
        <f>'336p stat'!N118</f>
        <v>73.337549999999993</v>
      </c>
      <c r="K119">
        <f t="shared" si="5"/>
        <v>0</v>
      </c>
      <c r="L119">
        <f t="shared" si="6"/>
        <v>0</v>
      </c>
      <c r="M119">
        <f t="shared" si="7"/>
        <v>7.0840235294118052E-3</v>
      </c>
      <c r="N119">
        <f t="shared" si="8"/>
        <v>0.39865260941176467</v>
      </c>
      <c r="O119">
        <f t="shared" si="9"/>
        <v>0.17255894117647058</v>
      </c>
    </row>
    <row r="120" spans="2:15" x14ac:dyDescent="0.25">
      <c r="B120" s="23" t="s">
        <v>17</v>
      </c>
      <c r="C120">
        <v>450</v>
      </c>
      <c r="F120">
        <f>'336p stat'!H119-'336p stat'!K119</f>
        <v>3.1858300000000099</v>
      </c>
      <c r="G120">
        <f>'336p stat'!K119-'336p stat'!N119</f>
        <v>179.38306799999998</v>
      </c>
      <c r="H120">
        <f>'336p stat'!N119</f>
        <v>77.635377000000005</v>
      </c>
      <c r="K120">
        <f t="shared" si="5"/>
        <v>0</v>
      </c>
      <c r="L120">
        <f t="shared" si="6"/>
        <v>0</v>
      </c>
      <c r="M120">
        <f t="shared" si="7"/>
        <v>7.0796222222222439E-3</v>
      </c>
      <c r="N120">
        <f t="shared" si="8"/>
        <v>0.39862903999999993</v>
      </c>
      <c r="O120">
        <f t="shared" si="9"/>
        <v>0.17252306000000001</v>
      </c>
    </row>
    <row r="121" spans="2:15" x14ac:dyDescent="0.25">
      <c r="B121" s="23" t="s">
        <v>17</v>
      </c>
      <c r="C121">
        <v>475</v>
      </c>
      <c r="F121">
        <f>'336p stat'!H120-'336p stat'!K120</f>
        <v>3.3613589999999931</v>
      </c>
      <c r="G121">
        <f>'336p stat'!K120-'336p stat'!N120</f>
        <v>189.337424</v>
      </c>
      <c r="H121">
        <f>'336p stat'!N120</f>
        <v>81.933531000000002</v>
      </c>
      <c r="K121">
        <f t="shared" si="5"/>
        <v>0</v>
      </c>
      <c r="L121">
        <f t="shared" si="6"/>
        <v>0</v>
      </c>
      <c r="M121">
        <f t="shared" si="7"/>
        <v>7.0765452631578801E-3</v>
      </c>
      <c r="N121">
        <f t="shared" si="8"/>
        <v>0.39860510315789471</v>
      </c>
      <c r="O121">
        <f t="shared" si="9"/>
        <v>0.17249164421052632</v>
      </c>
    </row>
    <row r="122" spans="2:15" x14ac:dyDescent="0.25">
      <c r="B122" s="23" t="s">
        <v>17</v>
      </c>
      <c r="C122">
        <v>500</v>
      </c>
      <c r="F122">
        <f>'336p stat'!H121-'336p stat'!K121</f>
        <v>3.5376729999999839</v>
      </c>
      <c r="G122">
        <f>'336p stat'!K121-'336p stat'!N121</f>
        <v>199.292395</v>
      </c>
      <c r="H122">
        <f>'336p stat'!N121</f>
        <v>86.231830000000002</v>
      </c>
      <c r="K122">
        <f t="shared" si="5"/>
        <v>0</v>
      </c>
      <c r="L122">
        <f t="shared" si="6"/>
        <v>0</v>
      </c>
      <c r="M122">
        <f t="shared" si="7"/>
        <v>7.0753459999999676E-3</v>
      </c>
      <c r="N122">
        <f t="shared" si="8"/>
        <v>0.39858479000000002</v>
      </c>
      <c r="O122">
        <f t="shared" si="9"/>
        <v>0.17246365999999999</v>
      </c>
    </row>
    <row r="123" spans="2:15" x14ac:dyDescent="0.25">
      <c r="B123" s="23" t="s">
        <v>18</v>
      </c>
      <c r="C123">
        <v>25</v>
      </c>
      <c r="F123">
        <f>'336p stat'!H122-'336p stat'!K122</f>
        <v>0.69469099999999173</v>
      </c>
      <c r="G123">
        <f>'336p stat'!K122-'336p stat'!N122</f>
        <v>26.064723000000008</v>
      </c>
      <c r="H123">
        <f>'336p stat'!N122</f>
        <v>52.073011999999999</v>
      </c>
      <c r="K123">
        <f t="shared" si="5"/>
        <v>0</v>
      </c>
      <c r="L123">
        <f t="shared" si="6"/>
        <v>0</v>
      </c>
      <c r="M123">
        <f t="shared" si="7"/>
        <v>2.7787639999999669E-2</v>
      </c>
      <c r="N123">
        <f t="shared" si="8"/>
        <v>1.0425889200000003</v>
      </c>
      <c r="O123">
        <f t="shared" si="9"/>
        <v>2.0829204799999999</v>
      </c>
    </row>
    <row r="124" spans="2:15" x14ac:dyDescent="0.25">
      <c r="B124" s="23" t="s">
        <v>18</v>
      </c>
      <c r="C124">
        <v>50</v>
      </c>
      <c r="F124">
        <f>'336p stat'!H123-'336p stat'!K123</f>
        <v>1.3284439999999904</v>
      </c>
      <c r="G124">
        <f>'336p stat'!K123-'336p stat'!N123</f>
        <v>51.932103999999995</v>
      </c>
      <c r="H124">
        <f>'336p stat'!N123</f>
        <v>101.075934</v>
      </c>
      <c r="K124">
        <f t="shared" si="5"/>
        <v>0</v>
      </c>
      <c r="L124">
        <f t="shared" si="6"/>
        <v>0</v>
      </c>
      <c r="M124">
        <f t="shared" si="7"/>
        <v>2.6568879999999809E-2</v>
      </c>
      <c r="N124">
        <f t="shared" si="8"/>
        <v>1.0386420799999998</v>
      </c>
      <c r="O124">
        <f t="shared" si="9"/>
        <v>2.0215186800000002</v>
      </c>
    </row>
    <row r="125" spans="2:15" x14ac:dyDescent="0.25">
      <c r="B125" s="23" t="s">
        <v>18</v>
      </c>
      <c r="C125">
        <v>75</v>
      </c>
      <c r="F125">
        <f>'336p stat'!H124-'336p stat'!K124</f>
        <v>1.9441099999999949</v>
      </c>
      <c r="G125">
        <f>'336p stat'!K124-'336p stat'!N124</f>
        <v>77.71745199999998</v>
      </c>
      <c r="H125">
        <f>'336p stat'!N124</f>
        <v>149.10216600000001</v>
      </c>
      <c r="K125">
        <f t="shared" si="5"/>
        <v>0</v>
      </c>
      <c r="L125">
        <f t="shared" si="6"/>
        <v>0</v>
      </c>
      <c r="M125">
        <f t="shared" si="7"/>
        <v>2.5921466666666598E-2</v>
      </c>
      <c r="N125">
        <f t="shared" si="8"/>
        <v>1.036232693333333</v>
      </c>
      <c r="O125">
        <f t="shared" si="9"/>
        <v>1.9880288800000001</v>
      </c>
    </row>
    <row r="126" spans="2:15" x14ac:dyDescent="0.25">
      <c r="B126" s="23" t="s">
        <v>18</v>
      </c>
      <c r="C126">
        <v>100</v>
      </c>
      <c r="F126">
        <f>'336p stat'!H125-'336p stat'!K125</f>
        <v>2.5579490000000078</v>
      </c>
      <c r="G126">
        <f>'336p stat'!K125-'336p stat'!N125</f>
        <v>103.47719900000001</v>
      </c>
      <c r="H126">
        <f>'336p stat'!N125</f>
        <v>197.05668299999999</v>
      </c>
      <c r="K126">
        <f t="shared" si="5"/>
        <v>0</v>
      </c>
      <c r="L126">
        <f t="shared" si="6"/>
        <v>0</v>
      </c>
      <c r="M126">
        <f t="shared" si="7"/>
        <v>2.557949000000008E-2</v>
      </c>
      <c r="N126">
        <f t="shared" si="8"/>
        <v>1.0347719900000001</v>
      </c>
      <c r="O126">
        <f t="shared" si="9"/>
        <v>1.9705668299999999</v>
      </c>
    </row>
    <row r="127" spans="2:15" x14ac:dyDescent="0.25">
      <c r="B127" s="23" t="s">
        <v>18</v>
      </c>
      <c r="C127">
        <v>125</v>
      </c>
      <c r="F127">
        <f>'336p stat'!H126-'336p stat'!K126</f>
        <v>3.1689290000000483</v>
      </c>
      <c r="G127">
        <f>'336p stat'!K126-'336p stat'!N126</f>
        <v>129.17928699999999</v>
      </c>
      <c r="H127">
        <f>'336p stat'!N126</f>
        <v>244.93408099999999</v>
      </c>
      <c r="K127">
        <f t="shared" si="5"/>
        <v>0</v>
      </c>
      <c r="L127">
        <f t="shared" si="6"/>
        <v>0</v>
      </c>
      <c r="M127">
        <f t="shared" si="7"/>
        <v>2.5351432000000385E-2</v>
      </c>
      <c r="N127">
        <f t="shared" si="8"/>
        <v>1.0334342959999998</v>
      </c>
      <c r="O127">
        <f t="shared" si="9"/>
        <v>1.959472648</v>
      </c>
    </row>
    <row r="128" spans="2:15" x14ac:dyDescent="0.25">
      <c r="B128" s="23" t="s">
        <v>18</v>
      </c>
      <c r="C128">
        <v>150</v>
      </c>
      <c r="F128">
        <f>'336p stat'!H127-'336p stat'!K127</f>
        <v>3.7813340000000153</v>
      </c>
      <c r="G128">
        <f>'336p stat'!K127-'336p stat'!N127</f>
        <v>154.88998299999997</v>
      </c>
      <c r="H128">
        <f>'336p stat'!N127</f>
        <v>292.75323500000002</v>
      </c>
      <c r="K128">
        <f t="shared" si="5"/>
        <v>0</v>
      </c>
      <c r="L128">
        <f t="shared" si="6"/>
        <v>0</v>
      </c>
      <c r="M128">
        <f t="shared" si="7"/>
        <v>2.5208893333333437E-2</v>
      </c>
      <c r="N128">
        <f t="shared" si="8"/>
        <v>1.0325998866666666</v>
      </c>
      <c r="O128">
        <f t="shared" si="9"/>
        <v>1.9516882333333334</v>
      </c>
    </row>
    <row r="129" spans="2:15" x14ac:dyDescent="0.25">
      <c r="B129" s="23" t="s">
        <v>18</v>
      </c>
      <c r="C129">
        <v>175</v>
      </c>
      <c r="F129">
        <f>'336p stat'!H128-'336p stat'!K128</f>
        <v>4.3916289999999663</v>
      </c>
      <c r="G129">
        <f>'336p stat'!K128-'336p stat'!N128</f>
        <v>180.58475500000003</v>
      </c>
      <c r="H129">
        <f>'336p stat'!N128</f>
        <v>340.56616500000001</v>
      </c>
      <c r="K129">
        <f t="shared" si="5"/>
        <v>0</v>
      </c>
      <c r="L129">
        <f t="shared" si="6"/>
        <v>0</v>
      </c>
      <c r="M129">
        <f t="shared" si="7"/>
        <v>2.5095022857142664E-2</v>
      </c>
      <c r="N129">
        <f t="shared" si="8"/>
        <v>1.0319128857142859</v>
      </c>
      <c r="O129">
        <f t="shared" si="9"/>
        <v>1.9460923714285714</v>
      </c>
    </row>
    <row r="130" spans="2:15" x14ac:dyDescent="0.25">
      <c r="B130" s="23" t="s">
        <v>18</v>
      </c>
      <c r="C130">
        <v>200</v>
      </c>
      <c r="F130">
        <f>'336p stat'!H129-'336p stat'!K129</f>
        <v>5.0045310000000427</v>
      </c>
      <c r="G130">
        <f>'336p stat'!K129-'336p stat'!N129</f>
        <v>206.25503399999997</v>
      </c>
      <c r="H130">
        <f>'336p stat'!N129</f>
        <v>388.45530000000002</v>
      </c>
      <c r="K130">
        <f t="shared" si="5"/>
        <v>0</v>
      </c>
      <c r="L130">
        <f t="shared" si="6"/>
        <v>0</v>
      </c>
      <c r="M130">
        <f t="shared" si="7"/>
        <v>2.5022655000000213E-2</v>
      </c>
      <c r="N130">
        <f t="shared" si="8"/>
        <v>1.0312751699999998</v>
      </c>
      <c r="O130">
        <f t="shared" si="9"/>
        <v>1.9422765000000002</v>
      </c>
    </row>
    <row r="131" spans="2:15" x14ac:dyDescent="0.25">
      <c r="B131" s="23" t="s">
        <v>18</v>
      </c>
      <c r="C131">
        <v>225</v>
      </c>
      <c r="F131">
        <f>'336p stat'!H130-'336p stat'!K130</f>
        <v>5.6142670000000408</v>
      </c>
      <c r="G131">
        <f>'336p stat'!K130-'336p stat'!N130</f>
        <v>231.89487500000001</v>
      </c>
      <c r="H131">
        <f>'336p stat'!N130</f>
        <v>436.31671599999999</v>
      </c>
      <c r="K131">
        <f t="shared" si="5"/>
        <v>0</v>
      </c>
      <c r="L131">
        <f t="shared" si="6"/>
        <v>0</v>
      </c>
      <c r="M131">
        <f t="shared" si="7"/>
        <v>2.4952297777777958E-2</v>
      </c>
      <c r="N131">
        <f t="shared" si="8"/>
        <v>1.0306438888888889</v>
      </c>
      <c r="O131">
        <f t="shared" si="9"/>
        <v>1.9391854044444443</v>
      </c>
    </row>
    <row r="132" spans="2:15" x14ac:dyDescent="0.25">
      <c r="B132" s="23" t="s">
        <v>18</v>
      </c>
      <c r="C132">
        <v>250</v>
      </c>
      <c r="F132">
        <f>'336p stat'!H131-'336p stat'!K131</f>
        <v>6.2259070000000065</v>
      </c>
      <c r="G132">
        <f>'336p stat'!K131-'336p stat'!N131</f>
        <v>257.49599599999993</v>
      </c>
      <c r="H132">
        <f>'336p stat'!N131</f>
        <v>484.21579000000003</v>
      </c>
      <c r="K132">
        <f t="shared" ref="K132:K195" si="10">D132/$C132</f>
        <v>0</v>
      </c>
      <c r="L132">
        <f t="shared" ref="L132:L195" si="11">E132/$C132</f>
        <v>0</v>
      </c>
      <c r="M132">
        <f t="shared" ref="M132:M195" si="12">F132/$C132</f>
        <v>2.4903628000000025E-2</v>
      </c>
      <c r="N132">
        <f t="shared" ref="N132:N195" si="13">G132/$C132</f>
        <v>1.0299839839999998</v>
      </c>
      <c r="O132">
        <f t="shared" ref="O132:O195" si="14">H132/$C132</f>
        <v>1.9368631600000001</v>
      </c>
    </row>
    <row r="133" spans="2:15" x14ac:dyDescent="0.25">
      <c r="B133" s="23" t="s">
        <v>18</v>
      </c>
      <c r="C133">
        <v>275</v>
      </c>
      <c r="F133">
        <f>'336p stat'!H132-'336p stat'!K132</f>
        <v>6.8420459999999821</v>
      </c>
      <c r="G133">
        <f>'336p stat'!K132-'336p stat'!N132</f>
        <v>283.16452700000002</v>
      </c>
      <c r="H133">
        <f>'336p stat'!N132</f>
        <v>532.34525399999995</v>
      </c>
      <c r="K133">
        <f t="shared" si="10"/>
        <v>0</v>
      </c>
      <c r="L133">
        <f t="shared" si="11"/>
        <v>0</v>
      </c>
      <c r="M133">
        <f t="shared" si="12"/>
        <v>2.4880167272727207E-2</v>
      </c>
      <c r="N133">
        <f t="shared" si="13"/>
        <v>1.0296891890909092</v>
      </c>
      <c r="O133">
        <f t="shared" si="14"/>
        <v>1.9358009236363636</v>
      </c>
    </row>
    <row r="134" spans="2:15" x14ac:dyDescent="0.25">
      <c r="B134" s="23" t="s">
        <v>18</v>
      </c>
      <c r="C134">
        <v>300</v>
      </c>
      <c r="F134">
        <f>'336p stat'!H133-'336p stat'!K133</f>
        <v>7.4676769999999806</v>
      </c>
      <c r="G134">
        <f>'336p stat'!K133-'336p stat'!N133</f>
        <v>308.95346000000006</v>
      </c>
      <c r="H134">
        <f>'336p stat'!N133</f>
        <v>580.93858499999999</v>
      </c>
      <c r="K134">
        <f t="shared" si="10"/>
        <v>0</v>
      </c>
      <c r="L134">
        <f t="shared" si="11"/>
        <v>0</v>
      </c>
      <c r="M134">
        <f t="shared" si="12"/>
        <v>2.4892256666666602E-2</v>
      </c>
      <c r="N134">
        <f t="shared" si="13"/>
        <v>1.0298448666666669</v>
      </c>
      <c r="O134">
        <f t="shared" si="14"/>
        <v>1.93646195</v>
      </c>
    </row>
    <row r="135" spans="2:15" x14ac:dyDescent="0.25">
      <c r="B135" s="23" t="s">
        <v>18</v>
      </c>
      <c r="C135">
        <v>325</v>
      </c>
      <c r="F135">
        <f>'336p stat'!H134-'336p stat'!K134</f>
        <v>8.0847380000000157</v>
      </c>
      <c r="G135">
        <f>'336p stat'!K134-'336p stat'!N134</f>
        <v>334.670796</v>
      </c>
      <c r="H135">
        <f>'336p stat'!N134</f>
        <v>629.18052599999999</v>
      </c>
      <c r="K135">
        <f t="shared" si="10"/>
        <v>0</v>
      </c>
      <c r="L135">
        <f t="shared" si="11"/>
        <v>0</v>
      </c>
      <c r="M135">
        <f t="shared" si="12"/>
        <v>2.4876116923076973E-2</v>
      </c>
      <c r="N135">
        <f t="shared" si="13"/>
        <v>1.0297562953846153</v>
      </c>
      <c r="O135">
        <f t="shared" si="14"/>
        <v>1.93594008</v>
      </c>
    </row>
    <row r="136" spans="2:15" x14ac:dyDescent="0.25">
      <c r="B136" s="23" t="s">
        <v>18</v>
      </c>
      <c r="C136">
        <v>350</v>
      </c>
      <c r="F136">
        <f>'336p stat'!H135-'336p stat'!K135</f>
        <v>8.7000009999999293</v>
      </c>
      <c r="G136">
        <f>'336p stat'!K135-'336p stat'!N135</f>
        <v>360.38504300000011</v>
      </c>
      <c r="H136">
        <f>'336p stat'!N135</f>
        <v>677.30981699999995</v>
      </c>
      <c r="K136">
        <f t="shared" si="10"/>
        <v>0</v>
      </c>
      <c r="L136">
        <f t="shared" si="11"/>
        <v>0</v>
      </c>
      <c r="M136">
        <f t="shared" si="12"/>
        <v>2.4857145714285513E-2</v>
      </c>
      <c r="N136">
        <f t="shared" si="13"/>
        <v>1.0296715514285717</v>
      </c>
      <c r="O136">
        <f t="shared" si="14"/>
        <v>1.9351709057142856</v>
      </c>
    </row>
    <row r="137" spans="2:15" x14ac:dyDescent="0.25">
      <c r="B137" s="23" t="s">
        <v>18</v>
      </c>
      <c r="C137">
        <v>375</v>
      </c>
      <c r="F137">
        <f>'336p stat'!H136-'336p stat'!K136</f>
        <v>9.3142620000000989</v>
      </c>
      <c r="G137">
        <f>'336p stat'!K136-'336p stat'!N136</f>
        <v>386.02264199999991</v>
      </c>
      <c r="H137">
        <f>'336p stat'!N136</f>
        <v>725.16293700000006</v>
      </c>
      <c r="K137">
        <f t="shared" si="10"/>
        <v>0</v>
      </c>
      <c r="L137">
        <f t="shared" si="11"/>
        <v>0</v>
      </c>
      <c r="M137">
        <f t="shared" si="12"/>
        <v>2.4838032000000263E-2</v>
      </c>
      <c r="N137">
        <f t="shared" si="13"/>
        <v>1.0293937119999998</v>
      </c>
      <c r="O137">
        <f t="shared" si="14"/>
        <v>1.9337678320000002</v>
      </c>
    </row>
    <row r="138" spans="2:15" x14ac:dyDescent="0.25">
      <c r="B138" s="23" t="s">
        <v>18</v>
      </c>
      <c r="C138">
        <v>400</v>
      </c>
      <c r="F138">
        <f>'336p stat'!H137-'336p stat'!K137</f>
        <v>9.9270409999999174</v>
      </c>
      <c r="G138">
        <f>'336p stat'!K137-'336p stat'!N137</f>
        <v>411.63948600000003</v>
      </c>
      <c r="H138">
        <f>'336p stat'!N137</f>
        <v>773.059301</v>
      </c>
      <c r="K138">
        <f t="shared" si="10"/>
        <v>0</v>
      </c>
      <c r="L138">
        <f t="shared" si="11"/>
        <v>0</v>
      </c>
      <c r="M138">
        <f t="shared" si="12"/>
        <v>2.4817602499999793E-2</v>
      </c>
      <c r="N138">
        <f t="shared" si="13"/>
        <v>1.0290987150000002</v>
      </c>
      <c r="O138">
        <f t="shared" si="14"/>
        <v>1.9326482524999999</v>
      </c>
    </row>
    <row r="139" spans="2:15" x14ac:dyDescent="0.25">
      <c r="B139" s="23" t="s">
        <v>18</v>
      </c>
      <c r="C139">
        <v>425</v>
      </c>
      <c r="F139">
        <f>'336p stat'!H138-'336p stat'!K138</f>
        <v>10.539230999999972</v>
      </c>
      <c r="G139">
        <f>'336p stat'!K138-'336p stat'!N138</f>
        <v>437.32440799999995</v>
      </c>
      <c r="H139">
        <f>'336p stat'!N138</f>
        <v>821.01140499999997</v>
      </c>
      <c r="K139">
        <f t="shared" si="10"/>
        <v>0</v>
      </c>
      <c r="L139">
        <f t="shared" si="11"/>
        <v>0</v>
      </c>
      <c r="M139">
        <f t="shared" si="12"/>
        <v>2.4798190588235229E-2</v>
      </c>
      <c r="N139">
        <f t="shared" si="13"/>
        <v>1.0289986070588235</v>
      </c>
      <c r="O139">
        <f t="shared" si="14"/>
        <v>1.9317915411764706</v>
      </c>
    </row>
    <row r="140" spans="2:15" x14ac:dyDescent="0.25">
      <c r="B140" s="23" t="s">
        <v>18</v>
      </c>
      <c r="C140">
        <v>450</v>
      </c>
      <c r="F140">
        <f>'336p stat'!H139-'336p stat'!K139</f>
        <v>11.154676999999992</v>
      </c>
      <c r="G140">
        <f>'336p stat'!K139-'336p stat'!N139</f>
        <v>463.04220600000008</v>
      </c>
      <c r="H140">
        <f>'336p stat'!N139</f>
        <v>869.04082900000003</v>
      </c>
      <c r="K140">
        <f t="shared" si="10"/>
        <v>0</v>
      </c>
      <c r="L140">
        <f t="shared" si="11"/>
        <v>0</v>
      </c>
      <c r="M140">
        <f t="shared" si="12"/>
        <v>2.4788171111111094E-2</v>
      </c>
      <c r="N140">
        <f t="shared" si="13"/>
        <v>1.0289826800000001</v>
      </c>
      <c r="O140">
        <f t="shared" si="14"/>
        <v>1.9312018422222224</v>
      </c>
    </row>
    <row r="141" spans="2:15" x14ac:dyDescent="0.25">
      <c r="B141" s="23" t="s">
        <v>18</v>
      </c>
      <c r="C141">
        <v>475</v>
      </c>
      <c r="F141">
        <f>'336p stat'!H140-'336p stat'!K140</f>
        <v>11.768955000000005</v>
      </c>
      <c r="G141">
        <f>'336p stat'!K140-'336p stat'!N140</f>
        <v>488.7476549999999</v>
      </c>
      <c r="H141">
        <f>'336p stat'!N140</f>
        <v>917.11939800000005</v>
      </c>
      <c r="K141">
        <f t="shared" si="10"/>
        <v>0</v>
      </c>
      <c r="L141">
        <f t="shared" si="11"/>
        <v>0</v>
      </c>
      <c r="M141">
        <f t="shared" si="12"/>
        <v>2.4776747368421063E-2</v>
      </c>
      <c r="N141">
        <f t="shared" si="13"/>
        <v>1.028942431578947</v>
      </c>
      <c r="O141">
        <f t="shared" si="14"/>
        <v>1.9307776800000001</v>
      </c>
    </row>
    <row r="142" spans="2:15" x14ac:dyDescent="0.25">
      <c r="B142" s="23" t="s">
        <v>18</v>
      </c>
      <c r="C142">
        <v>500</v>
      </c>
      <c r="F142">
        <f>'336p stat'!H141-'336p stat'!K141</f>
        <v>12.383683999999903</v>
      </c>
      <c r="G142">
        <f>'336p stat'!K141-'336p stat'!N141</f>
        <v>514.46439799999996</v>
      </c>
      <c r="H142">
        <f>'336p stat'!N141</f>
        <v>965.15101700000002</v>
      </c>
      <c r="K142">
        <f t="shared" si="10"/>
        <v>0</v>
      </c>
      <c r="L142">
        <f t="shared" si="11"/>
        <v>0</v>
      </c>
      <c r="M142">
        <f t="shared" si="12"/>
        <v>2.4767367999999807E-2</v>
      </c>
      <c r="N142">
        <f t="shared" si="13"/>
        <v>1.028928796</v>
      </c>
      <c r="O142">
        <f t="shared" si="14"/>
        <v>1.9303020340000001</v>
      </c>
    </row>
    <row r="143" spans="2:15" x14ac:dyDescent="0.25">
      <c r="B143" s="23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0"/>
        <v>0</v>
      </c>
      <c r="L143">
        <f t="shared" si="11"/>
        <v>0</v>
      </c>
      <c r="M143">
        <f t="shared" si="12"/>
        <v>0</v>
      </c>
      <c r="N143">
        <f t="shared" si="13"/>
        <v>0</v>
      </c>
      <c r="O143">
        <f t="shared" si="14"/>
        <v>0</v>
      </c>
    </row>
    <row r="144" spans="2:15" x14ac:dyDescent="0.25">
      <c r="B144" s="23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0"/>
        <v>0</v>
      </c>
      <c r="L144">
        <f t="shared" si="11"/>
        <v>0</v>
      </c>
      <c r="M144">
        <f t="shared" si="12"/>
        <v>0</v>
      </c>
      <c r="N144">
        <f t="shared" si="13"/>
        <v>0</v>
      </c>
      <c r="O144">
        <f t="shared" si="14"/>
        <v>0</v>
      </c>
    </row>
    <row r="145" spans="2:15" x14ac:dyDescent="0.25">
      <c r="B145" s="23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0"/>
        <v>0</v>
      </c>
      <c r="L145">
        <f t="shared" si="11"/>
        <v>0</v>
      </c>
      <c r="M145">
        <f t="shared" si="12"/>
        <v>0</v>
      </c>
      <c r="N145">
        <f t="shared" si="13"/>
        <v>0</v>
      </c>
      <c r="O145">
        <f t="shared" si="14"/>
        <v>0</v>
      </c>
    </row>
    <row r="146" spans="2:15" x14ac:dyDescent="0.25">
      <c r="B146" s="23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0"/>
        <v>0</v>
      </c>
      <c r="L146">
        <f t="shared" si="11"/>
        <v>0</v>
      </c>
      <c r="M146">
        <f t="shared" si="12"/>
        <v>0</v>
      </c>
      <c r="N146">
        <f t="shared" si="13"/>
        <v>0</v>
      </c>
      <c r="O146">
        <f t="shared" si="14"/>
        <v>0</v>
      </c>
    </row>
    <row r="147" spans="2:15" x14ac:dyDescent="0.25">
      <c r="B147" s="23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0"/>
        <v>0</v>
      </c>
      <c r="L147">
        <f t="shared" si="11"/>
        <v>0</v>
      </c>
      <c r="M147">
        <f t="shared" si="12"/>
        <v>0</v>
      </c>
      <c r="N147">
        <f t="shared" si="13"/>
        <v>0</v>
      </c>
      <c r="O147">
        <f t="shared" si="14"/>
        <v>0</v>
      </c>
    </row>
    <row r="148" spans="2:15" x14ac:dyDescent="0.25">
      <c r="B148" s="23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0"/>
        <v>0</v>
      </c>
      <c r="L148">
        <f t="shared" si="11"/>
        <v>0</v>
      </c>
      <c r="M148">
        <f t="shared" si="12"/>
        <v>0</v>
      </c>
      <c r="N148">
        <f t="shared" si="13"/>
        <v>0</v>
      </c>
      <c r="O148">
        <f t="shared" si="14"/>
        <v>0</v>
      </c>
    </row>
    <row r="149" spans="2:15" x14ac:dyDescent="0.25">
      <c r="B149" s="23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0"/>
        <v>0</v>
      </c>
      <c r="L149">
        <f t="shared" si="11"/>
        <v>0</v>
      </c>
      <c r="M149">
        <f t="shared" si="12"/>
        <v>0</v>
      </c>
      <c r="N149">
        <f t="shared" si="13"/>
        <v>0</v>
      </c>
      <c r="O149">
        <f t="shared" si="14"/>
        <v>0</v>
      </c>
    </row>
    <row r="150" spans="2:15" x14ac:dyDescent="0.25">
      <c r="B150" s="23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0"/>
        <v>0</v>
      </c>
      <c r="L150">
        <f t="shared" si="11"/>
        <v>0</v>
      </c>
      <c r="M150">
        <f t="shared" si="12"/>
        <v>0</v>
      </c>
      <c r="N150">
        <f t="shared" si="13"/>
        <v>0</v>
      </c>
      <c r="O150">
        <f t="shared" si="14"/>
        <v>0</v>
      </c>
    </row>
    <row r="151" spans="2:15" x14ac:dyDescent="0.25">
      <c r="B151" s="23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0"/>
        <v>0</v>
      </c>
      <c r="L151">
        <f t="shared" si="11"/>
        <v>0</v>
      </c>
      <c r="M151">
        <f t="shared" si="12"/>
        <v>0</v>
      </c>
      <c r="N151">
        <f t="shared" si="13"/>
        <v>0</v>
      </c>
      <c r="O151">
        <f t="shared" si="14"/>
        <v>0</v>
      </c>
    </row>
    <row r="152" spans="2:15" x14ac:dyDescent="0.25">
      <c r="B152" s="23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0"/>
        <v>0</v>
      </c>
      <c r="L152">
        <f t="shared" si="11"/>
        <v>0</v>
      </c>
      <c r="M152">
        <f t="shared" si="12"/>
        <v>0</v>
      </c>
      <c r="N152">
        <f t="shared" si="13"/>
        <v>0</v>
      </c>
      <c r="O152">
        <f t="shared" si="14"/>
        <v>0</v>
      </c>
    </row>
    <row r="153" spans="2:15" x14ac:dyDescent="0.25">
      <c r="B153" s="23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0"/>
        <v>0</v>
      </c>
      <c r="L153">
        <f t="shared" si="11"/>
        <v>0</v>
      </c>
      <c r="M153">
        <f t="shared" si="12"/>
        <v>0</v>
      </c>
      <c r="N153">
        <f t="shared" si="13"/>
        <v>0</v>
      </c>
      <c r="O153">
        <f t="shared" si="14"/>
        <v>0</v>
      </c>
    </row>
    <row r="154" spans="2:15" x14ac:dyDescent="0.25">
      <c r="B154" s="23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0"/>
        <v>0</v>
      </c>
      <c r="L154">
        <f t="shared" si="11"/>
        <v>0</v>
      </c>
      <c r="M154">
        <f t="shared" si="12"/>
        <v>0</v>
      </c>
      <c r="N154">
        <f t="shared" si="13"/>
        <v>0</v>
      </c>
      <c r="O154">
        <f t="shared" si="14"/>
        <v>0</v>
      </c>
    </row>
    <row r="155" spans="2:15" x14ac:dyDescent="0.25">
      <c r="B155" s="23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0"/>
        <v>0</v>
      </c>
      <c r="L155">
        <f t="shared" si="11"/>
        <v>0</v>
      </c>
      <c r="M155">
        <f t="shared" si="12"/>
        <v>0</v>
      </c>
      <c r="N155">
        <f t="shared" si="13"/>
        <v>0</v>
      </c>
      <c r="O155">
        <f t="shared" si="14"/>
        <v>0</v>
      </c>
    </row>
    <row r="156" spans="2:15" x14ac:dyDescent="0.25">
      <c r="B156" s="23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0"/>
        <v>0</v>
      </c>
      <c r="L156">
        <f t="shared" si="11"/>
        <v>0</v>
      </c>
      <c r="M156">
        <f t="shared" si="12"/>
        <v>0</v>
      </c>
      <c r="N156">
        <f t="shared" si="13"/>
        <v>0</v>
      </c>
      <c r="O156">
        <f t="shared" si="14"/>
        <v>0</v>
      </c>
    </row>
    <row r="157" spans="2:15" x14ac:dyDescent="0.25">
      <c r="B157" s="23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0"/>
        <v>0</v>
      </c>
      <c r="L157">
        <f t="shared" si="11"/>
        <v>0</v>
      </c>
      <c r="M157">
        <f t="shared" si="12"/>
        <v>0</v>
      </c>
      <c r="N157">
        <f t="shared" si="13"/>
        <v>0</v>
      </c>
      <c r="O157">
        <f t="shared" si="14"/>
        <v>0</v>
      </c>
    </row>
    <row r="158" spans="2:15" x14ac:dyDescent="0.25">
      <c r="B158" s="23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0"/>
        <v>0</v>
      </c>
      <c r="L158">
        <f t="shared" si="11"/>
        <v>0</v>
      </c>
      <c r="M158">
        <f t="shared" si="12"/>
        <v>0</v>
      </c>
      <c r="N158">
        <f t="shared" si="13"/>
        <v>0</v>
      </c>
      <c r="O158">
        <f t="shared" si="14"/>
        <v>0</v>
      </c>
    </row>
    <row r="159" spans="2:15" x14ac:dyDescent="0.25">
      <c r="B159" s="23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0"/>
        <v>0</v>
      </c>
      <c r="L159">
        <f t="shared" si="11"/>
        <v>0</v>
      </c>
      <c r="M159">
        <f t="shared" si="12"/>
        <v>0</v>
      </c>
      <c r="N159">
        <f t="shared" si="13"/>
        <v>0</v>
      </c>
      <c r="O159">
        <f t="shared" si="14"/>
        <v>0</v>
      </c>
    </row>
    <row r="160" spans="2:15" x14ac:dyDescent="0.25">
      <c r="B160" s="23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0"/>
        <v>0</v>
      </c>
      <c r="L160">
        <f t="shared" si="11"/>
        <v>0</v>
      </c>
      <c r="M160">
        <f t="shared" si="12"/>
        <v>0</v>
      </c>
      <c r="N160">
        <f t="shared" si="13"/>
        <v>0</v>
      </c>
      <c r="O160">
        <f t="shared" si="14"/>
        <v>0</v>
      </c>
    </row>
    <row r="161" spans="2:15" x14ac:dyDescent="0.25">
      <c r="B161" s="23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0"/>
        <v>0</v>
      </c>
      <c r="L161">
        <f t="shared" si="11"/>
        <v>0</v>
      </c>
      <c r="M161">
        <f t="shared" si="12"/>
        <v>0</v>
      </c>
      <c r="N161">
        <f t="shared" si="13"/>
        <v>0</v>
      </c>
      <c r="O161">
        <f t="shared" si="14"/>
        <v>0</v>
      </c>
    </row>
    <row r="162" spans="2:15" x14ac:dyDescent="0.25">
      <c r="B162" s="23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0"/>
        <v>0</v>
      </c>
      <c r="L162">
        <f t="shared" si="11"/>
        <v>0</v>
      </c>
      <c r="M162">
        <f t="shared" si="12"/>
        <v>0</v>
      </c>
      <c r="N162">
        <f t="shared" si="13"/>
        <v>0</v>
      </c>
      <c r="O162">
        <f t="shared" si="14"/>
        <v>0</v>
      </c>
    </row>
    <row r="163" spans="2:15" x14ac:dyDescent="0.25">
      <c r="B163" s="23" t="s">
        <v>20</v>
      </c>
      <c r="C163">
        <v>25</v>
      </c>
      <c r="F163">
        <f>'336p stat'!H162-'336p stat'!K162</f>
        <v>0.71388899999999467</v>
      </c>
      <c r="G163">
        <f>'336p stat'!K162-'336p stat'!N162</f>
        <v>18.983710000000002</v>
      </c>
      <c r="H163">
        <f>'336p stat'!N162</f>
        <v>52.599339000000001</v>
      </c>
      <c r="K163">
        <f t="shared" si="10"/>
        <v>0</v>
      </c>
      <c r="L163">
        <f t="shared" si="11"/>
        <v>0</v>
      </c>
      <c r="M163">
        <f t="shared" si="12"/>
        <v>2.8555559999999786E-2</v>
      </c>
      <c r="N163">
        <f t="shared" si="13"/>
        <v>0.75934840000000003</v>
      </c>
      <c r="O163">
        <f t="shared" si="14"/>
        <v>2.10397356</v>
      </c>
    </row>
    <row r="164" spans="2:15" x14ac:dyDescent="0.25">
      <c r="B164" s="23" t="s">
        <v>20</v>
      </c>
      <c r="C164">
        <v>50</v>
      </c>
      <c r="F164">
        <f>'336p stat'!H163-'336p stat'!K163</f>
        <v>1.3605249999999955</v>
      </c>
      <c r="G164">
        <f>'336p stat'!K163-'336p stat'!N163</f>
        <v>37.589620999999994</v>
      </c>
      <c r="H164">
        <f>'336p stat'!N163</f>
        <v>101.920782</v>
      </c>
      <c r="K164">
        <f t="shared" si="10"/>
        <v>0</v>
      </c>
      <c r="L164">
        <f t="shared" si="11"/>
        <v>0</v>
      </c>
      <c r="M164">
        <f t="shared" si="12"/>
        <v>2.7210499999999912E-2</v>
      </c>
      <c r="N164">
        <f t="shared" si="13"/>
        <v>0.75179241999999991</v>
      </c>
      <c r="O164">
        <f t="shared" si="14"/>
        <v>2.0384156400000002</v>
      </c>
    </row>
    <row r="165" spans="2:15" x14ac:dyDescent="0.25">
      <c r="B165" s="23" t="s">
        <v>20</v>
      </c>
      <c r="C165">
        <v>75</v>
      </c>
      <c r="F165">
        <f>'336p stat'!H164-'336p stat'!K164</f>
        <v>1.980384000000015</v>
      </c>
      <c r="G165">
        <f>'336p stat'!K164-'336p stat'!N164</f>
        <v>56.112931000000003</v>
      </c>
      <c r="H165">
        <f>'336p stat'!N164</f>
        <v>149.93125499999999</v>
      </c>
      <c r="K165">
        <f t="shared" si="10"/>
        <v>0</v>
      </c>
      <c r="L165">
        <f t="shared" si="11"/>
        <v>0</v>
      </c>
      <c r="M165">
        <f t="shared" si="12"/>
        <v>2.6405120000000202E-2</v>
      </c>
      <c r="N165">
        <f t="shared" si="13"/>
        <v>0.7481724133333334</v>
      </c>
      <c r="O165">
        <f t="shared" si="14"/>
        <v>1.9990834</v>
      </c>
    </row>
    <row r="166" spans="2:15" x14ac:dyDescent="0.25">
      <c r="B166" s="23" t="s">
        <v>20</v>
      </c>
      <c r="C166">
        <v>100</v>
      </c>
      <c r="F166">
        <f>'336p stat'!H165-'336p stat'!K165</f>
        <v>2.5921079999999961</v>
      </c>
      <c r="G166">
        <f>'336p stat'!K165-'336p stat'!N165</f>
        <v>74.587631000000016</v>
      </c>
      <c r="H166">
        <f>'336p stat'!N165</f>
        <v>197.529752</v>
      </c>
      <c r="K166">
        <f t="shared" si="10"/>
        <v>0</v>
      </c>
      <c r="L166">
        <f t="shared" si="11"/>
        <v>0</v>
      </c>
      <c r="M166">
        <f t="shared" si="12"/>
        <v>2.5921079999999961E-2</v>
      </c>
      <c r="N166">
        <f t="shared" si="13"/>
        <v>0.74587631000000021</v>
      </c>
      <c r="O166">
        <f t="shared" si="14"/>
        <v>1.97529752</v>
      </c>
    </row>
    <row r="167" spans="2:15" x14ac:dyDescent="0.25">
      <c r="B167" s="23" t="s">
        <v>20</v>
      </c>
      <c r="C167">
        <v>125</v>
      </c>
      <c r="F167">
        <f>'336p stat'!H166-'336p stat'!K166</f>
        <v>3.2012740000000122</v>
      </c>
      <c r="G167">
        <f>'336p stat'!K166-'336p stat'!N166</f>
        <v>93.064145999999994</v>
      </c>
      <c r="H167">
        <f>'336p stat'!N166</f>
        <v>245.04030599999999</v>
      </c>
      <c r="K167">
        <f t="shared" si="10"/>
        <v>0</v>
      </c>
      <c r="L167">
        <f t="shared" si="11"/>
        <v>0</v>
      </c>
      <c r="M167">
        <f t="shared" si="12"/>
        <v>2.5610192000000098E-2</v>
      </c>
      <c r="N167">
        <f t="shared" si="13"/>
        <v>0.744513168</v>
      </c>
      <c r="O167">
        <f t="shared" si="14"/>
        <v>1.9603224479999999</v>
      </c>
    </row>
    <row r="168" spans="2:15" x14ac:dyDescent="0.25">
      <c r="B168" s="23" t="s">
        <v>20</v>
      </c>
      <c r="C168">
        <v>150</v>
      </c>
      <c r="F168">
        <f>'336p stat'!H167-'336p stat'!K167</f>
        <v>3.8108400000000415</v>
      </c>
      <c r="G168">
        <f>'336p stat'!K167-'336p stat'!N167</f>
        <v>111.50761499999999</v>
      </c>
      <c r="H168">
        <f>'336p stat'!N167</f>
        <v>292.486537</v>
      </c>
      <c r="K168">
        <f t="shared" si="10"/>
        <v>0</v>
      </c>
      <c r="L168">
        <f t="shared" si="11"/>
        <v>0</v>
      </c>
      <c r="M168">
        <f t="shared" si="12"/>
        <v>2.5405600000000278E-2</v>
      </c>
      <c r="N168">
        <f t="shared" si="13"/>
        <v>0.74338409999999988</v>
      </c>
      <c r="O168">
        <f t="shared" si="14"/>
        <v>1.9499102466666667</v>
      </c>
    </row>
    <row r="169" spans="2:15" x14ac:dyDescent="0.25">
      <c r="B169" s="23" t="s">
        <v>20</v>
      </c>
      <c r="C169">
        <v>175</v>
      </c>
      <c r="F169">
        <f>'336p stat'!H168-'336p stat'!K168</f>
        <v>4.422095000000013</v>
      </c>
      <c r="G169">
        <f>'336p stat'!K168-'336p stat'!N168</f>
        <v>129.95916399999999</v>
      </c>
      <c r="H169">
        <f>'336p stat'!N168</f>
        <v>339.98688700000002</v>
      </c>
      <c r="K169">
        <f t="shared" si="10"/>
        <v>0</v>
      </c>
      <c r="L169">
        <f t="shared" si="11"/>
        <v>0</v>
      </c>
      <c r="M169">
        <f t="shared" si="12"/>
        <v>2.5269114285714361E-2</v>
      </c>
      <c r="N169">
        <f t="shared" si="13"/>
        <v>0.74262379428571423</v>
      </c>
      <c r="O169">
        <f t="shared" si="14"/>
        <v>1.9427822114285715</v>
      </c>
    </row>
    <row r="170" spans="2:15" x14ac:dyDescent="0.25">
      <c r="B170" s="23" t="s">
        <v>20</v>
      </c>
      <c r="C170">
        <v>200</v>
      </c>
      <c r="F170">
        <f>'336p stat'!H169-'336p stat'!K169</f>
        <v>5.0335669999999482</v>
      </c>
      <c r="G170">
        <f>'336p stat'!K169-'336p stat'!N169</f>
        <v>148.433874</v>
      </c>
      <c r="H170">
        <f>'336p stat'!N169</f>
        <v>387.531678</v>
      </c>
      <c r="K170">
        <f t="shared" si="10"/>
        <v>0</v>
      </c>
      <c r="L170">
        <f t="shared" si="11"/>
        <v>0</v>
      </c>
      <c r="M170">
        <f t="shared" si="12"/>
        <v>2.5167834999999739E-2</v>
      </c>
      <c r="N170">
        <f t="shared" si="13"/>
        <v>0.74216937000000005</v>
      </c>
      <c r="O170">
        <f t="shared" si="14"/>
        <v>1.93765839</v>
      </c>
    </row>
    <row r="171" spans="2:15" x14ac:dyDescent="0.25">
      <c r="B171" s="23" t="s">
        <v>20</v>
      </c>
      <c r="C171">
        <v>225</v>
      </c>
      <c r="F171">
        <f>'336p stat'!H170-'336p stat'!K170</f>
        <v>5.642468000000008</v>
      </c>
      <c r="G171">
        <f>'336p stat'!K170-'336p stat'!N170</f>
        <v>166.88465200000007</v>
      </c>
      <c r="H171">
        <f>'336p stat'!N170</f>
        <v>435.06633799999997</v>
      </c>
      <c r="K171">
        <f t="shared" si="10"/>
        <v>0</v>
      </c>
      <c r="L171">
        <f t="shared" si="11"/>
        <v>0</v>
      </c>
      <c r="M171">
        <f t="shared" si="12"/>
        <v>2.5077635555555592E-2</v>
      </c>
      <c r="N171">
        <f t="shared" si="13"/>
        <v>0.7417095644444448</v>
      </c>
      <c r="O171">
        <f t="shared" si="14"/>
        <v>1.9336281688888888</v>
      </c>
    </row>
    <row r="172" spans="2:15" x14ac:dyDescent="0.25">
      <c r="B172" s="23" t="s">
        <v>20</v>
      </c>
      <c r="C172">
        <v>250</v>
      </c>
      <c r="F172">
        <f>'336p stat'!H171-'336p stat'!K171</f>
        <v>6.2520519999999351</v>
      </c>
      <c r="G172">
        <f>'336p stat'!K171-'336p stat'!N171</f>
        <v>185.30518300000006</v>
      </c>
      <c r="H172">
        <f>'336p stat'!N171</f>
        <v>482.47717299999999</v>
      </c>
      <c r="K172">
        <f t="shared" si="10"/>
        <v>0</v>
      </c>
      <c r="L172">
        <f t="shared" si="11"/>
        <v>0</v>
      </c>
      <c r="M172">
        <f t="shared" si="12"/>
        <v>2.500820799999974E-2</v>
      </c>
      <c r="N172">
        <f t="shared" si="13"/>
        <v>0.74122073200000027</v>
      </c>
      <c r="O172">
        <f t="shared" si="14"/>
        <v>1.9299086919999999</v>
      </c>
    </row>
    <row r="173" spans="2:15" x14ac:dyDescent="0.25">
      <c r="B173" s="23" t="s">
        <v>20</v>
      </c>
      <c r="C173">
        <v>275</v>
      </c>
      <c r="F173">
        <f>'336p stat'!H172-'336p stat'!K172</f>
        <v>6.8613869999999224</v>
      </c>
      <c r="G173">
        <f>'336p stat'!K172-'336p stat'!N172</f>
        <v>203.80099200000006</v>
      </c>
      <c r="H173">
        <f>'336p stat'!N172</f>
        <v>529.98776899999996</v>
      </c>
      <c r="K173">
        <f t="shared" si="10"/>
        <v>0</v>
      </c>
      <c r="L173">
        <f t="shared" si="11"/>
        <v>0</v>
      </c>
      <c r="M173">
        <f t="shared" si="12"/>
        <v>2.4950498181817899E-2</v>
      </c>
      <c r="N173">
        <f t="shared" si="13"/>
        <v>0.74109451636363655</v>
      </c>
      <c r="O173">
        <f t="shared" si="14"/>
        <v>1.9272282509090908</v>
      </c>
    </row>
    <row r="174" spans="2:15" x14ac:dyDescent="0.25">
      <c r="B174" s="23" t="s">
        <v>20</v>
      </c>
      <c r="C174">
        <v>300</v>
      </c>
      <c r="F174">
        <f>'336p stat'!H173-'336p stat'!K173</f>
        <v>7.4724639999999454</v>
      </c>
      <c r="G174">
        <f>'336p stat'!K173-'336p stat'!N173</f>
        <v>222.36450600000001</v>
      </c>
      <c r="H174">
        <f>'336p stat'!N173</f>
        <v>577.67825300000004</v>
      </c>
      <c r="K174">
        <f t="shared" si="10"/>
        <v>0</v>
      </c>
      <c r="L174">
        <f t="shared" si="11"/>
        <v>0</v>
      </c>
      <c r="M174">
        <f t="shared" si="12"/>
        <v>2.4908213333333151E-2</v>
      </c>
      <c r="N174">
        <f t="shared" si="13"/>
        <v>0.74121502000000006</v>
      </c>
      <c r="O174">
        <f t="shared" si="14"/>
        <v>1.9255941766666669</v>
      </c>
    </row>
    <row r="175" spans="2:15" x14ac:dyDescent="0.25">
      <c r="B175" s="23" t="s">
        <v>20</v>
      </c>
      <c r="C175">
        <v>325</v>
      </c>
      <c r="F175">
        <f>'336p stat'!H174-'336p stat'!K174</f>
        <v>8.0825369999998884</v>
      </c>
      <c r="G175">
        <f>'336p stat'!K174-'336p stat'!N174</f>
        <v>240.92466200000001</v>
      </c>
      <c r="H175">
        <f>'336p stat'!N174</f>
        <v>625.29712800000004</v>
      </c>
      <c r="K175">
        <f t="shared" si="10"/>
        <v>0</v>
      </c>
      <c r="L175">
        <f t="shared" si="11"/>
        <v>0</v>
      </c>
      <c r="M175">
        <f t="shared" si="12"/>
        <v>2.4869344615384273E-2</v>
      </c>
      <c r="N175">
        <f t="shared" si="13"/>
        <v>0.74130665230769233</v>
      </c>
      <c r="O175">
        <f t="shared" si="14"/>
        <v>1.9239911630769233</v>
      </c>
    </row>
    <row r="176" spans="2:15" x14ac:dyDescent="0.25">
      <c r="B176" s="23" t="s">
        <v>20</v>
      </c>
      <c r="C176">
        <v>350</v>
      </c>
      <c r="F176">
        <f>'336p stat'!H175-'336p stat'!K175</f>
        <v>8.6917670000000271</v>
      </c>
      <c r="G176">
        <f>'336p stat'!K175-'336p stat'!N175</f>
        <v>259.43243599999994</v>
      </c>
      <c r="H176">
        <f>'336p stat'!N175</f>
        <v>672.78898100000004</v>
      </c>
      <c r="K176">
        <f t="shared" si="10"/>
        <v>0</v>
      </c>
      <c r="L176">
        <f t="shared" si="11"/>
        <v>0</v>
      </c>
      <c r="M176">
        <f t="shared" si="12"/>
        <v>2.4833620000000077E-2</v>
      </c>
      <c r="N176">
        <f t="shared" si="13"/>
        <v>0.74123553142857124</v>
      </c>
      <c r="O176">
        <f t="shared" si="14"/>
        <v>1.9222542314285715</v>
      </c>
    </row>
    <row r="177" spans="2:15" x14ac:dyDescent="0.25">
      <c r="B177" s="23" t="s">
        <v>20</v>
      </c>
      <c r="C177">
        <v>375</v>
      </c>
      <c r="F177">
        <f>'336p stat'!H176-'336p stat'!K176</f>
        <v>9.3027869999999666</v>
      </c>
      <c r="G177">
        <f>'336p stat'!K176-'336p stat'!N176</f>
        <v>277.967579</v>
      </c>
      <c r="H177">
        <f>'336p stat'!N176</f>
        <v>720.41452800000002</v>
      </c>
      <c r="K177">
        <f t="shared" si="10"/>
        <v>0</v>
      </c>
      <c r="L177">
        <f t="shared" si="11"/>
        <v>0</v>
      </c>
      <c r="M177">
        <f t="shared" si="12"/>
        <v>2.4807431999999911E-2</v>
      </c>
      <c r="N177">
        <f t="shared" si="13"/>
        <v>0.74124687733333339</v>
      </c>
      <c r="O177">
        <f t="shared" si="14"/>
        <v>1.9211054080000001</v>
      </c>
    </row>
    <row r="178" spans="2:15" x14ac:dyDescent="0.25">
      <c r="B178" s="23" t="s">
        <v>20</v>
      </c>
      <c r="C178">
        <v>400</v>
      </c>
      <c r="F178">
        <f>'336p stat'!H177-'336p stat'!K177</f>
        <v>9.9129689999999755</v>
      </c>
      <c r="G178">
        <f>'336p stat'!K177-'336p stat'!N177</f>
        <v>296.45484999999996</v>
      </c>
      <c r="H178">
        <f>'336p stat'!N177</f>
        <v>767.93730300000004</v>
      </c>
      <c r="K178">
        <f t="shared" si="10"/>
        <v>0</v>
      </c>
      <c r="L178">
        <f t="shared" si="11"/>
        <v>0</v>
      </c>
      <c r="M178">
        <f t="shared" si="12"/>
        <v>2.4782422499999939E-2</v>
      </c>
      <c r="N178">
        <f t="shared" si="13"/>
        <v>0.74113712499999995</v>
      </c>
      <c r="O178">
        <f t="shared" si="14"/>
        <v>1.9198432575000002</v>
      </c>
    </row>
    <row r="179" spans="2:15" x14ac:dyDescent="0.25">
      <c r="B179" s="23" t="s">
        <v>20</v>
      </c>
      <c r="C179">
        <v>425</v>
      </c>
      <c r="F179">
        <f>'336p stat'!H178-'336p stat'!K178</f>
        <v>10.527106999999887</v>
      </c>
      <c r="G179">
        <f>'336p stat'!K178-'336p stat'!N178</f>
        <v>314.94022500000005</v>
      </c>
      <c r="H179">
        <f>'336p stat'!N178</f>
        <v>815.47977700000001</v>
      </c>
      <c r="K179">
        <f t="shared" si="10"/>
        <v>0</v>
      </c>
      <c r="L179">
        <f t="shared" si="11"/>
        <v>0</v>
      </c>
      <c r="M179">
        <f t="shared" si="12"/>
        <v>2.4769663529411498E-2</v>
      </c>
      <c r="N179">
        <f t="shared" si="13"/>
        <v>0.74103582352941189</v>
      </c>
      <c r="O179">
        <f t="shared" si="14"/>
        <v>1.918775945882353</v>
      </c>
    </row>
    <row r="180" spans="2:15" x14ac:dyDescent="0.25">
      <c r="B180" s="23" t="s">
        <v>20</v>
      </c>
      <c r="C180">
        <v>450</v>
      </c>
      <c r="F180">
        <f>'336p stat'!H179-'336p stat'!K179</f>
        <v>11.139288999999962</v>
      </c>
      <c r="G180">
        <f>'336p stat'!K179-'336p stat'!N179</f>
        <v>333.40711400000009</v>
      </c>
      <c r="H180">
        <f>'336p stat'!N179</f>
        <v>863.11569899999995</v>
      </c>
      <c r="K180">
        <f t="shared" si="10"/>
        <v>0</v>
      </c>
      <c r="L180">
        <f t="shared" si="11"/>
        <v>0</v>
      </c>
      <c r="M180">
        <f t="shared" si="12"/>
        <v>2.4753975555555471E-2</v>
      </c>
      <c r="N180">
        <f t="shared" si="13"/>
        <v>0.74090469777777801</v>
      </c>
      <c r="O180">
        <f t="shared" si="14"/>
        <v>1.9180348866666665</v>
      </c>
    </row>
    <row r="181" spans="2:15" x14ac:dyDescent="0.25">
      <c r="B181" s="23" t="s">
        <v>20</v>
      </c>
      <c r="C181">
        <v>475</v>
      </c>
      <c r="F181">
        <f>'336p stat'!H180-'336p stat'!K180</f>
        <v>11.754206999999951</v>
      </c>
      <c r="G181">
        <f>'336p stat'!K180-'336p stat'!N180</f>
        <v>351.90902299999993</v>
      </c>
      <c r="H181">
        <f>'336p stat'!N180</f>
        <v>910.87921400000005</v>
      </c>
      <c r="K181">
        <f t="shared" si="10"/>
        <v>0</v>
      </c>
      <c r="L181">
        <f t="shared" si="11"/>
        <v>0</v>
      </c>
      <c r="M181">
        <f t="shared" si="12"/>
        <v>2.4745698947368319E-2</v>
      </c>
      <c r="N181">
        <f t="shared" si="13"/>
        <v>0.74086110105263148</v>
      </c>
      <c r="O181">
        <f t="shared" si="14"/>
        <v>1.9176404505263158</v>
      </c>
    </row>
    <row r="182" spans="2:15" x14ac:dyDescent="0.25">
      <c r="B182" s="23" t="s">
        <v>20</v>
      </c>
      <c r="C182">
        <v>500</v>
      </c>
      <c r="F182">
        <f>'336p stat'!H181-'336p stat'!K181</f>
        <v>12.367148000000043</v>
      </c>
      <c r="G182">
        <f>'336p stat'!K181-'336p stat'!N181</f>
        <v>370.39201300000002</v>
      </c>
      <c r="H182">
        <f>'336p stat'!N181</f>
        <v>958.55789700000003</v>
      </c>
      <c r="K182">
        <f t="shared" si="10"/>
        <v>0</v>
      </c>
      <c r="L182">
        <f t="shared" si="11"/>
        <v>0</v>
      </c>
      <c r="M182">
        <f t="shared" si="12"/>
        <v>2.4734296000000086E-2</v>
      </c>
      <c r="N182">
        <f t="shared" si="13"/>
        <v>0.74078402600000004</v>
      </c>
      <c r="O182">
        <f t="shared" si="14"/>
        <v>1.9171157940000001</v>
      </c>
    </row>
    <row r="183" spans="2:15" x14ac:dyDescent="0.25">
      <c r="B183" s="23" t="s">
        <v>21</v>
      </c>
      <c r="C183">
        <v>25</v>
      </c>
      <c r="F183">
        <f>'336p stat'!H182-'336p stat'!K182</f>
        <v>0.23807799999997314</v>
      </c>
      <c r="G183">
        <f>'336p stat'!K182-'336p stat'!N182</f>
        <v>679.35863800000004</v>
      </c>
      <c r="H183">
        <f>'336p stat'!N182</f>
        <v>8.5945359999999997</v>
      </c>
      <c r="K183">
        <f t="shared" si="10"/>
        <v>0</v>
      </c>
      <c r="L183">
        <f t="shared" si="11"/>
        <v>0</v>
      </c>
      <c r="M183">
        <f t="shared" si="12"/>
        <v>9.5231199999989257E-3</v>
      </c>
      <c r="N183">
        <f t="shared" si="13"/>
        <v>27.174345520000003</v>
      </c>
      <c r="O183">
        <f t="shared" si="14"/>
        <v>0.34378143999999999</v>
      </c>
    </row>
    <row r="184" spans="2:15" x14ac:dyDescent="0.25">
      <c r="B184" s="23" t="s">
        <v>21</v>
      </c>
      <c r="C184">
        <v>50</v>
      </c>
      <c r="F184">
        <f>'336p stat'!H183-'336p stat'!K183</f>
        <v>0.46477000000004409</v>
      </c>
      <c r="G184">
        <f>'336p stat'!K183-'336p stat'!N183</f>
        <v>1360.111897</v>
      </c>
      <c r="H184">
        <f>'336p stat'!N183</f>
        <v>17.184075</v>
      </c>
      <c r="K184">
        <f t="shared" si="10"/>
        <v>0</v>
      </c>
      <c r="L184">
        <f t="shared" si="11"/>
        <v>0</v>
      </c>
      <c r="M184">
        <f t="shared" si="12"/>
        <v>9.2954000000008818E-3</v>
      </c>
      <c r="N184">
        <f t="shared" si="13"/>
        <v>27.20223794</v>
      </c>
      <c r="O184">
        <f t="shared" si="14"/>
        <v>0.34368149999999997</v>
      </c>
    </row>
    <row r="185" spans="2:15" x14ac:dyDescent="0.25">
      <c r="B185" s="23" t="s">
        <v>21</v>
      </c>
      <c r="C185">
        <v>75</v>
      </c>
      <c r="F185">
        <f>'336p stat'!H184-'336p stat'!K184</f>
        <v>0.69206600000006802</v>
      </c>
      <c r="G185">
        <f>'336p stat'!K184-'336p stat'!N184</f>
        <v>2039.6291290000001</v>
      </c>
      <c r="H185">
        <f>'336p stat'!N184</f>
        <v>25.774667000000001</v>
      </c>
      <c r="K185">
        <f t="shared" si="10"/>
        <v>0</v>
      </c>
      <c r="L185">
        <f t="shared" si="11"/>
        <v>0</v>
      </c>
      <c r="M185">
        <f t="shared" si="12"/>
        <v>9.2275466666675732E-3</v>
      </c>
      <c r="N185">
        <f t="shared" si="13"/>
        <v>27.195055053333334</v>
      </c>
      <c r="O185">
        <f t="shared" si="14"/>
        <v>0.34366222666666668</v>
      </c>
    </row>
    <row r="186" spans="2:15" x14ac:dyDescent="0.25">
      <c r="B186" s="23" t="s">
        <v>21</v>
      </c>
      <c r="C186">
        <v>100</v>
      </c>
      <c r="F186">
        <f>'336p stat'!H185-'336p stat'!K185</f>
        <v>0.91756900000018504</v>
      </c>
      <c r="G186">
        <f>'336p stat'!K185-'336p stat'!N185</f>
        <v>2717.3836469999997</v>
      </c>
      <c r="H186">
        <f>'336p stat'!N185</f>
        <v>34.364843999999998</v>
      </c>
      <c r="K186">
        <f t="shared" si="10"/>
        <v>0</v>
      </c>
      <c r="L186">
        <f t="shared" si="11"/>
        <v>0</v>
      </c>
      <c r="M186">
        <f t="shared" si="12"/>
        <v>9.1756900000018512E-3</v>
      </c>
      <c r="N186">
        <f t="shared" si="13"/>
        <v>27.173836469999998</v>
      </c>
      <c r="O186">
        <f t="shared" si="14"/>
        <v>0.34364844</v>
      </c>
    </row>
    <row r="187" spans="2:15" x14ac:dyDescent="0.25">
      <c r="B187" s="23" t="s">
        <v>21</v>
      </c>
      <c r="C187">
        <v>125</v>
      </c>
      <c r="F187">
        <f>'336p stat'!H186-'336p stat'!K186</f>
        <v>1.143315999999686</v>
      </c>
      <c r="G187">
        <f>'336p stat'!K186-'336p stat'!N186</f>
        <v>3398.418553</v>
      </c>
      <c r="H187">
        <f>'336p stat'!N186</f>
        <v>42.955396999999998</v>
      </c>
      <c r="K187">
        <f t="shared" si="10"/>
        <v>0</v>
      </c>
      <c r="L187">
        <f t="shared" si="11"/>
        <v>0</v>
      </c>
      <c r="M187">
        <f t="shared" si="12"/>
        <v>9.1465279999974874E-3</v>
      </c>
      <c r="N187">
        <f t="shared" si="13"/>
        <v>27.187348424</v>
      </c>
      <c r="O187">
        <f t="shared" si="14"/>
        <v>0.34364317599999999</v>
      </c>
    </row>
    <row r="188" spans="2:15" x14ac:dyDescent="0.25">
      <c r="B188" s="23" t="s">
        <v>21</v>
      </c>
      <c r="C188">
        <v>150</v>
      </c>
      <c r="F188">
        <f>'336p stat'!H187-'336p stat'!K187</f>
        <v>1.3690289999995002</v>
      </c>
      <c r="G188">
        <f>'336p stat'!K187-'336p stat'!N187</f>
        <v>4079.795685</v>
      </c>
      <c r="H188">
        <f>'336p stat'!N187</f>
        <v>51.546053000000001</v>
      </c>
      <c r="K188">
        <f t="shared" si="10"/>
        <v>0</v>
      </c>
      <c r="L188">
        <f t="shared" si="11"/>
        <v>0</v>
      </c>
      <c r="M188">
        <f t="shared" si="12"/>
        <v>9.1268599999966681E-3</v>
      </c>
      <c r="N188">
        <f t="shared" si="13"/>
        <v>27.198637900000001</v>
      </c>
      <c r="O188">
        <f t="shared" si="14"/>
        <v>0.34364035333333331</v>
      </c>
    </row>
    <row r="189" spans="2:15" x14ac:dyDescent="0.25">
      <c r="B189" s="23" t="s">
        <v>21</v>
      </c>
      <c r="C189">
        <v>175</v>
      </c>
      <c r="F189">
        <f>'336p stat'!H188-'336p stat'!K188</f>
        <v>1.5955570000005537</v>
      </c>
      <c r="G189">
        <f>'336p stat'!K188-'336p stat'!N188</f>
        <v>4757.6449560000001</v>
      </c>
      <c r="H189">
        <f>'336p stat'!N188</f>
        <v>60.146273999999998</v>
      </c>
      <c r="K189">
        <f t="shared" si="10"/>
        <v>0</v>
      </c>
      <c r="L189">
        <f t="shared" si="11"/>
        <v>0</v>
      </c>
      <c r="M189">
        <f t="shared" si="12"/>
        <v>9.1174685714317354E-3</v>
      </c>
      <c r="N189">
        <f t="shared" si="13"/>
        <v>27.186542605714287</v>
      </c>
      <c r="O189">
        <f t="shared" si="14"/>
        <v>0.34369299428571426</v>
      </c>
    </row>
    <row r="190" spans="2:15" x14ac:dyDescent="0.25">
      <c r="B190" s="23" t="s">
        <v>21</v>
      </c>
      <c r="C190">
        <v>200</v>
      </c>
      <c r="F190">
        <f>'336p stat'!H189-'336p stat'!K189</f>
        <v>1.8212410000005548</v>
      </c>
      <c r="G190">
        <f>'336p stat'!K189-'336p stat'!N189</f>
        <v>5440.2358509999995</v>
      </c>
      <c r="H190">
        <f>'336p stat'!N189</f>
        <v>68.738630999999998</v>
      </c>
      <c r="K190">
        <f t="shared" si="10"/>
        <v>0</v>
      </c>
      <c r="L190">
        <f t="shared" si="11"/>
        <v>0</v>
      </c>
      <c r="M190">
        <f t="shared" si="12"/>
        <v>9.1062050000027747E-3</v>
      </c>
      <c r="N190">
        <f t="shared" si="13"/>
        <v>27.201179254999996</v>
      </c>
      <c r="O190">
        <f t="shared" si="14"/>
        <v>0.34369315499999997</v>
      </c>
    </row>
    <row r="191" spans="2:15" x14ac:dyDescent="0.25">
      <c r="B191" s="23" t="s">
        <v>21</v>
      </c>
      <c r="C191">
        <v>225</v>
      </c>
      <c r="F191">
        <f>'336p stat'!H190-'336p stat'!K190</f>
        <v>2.0476760000001377</v>
      </c>
      <c r="G191">
        <f>'336p stat'!K190-'336p stat'!N190</f>
        <v>6121.1485910000001</v>
      </c>
      <c r="H191">
        <f>'336p stat'!N190</f>
        <v>77.335578999999996</v>
      </c>
      <c r="K191">
        <f t="shared" si="10"/>
        <v>0</v>
      </c>
      <c r="L191">
        <f t="shared" si="11"/>
        <v>0</v>
      </c>
      <c r="M191">
        <f t="shared" si="12"/>
        <v>9.1007822222228339E-3</v>
      </c>
      <c r="N191">
        <f t="shared" si="13"/>
        <v>27.20510484888889</v>
      </c>
      <c r="O191">
        <f t="shared" si="14"/>
        <v>0.34371368444444445</v>
      </c>
    </row>
    <row r="192" spans="2:15" x14ac:dyDescent="0.25">
      <c r="B192" s="23" t="s">
        <v>21</v>
      </c>
      <c r="C192">
        <v>250</v>
      </c>
      <c r="F192">
        <f>'336p stat'!H191-'336p stat'!K191</f>
        <v>2.2737790000001041</v>
      </c>
      <c r="G192">
        <f>'336p stat'!K191-'336p stat'!N191</f>
        <v>6799.2894269999997</v>
      </c>
      <c r="H192">
        <f>'336p stat'!N191</f>
        <v>85.926490999999999</v>
      </c>
      <c r="K192">
        <f t="shared" si="10"/>
        <v>0</v>
      </c>
      <c r="L192">
        <f t="shared" si="11"/>
        <v>0</v>
      </c>
      <c r="M192">
        <f t="shared" si="12"/>
        <v>9.0951160000004166E-3</v>
      </c>
      <c r="N192">
        <f t="shared" si="13"/>
        <v>27.197157707999999</v>
      </c>
      <c r="O192">
        <f t="shared" si="14"/>
        <v>0.34370596399999997</v>
      </c>
    </row>
    <row r="193" spans="2:15" x14ac:dyDescent="0.25">
      <c r="B193" s="23" t="s">
        <v>21</v>
      </c>
      <c r="C193">
        <v>275</v>
      </c>
      <c r="F193">
        <f>'336p stat'!H192-'336p stat'!K192</f>
        <v>2.500332000000526</v>
      </c>
      <c r="G193">
        <f>'336p stat'!K192-'336p stat'!N192</f>
        <v>7484.1294399999997</v>
      </c>
      <c r="H193">
        <f>'336p stat'!N192</f>
        <v>94.516869</v>
      </c>
      <c r="K193">
        <f t="shared" si="10"/>
        <v>0</v>
      </c>
      <c r="L193">
        <f t="shared" si="11"/>
        <v>0</v>
      </c>
      <c r="M193">
        <f t="shared" si="12"/>
        <v>9.0921163636382765E-3</v>
      </c>
      <c r="N193">
        <f t="shared" si="13"/>
        <v>27.215016145454545</v>
      </c>
      <c r="O193">
        <f t="shared" si="14"/>
        <v>0.34369770545454548</v>
      </c>
    </row>
    <row r="194" spans="2:15" x14ac:dyDescent="0.25">
      <c r="B194" s="23" t="s">
        <v>21</v>
      </c>
      <c r="C194">
        <v>300</v>
      </c>
      <c r="F194">
        <f>'336p stat'!H193-'336p stat'!K193</f>
        <v>2.7265619999998307</v>
      </c>
      <c r="G194">
        <f>'336p stat'!K193-'336p stat'!N193</f>
        <v>8167.5788890000013</v>
      </c>
      <c r="H194">
        <f>'336p stat'!N193</f>
        <v>103.10853299999999</v>
      </c>
      <c r="K194">
        <f t="shared" si="10"/>
        <v>0</v>
      </c>
      <c r="L194">
        <f t="shared" si="11"/>
        <v>0</v>
      </c>
      <c r="M194">
        <f t="shared" si="12"/>
        <v>9.0885399999994353E-3</v>
      </c>
      <c r="N194">
        <f t="shared" si="13"/>
        <v>27.225262963333339</v>
      </c>
      <c r="O194">
        <f t="shared" si="14"/>
        <v>0.34369510999999997</v>
      </c>
    </row>
    <row r="195" spans="2:15" x14ac:dyDescent="0.25">
      <c r="B195" s="23" t="s">
        <v>21</v>
      </c>
      <c r="C195">
        <v>325</v>
      </c>
      <c r="F195">
        <f>'336p stat'!H194-'336p stat'!K194</f>
        <v>2.9526559999994788</v>
      </c>
      <c r="G195">
        <f>'336p stat'!K194-'336p stat'!N194</f>
        <v>8847.2619940000004</v>
      </c>
      <c r="H195">
        <f>'336p stat'!N194</f>
        <v>111.697557</v>
      </c>
      <c r="K195">
        <f t="shared" si="10"/>
        <v>0</v>
      </c>
      <c r="L195">
        <f t="shared" si="11"/>
        <v>0</v>
      </c>
      <c r="M195">
        <f t="shared" si="12"/>
        <v>9.0850953846137814E-3</v>
      </c>
      <c r="N195">
        <f t="shared" si="13"/>
        <v>27.22234459692308</v>
      </c>
      <c r="O195">
        <f t="shared" si="14"/>
        <v>0.34368479076923075</v>
      </c>
    </row>
    <row r="196" spans="2:15" x14ac:dyDescent="0.25">
      <c r="B196" s="23" t="s">
        <v>21</v>
      </c>
      <c r="C196">
        <v>350</v>
      </c>
      <c r="F196">
        <f>'336p stat'!H195-'336p stat'!K195</f>
        <v>3.1775199999992765</v>
      </c>
      <c r="G196">
        <f>'336p stat'!K195-'336p stat'!N195</f>
        <v>9533.3716999999997</v>
      </c>
      <c r="H196">
        <f>'336p stat'!N195</f>
        <v>120.28833899999999</v>
      </c>
      <c r="K196">
        <f t="shared" ref="K196:K242" si="15">D196/$C196</f>
        <v>0</v>
      </c>
      <c r="L196">
        <f t="shared" ref="L196:L242" si="16">E196/$C196</f>
        <v>0</v>
      </c>
      <c r="M196">
        <f t="shared" ref="M196:M242" si="17">F196/$C196</f>
        <v>9.0786285714265034E-3</v>
      </c>
      <c r="N196">
        <f t="shared" ref="N196:N242" si="18">G196/$C196</f>
        <v>27.238204857142858</v>
      </c>
      <c r="O196">
        <f t="shared" ref="O196:O242" si="19">H196/$C196</f>
        <v>0.34368096857142855</v>
      </c>
    </row>
    <row r="197" spans="2:15" x14ac:dyDescent="0.25">
      <c r="B197" s="23" t="s">
        <v>21</v>
      </c>
      <c r="C197">
        <v>375</v>
      </c>
      <c r="F197">
        <f>'336p stat'!H196-'336p stat'!K196</f>
        <v>3.4035349999994651</v>
      </c>
      <c r="G197">
        <f>'336p stat'!K196-'336p stat'!N196</f>
        <v>10215.025452</v>
      </c>
      <c r="H197">
        <f>'336p stat'!N196</f>
        <v>128.87818100000001</v>
      </c>
      <c r="K197">
        <f t="shared" si="15"/>
        <v>0</v>
      </c>
      <c r="L197">
        <f t="shared" si="16"/>
        <v>0</v>
      </c>
      <c r="M197">
        <f t="shared" si="17"/>
        <v>9.0760933333319076E-3</v>
      </c>
      <c r="N197">
        <f t="shared" si="18"/>
        <v>27.240067872000001</v>
      </c>
      <c r="O197">
        <f t="shared" si="19"/>
        <v>0.34367514933333337</v>
      </c>
    </row>
    <row r="198" spans="2:15" x14ac:dyDescent="0.25">
      <c r="B198" s="23" t="s">
        <v>21</v>
      </c>
      <c r="C198">
        <v>400</v>
      </c>
      <c r="F198">
        <f>'336p stat'!H197-'336p stat'!K197</f>
        <v>3.6303319999988162</v>
      </c>
      <c r="G198">
        <f>'336p stat'!K197-'336p stat'!N197</f>
        <v>10894.522958000001</v>
      </c>
      <c r="H198">
        <f>'336p stat'!N197</f>
        <v>137.46899500000001</v>
      </c>
      <c r="K198">
        <f t="shared" si="15"/>
        <v>0</v>
      </c>
      <c r="L198">
        <f t="shared" si="16"/>
        <v>0</v>
      </c>
      <c r="M198">
        <f t="shared" si="17"/>
        <v>9.0758299999970406E-3</v>
      </c>
      <c r="N198">
        <f t="shared" si="18"/>
        <v>27.236307395000004</v>
      </c>
      <c r="O198">
        <f t="shared" si="19"/>
        <v>0.34367248750000001</v>
      </c>
    </row>
    <row r="199" spans="2:15" x14ac:dyDescent="0.25">
      <c r="B199" s="23" t="s">
        <v>21</v>
      </c>
      <c r="C199">
        <v>425</v>
      </c>
      <c r="F199">
        <f>'336p stat'!H198-'336p stat'!K198</f>
        <v>3.8568359999990207</v>
      </c>
      <c r="G199">
        <f>'336p stat'!K198-'336p stat'!N198</f>
        <v>11576.078808</v>
      </c>
      <c r="H199">
        <f>'336p stat'!N198</f>
        <v>146.06009800000001</v>
      </c>
      <c r="K199">
        <f t="shared" si="15"/>
        <v>0</v>
      </c>
      <c r="L199">
        <f t="shared" si="16"/>
        <v>0</v>
      </c>
      <c r="M199">
        <f t="shared" si="17"/>
        <v>9.0749082352918134E-3</v>
      </c>
      <c r="N199">
        <f t="shared" si="18"/>
        <v>27.237832489411765</v>
      </c>
      <c r="O199">
        <f t="shared" si="19"/>
        <v>0.34367081882352946</v>
      </c>
    </row>
    <row r="200" spans="2:15" x14ac:dyDescent="0.25">
      <c r="B200" s="23" t="s">
        <v>21</v>
      </c>
      <c r="C200">
        <v>450</v>
      </c>
      <c r="F200">
        <f>'336p stat'!H199-'336p stat'!K199</f>
        <v>4.0827540000009321</v>
      </c>
      <c r="G200">
        <f>'336p stat'!K199-'336p stat'!N199</f>
        <v>12254.272161999999</v>
      </c>
      <c r="H200">
        <f>'336p stat'!N199</f>
        <v>154.65020100000001</v>
      </c>
      <c r="K200">
        <f t="shared" si="15"/>
        <v>0</v>
      </c>
      <c r="L200">
        <f t="shared" si="16"/>
        <v>0</v>
      </c>
      <c r="M200">
        <f t="shared" si="17"/>
        <v>9.0727866666687387E-3</v>
      </c>
      <c r="N200">
        <f t="shared" si="18"/>
        <v>27.231715915555554</v>
      </c>
      <c r="O200">
        <f t="shared" si="19"/>
        <v>0.34366711333333333</v>
      </c>
    </row>
    <row r="201" spans="2:15" x14ac:dyDescent="0.25">
      <c r="B201" s="23" t="s">
        <v>21</v>
      </c>
      <c r="C201">
        <v>475</v>
      </c>
      <c r="F201">
        <f>'336p stat'!H200-'336p stat'!K200</f>
        <v>4.3082030000005034</v>
      </c>
      <c r="G201">
        <f>'336p stat'!K200-'336p stat'!N200</f>
        <v>12933.859074</v>
      </c>
      <c r="H201">
        <f>'336p stat'!N200</f>
        <v>163.24030099999999</v>
      </c>
      <c r="K201">
        <f t="shared" si="15"/>
        <v>0</v>
      </c>
      <c r="L201">
        <f t="shared" si="16"/>
        <v>0</v>
      </c>
      <c r="M201">
        <f t="shared" si="17"/>
        <v>9.0699010526326378E-3</v>
      </c>
      <c r="N201">
        <f t="shared" si="18"/>
        <v>27.229176997894736</v>
      </c>
      <c r="O201">
        <f t="shared" si="19"/>
        <v>0.34366379157894733</v>
      </c>
    </row>
    <row r="202" spans="2:15" x14ac:dyDescent="0.25">
      <c r="B202" s="23" t="s">
        <v>21</v>
      </c>
      <c r="C202">
        <v>500</v>
      </c>
      <c r="F202">
        <f>'336p stat'!H201-'336p stat'!K201</f>
        <v>4.5341009999992821</v>
      </c>
      <c r="G202">
        <f>'336p stat'!K201-'336p stat'!N201</f>
        <v>13615.203929000001</v>
      </c>
      <c r="H202">
        <f>'336p stat'!N201</f>
        <v>171.83212599999999</v>
      </c>
      <c r="K202">
        <f t="shared" si="15"/>
        <v>0</v>
      </c>
      <c r="L202">
        <f t="shared" si="16"/>
        <v>0</v>
      </c>
      <c r="M202">
        <f t="shared" si="17"/>
        <v>9.0682019999985645E-3</v>
      </c>
      <c r="N202">
        <f t="shared" si="18"/>
        <v>27.230407858000003</v>
      </c>
      <c r="O202">
        <f t="shared" si="19"/>
        <v>0.343664252</v>
      </c>
    </row>
    <row r="203" spans="2:15" x14ac:dyDescent="0.25">
      <c r="B203" s="23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5"/>
        <v>0</v>
      </c>
      <c r="L203">
        <f t="shared" si="16"/>
        <v>0</v>
      </c>
      <c r="M203">
        <f t="shared" si="17"/>
        <v>0</v>
      </c>
      <c r="N203">
        <f t="shared" si="18"/>
        <v>0</v>
      </c>
      <c r="O203">
        <f t="shared" si="19"/>
        <v>0</v>
      </c>
    </row>
    <row r="204" spans="2:15" x14ac:dyDescent="0.25">
      <c r="B204" s="23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5"/>
        <v>0</v>
      </c>
      <c r="L204">
        <f t="shared" si="16"/>
        <v>0</v>
      </c>
      <c r="M204">
        <f t="shared" si="17"/>
        <v>0</v>
      </c>
      <c r="N204">
        <f t="shared" si="18"/>
        <v>0</v>
      </c>
      <c r="O204">
        <f t="shared" si="19"/>
        <v>0</v>
      </c>
    </row>
    <row r="205" spans="2:15" x14ac:dyDescent="0.25">
      <c r="B205" s="23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5"/>
        <v>0</v>
      </c>
      <c r="L205">
        <f t="shared" si="16"/>
        <v>0</v>
      </c>
      <c r="M205">
        <f t="shared" si="17"/>
        <v>0</v>
      </c>
      <c r="N205">
        <f t="shared" si="18"/>
        <v>0</v>
      </c>
      <c r="O205">
        <f t="shared" si="19"/>
        <v>0</v>
      </c>
    </row>
    <row r="206" spans="2:15" x14ac:dyDescent="0.25">
      <c r="B206" s="23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5"/>
        <v>0</v>
      </c>
      <c r="L206">
        <f t="shared" si="16"/>
        <v>0</v>
      </c>
      <c r="M206">
        <f t="shared" si="17"/>
        <v>0</v>
      </c>
      <c r="N206">
        <f t="shared" si="18"/>
        <v>0</v>
      </c>
      <c r="O206">
        <f t="shared" si="19"/>
        <v>0</v>
      </c>
    </row>
    <row r="207" spans="2:15" x14ac:dyDescent="0.25">
      <c r="B207" s="23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5"/>
        <v>0</v>
      </c>
      <c r="L207">
        <f t="shared" si="16"/>
        <v>0</v>
      </c>
      <c r="M207">
        <f t="shared" si="17"/>
        <v>0</v>
      </c>
      <c r="N207">
        <f t="shared" si="18"/>
        <v>0</v>
      </c>
      <c r="O207">
        <f t="shared" si="19"/>
        <v>0</v>
      </c>
    </row>
    <row r="208" spans="2:15" x14ac:dyDescent="0.25">
      <c r="B208" s="23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5"/>
        <v>0</v>
      </c>
      <c r="L208">
        <f t="shared" si="16"/>
        <v>0</v>
      </c>
      <c r="M208">
        <f t="shared" si="17"/>
        <v>0</v>
      </c>
      <c r="N208">
        <f t="shared" si="18"/>
        <v>0</v>
      </c>
      <c r="O208">
        <f t="shared" si="19"/>
        <v>0</v>
      </c>
    </row>
    <row r="209" spans="2:15" x14ac:dyDescent="0.25">
      <c r="B209" s="23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5"/>
        <v>0</v>
      </c>
      <c r="L209">
        <f t="shared" si="16"/>
        <v>0</v>
      </c>
      <c r="M209">
        <f t="shared" si="17"/>
        <v>0</v>
      </c>
      <c r="N209">
        <f t="shared" si="18"/>
        <v>0</v>
      </c>
      <c r="O209">
        <f t="shared" si="19"/>
        <v>0</v>
      </c>
    </row>
    <row r="210" spans="2:15" x14ac:dyDescent="0.25">
      <c r="B210" s="23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5"/>
        <v>0</v>
      </c>
      <c r="L210">
        <f t="shared" si="16"/>
        <v>0</v>
      </c>
      <c r="M210">
        <f t="shared" si="17"/>
        <v>0</v>
      </c>
      <c r="N210">
        <f t="shared" si="18"/>
        <v>0</v>
      </c>
      <c r="O210">
        <f t="shared" si="19"/>
        <v>0</v>
      </c>
    </row>
    <row r="211" spans="2:15" x14ac:dyDescent="0.25">
      <c r="B211" s="23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5"/>
        <v>0</v>
      </c>
      <c r="L211">
        <f t="shared" si="16"/>
        <v>0</v>
      </c>
      <c r="M211">
        <f t="shared" si="17"/>
        <v>0</v>
      </c>
      <c r="N211">
        <f t="shared" si="18"/>
        <v>0</v>
      </c>
      <c r="O211">
        <f t="shared" si="19"/>
        <v>0</v>
      </c>
    </row>
    <row r="212" spans="2:15" x14ac:dyDescent="0.25">
      <c r="B212" s="23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5"/>
        <v>0</v>
      </c>
      <c r="L212">
        <f t="shared" si="16"/>
        <v>0</v>
      </c>
      <c r="M212">
        <f t="shared" si="17"/>
        <v>0</v>
      </c>
      <c r="N212">
        <f t="shared" si="18"/>
        <v>0</v>
      </c>
      <c r="O212">
        <f t="shared" si="19"/>
        <v>0</v>
      </c>
    </row>
    <row r="213" spans="2:15" x14ac:dyDescent="0.25">
      <c r="B213" s="23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5"/>
        <v>0</v>
      </c>
      <c r="L213">
        <f t="shared" si="16"/>
        <v>0</v>
      </c>
      <c r="M213">
        <f t="shared" si="17"/>
        <v>0</v>
      </c>
      <c r="N213">
        <f t="shared" si="18"/>
        <v>0</v>
      </c>
      <c r="O213">
        <f t="shared" si="19"/>
        <v>0</v>
      </c>
    </row>
    <row r="214" spans="2:15" x14ac:dyDescent="0.25">
      <c r="B214" s="23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5"/>
        <v>0</v>
      </c>
      <c r="L214">
        <f t="shared" si="16"/>
        <v>0</v>
      </c>
      <c r="M214">
        <f t="shared" si="17"/>
        <v>0</v>
      </c>
      <c r="N214">
        <f t="shared" si="18"/>
        <v>0</v>
      </c>
      <c r="O214">
        <f t="shared" si="19"/>
        <v>0</v>
      </c>
    </row>
    <row r="215" spans="2:15" x14ac:dyDescent="0.25">
      <c r="B215" s="23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5"/>
        <v>0</v>
      </c>
      <c r="L215">
        <f t="shared" si="16"/>
        <v>0</v>
      </c>
      <c r="M215">
        <f t="shared" si="17"/>
        <v>0</v>
      </c>
      <c r="N215">
        <f t="shared" si="18"/>
        <v>0</v>
      </c>
      <c r="O215">
        <f t="shared" si="19"/>
        <v>0</v>
      </c>
    </row>
    <row r="216" spans="2:15" x14ac:dyDescent="0.25">
      <c r="B216" s="23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5"/>
        <v>0</v>
      </c>
      <c r="L216">
        <f t="shared" si="16"/>
        <v>0</v>
      </c>
      <c r="M216">
        <f t="shared" si="17"/>
        <v>0</v>
      </c>
      <c r="N216">
        <f t="shared" si="18"/>
        <v>0</v>
      </c>
      <c r="O216">
        <f t="shared" si="19"/>
        <v>0</v>
      </c>
    </row>
    <row r="217" spans="2:15" x14ac:dyDescent="0.25">
      <c r="B217" s="23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5"/>
        <v>0</v>
      </c>
      <c r="L217">
        <f t="shared" si="16"/>
        <v>0</v>
      </c>
      <c r="M217">
        <f t="shared" si="17"/>
        <v>0</v>
      </c>
      <c r="N217">
        <f t="shared" si="18"/>
        <v>0</v>
      </c>
      <c r="O217">
        <f t="shared" si="19"/>
        <v>0</v>
      </c>
    </row>
    <row r="218" spans="2:15" x14ac:dyDescent="0.25">
      <c r="B218" s="23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5"/>
        <v>0</v>
      </c>
      <c r="L218">
        <f t="shared" si="16"/>
        <v>0</v>
      </c>
      <c r="M218">
        <f t="shared" si="17"/>
        <v>0</v>
      </c>
      <c r="N218">
        <f t="shared" si="18"/>
        <v>0</v>
      </c>
      <c r="O218">
        <f t="shared" si="19"/>
        <v>0</v>
      </c>
    </row>
    <row r="219" spans="2:15" x14ac:dyDescent="0.25">
      <c r="B219" s="23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5"/>
        <v>0</v>
      </c>
      <c r="L219">
        <f t="shared" si="16"/>
        <v>0</v>
      </c>
      <c r="M219">
        <f t="shared" si="17"/>
        <v>0</v>
      </c>
      <c r="N219">
        <f t="shared" si="18"/>
        <v>0</v>
      </c>
      <c r="O219">
        <f t="shared" si="19"/>
        <v>0</v>
      </c>
    </row>
    <row r="220" spans="2:15" x14ac:dyDescent="0.25">
      <c r="B220" s="23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5"/>
        <v>0</v>
      </c>
      <c r="L220">
        <f t="shared" si="16"/>
        <v>0</v>
      </c>
      <c r="M220">
        <f t="shared" si="17"/>
        <v>0</v>
      </c>
      <c r="N220">
        <f t="shared" si="18"/>
        <v>0</v>
      </c>
      <c r="O220">
        <f t="shared" si="19"/>
        <v>0</v>
      </c>
    </row>
    <row r="221" spans="2:15" x14ac:dyDescent="0.25">
      <c r="B221" s="23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5"/>
        <v>0</v>
      </c>
      <c r="L221">
        <f t="shared" si="16"/>
        <v>0</v>
      </c>
      <c r="M221">
        <f t="shared" si="17"/>
        <v>0</v>
      </c>
      <c r="N221">
        <f t="shared" si="18"/>
        <v>0</v>
      </c>
      <c r="O221">
        <f t="shared" si="19"/>
        <v>0</v>
      </c>
    </row>
    <row r="222" spans="2:15" x14ac:dyDescent="0.25">
      <c r="B222" s="23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5"/>
        <v>0</v>
      </c>
      <c r="L222">
        <f t="shared" si="16"/>
        <v>0</v>
      </c>
      <c r="M222">
        <f t="shared" si="17"/>
        <v>0</v>
      </c>
      <c r="N222">
        <f t="shared" si="18"/>
        <v>0</v>
      </c>
      <c r="O222">
        <f t="shared" si="19"/>
        <v>0</v>
      </c>
    </row>
    <row r="223" spans="2:15" x14ac:dyDescent="0.25">
      <c r="B223" s="23" t="s">
        <v>23</v>
      </c>
      <c r="C223">
        <v>25</v>
      </c>
      <c r="F223">
        <f>'336p stat'!H222-'336p stat'!K222</f>
        <v>7.6532529999999994</v>
      </c>
      <c r="G223">
        <f>'336p stat'!K222-'336p stat'!N222</f>
        <v>17.109135999999999</v>
      </c>
      <c r="H223">
        <f>'336p stat'!N222</f>
        <v>0</v>
      </c>
      <c r="K223">
        <f t="shared" si="15"/>
        <v>0</v>
      </c>
      <c r="L223">
        <f t="shared" si="16"/>
        <v>0</v>
      </c>
      <c r="M223">
        <f t="shared" si="17"/>
        <v>0.30613011999999995</v>
      </c>
      <c r="N223">
        <f t="shared" si="18"/>
        <v>0.68436543999999999</v>
      </c>
      <c r="O223">
        <f t="shared" si="19"/>
        <v>0</v>
      </c>
    </row>
    <row r="224" spans="2:15" x14ac:dyDescent="0.25">
      <c r="B224" s="23" t="s">
        <v>23</v>
      </c>
      <c r="C224">
        <v>50</v>
      </c>
      <c r="F224">
        <f>'336p stat'!H223-'336p stat'!K223</f>
        <v>15.309146999999996</v>
      </c>
      <c r="G224">
        <f>'336p stat'!K223-'336p stat'!N223</f>
        <v>34.076058000000003</v>
      </c>
      <c r="H224">
        <f>'336p stat'!N223</f>
        <v>0</v>
      </c>
      <c r="K224">
        <f t="shared" si="15"/>
        <v>0</v>
      </c>
      <c r="L224">
        <f t="shared" si="16"/>
        <v>0</v>
      </c>
      <c r="M224">
        <f t="shared" si="17"/>
        <v>0.3061829399999999</v>
      </c>
      <c r="N224">
        <f t="shared" si="18"/>
        <v>0.68152116000000007</v>
      </c>
      <c r="O224">
        <f t="shared" si="19"/>
        <v>0</v>
      </c>
    </row>
    <row r="225" spans="2:15" x14ac:dyDescent="0.25">
      <c r="B225" s="23" t="s">
        <v>23</v>
      </c>
      <c r="C225">
        <v>75</v>
      </c>
      <c r="F225">
        <f>'336p stat'!H224-'336p stat'!K224</f>
        <v>22.963075000000003</v>
      </c>
      <c r="G225">
        <f>'336p stat'!K224-'336p stat'!N224</f>
        <v>51.035465000000002</v>
      </c>
      <c r="H225">
        <f>'336p stat'!N224</f>
        <v>0</v>
      </c>
      <c r="K225">
        <f t="shared" si="15"/>
        <v>0</v>
      </c>
      <c r="L225">
        <f t="shared" si="16"/>
        <v>0</v>
      </c>
      <c r="M225">
        <f t="shared" si="17"/>
        <v>0.30617433333333338</v>
      </c>
      <c r="N225">
        <f t="shared" si="18"/>
        <v>0.68047286666666673</v>
      </c>
      <c r="O225">
        <f t="shared" si="19"/>
        <v>0</v>
      </c>
    </row>
    <row r="226" spans="2:15" x14ac:dyDescent="0.25">
      <c r="B226" s="23" t="s">
        <v>23</v>
      </c>
      <c r="C226">
        <v>100</v>
      </c>
      <c r="F226">
        <f>'336p stat'!H225-'336p stat'!K225</f>
        <v>30.618582000000004</v>
      </c>
      <c r="G226">
        <f>'336p stat'!K225-'336p stat'!N225</f>
        <v>68.002343999999994</v>
      </c>
      <c r="H226">
        <f>'336p stat'!N225</f>
        <v>0</v>
      </c>
      <c r="K226">
        <f t="shared" si="15"/>
        <v>0</v>
      </c>
      <c r="L226">
        <f t="shared" si="16"/>
        <v>0</v>
      </c>
      <c r="M226">
        <f t="shared" si="17"/>
        <v>0.30618582000000005</v>
      </c>
      <c r="N226">
        <f t="shared" si="18"/>
        <v>0.68002343999999992</v>
      </c>
      <c r="O226">
        <f t="shared" si="19"/>
        <v>0</v>
      </c>
    </row>
    <row r="227" spans="2:15" x14ac:dyDescent="0.25">
      <c r="B227" s="23" t="s">
        <v>23</v>
      </c>
      <c r="C227">
        <v>125</v>
      </c>
      <c r="F227">
        <f>'336p stat'!H226-'336p stat'!K226</f>
        <v>38.270038</v>
      </c>
      <c r="G227">
        <f>'336p stat'!K226-'336p stat'!N226</f>
        <v>84.959593999999996</v>
      </c>
      <c r="H227">
        <f>'336p stat'!N226</f>
        <v>0</v>
      </c>
      <c r="K227">
        <f t="shared" si="15"/>
        <v>0</v>
      </c>
      <c r="L227">
        <f t="shared" si="16"/>
        <v>0</v>
      </c>
      <c r="M227">
        <f t="shared" si="17"/>
        <v>0.30616030399999999</v>
      </c>
      <c r="N227">
        <f t="shared" si="18"/>
        <v>0.679676752</v>
      </c>
      <c r="O227">
        <f t="shared" si="19"/>
        <v>0</v>
      </c>
    </row>
    <row r="228" spans="2:15" x14ac:dyDescent="0.25">
      <c r="B228" s="23" t="s">
        <v>23</v>
      </c>
      <c r="C228">
        <v>150</v>
      </c>
      <c r="F228">
        <f>'336p stat'!H227-'336p stat'!K227</f>
        <v>45.925391999999988</v>
      </c>
      <c r="G228">
        <f>'336p stat'!K227-'336p stat'!N227</f>
        <v>101.924116</v>
      </c>
      <c r="H228">
        <f>'336p stat'!N227</f>
        <v>0</v>
      </c>
      <c r="K228">
        <f t="shared" si="15"/>
        <v>0</v>
      </c>
      <c r="L228">
        <f t="shared" si="16"/>
        <v>0</v>
      </c>
      <c r="M228">
        <f t="shared" si="17"/>
        <v>0.30616927999999993</v>
      </c>
      <c r="N228">
        <f t="shared" si="18"/>
        <v>0.67949410666666665</v>
      </c>
      <c r="O228">
        <f t="shared" si="19"/>
        <v>0</v>
      </c>
    </row>
    <row r="229" spans="2:15" x14ac:dyDescent="0.25">
      <c r="B229" s="23" t="s">
        <v>23</v>
      </c>
      <c r="C229">
        <v>175</v>
      </c>
      <c r="F229">
        <f>'336p stat'!H228-'336p stat'!K228</f>
        <v>53.577698999999996</v>
      </c>
      <c r="G229">
        <f>'336p stat'!K228-'336p stat'!N228</f>
        <v>118.883475</v>
      </c>
      <c r="H229">
        <f>'336p stat'!N228</f>
        <v>0</v>
      </c>
      <c r="K229">
        <f t="shared" si="15"/>
        <v>0</v>
      </c>
      <c r="L229">
        <f t="shared" si="16"/>
        <v>0</v>
      </c>
      <c r="M229">
        <f t="shared" si="17"/>
        <v>0.30615827999999995</v>
      </c>
      <c r="N229">
        <f t="shared" si="18"/>
        <v>0.67933414285714289</v>
      </c>
      <c r="O229">
        <f t="shared" si="19"/>
        <v>0</v>
      </c>
    </row>
    <row r="230" spans="2:15" x14ac:dyDescent="0.25">
      <c r="B230" s="23" t="s">
        <v>23</v>
      </c>
      <c r="C230">
        <v>200</v>
      </c>
      <c r="F230">
        <f>'336p stat'!H229-'336p stat'!K229</f>
        <v>61.226873000000012</v>
      </c>
      <c r="G230">
        <f>'336p stat'!K229-'336p stat'!N229</f>
        <v>135.84708699999999</v>
      </c>
      <c r="H230">
        <f>'336p stat'!N229</f>
        <v>0</v>
      </c>
      <c r="K230">
        <f t="shared" si="15"/>
        <v>0</v>
      </c>
      <c r="L230">
        <f t="shared" si="16"/>
        <v>0</v>
      </c>
      <c r="M230">
        <f t="shared" si="17"/>
        <v>0.30613436500000007</v>
      </c>
      <c r="N230">
        <f t="shared" si="18"/>
        <v>0.67923543499999994</v>
      </c>
      <c r="O230">
        <f t="shared" si="19"/>
        <v>0</v>
      </c>
    </row>
    <row r="231" spans="2:15" x14ac:dyDescent="0.25">
      <c r="B231" s="23" t="s">
        <v>23</v>
      </c>
      <c r="C231">
        <v>225</v>
      </c>
      <c r="F231">
        <f>'336p stat'!H230-'336p stat'!K230</f>
        <v>68.880756999999988</v>
      </c>
      <c r="G231">
        <f>'336p stat'!K230-'336p stat'!N230</f>
        <v>152.81617</v>
      </c>
      <c r="H231">
        <f>'336p stat'!N230</f>
        <v>0</v>
      </c>
      <c r="K231">
        <f t="shared" si="15"/>
        <v>0</v>
      </c>
      <c r="L231">
        <f t="shared" si="16"/>
        <v>0</v>
      </c>
      <c r="M231">
        <f t="shared" si="17"/>
        <v>0.30613669777777774</v>
      </c>
      <c r="N231">
        <f t="shared" si="18"/>
        <v>0.67918297777777781</v>
      </c>
      <c r="O231">
        <f t="shared" si="19"/>
        <v>0</v>
      </c>
    </row>
    <row r="232" spans="2:15" x14ac:dyDescent="0.25">
      <c r="B232" s="23" t="s">
        <v>23</v>
      </c>
      <c r="C232">
        <v>250</v>
      </c>
      <c r="F232">
        <f>'336p stat'!H231-'336p stat'!K231</f>
        <v>76.532492999999988</v>
      </c>
      <c r="G232">
        <f>'336p stat'!K231-'336p stat'!N231</f>
        <v>169.77873700000001</v>
      </c>
      <c r="H232">
        <f>'336p stat'!N231</f>
        <v>0</v>
      </c>
      <c r="K232">
        <f t="shared" si="15"/>
        <v>0</v>
      </c>
      <c r="L232">
        <f t="shared" si="16"/>
        <v>0</v>
      </c>
      <c r="M232">
        <f t="shared" si="17"/>
        <v>0.30612997199999997</v>
      </c>
      <c r="N232">
        <f t="shared" si="18"/>
        <v>0.67911494800000005</v>
      </c>
      <c r="O232">
        <f t="shared" si="19"/>
        <v>0</v>
      </c>
    </row>
    <row r="233" spans="2:15" x14ac:dyDescent="0.25">
      <c r="B233" s="23" t="s">
        <v>23</v>
      </c>
      <c r="C233">
        <v>275</v>
      </c>
      <c r="F233">
        <f>'336p stat'!H232-'336p stat'!K232</f>
        <v>84.185327000000001</v>
      </c>
      <c r="G233">
        <f>'336p stat'!K232-'336p stat'!N232</f>
        <v>186.739633</v>
      </c>
      <c r="H233">
        <f>'336p stat'!N232</f>
        <v>0</v>
      </c>
      <c r="K233">
        <f t="shared" si="15"/>
        <v>0</v>
      </c>
      <c r="L233">
        <f t="shared" si="16"/>
        <v>0</v>
      </c>
      <c r="M233">
        <f t="shared" si="17"/>
        <v>0.30612846181818182</v>
      </c>
      <c r="N233">
        <f t="shared" si="18"/>
        <v>0.67905321090909088</v>
      </c>
      <c r="O233">
        <f t="shared" si="19"/>
        <v>0</v>
      </c>
    </row>
    <row r="234" spans="2:15" x14ac:dyDescent="0.25">
      <c r="B234" s="23" t="s">
        <v>23</v>
      </c>
      <c r="C234">
        <v>300</v>
      </c>
      <c r="F234">
        <f>'336p stat'!H233-'336p stat'!K233</f>
        <v>91.838691000000011</v>
      </c>
      <c r="G234">
        <f>'336p stat'!K233-'336p stat'!N233</f>
        <v>203.701471</v>
      </c>
      <c r="H234">
        <f>'336p stat'!N233</f>
        <v>0</v>
      </c>
      <c r="K234">
        <f t="shared" si="15"/>
        <v>0</v>
      </c>
      <c r="L234">
        <f t="shared" si="16"/>
        <v>0</v>
      </c>
      <c r="M234">
        <f t="shared" si="17"/>
        <v>0.30612897000000006</v>
      </c>
      <c r="N234">
        <f t="shared" si="18"/>
        <v>0.6790049033333333</v>
      </c>
      <c r="O234">
        <f t="shared" si="19"/>
        <v>0</v>
      </c>
    </row>
    <row r="235" spans="2:15" x14ac:dyDescent="0.25">
      <c r="B235" s="23" t="s">
        <v>23</v>
      </c>
      <c r="C235">
        <v>325</v>
      </c>
      <c r="F235">
        <f>'336p stat'!H234-'336p stat'!K234</f>
        <v>99.489511999999991</v>
      </c>
      <c r="G235">
        <f>'336p stat'!K234-'336p stat'!N234</f>
        <v>220.667891</v>
      </c>
      <c r="H235">
        <f>'336p stat'!N234</f>
        <v>0</v>
      </c>
      <c r="K235">
        <f t="shared" si="15"/>
        <v>0</v>
      </c>
      <c r="L235">
        <f t="shared" si="16"/>
        <v>0</v>
      </c>
      <c r="M235">
        <f t="shared" si="17"/>
        <v>0.30612157538461537</v>
      </c>
      <c r="N235">
        <f t="shared" si="18"/>
        <v>0.67897812615384612</v>
      </c>
      <c r="O235">
        <f t="shared" si="19"/>
        <v>0</v>
      </c>
    </row>
    <row r="236" spans="2:15" x14ac:dyDescent="0.25">
      <c r="B236" s="23" t="s">
        <v>23</v>
      </c>
      <c r="C236">
        <v>350</v>
      </c>
      <c r="F236">
        <f>'336p stat'!H235-'336p stat'!K235</f>
        <v>107.13944500000002</v>
      </c>
      <c r="G236">
        <f>'336p stat'!K235-'336p stat'!N235</f>
        <v>237.639208</v>
      </c>
      <c r="H236">
        <f>'336p stat'!N235</f>
        <v>0</v>
      </c>
      <c r="K236">
        <f t="shared" si="15"/>
        <v>0</v>
      </c>
      <c r="L236">
        <f t="shared" si="16"/>
        <v>0</v>
      </c>
      <c r="M236">
        <f t="shared" si="17"/>
        <v>0.30611270000000007</v>
      </c>
      <c r="N236">
        <f t="shared" si="18"/>
        <v>0.67896916571428567</v>
      </c>
      <c r="O236">
        <f t="shared" si="19"/>
        <v>0</v>
      </c>
    </row>
    <row r="237" spans="2:15" x14ac:dyDescent="0.25">
      <c r="B237" s="23" t="s">
        <v>23</v>
      </c>
      <c r="C237">
        <v>375</v>
      </c>
      <c r="F237">
        <f>'336p stat'!H236-'336p stat'!K236</f>
        <v>114.79114199999998</v>
      </c>
      <c r="G237">
        <f>'336p stat'!K236-'336p stat'!N236</f>
        <v>254.602844</v>
      </c>
      <c r="H237">
        <f>'336p stat'!N236</f>
        <v>0</v>
      </c>
      <c r="K237">
        <f t="shared" si="15"/>
        <v>0</v>
      </c>
      <c r="L237">
        <f t="shared" si="16"/>
        <v>0</v>
      </c>
      <c r="M237">
        <f t="shared" si="17"/>
        <v>0.30610971199999992</v>
      </c>
      <c r="N237">
        <f t="shared" si="18"/>
        <v>0.67894091733333339</v>
      </c>
      <c r="O237">
        <f t="shared" si="19"/>
        <v>0</v>
      </c>
    </row>
    <row r="238" spans="2:15" x14ac:dyDescent="0.25">
      <c r="B238" s="23" t="s">
        <v>23</v>
      </c>
      <c r="C238">
        <v>400</v>
      </c>
      <c r="F238">
        <f>'336p stat'!H237-'336p stat'!K237</f>
        <v>122.442744</v>
      </c>
      <c r="G238">
        <f>'336p stat'!K237-'336p stat'!N237</f>
        <v>271.56158299999998</v>
      </c>
      <c r="H238">
        <f>'336p stat'!N237</f>
        <v>0</v>
      </c>
      <c r="K238">
        <f t="shared" si="15"/>
        <v>0</v>
      </c>
      <c r="L238">
        <f t="shared" si="16"/>
        <v>0</v>
      </c>
      <c r="M238">
        <f t="shared" si="17"/>
        <v>0.30610686000000004</v>
      </c>
      <c r="N238">
        <f t="shared" si="18"/>
        <v>0.67890395749999999</v>
      </c>
      <c r="O238">
        <f t="shared" si="19"/>
        <v>0</v>
      </c>
    </row>
    <row r="239" spans="2:15" x14ac:dyDescent="0.25">
      <c r="B239" s="23" t="s">
        <v>23</v>
      </c>
      <c r="C239">
        <v>425</v>
      </c>
      <c r="F239">
        <f>'336p stat'!H238-'336p stat'!K238</f>
        <v>130.09428500000001</v>
      </c>
      <c r="G239">
        <f>'336p stat'!K238-'336p stat'!N238</f>
        <v>288.52859999999998</v>
      </c>
      <c r="H239">
        <f>'336p stat'!N238</f>
        <v>0</v>
      </c>
      <c r="K239">
        <f t="shared" si="15"/>
        <v>0</v>
      </c>
      <c r="L239">
        <f t="shared" si="16"/>
        <v>0</v>
      </c>
      <c r="M239">
        <f t="shared" si="17"/>
        <v>0.30610420000000005</v>
      </c>
      <c r="N239">
        <f t="shared" si="18"/>
        <v>0.67889082352941177</v>
      </c>
      <c r="O239">
        <f t="shared" si="19"/>
        <v>0</v>
      </c>
    </row>
    <row r="240" spans="2:15" x14ac:dyDescent="0.25">
      <c r="B240" s="23" t="s">
        <v>23</v>
      </c>
      <c r="C240">
        <v>450</v>
      </c>
      <c r="F240">
        <f>'336p stat'!H239-'336p stat'!K239</f>
        <v>137.74883900000003</v>
      </c>
      <c r="G240">
        <f>'336p stat'!K239-'336p stat'!N239</f>
        <v>305.49748399999999</v>
      </c>
      <c r="H240">
        <f>'336p stat'!N239</f>
        <v>0</v>
      </c>
      <c r="K240">
        <f t="shared" si="15"/>
        <v>0</v>
      </c>
      <c r="L240">
        <f t="shared" si="16"/>
        <v>0</v>
      </c>
      <c r="M240">
        <f t="shared" si="17"/>
        <v>0.30610853111111119</v>
      </c>
      <c r="N240">
        <f t="shared" si="18"/>
        <v>0.67888329777777778</v>
      </c>
      <c r="O240">
        <f t="shared" si="19"/>
        <v>0</v>
      </c>
    </row>
    <row r="241" spans="2:15" x14ac:dyDescent="0.25">
      <c r="B241" s="23" t="s">
        <v>23</v>
      </c>
      <c r="C241">
        <v>475</v>
      </c>
      <c r="F241">
        <f>'336p stat'!H240-'336p stat'!K240</f>
        <v>145.40342199999998</v>
      </c>
      <c r="G241">
        <f>'336p stat'!K240-'336p stat'!N240</f>
        <v>322.46046100000001</v>
      </c>
      <c r="H241">
        <f>'336p stat'!N240</f>
        <v>0</v>
      </c>
      <c r="K241">
        <f t="shared" si="15"/>
        <v>0</v>
      </c>
      <c r="L241">
        <f t="shared" si="16"/>
        <v>0</v>
      </c>
      <c r="M241">
        <f t="shared" si="17"/>
        <v>0.30611246736842102</v>
      </c>
      <c r="N241">
        <f t="shared" si="18"/>
        <v>0.6788641284210527</v>
      </c>
      <c r="O241">
        <f t="shared" si="19"/>
        <v>0</v>
      </c>
    </row>
    <row r="242" spans="2:15" x14ac:dyDescent="0.25">
      <c r="B242" s="23" t="s">
        <v>23</v>
      </c>
      <c r="C242">
        <v>500</v>
      </c>
      <c r="F242">
        <f>'336p stat'!H241-'336p stat'!K241</f>
        <v>153.05722499999996</v>
      </c>
      <c r="G242">
        <f>'336p stat'!K241-'336p stat'!N241</f>
        <v>339.41984300000001</v>
      </c>
      <c r="H242">
        <f>'336p stat'!N241</f>
        <v>0</v>
      </c>
      <c r="K242">
        <f t="shared" si="15"/>
        <v>0</v>
      </c>
      <c r="L242">
        <f t="shared" si="16"/>
        <v>0</v>
      </c>
      <c r="M242">
        <f t="shared" si="17"/>
        <v>0.30611444999999993</v>
      </c>
      <c r="N242">
        <f t="shared" si="18"/>
        <v>0.678839686</v>
      </c>
      <c r="O242">
        <f t="shared" si="19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27.762000000000171</v>
      </c>
      <c r="E3">
        <f ca="1">OFFSET('336p trace'!$S$56,(A3-1)*56,0)-OFFSET('336p stat'!$H$1,A3*20,0)</f>
        <v>23.19480499999986</v>
      </c>
      <c r="F3">
        <f ca="1">OFFSET('336p stat'!$H$1,A3*20,0)-OFFSET('336p stat'!$K$1,A3*20,0)</f>
        <v>4.183762999999999</v>
      </c>
      <c r="G3">
        <f ca="1">OFFSET('336p stat'!$K$1,A3*20,0)-OFFSET('336p stat'!$N$1,A3*20,0)</f>
        <v>338.81106800000003</v>
      </c>
      <c r="H3">
        <f ca="1">OFFSET('336p stat'!$N$1,A3*20,0)</f>
        <v>151.37966399999999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13861.981327650117</v>
      </c>
      <c r="E4" s="5">
        <f ca="1">OFFSET('336p trace'!$V$56,(A4-1)*56,0)</f>
        <v>1.0120480100000078</v>
      </c>
      <c r="F4" s="5">
        <f ca="1">OFFSET('336p stat'!$H$1,A4*20,1)</f>
        <v>3.2675999999999997E-2</v>
      </c>
      <c r="G4" s="5">
        <f ca="1">OFFSET('336p stat'!$K$1,A4*20,1)</f>
        <v>2.1697999999999999E-2</v>
      </c>
      <c r="H4" s="5">
        <f ca="1">OFFSET('336p stat'!$N$1,A4*20,1)</f>
        <v>6.4229999999999999E-3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542.70748000000003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25297.659560369681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126.97400000000198</v>
      </c>
      <c r="E7">
        <f ca="1">OFFSET('336p trace'!$S$56,(A7-1)*56,0)-OFFSET('336p stat'!$H$1,A7*20,0)</f>
        <v>23.437292999997226</v>
      </c>
      <c r="F7">
        <f ca="1">OFFSET('336p stat'!$H$1,A7*20,0)-OFFSET('336p stat'!$K$1,A7*20,0)</f>
        <v>4.6347069999992527</v>
      </c>
      <c r="G7">
        <f ca="1">OFFSET('336p stat'!$K$1,A7*20,0)-OFFSET('336p stat'!$N$1,A7*20,0)</f>
        <v>11667.811793999999</v>
      </c>
      <c r="H7">
        <f ca="1">OFFSET('336p stat'!$N$1,A7*20,0)</f>
        <v>173.52820600000001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62303.593203999961</v>
      </c>
      <c r="E8" s="5">
        <f ca="1">OFFSET('336p trace'!$V$56,(A8-1)*56,0)</f>
        <v>5098.7014559999916</v>
      </c>
      <c r="F8" s="5">
        <f ca="1">OFFSET('336p stat'!$H$1,A8*20,1)</f>
        <v>5090.8689059999997</v>
      </c>
      <c r="G8" s="5">
        <f ca="1">OFFSET('336p stat'!$K$1,A8*20,1)</f>
        <v>5089.421574</v>
      </c>
      <c r="H8" s="5">
        <f ca="1">OFFSET('336p stat'!$N$1,A8*20,1)</f>
        <v>1.4504E-2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34.315440000000308</v>
      </c>
      <c r="E9">
        <f ca="1">OFFSET('336p trace'!$S$56,(A9-1)*56,0)-OFFSET('336p stat'!$H$1,A9*20,0)</f>
        <v>21.413961999999799</v>
      </c>
      <c r="F9">
        <f ca="1">OFFSET('336p stat'!$H$1,A9*20,0)-OFFSET('336p stat'!$K$1,A9*20,0)</f>
        <v>3.5360919999999965</v>
      </c>
      <c r="G9">
        <f ca="1">OFFSET('336p stat'!$K$1,A9*20,0)-OFFSET('336p stat'!$N$1,A9*20,0)</f>
        <v>324.22908699999999</v>
      </c>
      <c r="H9">
        <f ca="1">OFFSET('336p stat'!$N$1,A9*20,0)</f>
        <v>86.674038999999993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25065.491244475554</v>
      </c>
      <c r="E10" s="5">
        <f ca="1">OFFSET('336p trace'!$V$56,(A10-1)*56,0)</f>
        <v>0.18625058759999916</v>
      </c>
      <c r="F10" s="5">
        <f ca="1">OFFSET('336p stat'!$H$1,A10*20,1)</f>
        <v>1.6528000000000001E-2</v>
      </c>
      <c r="G10" s="5">
        <f ca="1">OFFSET('336p stat'!$K$1,A10*20,1)</f>
        <v>1.8016000000000001E-2</v>
      </c>
      <c r="H10" s="5">
        <f ca="1">OFFSET('336p stat'!$N$1,A10*20,1)</f>
        <v>8.3699999999999996E-4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46.317279999999926</v>
      </c>
      <c r="E11">
        <f ca="1">OFFSET('336p trace'!$S$56,(A11-1)*56,0)-OFFSET('336p stat'!$H$1,A11*20,0)</f>
        <v>21.485744000000068</v>
      </c>
      <c r="F11">
        <f ca="1">OFFSET('336p stat'!$H$1,A11*20,0)-OFFSET('336p stat'!$K$1,A11*20,0)</f>
        <v>4.0257339999999999</v>
      </c>
      <c r="G11">
        <f ca="1">OFFSET('336p stat'!$K$1,A11*20,0)-OFFSET('336p stat'!$N$1,A11*20,0)</f>
        <v>322.715374</v>
      </c>
      <c r="H11">
        <f ca="1">OFFSET('336p stat'!$N$1,A11*20,0)</f>
        <v>146.237708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26454.783703894518</v>
      </c>
      <c r="E12" s="5">
        <f ca="1">OFFSET('336p trace'!$V$56,(A12-1)*56,0)</f>
        <v>0.26904164640000283</v>
      </c>
      <c r="F12" s="5">
        <f ca="1">OFFSET('336p stat'!$H$1,A12*20,1)</f>
        <v>1.4642000000000001E-2</v>
      </c>
      <c r="G12" s="5">
        <f ca="1">OFFSET('336p stat'!$K$1,A12*20,1)</f>
        <v>1.5626999999999999E-2</v>
      </c>
      <c r="H12" s="5">
        <f ca="1">OFFSET('336p stat'!$N$1,A12*20,1)</f>
        <v>4.7039999999999998E-3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38.426780000000122</v>
      </c>
      <c r="E13">
        <f ca="1">OFFSET('336p trace'!$S$56,(A13-1)*56,0)-OFFSET('336p stat'!$H$1,A13*20,0)</f>
        <v>21.588101999999992</v>
      </c>
      <c r="F13">
        <f ca="1">OFFSET('336p stat'!$H$1,A13*20,0)-OFFSET('336p stat'!$K$1,A13*20,0)</f>
        <v>3.5376729999999839</v>
      </c>
      <c r="G13">
        <f ca="1">OFFSET('336p stat'!$K$1,A13*20,0)-OFFSET('336p stat'!$N$1,A13*20,0)</f>
        <v>199.292395</v>
      </c>
      <c r="H13">
        <f ca="1">OFFSET('336p stat'!$N$1,A13*20,0)</f>
        <v>86.231830000000002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30415.658930331516</v>
      </c>
      <c r="E14" s="5">
        <f ca="1">OFFSET('336p trace'!$V$56,(A14-1)*56,0)</f>
        <v>1.0607827200000046</v>
      </c>
      <c r="F14" s="5">
        <f ca="1">OFFSET('336p stat'!$H$1,A14*20,1)</f>
        <v>9.4730000000000005E-3</v>
      </c>
      <c r="G14" s="5">
        <f ca="1">OFFSET('336p stat'!$K$1,A14*20,1)</f>
        <v>1.0635E-2</v>
      </c>
      <c r="H14" s="5">
        <f ca="1">OFFSET('336p stat'!$N$1,A14*20,1)</f>
        <v>3.7650000000000001E-3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148.20639999999912</v>
      </c>
      <c r="E15">
        <f ca="1">OFFSET('336p trace'!$S$56,(A15-1)*56,0)-OFFSET('336p stat'!$H$1,A15*20,0)</f>
        <v>20.299501000000646</v>
      </c>
      <c r="F15">
        <f ca="1">OFFSET('336p stat'!$H$1,A15*20,0)-OFFSET('336p stat'!$K$1,A15*20,0)</f>
        <v>12.383683999999903</v>
      </c>
      <c r="G15">
        <f ca="1">OFFSET('336p stat'!$K$1,A15*20,0)-OFFSET('336p stat'!$N$1,A15*20,0)</f>
        <v>514.46439799999996</v>
      </c>
      <c r="H15">
        <f ca="1">OFFSET('336p stat'!$N$1,A15*20,0)</f>
        <v>965.15101700000002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109167.77177300034</v>
      </c>
      <c r="E16" s="5">
        <f ca="1">OFFSET('336p trace'!$V$56,(A16-1)*56,0)</f>
        <v>422.24348804000016</v>
      </c>
      <c r="F16" s="5">
        <f ca="1">OFFSET('336p stat'!$H$1,A16*20,1)</f>
        <v>416.67974600000002</v>
      </c>
      <c r="G16" s="5">
        <f ca="1">OFFSET('336p stat'!$K$1,A16*20,1)</f>
        <v>402.232643</v>
      </c>
      <c r="H16" s="5">
        <f ca="1">OFFSET('336p stat'!$N$1,A16*20,1)</f>
        <v>320.59914099999997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1590.6932000000002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66429.738777759165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64.679599999999937</v>
      </c>
      <c r="E19">
        <f ca="1">OFFSET('336p trace'!$S$56,(A19-1)*56,0)-OFFSET('336p stat'!$H$1,A19*20,0)</f>
        <v>20.302341999999726</v>
      </c>
      <c r="F19">
        <f ca="1">OFFSET('336p stat'!$H$1,A19*20,0)-OFFSET('336p stat'!$K$1,A19*20,0)</f>
        <v>12.367148000000043</v>
      </c>
      <c r="G19">
        <f ca="1">OFFSET('336p stat'!$K$1,A19*20,0)-OFFSET('336p stat'!$N$1,A19*20,0)</f>
        <v>370.39201300000002</v>
      </c>
      <c r="H19">
        <f ca="1">OFFSET('336p stat'!$N$1,A19*20,0)</f>
        <v>958.55789700000003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24145.567949001314</v>
      </c>
      <c r="E20" s="5">
        <f ca="1">OFFSET('336p trace'!$V$56,(A20-1)*56,0)</f>
        <v>681.85328964000041</v>
      </c>
      <c r="F20" s="5">
        <f ca="1">OFFSET('336p stat'!$H$1,A20*20,1)</f>
        <v>670.82199600000001</v>
      </c>
      <c r="G20" s="5">
        <f ca="1">OFFSET('336p stat'!$K$1,A20*20,1)</f>
        <v>647.76651200000003</v>
      </c>
      <c r="H20" s="5">
        <f ca="1">OFFSET('336p stat'!$N$1,A20*20,1)</f>
        <v>529.32337900000005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216.14800000000287</v>
      </c>
      <c r="E21">
        <f ca="1">OFFSET('336p trace'!$S$56,(A21-1)*56,0)-OFFSET('336p stat'!$H$1,A21*20,0)</f>
        <v>8.1718440000004193</v>
      </c>
      <c r="F21">
        <f ca="1">OFFSET('336p stat'!$H$1,A21*20,0)-OFFSET('336p stat'!$K$1,A21*20,0)</f>
        <v>4.5341009999992821</v>
      </c>
      <c r="G21">
        <f ca="1">OFFSET('336p stat'!$K$1,A21*20,0)-OFFSET('336p stat'!$N$1,A21*20,0)</f>
        <v>13615.203929000001</v>
      </c>
      <c r="H21">
        <f ca="1">OFFSET('336p stat'!$N$1,A21*20,0)</f>
        <v>171.83212599999999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49744.196500000035</v>
      </c>
      <c r="E22" s="5">
        <f ca="1">OFFSET('336p trace'!$V$56,(A22-1)*56,0)</f>
        <v>10085.82403599998</v>
      </c>
      <c r="F22" s="5">
        <f ca="1">OFFSET('336p stat'!$H$1,A22*20,1)</f>
        <v>10065.952069000001</v>
      </c>
      <c r="G22" s="5">
        <f ca="1">OFFSET('336p stat'!$K$1,A22*20,1)</f>
        <v>10065.675654999999</v>
      </c>
      <c r="H22" s="5">
        <f ca="1">OFFSET('336p stat'!$N$1,A22*20,1)</f>
        <v>1.9726E-2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558.30806000000007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36780.779023616313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42.234440000000063</v>
      </c>
      <c r="E25">
        <f ca="1">OFFSET('336p trace'!$S$56,(A25-1)*56,0)-OFFSET('336p stat'!$H$1,A25*20,0)</f>
        <v>21.769391999999982</v>
      </c>
      <c r="F25">
        <f ca="1">OFFSET('336p stat'!$H$1,A25*20,0)-OFFSET('336p stat'!$K$1,A25*20,0)</f>
        <v>153.05722499999996</v>
      </c>
      <c r="G25">
        <f ca="1">OFFSET('336p stat'!$K$1,A25*20,0)-OFFSET('336p stat'!$N$1,A25*20,0)</f>
        <v>339.41984300000001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23405.697827409982</v>
      </c>
      <c r="E26" s="5">
        <f ca="1">OFFSET('336p trace'!$V$56,(A26-1)*56,0)</f>
        <v>4.4616693283999682</v>
      </c>
      <c r="F26" s="5">
        <f ca="1">OFFSET('336p stat'!$H$1,A26*20,1)</f>
        <v>5.7837E-2</v>
      </c>
      <c r="G26" s="5">
        <f ca="1">OFFSET('336p stat'!$K$1,A26*20,1)</f>
        <v>2.9000999999999999E-2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33.074900000000298</v>
      </c>
      <c r="E27">
        <f ca="1">OFFSET('336p trace'!$S$56,(A27-1)*56,0)-OFFSET('336p stat'!$H$1,A27*20,0)</f>
        <v>21.791614999999922</v>
      </c>
      <c r="F27">
        <f ca="1">OFFSET('336p stat'!$H$1,A27*20,0)-OFFSET('336p stat'!$K$1,A27*20,0)</f>
        <v>154.00904599999996</v>
      </c>
      <c r="G27">
        <f ca="1">OFFSET('336p stat'!$K$1,A27*20,0)-OFFSET('336p stat'!$N$1,A27*20,0)</f>
        <v>309.42127900000003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22795.666699654292</v>
      </c>
      <c r="E28" s="5">
        <f ca="1">OFFSET('336p trace'!$V$56,(A28-1)*56,0)</f>
        <v>4.6347062963999859</v>
      </c>
      <c r="F28" s="5">
        <f ca="1">OFFSET('336p stat'!$H$1,A28*20,1)</f>
        <v>4.2463000000000001E-2</v>
      </c>
      <c r="G28" s="5">
        <f ca="1">OFFSET('336p stat'!$K$1,A28*20,1)</f>
        <v>8.1329999999999996E-3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27.762000000000171</v>
      </c>
      <c r="E31" s="5">
        <f ca="1">OFFSET('336p trace'!$S$56,(A31-1)*56,0)-OFFSET('336p stat'!$H$1,A31*20,0)</f>
        <v>23.19480499999986</v>
      </c>
      <c r="F31" s="5">
        <f ca="1">OFFSET('336p stat'!$H$1,A31*20,0)-OFFSET('336p stat'!$K$1,A31*20,0)</f>
        <v>4.183762999999999</v>
      </c>
      <c r="G31" s="5">
        <f ca="1">OFFSET('336p stat'!$K$1,A31*20,0)-OFFSET('336p stat'!$N$1,A31*20,0)</f>
        <v>338.81106800000003</v>
      </c>
      <c r="H31" s="5">
        <f ca="1">OFFSET('336p stat'!$N$1,A31*20,0)</f>
        <v>151.37966399999999</v>
      </c>
      <c r="I31" s="5"/>
      <c r="J31" s="5">
        <f ca="1">SUM(E31:H31)</f>
        <v>517.56929999999988</v>
      </c>
      <c r="K31" s="10">
        <f ca="1">G31/J31</f>
        <v>0.65461971565933319</v>
      </c>
      <c r="L31">
        <f t="shared" ref="L31:L59" ca="1" si="0">$K$29*POWER(K31,2)*SQRT(G139/(POWER(G31,2)*$L$29)+J139/(POWER(J31,2)*$L$29))</f>
        <v>2.432557917517382E-4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542.70748000000003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126.97400000000198</v>
      </c>
      <c r="E33" s="5">
        <f ca="1">OFFSET('336p trace'!$S$56,(A33-1)*56,0)-OFFSET('336p stat'!$H$1,A33*20,0)</f>
        <v>23.437292999997226</v>
      </c>
      <c r="F33" s="5">
        <f ca="1">OFFSET('336p stat'!$H$1,A33*20,0)-OFFSET('336p stat'!$K$1,A33*20,0)</f>
        <v>4.6347069999992527</v>
      </c>
      <c r="G33" s="5">
        <f ca="1">OFFSET('336p stat'!$K$1,A33*20,0)-OFFSET('336p stat'!$N$1,A33*20,0)</f>
        <v>11667.811793999999</v>
      </c>
      <c r="H33" s="5">
        <f ca="1">OFFSET('336p stat'!$N$1,A33*20,0)</f>
        <v>173.52820600000001</v>
      </c>
      <c r="I33" s="5"/>
      <c r="J33" s="5">
        <f t="shared" ca="1" si="1"/>
        <v>11869.411999999997</v>
      </c>
      <c r="K33" s="10">
        <f t="shared" ca="1" si="2"/>
        <v>0.98301514801238699</v>
      </c>
      <c r="L33">
        <f t="shared" ca="1" si="0"/>
        <v>3.2346256943543926E-3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34.315440000000308</v>
      </c>
      <c r="E34" s="5">
        <f ca="1">OFFSET('336p trace'!$S$56,(A34-1)*56,0)-OFFSET('336p stat'!$H$1,A34*20,0)</f>
        <v>21.413961999999799</v>
      </c>
      <c r="F34" s="5">
        <f ca="1">OFFSET('336p stat'!$H$1,A34*20,0)-OFFSET('336p stat'!$K$1,A34*20,0)</f>
        <v>3.5360919999999965</v>
      </c>
      <c r="G34" s="5">
        <f ca="1">OFFSET('336p stat'!$K$1,A34*20,0)-OFFSET('336p stat'!$N$1,A34*20,0)</f>
        <v>324.22908699999999</v>
      </c>
      <c r="H34" s="5">
        <f ca="1">OFFSET('336p stat'!$N$1,A34*20,0)</f>
        <v>86.674038999999993</v>
      </c>
      <c r="I34" s="5"/>
      <c r="J34" s="5">
        <f t="shared" ca="1" si="1"/>
        <v>435.85317999999978</v>
      </c>
      <c r="K34" s="10">
        <f t="shared" ca="1" si="2"/>
        <v>0.74389519654301972</v>
      </c>
      <c r="L34">
        <f t="shared" ca="1" si="0"/>
        <v>1.7743192881366512E-4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46.317279999999926</v>
      </c>
      <c r="E35" s="5">
        <f ca="1">OFFSET('336p trace'!$S$56,(A35-1)*56,0)-OFFSET('336p stat'!$H$1,A35*20,0)</f>
        <v>21.485744000000068</v>
      </c>
      <c r="F35" s="5">
        <f ca="1">OFFSET('336p stat'!$H$1,A35*20,0)-OFFSET('336p stat'!$K$1,A35*20,0)</f>
        <v>4.0257339999999999</v>
      </c>
      <c r="G35" s="5">
        <f ca="1">OFFSET('336p stat'!$K$1,A35*20,0)-OFFSET('336p stat'!$N$1,A35*20,0)</f>
        <v>322.715374</v>
      </c>
      <c r="H35" s="5">
        <f ca="1">OFFSET('336p stat'!$N$1,A35*20,0)</f>
        <v>146.237708</v>
      </c>
      <c r="I35" s="5"/>
      <c r="J35" s="5">
        <f t="shared" ca="1" si="1"/>
        <v>494.46456000000006</v>
      </c>
      <c r="K35" s="10">
        <f t="shared" ca="1" si="2"/>
        <v>0.652656226767799</v>
      </c>
      <c r="L35">
        <f t="shared" ca="1" si="0"/>
        <v>1.3937718473388961E-4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38.426780000000122</v>
      </c>
      <c r="E36" s="5">
        <f ca="1">OFFSET('336p trace'!$S$56,(A36-1)*56,0)-OFFSET('336p stat'!$H$1,A36*20,0)</f>
        <v>21.588101999999992</v>
      </c>
      <c r="F36" s="5">
        <f ca="1">OFFSET('336p stat'!$H$1,A36*20,0)-OFFSET('336p stat'!$K$1,A36*20,0)</f>
        <v>3.5376729999999839</v>
      </c>
      <c r="G36" s="5">
        <f ca="1">OFFSET('336p stat'!$K$1,A36*20,0)-OFFSET('336p stat'!$N$1,A36*20,0)</f>
        <v>199.292395</v>
      </c>
      <c r="H36" s="5">
        <f ca="1">OFFSET('336p stat'!$N$1,A36*20,0)</f>
        <v>86.231830000000002</v>
      </c>
      <c r="I36" s="5"/>
      <c r="J36" s="5">
        <f t="shared" ca="1" si="1"/>
        <v>310.64999999999998</v>
      </c>
      <c r="K36" s="10">
        <f t="shared" ca="1" si="2"/>
        <v>0.64153354257202644</v>
      </c>
      <c r="L36">
        <f t="shared" ca="1" si="0"/>
        <v>3.8698752498610205E-4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148.20639999999912</v>
      </c>
      <c r="E37" s="5">
        <f ca="1">OFFSET('336p trace'!$S$56,(A37-1)*56,0)-OFFSET('336p stat'!$H$1,A37*20,0)</f>
        <v>20.299501000000646</v>
      </c>
      <c r="F37" s="5">
        <f ca="1">OFFSET('336p stat'!$H$1,A37*20,0)-OFFSET('336p stat'!$K$1,A37*20,0)</f>
        <v>12.383683999999903</v>
      </c>
      <c r="G37" s="5">
        <f ca="1">OFFSET('336p stat'!$K$1,A37*20,0)-OFFSET('336p stat'!$N$1,A37*20,0)</f>
        <v>514.46439799999996</v>
      </c>
      <c r="H37" s="5">
        <f ca="1">OFFSET('336p stat'!$N$1,A37*20,0)</f>
        <v>965.15101700000002</v>
      </c>
      <c r="I37" s="5"/>
      <c r="J37" s="5">
        <f t="shared" ca="1" si="1"/>
        <v>1512.2986000000005</v>
      </c>
      <c r="K37" s="10">
        <f t="shared" ca="1" si="2"/>
        <v>0.34018704903912478</v>
      </c>
      <c r="L37">
        <f t="shared" ca="1" si="0"/>
        <v>1.5054782344903362E-3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1590.6932000000002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64.679599999999937</v>
      </c>
      <c r="E39" s="5">
        <f ca="1">OFFSET('336p trace'!$S$56,(A39-1)*56,0)-OFFSET('336p stat'!$H$1,A39*20,0)</f>
        <v>20.302341999999726</v>
      </c>
      <c r="F39" s="5">
        <f ca="1">OFFSET('336p stat'!$H$1,A39*20,0)-OFFSET('336p stat'!$K$1,A39*20,0)</f>
        <v>12.367148000000043</v>
      </c>
      <c r="G39" s="5">
        <f ca="1">OFFSET('336p stat'!$K$1,A39*20,0)-OFFSET('336p stat'!$N$1,A39*20,0)</f>
        <v>370.39201300000002</v>
      </c>
      <c r="H39" s="5">
        <f ca="1">OFFSET('336p stat'!$N$1,A39*20,0)</f>
        <v>958.55789700000003</v>
      </c>
      <c r="I39" s="5"/>
      <c r="J39" s="5">
        <f t="shared" ca="1" si="1"/>
        <v>1361.6193999999998</v>
      </c>
      <c r="K39" s="10">
        <f t="shared" ca="1" si="2"/>
        <v>0.27202316080396627</v>
      </c>
      <c r="L39">
        <f t="shared" ca="1" si="0"/>
        <v>1.600126049415142E-3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216.14800000000287</v>
      </c>
      <c r="E40" s="5">
        <f ca="1">OFFSET('336p trace'!$S$56,(A40-1)*56,0)-OFFSET('336p stat'!$H$1,A40*20,0)</f>
        <v>8.1718440000004193</v>
      </c>
      <c r="F40" s="5">
        <f ca="1">OFFSET('336p stat'!$H$1,A40*20,0)-OFFSET('336p stat'!$K$1,A40*20,0)</f>
        <v>4.5341009999992821</v>
      </c>
      <c r="G40" s="5">
        <f ca="1">OFFSET('336p stat'!$K$1,A40*20,0)-OFFSET('336p stat'!$N$1,A40*20,0)</f>
        <v>13615.203929000001</v>
      </c>
      <c r="H40" s="5">
        <f ca="1">OFFSET('336p stat'!$N$1,A40*20,0)</f>
        <v>171.83212599999999</v>
      </c>
      <c r="I40" s="5"/>
      <c r="J40" s="5">
        <f t="shared" ca="1" si="1"/>
        <v>13799.742</v>
      </c>
      <c r="K40" s="10">
        <f t="shared" ca="1" si="2"/>
        <v>0.9866274260055008</v>
      </c>
      <c r="L40">
        <f t="shared" ca="1" si="0"/>
        <v>3.9377119928223408E-3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558.30806000000007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42.234440000000063</v>
      </c>
      <c r="E42" s="5">
        <f ca="1">OFFSET('336p trace'!$S$56,(A42-1)*56,0)-OFFSET('336p stat'!$H$1,A42*20,0)</f>
        <v>21.769391999999982</v>
      </c>
      <c r="F42" s="5">
        <f ca="1">OFFSET('336p stat'!$H$1,A42*20,0)-OFFSET('336p stat'!$K$1,A42*20,0)</f>
        <v>153.05722499999996</v>
      </c>
      <c r="G42" s="5">
        <f ca="1">OFFSET('336p stat'!$K$1,A42*20,0)-OFFSET('336p stat'!$N$1,A42*20,0)</f>
        <v>339.41984300000001</v>
      </c>
      <c r="H42" s="5">
        <f ca="1">OFFSET('336p stat'!$N$1,A42*20,0)</f>
        <v>0</v>
      </c>
      <c r="I42" s="5"/>
      <c r="J42" s="5">
        <f t="shared" ca="1" si="1"/>
        <v>514.24645999999996</v>
      </c>
      <c r="K42" s="10">
        <f t="shared" ca="1" si="2"/>
        <v>0.66003340693876633</v>
      </c>
      <c r="L42">
        <f t="shared" ca="1" si="0"/>
        <v>5.0445345767365947E-4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33.074900000000298</v>
      </c>
      <c r="E43" s="5">
        <f ca="1">OFFSET('336p trace'!$S$56,(A43-1)*56,0)-OFFSET('336p stat'!$H$1,A43*20,0)</f>
        <v>21.791614999999922</v>
      </c>
      <c r="F43" s="5">
        <f ca="1">OFFSET('336p stat'!$H$1,A43*20,0)-OFFSET('336p stat'!$K$1,A43*20,0)</f>
        <v>154.00904599999996</v>
      </c>
      <c r="G43" s="5">
        <f ca="1">OFFSET('336p stat'!$K$1,A43*20,0)-OFFSET('336p stat'!$N$1,A43*20,0)</f>
        <v>309.42127900000003</v>
      </c>
      <c r="H43" s="5">
        <f ca="1">OFFSET('336p stat'!$N$1,A43*20,0)</f>
        <v>0</v>
      </c>
      <c r="I43" s="5"/>
      <c r="J43" s="5">
        <f t="shared" ca="1" si="1"/>
        <v>485.2219399999999</v>
      </c>
      <c r="K43" s="10">
        <f t="shared" ca="1" si="2"/>
        <v>0.6376902062590164</v>
      </c>
      <c r="L43">
        <f t="shared" ca="1" si="0"/>
        <v>5.0389946973986174E-4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43.260240000000124</v>
      </c>
      <c r="E44" s="5">
        <f ca="1">OFFSET('336p trace'!$S$56,(A44-1)*56,0)-OFFSET('336p stat'!$H$1,A44*20,0)</f>
        <v>21.245636000000047</v>
      </c>
      <c r="F44" s="5">
        <f ca="1">OFFSET('336p stat'!$H$1,A44*20,0)-OFFSET('336p stat'!$K$1,A44*20,0)</f>
        <v>87.545563999999956</v>
      </c>
      <c r="G44" s="5">
        <f ca="1">OFFSET('336p stat'!$K$1,A44*20,0)-OFFSET('336p stat'!$N$1,A44*20,0)</f>
        <v>322.05252000000002</v>
      </c>
      <c r="H44" s="5">
        <f ca="1">OFFSET('336p stat'!$N$1,A44*20,0)</f>
        <v>0</v>
      </c>
      <c r="I44" s="5"/>
      <c r="J44" s="5">
        <f t="shared" ca="1" si="1"/>
        <v>430.84372000000002</v>
      </c>
      <c r="K44" s="10">
        <f t="shared" ca="1" si="2"/>
        <v>0.74749266392927816</v>
      </c>
      <c r="L44">
        <f t="shared" ca="1" si="0"/>
        <v>6.7363861336447158E-4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42.353460000000041</v>
      </c>
      <c r="E45" s="5">
        <f ca="1">OFFSET('336p trace'!$S$56,(A45-1)*56,0)-OFFSET('336p stat'!$H$1,A45*20,0)</f>
        <v>21.313213999999959</v>
      </c>
      <c r="F45" s="5">
        <f ca="1">OFFSET('336p stat'!$H$1,A45*20,0)-OFFSET('336p stat'!$K$1,A45*20,0)</f>
        <v>87.639784999999989</v>
      </c>
      <c r="G45" s="5">
        <f ca="1">OFFSET('336p stat'!$K$1,A45*20,0)-OFFSET('336p stat'!$N$1,A45*20,0)</f>
        <v>198.75354100000001</v>
      </c>
      <c r="H45" s="5">
        <f ca="1">OFFSET('336p stat'!$N$1,A45*20,0)</f>
        <v>0</v>
      </c>
      <c r="I45" s="5"/>
      <c r="J45" s="5">
        <f t="shared" ca="1" si="1"/>
        <v>307.70653999999996</v>
      </c>
      <c r="K45" s="10">
        <f t="shared" ca="1" si="2"/>
        <v>0.64591913126058365</v>
      </c>
      <c r="L45">
        <f t="shared" ca="1" si="0"/>
        <v>7.9174180199657884E-4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48.705300000000022</v>
      </c>
      <c r="E46" s="5">
        <f ca="1">OFFSET('336p trace'!$S$56,(A46-1)*56,0)-OFFSET('336p stat'!$H$1,A46*20,0)</f>
        <v>21.647844000000077</v>
      </c>
      <c r="F46" s="5">
        <f ca="1">OFFSET('336p stat'!$H$1,A46*20,0)-OFFSET('336p stat'!$K$1,A46*20,0)</f>
        <v>147.428065</v>
      </c>
      <c r="G46" s="5">
        <f ca="1">OFFSET('336p stat'!$K$1,A46*20,0)-OFFSET('336p stat'!$N$1,A46*20,0)</f>
        <v>322.13013100000001</v>
      </c>
      <c r="H46" s="5">
        <f ca="1">OFFSET('336p stat'!$N$1,A46*20,0)</f>
        <v>0</v>
      </c>
      <c r="I46" s="5"/>
      <c r="J46" s="5">
        <f t="shared" ca="1" si="1"/>
        <v>491.20604000000009</v>
      </c>
      <c r="K46" s="10">
        <f t="shared" ca="1" si="2"/>
        <v>0.65579432003726978</v>
      </c>
      <c r="L46">
        <f t="shared" ca="1" si="0"/>
        <v>5.1612977151248697E-4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121.09000000000015</v>
      </c>
      <c r="E47" s="5">
        <f ca="1">OFFSET('336p trace'!$S$56,(A47-1)*56,0)-OFFSET('336p stat'!$H$1,A47*20,0)</f>
        <v>0.68463700000211247</v>
      </c>
      <c r="F47" s="5">
        <f ca="1">OFFSET('336p stat'!$H$1,A47*20,0)-OFFSET('336p stat'!$K$1,A47*20,0)</f>
        <v>13.082402000000002</v>
      </c>
      <c r="G47" s="5">
        <f ca="1">OFFSET('336p stat'!$K$1,A47*20,0)-OFFSET('336p stat'!$N$1,A47*20,0)</f>
        <v>15533.355127999999</v>
      </c>
      <c r="H47" s="5">
        <f ca="1">OFFSET('336p stat'!$N$1,A47*20,0)</f>
        <v>711.50983299999996</v>
      </c>
      <c r="I47" s="5"/>
      <c r="J47" s="5">
        <f t="shared" ca="1" si="1"/>
        <v>16258.632000000001</v>
      </c>
      <c r="K47" s="10">
        <f t="shared" ca="1" si="2"/>
        <v>0.95539127326333473</v>
      </c>
      <c r="L47">
        <f t="shared" ca="1" si="0"/>
        <v>1.4423042312622824E-2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0.4919999999965512</v>
      </c>
      <c r="E48" s="5">
        <f ca="1">OFFSET('336p trace'!$S$56,(A48-1)*56,0)-OFFSET('336p stat'!$H$1,A48*20,0)</f>
        <v>0.64506200000323588</v>
      </c>
      <c r="F48" s="5">
        <f ca="1">OFFSET('336p stat'!$H$1,A48*20,0)-OFFSET('336p stat'!$K$1,A48*20,0)</f>
        <v>13.173438000001624</v>
      </c>
      <c r="G48" s="5">
        <f ca="1">OFFSET('336p stat'!$K$1,A48*20,0)-OFFSET('336p stat'!$N$1,A48*20,0)</f>
        <v>13656.916968</v>
      </c>
      <c r="H48" s="5">
        <f ca="1">OFFSET('336p stat'!$N$1,A48*20,0)</f>
        <v>719.150532</v>
      </c>
      <c r="I48" s="5"/>
      <c r="J48" s="5">
        <f t="shared" ca="1" si="1"/>
        <v>14389.886000000004</v>
      </c>
      <c r="K48" s="10">
        <f t="shared" ca="1" si="2"/>
        <v>0.94906359702919085</v>
      </c>
      <c r="L48">
        <f t="shared" ca="1" si="0"/>
        <v>1.7120514204105802E-2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2828.3320000000167</v>
      </c>
      <c r="E49" s="5">
        <f ca="1">OFFSET('336p trace'!$S$56,(A49-1)*56,0)-OFFSET('336p stat'!$H$1,A49*20,0)</f>
        <v>25.945218999982899</v>
      </c>
      <c r="F49" s="5">
        <f ca="1">OFFSET('336p stat'!$H$1,A49*20,0)-OFFSET('336p stat'!$K$1,A49*20,0)</f>
        <v>24.967733999998018</v>
      </c>
      <c r="G49" s="5">
        <f ca="1">OFFSET('336p stat'!$K$1,A49*20,0)-OFFSET('336p stat'!$N$1,A49*20,0)</f>
        <v>29159.154177</v>
      </c>
      <c r="H49" s="5">
        <f ca="1">OFFSET('336p stat'!$N$1,A49*20,0)</f>
        <v>1649.37887</v>
      </c>
      <c r="I49" s="5"/>
      <c r="J49" s="5">
        <f t="shared" ca="1" si="1"/>
        <v>30859.445999999982</v>
      </c>
      <c r="K49" s="10">
        <f t="shared" ca="1" si="2"/>
        <v>0.94490206262938159</v>
      </c>
      <c r="L49">
        <f t="shared" ca="1" si="0"/>
        <v>1.9206071751978936E-2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1</v>
      </c>
      <c r="E50" s="5">
        <f ca="1">OFFSET('336p trace'!$S$56,(A50-1)*56,0)-OFFSET('336p stat'!$H$1,A50*20,0)</f>
        <v>13.015016000001197</v>
      </c>
      <c r="F50" s="5">
        <f ca="1">OFFSET('336p stat'!$H$1,A50*20,0)-OFFSET('336p stat'!$K$1,A50*20,0)</f>
        <v>20.115664000000834</v>
      </c>
      <c r="G50" s="5">
        <f ca="1">OFFSET('336p stat'!$K$1,A50*20,0)-OFFSET('336p stat'!$N$1,A50*20,0)</f>
        <v>25985.127087000001</v>
      </c>
      <c r="H50" s="5">
        <f ca="1">OFFSET('336p stat'!$N$1,A50*20,0)</f>
        <v>1272.6462329999999</v>
      </c>
      <c r="I50" s="5"/>
      <c r="J50" s="5">
        <f t="shared" ca="1" si="1"/>
        <v>27290.904000000002</v>
      </c>
      <c r="K50" s="10">
        <f t="shared" ca="1" si="2"/>
        <v>0.95215340199064125</v>
      </c>
      <c r="L50">
        <f t="shared" ca="1" si="0"/>
        <v>1.4281712148665197E-2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121.50400000000263</v>
      </c>
      <c r="E51" s="5">
        <f ca="1">OFFSET('336p trace'!$S$56,(A51-1)*56,0)-OFFSET('336p stat'!$H$1,A51*20,0)</f>
        <v>0.51263299999482115</v>
      </c>
      <c r="F51" s="5">
        <f ca="1">OFFSET('336p stat'!$H$1,A51*20,0)-OFFSET('336p stat'!$K$1,A51*20,0)</f>
        <v>12.67730500000107</v>
      </c>
      <c r="G51" s="5">
        <f ca="1">OFFSET('336p stat'!$K$1,A51*20,0)-OFFSET('336p stat'!$N$1,A51*20,0)</f>
        <v>14165.799978999999</v>
      </c>
      <c r="H51" s="5">
        <f ca="1">OFFSET('336p stat'!$N$1,A51*20,0)</f>
        <v>679.00408300000004</v>
      </c>
      <c r="I51" s="5"/>
      <c r="J51" s="5">
        <f t="shared" ca="1" si="1"/>
        <v>14857.993999999995</v>
      </c>
      <c r="K51" s="10">
        <f t="shared" ca="1" si="2"/>
        <v>0.95341268673281221</v>
      </c>
      <c r="L51">
        <f t="shared" ca="1" si="0"/>
        <v>1.852919575000421E-2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0.4400000000041473</v>
      </c>
      <c r="E52" s="5">
        <f ca="1">OFFSET('336p trace'!$S$56,(A52-1)*56,0)-OFFSET('336p stat'!$H$1,A52*20,0)</f>
        <v>0.53627699999742617</v>
      </c>
      <c r="F52" s="5">
        <f ca="1">OFFSET('336p stat'!$H$1,A52*20,0)-OFFSET('336p stat'!$K$1,A52*20,0)</f>
        <v>12.863750000000437</v>
      </c>
      <c r="G52" s="5">
        <f ca="1">OFFSET('336p stat'!$K$1,A52*20,0)-OFFSET('336p stat'!$N$1,A52*20,0)</f>
        <v>13432.200141000001</v>
      </c>
      <c r="H52" s="5">
        <f ca="1">OFFSET('336p stat'!$N$1,A52*20,0)</f>
        <v>692.21183199999996</v>
      </c>
      <c r="I52" s="5"/>
      <c r="J52" s="5">
        <f t="shared" ca="1" si="1"/>
        <v>14137.811999999998</v>
      </c>
      <c r="K52" s="10">
        <f t="shared" ca="1" si="2"/>
        <v>0.95009044829567713</v>
      </c>
      <c r="L52">
        <f t="shared" ca="1" si="0"/>
        <v>1.826001644523256E-2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118.72599999999875</v>
      </c>
      <c r="E53" s="5">
        <f ca="1">OFFSET('336p trace'!$S$56,(A53-1)*56,0)-OFFSET('336p stat'!$H$1,A53*20,0)</f>
        <v>0.5395860000007815</v>
      </c>
      <c r="F53" s="5">
        <f ca="1">OFFSET('336p stat'!$H$1,A53*20,0)-OFFSET('336p stat'!$K$1,A53*20,0)</f>
        <v>14.11968700000034</v>
      </c>
      <c r="G53" s="5">
        <f ca="1">OFFSET('336p stat'!$K$1,A53*20,0)-OFFSET('336p stat'!$N$1,A53*20,0)</f>
        <v>15355.605945000001</v>
      </c>
      <c r="H53" s="5">
        <f ca="1">OFFSET('336p stat'!$N$1,A53*20,0)</f>
        <v>566.10878200000002</v>
      </c>
      <c r="I53" s="5"/>
      <c r="J53" s="5">
        <f t="shared" ca="1" si="1"/>
        <v>15936.374000000002</v>
      </c>
      <c r="K53" s="10">
        <f t="shared" ca="1" si="2"/>
        <v>0.96355707672272251</v>
      </c>
      <c r="L53">
        <f t="shared" ca="1" si="0"/>
        <v>2.0028941375821178E-2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13870.839999999998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0.60799999999835563</v>
      </c>
      <c r="E55" s="5">
        <f ca="1">OFFSET('336p trace'!$S$56,(A55-1)*56,0)-OFFSET('336p stat'!$H$1,A55*20,0)</f>
        <v>0.53070300000217685</v>
      </c>
      <c r="F55" s="5">
        <f ca="1">OFFSET('336p stat'!$H$1,A55*20,0)-OFFSET('336p stat'!$K$1,A55*20,0)</f>
        <v>13.720332000000781</v>
      </c>
      <c r="G55" s="5">
        <f ca="1">OFFSET('336p stat'!$K$1,A55*20,0)-OFFSET('336p stat'!$N$1,A55*20,0)</f>
        <v>13031.473151999999</v>
      </c>
      <c r="H55" s="5">
        <f ca="1">OFFSET('336p stat'!$N$1,A55*20,0)</f>
        <v>539.47581300000002</v>
      </c>
      <c r="I55" s="5"/>
      <c r="J55" s="5">
        <f t="shared" ca="1" si="1"/>
        <v>13585.2</v>
      </c>
      <c r="K55" s="10">
        <f t="shared" ca="1" si="2"/>
        <v>0.95924043459058372</v>
      </c>
      <c r="L55">
        <f t="shared" ca="1" si="0"/>
        <v>1.3891531436536396E-2</v>
      </c>
    </row>
    <row r="56" spans="1:12" x14ac:dyDescent="0.25">
      <c r="A56">
        <v>26</v>
      </c>
      <c r="C56" t="str">
        <f ca="1">OFFSET('336p stat'!$A$1,A56*20,0)</f>
        <v>CUDA Const</v>
      </c>
      <c r="D56" s="5">
        <f ca="1">OFFSET('336p trace'!$R$56,(A56-1)*56,0)-OFFSET('336p trace'!$S$56,(A56-1)*56,0)</f>
        <v>51.532979999999952</v>
      </c>
      <c r="E56" s="5">
        <f ca="1">OFFSET('336p trace'!$S$56,(A56-1)*56,0)-OFFSET('336p stat'!$H$1,A56*20,0)</f>
        <v>23.090154999999982</v>
      </c>
      <c r="F56" s="5">
        <f ca="1">OFFSET('336p stat'!$H$1,A56*20,0)-OFFSET('336p stat'!$K$1,A56*20,0)</f>
        <v>4.2113910000000487</v>
      </c>
      <c r="G56" s="5">
        <f ca="1">OFFSET('336p stat'!$K$1,A56*20,0)-OFFSET('336p stat'!$N$1,A56*20,0)</f>
        <v>333.16193399999997</v>
      </c>
      <c r="H56" s="5">
        <f ca="1">OFFSET('336p stat'!$N$1,A56*20,0)</f>
        <v>153.1721</v>
      </c>
      <c r="I56" s="5"/>
      <c r="J56" s="5">
        <f t="shared" ca="1" si="1"/>
        <v>513.63558</v>
      </c>
      <c r="K56" s="10">
        <f t="shared" ca="1" si="2"/>
        <v>0.64863484340395572</v>
      </c>
      <c r="L56">
        <f t="shared" ca="1" si="0"/>
        <v>3.7798313896968258E-4</v>
      </c>
    </row>
    <row r="57" spans="1:12" x14ac:dyDescent="0.25">
      <c r="A57">
        <v>27</v>
      </c>
      <c r="C57" t="str">
        <f ca="1">OFFSET('336p stat'!$A$1,A57*20,0)</f>
        <v>CUDA ant Const</v>
      </c>
      <c r="D57" s="5">
        <f ca="1">OFFSET('336p trace'!$R$56,(A57-1)*56,0)-OFFSET('336p trace'!$S$56,(A57-1)*56,0)</f>
        <v>42.526120000000049</v>
      </c>
      <c r="E57" s="5">
        <f ca="1">OFFSET('336p trace'!$S$56,(A57-1)*56,0)-OFFSET('336p stat'!$H$1,A57*20,0)</f>
        <v>23.478242999999907</v>
      </c>
      <c r="F57" s="5">
        <f ca="1">OFFSET('336p stat'!$H$1,A57*20,0)-OFFSET('336p stat'!$K$1,A57*20,0)</f>
        <v>3.7110720000000015</v>
      </c>
      <c r="G57" s="5">
        <f ca="1">OFFSET('336p stat'!$K$1,A57*20,0)-OFFSET('336p stat'!$N$1,A57*20,0)</f>
        <v>280.19214500000004</v>
      </c>
      <c r="H57" s="5">
        <f ca="1">OFFSET('336p stat'!$N$1,A57*20,0)</f>
        <v>82.964839999999995</v>
      </c>
      <c r="I57" s="5"/>
      <c r="J57" s="5">
        <f t="shared" ca="1" si="1"/>
        <v>390.34629999999993</v>
      </c>
      <c r="K57" s="10">
        <f t="shared" ca="1" si="2"/>
        <v>0.71780402427280621</v>
      </c>
      <c r="L57">
        <f t="shared" ca="1" si="0"/>
        <v>6.656541234746178E-4</v>
      </c>
    </row>
    <row r="58" spans="1:12" x14ac:dyDescent="0.25">
      <c r="A58">
        <v>28</v>
      </c>
      <c r="C58" t="str">
        <f ca="1">OFFSET('336p stat'!$A$1,A58*20,0)</f>
        <v>CUDA ant par Const</v>
      </c>
      <c r="D58" s="5">
        <f ca="1">OFFSET('336p trace'!$R$56,(A58-1)*56,0)-OFFSET('336p trace'!$S$56,(A58-1)*56,0)</f>
        <v>42.664660000000083</v>
      </c>
      <c r="E58" s="5">
        <f ca="1">OFFSET('336p trace'!$S$56,(A58-1)*56,0)-OFFSET('336p stat'!$H$1,A58*20,0)</f>
        <v>22.730822999999873</v>
      </c>
      <c r="F58" s="5">
        <f ca="1">OFFSET('336p stat'!$H$1,A58*20,0)-OFFSET('336p stat'!$K$1,A58*20,0)</f>
        <v>4.1240829999999846</v>
      </c>
      <c r="G58" s="5">
        <f ca="1">OFFSET('336p stat'!$K$1,A58*20,0)-OFFSET('336p stat'!$N$1,A58*20,0)</f>
        <v>280.20862399999999</v>
      </c>
      <c r="H58" s="5">
        <f ca="1">OFFSET('336p stat'!$N$1,A58*20,0)</f>
        <v>144.76286999999999</v>
      </c>
      <c r="I58" s="5"/>
      <c r="J58" s="5">
        <f t="shared" ca="1" si="1"/>
        <v>451.82639999999981</v>
      </c>
      <c r="K58" s="10">
        <f t="shared" ca="1" si="2"/>
        <v>0.62016877278530003</v>
      </c>
      <c r="L58">
        <f t="shared" ca="1" si="0"/>
        <v>4.147056094792748E-4</v>
      </c>
    </row>
    <row r="59" spans="1:12" x14ac:dyDescent="0.25">
      <c r="A59">
        <v>29</v>
      </c>
      <c r="C59" t="str">
        <f ca="1">OFFSET('336p stat'!$A$1,A59*20,0)</f>
        <v>CUDA ant add CPU Const</v>
      </c>
      <c r="D59" s="5">
        <f ca="1">OFFSET('336p trace'!$R$56,(A59-1)*56,0)-OFFSET('336p trace'!$S$56,(A59-1)*56,0)</f>
        <v>53.457799999999679</v>
      </c>
      <c r="E59" s="5">
        <f ca="1">OFFSET('336p trace'!$S$56,(A59-1)*56,0)-OFFSET('336p stat'!$H$1,A59*20,0)</f>
        <v>21.118735000000015</v>
      </c>
      <c r="F59" s="5">
        <f ca="1">OFFSET('336p stat'!$H$1,A59*20,0)-OFFSET('336p stat'!$K$1,A59*20,0)</f>
        <v>12.807276000000002</v>
      </c>
      <c r="G59" s="5">
        <f ca="1">OFFSET('336p stat'!$K$1,A59*20,0)-OFFSET('336p stat'!$N$1,A59*20,0)</f>
        <v>429.76298699999995</v>
      </c>
      <c r="H59" s="5">
        <f ca="1">OFFSET('336p stat'!$N$1,A59*20,0)</f>
        <v>730.27860199999998</v>
      </c>
      <c r="I59" s="5"/>
      <c r="J59" s="5">
        <f t="shared" ca="1" si="1"/>
        <v>1193.9675999999999</v>
      </c>
      <c r="K59" s="10">
        <f t="shared" ca="1" si="2"/>
        <v>0.35994526735901372</v>
      </c>
      <c r="L59">
        <f t="shared" ca="1" si="0"/>
        <v>5.7628229726481234E-3</v>
      </c>
    </row>
    <row r="60" spans="1:12" x14ac:dyDescent="0.25">
      <c r="A60">
        <v>30</v>
      </c>
      <c r="C60" t="str">
        <f ca="1">OFFSET('336p stat'!$A$1,A60*20,0)</f>
        <v>CUDA opt Const</v>
      </c>
      <c r="D60" s="5">
        <f ca="1">OFFSET('336p trace'!$R$56,(A60-1)*56,0)-OFFSET('336p trace'!$S$56,(A60-1)*56,0)</f>
        <v>47.33282000000014</v>
      </c>
      <c r="E60" s="5">
        <f ca="1">OFFSET('336p trace'!$S$56,(A60-1)*56,0)-OFFSET('336p stat'!$H$1,A60*20,0)</f>
        <v>22.345545000000072</v>
      </c>
      <c r="F60" s="5">
        <f ca="1">OFFSET('336p stat'!$H$1,A60*20,0)-OFFSET('336p stat'!$K$1,A60*20,0)</f>
        <v>155.27308199999999</v>
      </c>
      <c r="G60" s="5">
        <f ca="1">OFFSET('336p stat'!$K$1,A60*20,0)-OFFSET('336p stat'!$N$1,A60*20,0)</f>
        <v>333.17243300000001</v>
      </c>
      <c r="H60" s="5">
        <f ca="1">OFFSET('336p stat'!$N$1,A60*20,0)</f>
        <v>0</v>
      </c>
      <c r="I60" s="5"/>
      <c r="J60" s="5">
        <f t="shared" ca="1" si="1"/>
        <v>510.79106000000007</v>
      </c>
      <c r="K60" s="10">
        <f t="shared" ref="K60:K79" ca="1" si="3">G60/J60</f>
        <v>0.65226754947512189</v>
      </c>
      <c r="L60">
        <f t="shared" ref="L60:L78" ca="1" si="4">$K$29*POWER(K60,2)*SQRT(G168/(POWER(G60,2)*$L$29)+J168/(POWER(J60,2)*$L$29))</f>
        <v>3.0890881196014619E-4</v>
      </c>
    </row>
    <row r="61" spans="1:12" x14ac:dyDescent="0.25">
      <c r="A61">
        <v>31</v>
      </c>
      <c r="C61" t="str">
        <f ca="1">OFFSET('336p stat'!$A$1,A61*20,0)</f>
        <v>CUDA opt ant Const</v>
      </c>
      <c r="D61" s="5">
        <f ca="1">OFFSET('336p trace'!$R$56,(A61-1)*56,0)-OFFSET('336p trace'!$S$56,(A61-1)*56,0)</f>
        <v>40.460579999999936</v>
      </c>
      <c r="E61" s="5">
        <f ca="1">OFFSET('336p trace'!$S$56,(A61-1)*56,0)-OFFSET('336p stat'!$H$1,A61*20,0)</f>
        <v>22.282793000000083</v>
      </c>
      <c r="F61" s="5">
        <f ca="1">OFFSET('336p stat'!$H$1,A61*20,0)-OFFSET('336p stat'!$K$1,A61*20,0)</f>
        <v>84.512121999999977</v>
      </c>
      <c r="G61" s="5">
        <f ca="1">OFFSET('336p stat'!$K$1,A61*20,0)-OFFSET('336p stat'!$N$1,A61*20,0)</f>
        <v>279.39300500000002</v>
      </c>
      <c r="H61" s="5">
        <f ca="1">OFFSET('336p stat'!$N$1,A61*20,0)</f>
        <v>0</v>
      </c>
      <c r="I61" s="5"/>
      <c r="J61" s="5">
        <f t="shared" ca="1" si="1"/>
        <v>386.18792000000008</v>
      </c>
      <c r="K61" s="10">
        <f t="shared" ca="1" si="3"/>
        <v>0.72346386443159583</v>
      </c>
      <c r="L61">
        <f t="shared" ca="1" si="4"/>
        <v>6.9197124413991433E-4</v>
      </c>
    </row>
    <row r="62" spans="1:12" x14ac:dyDescent="0.25">
      <c r="A62">
        <v>32</v>
      </c>
      <c r="C62" t="str">
        <f ca="1">OFFSET('336p stat'!$A$1,A62*20,0)</f>
        <v>CUDA opt ant par Const</v>
      </c>
      <c r="D62" s="5">
        <f ca="1">OFFSET('336p trace'!$R$56,(A62-1)*56,0)-OFFSET('336p trace'!$S$56,(A62-1)*56,0)</f>
        <v>40.129700000000241</v>
      </c>
      <c r="E62" s="5">
        <f ca="1">OFFSET('336p trace'!$S$56,(A62-1)*56,0)-OFFSET('336p stat'!$H$1,A62*20,0)</f>
        <v>22.221452999999883</v>
      </c>
      <c r="F62" s="5">
        <f ca="1">OFFSET('336p stat'!$H$1,A62*20,0)-OFFSET('336p stat'!$K$1,A62*20,0)</f>
        <v>146.23184399999997</v>
      </c>
      <c r="G62" s="5">
        <f ca="1">OFFSET('336p stat'!$K$1,A62*20,0)-OFFSET('336p stat'!$N$1,A62*20,0)</f>
        <v>279.38776300000001</v>
      </c>
      <c r="H62" s="5">
        <f ca="1">OFFSET('336p stat'!$N$1,A62*20,0)</f>
        <v>0</v>
      </c>
      <c r="I62" s="5"/>
      <c r="J62" s="5">
        <f t="shared" ca="1" si="1"/>
        <v>447.84105999999986</v>
      </c>
      <c r="K62" s="10">
        <f t="shared" ca="1" si="3"/>
        <v>0.62385472872898273</v>
      </c>
      <c r="L62">
        <f t="shared" ca="1" si="4"/>
        <v>4.417843455083702E-4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ca="1">G80/J80</f>
        <v>#DIV/0!</v>
      </c>
      <c r="L80" t="e">
        <f ca="1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545.33130000000006</v>
      </c>
      <c r="E85" s="5">
        <f ca="1">OFFSET('336p trace'!$S$56,(A85-1)*56,0)</f>
        <v>517.56929999999988</v>
      </c>
      <c r="F85" s="5">
        <f ca="1">OFFSET('336p stat'!$H$1,A85*20,0)</f>
        <v>494.37449500000002</v>
      </c>
      <c r="G85" s="5">
        <f ca="1">OFFSET('336p stat'!$K$1,A85*20,0)</f>
        <v>490.19073200000003</v>
      </c>
      <c r="H85" s="5">
        <f ca="1">OFFSET('336p stat'!$N$1,A85*20,0)</f>
        <v>151.37966399999999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542.70748000000003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11996.385999999999</v>
      </c>
      <c r="E87" s="5">
        <f ca="1">OFFSET('336p trace'!$S$56,(A87-1)*56,0)</f>
        <v>11869.411999999997</v>
      </c>
      <c r="F87" s="5">
        <f ca="1">OFFSET('336p stat'!$H$1,A87*20,0)</f>
        <v>11845.974706999999</v>
      </c>
      <c r="G87" s="5">
        <f ca="1">OFFSET('336p stat'!$K$1,A87*20,0)</f>
        <v>11841.34</v>
      </c>
      <c r="H87" s="5">
        <f ca="1">OFFSET('336p stat'!$N$1,A87*20,0)</f>
        <v>173.52820600000001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470.16862000000009</v>
      </c>
      <c r="E88" s="5">
        <f ca="1">OFFSET('336p trace'!$S$56,(A88-1)*56,0)</f>
        <v>435.85317999999978</v>
      </c>
      <c r="F88" s="5">
        <f ca="1">OFFSET('336p stat'!$H$1,A88*20,0)</f>
        <v>414.43921799999998</v>
      </c>
      <c r="G88" s="5">
        <f ca="1">OFFSET('336p stat'!$K$1,A88*20,0)</f>
        <v>410.90312599999999</v>
      </c>
      <c r="H88" s="5">
        <f ca="1">OFFSET('336p stat'!$N$1,A88*20,0)</f>
        <v>86.674038999999993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540.78183999999999</v>
      </c>
      <c r="E89" s="5">
        <f ca="1">OFFSET('336p trace'!$S$56,(A89-1)*56,0)</f>
        <v>494.46456000000006</v>
      </c>
      <c r="F89" s="5">
        <f ca="1">OFFSET('336p stat'!$H$1,A89*20,0)</f>
        <v>472.97881599999999</v>
      </c>
      <c r="G89" s="5">
        <f ca="1">OFFSET('336p stat'!$K$1,A89*20,0)</f>
        <v>468.95308199999999</v>
      </c>
      <c r="H89" s="5">
        <f ca="1">OFFSET('336p stat'!$N$1,A89*20,0)</f>
        <v>146.237708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349.0767800000001</v>
      </c>
      <c r="E90" s="5">
        <f ca="1">OFFSET('336p trace'!$S$56,(A90-1)*56,0)</f>
        <v>310.64999999999998</v>
      </c>
      <c r="F90" s="5">
        <f ca="1">OFFSET('336p stat'!$H$1,A90*20,0)</f>
        <v>289.06189799999999</v>
      </c>
      <c r="G90" s="5">
        <f ca="1">OFFSET('336p stat'!$K$1,A90*20,0)</f>
        <v>285.524225</v>
      </c>
      <c r="H90" s="5">
        <f ca="1">OFFSET('336p stat'!$N$1,A90*20,0)</f>
        <v>86.231830000000002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1660.5049999999997</v>
      </c>
      <c r="E91" s="5">
        <f ca="1">OFFSET('336p trace'!$S$56,(A91-1)*56,0)</f>
        <v>1512.2986000000005</v>
      </c>
      <c r="F91" s="5">
        <f ca="1">OFFSET('336p stat'!$H$1,A91*20,0)</f>
        <v>1491.9990989999999</v>
      </c>
      <c r="G91" s="5">
        <f ca="1">OFFSET('336p stat'!$K$1,A91*20,0)</f>
        <v>1479.615415</v>
      </c>
      <c r="H91" s="5">
        <f ca="1">OFFSET('336p stat'!$N$1,A91*20,0)</f>
        <v>965.15101700000002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1590.6932000000002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1426.2989999999998</v>
      </c>
      <c r="E93" s="5">
        <f ca="1">OFFSET('336p trace'!$S$56,(A93-1)*56,0)</f>
        <v>1361.6193999999998</v>
      </c>
      <c r="F93" s="5">
        <f ca="1">OFFSET('336p stat'!$H$1,A93*20,0)</f>
        <v>1341.3170580000001</v>
      </c>
      <c r="G93" s="5">
        <f ca="1">OFFSET('336p stat'!$K$1,A93*20,0)</f>
        <v>1328.94991</v>
      </c>
      <c r="H93" s="5">
        <f ca="1">OFFSET('336p stat'!$N$1,A93*20,0)</f>
        <v>958.55789700000003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14015.890000000003</v>
      </c>
      <c r="E94" s="5">
        <f ca="1">OFFSET('336p trace'!$S$56,(A94-1)*56,0)</f>
        <v>13799.742</v>
      </c>
      <c r="F94" s="5">
        <f ca="1">OFFSET('336p stat'!$H$1,A94*20,0)</f>
        <v>13791.570156</v>
      </c>
      <c r="G94" s="5">
        <f ca="1">OFFSET('336p stat'!$K$1,A94*20,0)</f>
        <v>13787.036055</v>
      </c>
      <c r="H94" s="5">
        <f ca="1">OFFSET('336p stat'!$N$1,A94*20,0)</f>
        <v>171.83212599999999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558.30806000000007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556.48090000000002</v>
      </c>
      <c r="E96" s="5">
        <f ca="1">OFFSET('336p trace'!$S$56,(A96-1)*56,0)</f>
        <v>514.24645999999996</v>
      </c>
      <c r="F96" s="5">
        <f ca="1">OFFSET('336p stat'!$H$1,A96*20,0)</f>
        <v>492.47706799999997</v>
      </c>
      <c r="G96" s="5">
        <f ca="1">OFFSET('336p stat'!$K$1,A96*20,0)</f>
        <v>339.41984300000001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518.2968400000002</v>
      </c>
      <c r="E97" s="5">
        <f ca="1">OFFSET('336p trace'!$S$56,(A97-1)*56,0)</f>
        <v>485.2219399999999</v>
      </c>
      <c r="F97" s="5">
        <f ca="1">OFFSET('336p stat'!$H$1,A97*20,0)</f>
        <v>463.43032499999998</v>
      </c>
      <c r="G97" s="5">
        <f ca="1">OFFSET('336p stat'!$K$1,A97*20,0)</f>
        <v>309.42127900000003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474.10396000000014</v>
      </c>
      <c r="E98" s="5">
        <f ca="1">OFFSET('336p trace'!$S$56,(A98-1)*56,0)</f>
        <v>430.84372000000002</v>
      </c>
      <c r="F98" s="5">
        <f ca="1">OFFSET('336p stat'!$H$1,A98*20,0)</f>
        <v>409.59808399999997</v>
      </c>
      <c r="G98" s="5">
        <f ca="1">OFFSET('336p stat'!$K$1,A98*20,0)</f>
        <v>322.05252000000002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350.06</v>
      </c>
      <c r="E99" s="5">
        <f ca="1">OFFSET('336p trace'!$S$56,(A99-1)*56,0)</f>
        <v>307.70653999999996</v>
      </c>
      <c r="F99" s="5">
        <f ca="1">OFFSET('336p stat'!$H$1,A99*20,0)</f>
        <v>286.393326</v>
      </c>
      <c r="G99" s="5">
        <f ca="1">OFFSET('336p stat'!$K$1,A99*20,0)</f>
        <v>198.75354100000001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539.91134000000011</v>
      </c>
      <c r="E100" s="5">
        <f ca="1">OFFSET('336p trace'!$S$56,(A100-1)*56,0)</f>
        <v>491.20604000000009</v>
      </c>
      <c r="F100" s="5">
        <f ca="1">OFFSET('336p stat'!$H$1,A100*20,0)</f>
        <v>469.55819600000001</v>
      </c>
      <c r="G100" s="5">
        <f ca="1">OFFSET('336p stat'!$K$1,A100*20,0)</f>
        <v>322.13013100000001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16379.722000000002</v>
      </c>
      <c r="E101" s="5">
        <f ca="1">OFFSET('336p trace'!$S$56,(A101-1)*56,0)</f>
        <v>16258.632000000001</v>
      </c>
      <c r="F101" s="5">
        <f ca="1">OFFSET('336p stat'!$H$1,A101*20,0)</f>
        <v>16257.947362999999</v>
      </c>
      <c r="G101" s="5">
        <f ca="1">OFFSET('336p stat'!$K$1,A101*20,0)</f>
        <v>16244.864960999999</v>
      </c>
      <c r="H101" s="5">
        <f ca="1">OFFSET('336p stat'!$N$1,A101*20,0)</f>
        <v>711.50983299999996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14390.378000000001</v>
      </c>
      <c r="E102" s="5">
        <f ca="1">OFFSET('336p trace'!$S$56,(A102-1)*56,0)</f>
        <v>14389.886000000004</v>
      </c>
      <c r="F102" s="5">
        <f ca="1">OFFSET('336p stat'!$H$1,A102*20,0)</f>
        <v>14389.240938000001</v>
      </c>
      <c r="G102" s="5">
        <f ca="1">OFFSET('336p stat'!$K$1,A102*20,0)</f>
        <v>14376.067499999999</v>
      </c>
      <c r="H102" s="5">
        <f ca="1">OFFSET('336p stat'!$N$1,A102*20,0)</f>
        <v>719.150532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33687.777999999998</v>
      </c>
      <c r="E103" s="5">
        <f ca="1">OFFSET('336p trace'!$S$56,(A103-1)*56,0)</f>
        <v>30859.445999999982</v>
      </c>
      <c r="F103" s="5">
        <f ca="1">OFFSET('336p stat'!$H$1,A103*20,0)</f>
        <v>30833.500780999999</v>
      </c>
      <c r="G103" s="5">
        <f ca="1">OFFSET('336p stat'!$K$1,A103*20,0)</f>
        <v>30808.533047000001</v>
      </c>
      <c r="H103" s="5">
        <f ca="1">OFFSET('336p stat'!$N$1,A103*20,0)</f>
        <v>1649.37887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27291.904000000002</v>
      </c>
      <c r="E104" s="5">
        <f ca="1">OFFSET('336p trace'!$S$56,(A104-1)*56,0)</f>
        <v>27290.904000000002</v>
      </c>
      <c r="F104" s="5">
        <f ca="1">OFFSET('336p stat'!$H$1,A104*20,0)</f>
        <v>27277.888984000001</v>
      </c>
      <c r="G104" s="5">
        <f ca="1">OFFSET('336p stat'!$K$1,A104*20,0)</f>
        <v>27257.77332</v>
      </c>
      <c r="H104" s="5">
        <f ca="1">OFFSET('336p stat'!$N$1,A104*20,0)</f>
        <v>1272.6462329999999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14979.497999999998</v>
      </c>
      <c r="E105" s="5">
        <f ca="1">OFFSET('336p trace'!$S$56,(A105-1)*56,0)</f>
        <v>14857.993999999995</v>
      </c>
      <c r="F105" s="5">
        <f ca="1">OFFSET('336p stat'!$H$1,A105*20,0)</f>
        <v>14857.481367</v>
      </c>
      <c r="G105" s="5">
        <f ca="1">OFFSET('336p stat'!$K$1,A105*20,0)</f>
        <v>14844.804061999999</v>
      </c>
      <c r="H105" s="5">
        <f ca="1">OFFSET('336p stat'!$N$1,A105*20,0)</f>
        <v>679.00408300000004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14138.252000000002</v>
      </c>
      <c r="E106" s="5">
        <f ca="1">OFFSET('336p trace'!$S$56,(A106-1)*56,0)</f>
        <v>14137.811999999998</v>
      </c>
      <c r="F106" s="5">
        <f ca="1">OFFSET('336p stat'!$H$1,A106*20,0)</f>
        <v>14137.275723000001</v>
      </c>
      <c r="G106" s="5">
        <f ca="1">OFFSET('336p stat'!$K$1,A106*20,0)</f>
        <v>14124.411973</v>
      </c>
      <c r="H106" s="5">
        <f ca="1">OFFSET('336p stat'!$N$1,A106*20,0)</f>
        <v>692.21183199999996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16055.1</v>
      </c>
      <c r="E107" s="5">
        <f ca="1">OFFSET('336p trace'!$S$56,(A107-1)*56,0)</f>
        <v>15936.374000000002</v>
      </c>
      <c r="F107" s="5">
        <f ca="1">OFFSET('336p stat'!$H$1,A107*20,0)</f>
        <v>15935.834414000001</v>
      </c>
      <c r="G107" s="5">
        <f ca="1">OFFSET('336p stat'!$K$1,A107*20,0)</f>
        <v>15921.714727</v>
      </c>
      <c r="H107" s="5">
        <f ca="1">OFFSET('336p stat'!$N$1,A107*20,0)</f>
        <v>566.10878200000002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13870.839999999998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13585.808000000001</v>
      </c>
      <c r="E109" s="5">
        <f ca="1">OFFSET('336p trace'!$S$56,(A109-1)*56,0)</f>
        <v>13585.200000000003</v>
      </c>
      <c r="F109" s="5">
        <f ca="1">OFFSET('336p stat'!$H$1,A109*20,0)</f>
        <v>13584.669297</v>
      </c>
      <c r="G109" s="5">
        <f ca="1">OFFSET('336p stat'!$K$1,A109*20,0)</f>
        <v>13570.948965</v>
      </c>
      <c r="H109" s="5">
        <f ca="1">OFFSET('336p stat'!$N$1,A109*20,0)</f>
        <v>539.47581300000002</v>
      </c>
    </row>
    <row r="110" spans="1:8" x14ac:dyDescent="0.25">
      <c r="A110">
        <v>26</v>
      </c>
      <c r="C110" t="str">
        <f ca="1">OFFSET('336p stat'!$A$1,A110*20,0)</f>
        <v>CUDA Const</v>
      </c>
      <c r="D110" s="5">
        <f ca="1">OFFSET('336p trace'!$R$56,(A110-1)*56,0)</f>
        <v>565.16855999999996</v>
      </c>
      <c r="E110" s="5">
        <f ca="1">OFFSET('336p trace'!$S$56,(A110-1)*56,0)</f>
        <v>513.63558</v>
      </c>
      <c r="F110" s="5">
        <f ca="1">OFFSET('336p stat'!$H$1,A110*20,0)</f>
        <v>490.54542500000002</v>
      </c>
      <c r="G110" s="5">
        <f ca="1">OFFSET('336p stat'!$K$1,A110*20,0)</f>
        <v>486.33403399999997</v>
      </c>
      <c r="H110" s="5">
        <f ca="1">OFFSET('336p stat'!$N$1,A110*20,0)</f>
        <v>153.1721</v>
      </c>
    </row>
    <row r="111" spans="1:8" x14ac:dyDescent="0.25">
      <c r="A111">
        <v>27</v>
      </c>
      <c r="C111" t="str">
        <f ca="1">OFFSET('336p stat'!$A$1,A111*20,0)</f>
        <v>CUDA ant Const</v>
      </c>
      <c r="D111" s="5">
        <f ca="1">OFFSET('336p trace'!$R$56,(A111-1)*56,0)</f>
        <v>432.87241999999998</v>
      </c>
      <c r="E111" s="5">
        <f ca="1">OFFSET('336p trace'!$S$56,(A111-1)*56,0)</f>
        <v>390.34629999999993</v>
      </c>
      <c r="F111" s="5">
        <f ca="1">OFFSET('336p stat'!$H$1,A111*20,0)</f>
        <v>366.86805700000002</v>
      </c>
      <c r="G111" s="5">
        <f ca="1">OFFSET('336p stat'!$K$1,A111*20,0)</f>
        <v>363.15698500000002</v>
      </c>
      <c r="H111" s="5">
        <f ca="1">OFFSET('336p stat'!$N$1,A111*20,0)</f>
        <v>82.964839999999995</v>
      </c>
    </row>
    <row r="112" spans="1:8" x14ac:dyDescent="0.25">
      <c r="A112">
        <v>28</v>
      </c>
      <c r="C112" t="str">
        <f ca="1">OFFSET('336p stat'!$A$1,A112*20,0)</f>
        <v>CUDA ant par Const</v>
      </c>
      <c r="D112" s="5">
        <f ca="1">OFFSET('336p trace'!$R$56,(A112-1)*56,0)</f>
        <v>494.49105999999995</v>
      </c>
      <c r="E112" s="5">
        <f ca="1">OFFSET('336p trace'!$S$56,(A112-1)*56,0)</f>
        <v>451.82639999999986</v>
      </c>
      <c r="F112" s="5">
        <f ca="1">OFFSET('336p stat'!$H$1,A112*20,0)</f>
        <v>429.09557699999999</v>
      </c>
      <c r="G112" s="5">
        <f ca="1">OFFSET('336p stat'!$K$1,A112*20,0)</f>
        <v>424.97149400000001</v>
      </c>
      <c r="H112" s="5">
        <f ca="1">OFFSET('336p stat'!$N$1,A112*20,0)</f>
        <v>144.76286999999999</v>
      </c>
    </row>
    <row r="113" spans="1:8" x14ac:dyDescent="0.25">
      <c r="A113">
        <v>29</v>
      </c>
      <c r="C113" t="str">
        <f ca="1">OFFSET('336p stat'!$A$1,A113*20,0)</f>
        <v>CUDA ant add CPU Const</v>
      </c>
      <c r="D113" s="5">
        <f ca="1">OFFSET('336p trace'!$R$56,(A113-1)*56,0)</f>
        <v>1247.4253999999996</v>
      </c>
      <c r="E113" s="5">
        <f ca="1">OFFSET('336p trace'!$S$56,(A113-1)*56,0)</f>
        <v>1193.9675999999999</v>
      </c>
      <c r="F113" s="5">
        <f ca="1">OFFSET('336p stat'!$H$1,A113*20,0)</f>
        <v>1172.8488649999999</v>
      </c>
      <c r="G113" s="5">
        <f ca="1">OFFSET('336p stat'!$K$1,A113*20,0)</f>
        <v>1160.0415889999999</v>
      </c>
      <c r="H113" s="5">
        <f ca="1">OFFSET('336p stat'!$N$1,A113*20,0)</f>
        <v>730.27860199999998</v>
      </c>
    </row>
    <row r="114" spans="1:8" x14ac:dyDescent="0.25">
      <c r="A114">
        <v>30</v>
      </c>
      <c r="C114" t="str">
        <f ca="1">OFFSET('336p stat'!$A$1,A114*20,0)</f>
        <v>CUDA opt Const</v>
      </c>
      <c r="D114" s="5">
        <f ca="1">OFFSET('336p trace'!$R$56,(A114-1)*56,0)</f>
        <v>558.12388000000021</v>
      </c>
      <c r="E114" s="5">
        <f ca="1">OFFSET('336p trace'!$S$56,(A114-1)*56,0)</f>
        <v>510.79106000000007</v>
      </c>
      <c r="F114" s="5">
        <f ca="1">OFFSET('336p stat'!$H$1,A114*20,0)</f>
        <v>488.445515</v>
      </c>
      <c r="G114" s="5">
        <f ca="1">OFFSET('336p stat'!$K$1,A114*20,0)</f>
        <v>333.17243300000001</v>
      </c>
      <c r="H114" s="5">
        <f ca="1">OFFSET('336p stat'!$N$1,A114*20,0)</f>
        <v>0</v>
      </c>
    </row>
    <row r="115" spans="1:8" x14ac:dyDescent="0.25">
      <c r="A115">
        <v>31</v>
      </c>
      <c r="C115" t="str">
        <f ca="1">OFFSET('336p stat'!$A$1,A115*20,0)</f>
        <v>CUDA opt ant Const</v>
      </c>
      <c r="D115" s="5">
        <f ca="1">OFFSET('336p trace'!$R$56,(A115-1)*56,0)</f>
        <v>426.64850000000001</v>
      </c>
      <c r="E115" s="5">
        <f ca="1">OFFSET('336p trace'!$S$56,(A115-1)*56,0)</f>
        <v>386.18792000000008</v>
      </c>
      <c r="F115" s="5">
        <f ca="1">OFFSET('336p stat'!$H$1,A115*20,0)</f>
        <v>363.90512699999999</v>
      </c>
      <c r="G115" s="5">
        <f ca="1">OFFSET('336p stat'!$K$1,A115*20,0)</f>
        <v>279.39300500000002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CUDA opt ant par Const</v>
      </c>
      <c r="D116" s="5">
        <f ca="1">OFFSET('336p trace'!$R$56,(A116-1)*56,0)</f>
        <v>487.9707600000001</v>
      </c>
      <c r="E116" s="5">
        <f ca="1">OFFSET('336p trace'!$S$56,(A116-1)*56,0)</f>
        <v>447.84105999999986</v>
      </c>
      <c r="F116" s="5">
        <f ca="1">OFFSET('336p stat'!$H$1,A116*20,0)</f>
        <v>425.61960699999997</v>
      </c>
      <c r="G116" s="5">
        <f ca="1">OFFSET('336p stat'!$K$1,A116*20,0)</f>
        <v>279.38776300000001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13861.981327650117</v>
      </c>
      <c r="E139" s="5">
        <f ca="1">OFFSET('336p trace'!$V$56,(A31-1)*56,0)</f>
        <v>1.0120480100000078</v>
      </c>
      <c r="F139" s="5">
        <f ca="1">OFFSET('336p stat'!$H$1,A139*20,1)</f>
        <v>3.2675999999999997E-2</v>
      </c>
      <c r="G139" s="5">
        <f ca="1">OFFSET('336p stat'!$K$1,A139*20,1)</f>
        <v>2.1697999999999999E-2</v>
      </c>
      <c r="H139" s="5">
        <f ca="1">OFFSET('336p stat'!$N$1,A139*20,1)</f>
        <v>6.4229999999999999E-3</v>
      </c>
      <c r="J139" s="5">
        <f t="shared" ref="J139:J187" ca="1" si="5">SUM(E139:H139)</f>
        <v>1.0728450100000078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25297.659560369681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62303.593203999961</v>
      </c>
      <c r="E141" s="5">
        <f ca="1">OFFSET('336p trace'!$V$56,(A33-1)*56,0)</f>
        <v>5098.7014559999916</v>
      </c>
      <c r="F141" s="5">
        <f ca="1">OFFSET('336p stat'!$H$1,A141*20,1)</f>
        <v>5090.8689059999997</v>
      </c>
      <c r="G141" s="5">
        <f ca="1">OFFSET('336p stat'!$K$1,A141*20,1)</f>
        <v>5089.421574</v>
      </c>
      <c r="H141" s="5">
        <f ca="1">OFFSET('336p stat'!$N$1,A141*20,1)</f>
        <v>1.4504E-2</v>
      </c>
      <c r="J141" s="5">
        <f t="shared" ca="1" si="5"/>
        <v>15279.006439999992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25065.491244475554</v>
      </c>
      <c r="E142" s="5">
        <f ca="1">OFFSET('336p trace'!$V$56,(A34-1)*56,0)</f>
        <v>0.18625058759999916</v>
      </c>
      <c r="F142" s="5">
        <f ca="1">OFFSET('336p stat'!$H$1,A142*20,1)</f>
        <v>1.6528000000000001E-2</v>
      </c>
      <c r="G142" s="5">
        <f ca="1">OFFSET('336p stat'!$K$1,A142*20,1)</f>
        <v>1.8016000000000001E-2</v>
      </c>
      <c r="H142" s="5">
        <f ca="1">OFFSET('336p stat'!$N$1,A142*20,1)</f>
        <v>8.3699999999999996E-4</v>
      </c>
      <c r="J142" s="5">
        <f t="shared" ca="1" si="5"/>
        <v>0.22163158759999918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26454.783703894518</v>
      </c>
      <c r="E143" s="5">
        <f ca="1">OFFSET('336p trace'!$V$56,(A35-1)*56,0)</f>
        <v>0.26904164640000283</v>
      </c>
      <c r="F143" s="5">
        <f ca="1">OFFSET('336p stat'!$H$1,A143*20,1)</f>
        <v>1.4642000000000001E-2</v>
      </c>
      <c r="G143" s="5">
        <f ca="1">OFFSET('336p stat'!$K$1,A143*20,1)</f>
        <v>1.5626999999999999E-2</v>
      </c>
      <c r="H143" s="5">
        <f ca="1">OFFSET('336p stat'!$N$1,A143*20,1)</f>
        <v>4.7039999999999998E-3</v>
      </c>
      <c r="J143" s="5">
        <f t="shared" ca="1" si="5"/>
        <v>0.30401464640000281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30415.658930331516</v>
      </c>
      <c r="E144" s="5">
        <f ca="1">OFFSET('336p trace'!$V$56,(A36-1)*56,0)</f>
        <v>1.0607827200000046</v>
      </c>
      <c r="F144" s="5">
        <f ca="1">OFFSET('336p stat'!$H$1,A144*20,1)</f>
        <v>9.4730000000000005E-3</v>
      </c>
      <c r="G144" s="5">
        <f ca="1">OFFSET('336p stat'!$K$1,A144*20,1)</f>
        <v>1.0635E-2</v>
      </c>
      <c r="H144" s="5">
        <f ca="1">OFFSET('336p stat'!$N$1,A144*20,1)</f>
        <v>3.7650000000000001E-3</v>
      </c>
      <c r="J144" s="5">
        <f t="shared" ca="1" si="5"/>
        <v>1.0846557200000047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109167.77177300034</v>
      </c>
      <c r="E145" s="5">
        <f ca="1">OFFSET('336p trace'!$V$56,(A37-1)*56,0)</f>
        <v>422.24348804000016</v>
      </c>
      <c r="F145" s="5">
        <f ca="1">OFFSET('336p stat'!$H$1,A145*20,1)</f>
        <v>416.67974600000002</v>
      </c>
      <c r="G145" s="5">
        <f ca="1">OFFSET('336p stat'!$K$1,A145*20,1)</f>
        <v>402.232643</v>
      </c>
      <c r="H145" s="5">
        <f ca="1">OFFSET('336p stat'!$N$1,A145*20,1)</f>
        <v>320.59914099999997</v>
      </c>
      <c r="J145" s="5">
        <f t="shared" ca="1" si="5"/>
        <v>1561.7550180400001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66429.738777759165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24145.567949001314</v>
      </c>
      <c r="E147" s="5">
        <f ca="1">OFFSET('336p trace'!$V$56,(A39-1)*56,0)</f>
        <v>681.85328964000041</v>
      </c>
      <c r="F147" s="5">
        <f ca="1">OFFSET('336p stat'!$H$1,A147*20,1)</f>
        <v>670.82199600000001</v>
      </c>
      <c r="G147" s="5">
        <f ca="1">OFFSET('336p stat'!$K$1,A147*20,1)</f>
        <v>647.76651200000003</v>
      </c>
      <c r="H147" s="5">
        <f ca="1">OFFSET('336p stat'!$N$1,A147*20,1)</f>
        <v>529.32337900000005</v>
      </c>
      <c r="J147" s="5">
        <f t="shared" ca="1" si="5"/>
        <v>2529.7651766400004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49744.196500000035</v>
      </c>
      <c r="E148" s="5">
        <f ca="1">OFFSET('336p trace'!$V$56,(A40-1)*56,0)</f>
        <v>10085.82403599998</v>
      </c>
      <c r="F148" s="5">
        <f ca="1">OFFSET('336p stat'!$H$1,A148*20,1)</f>
        <v>10065.952069000001</v>
      </c>
      <c r="G148" s="5">
        <f ca="1">OFFSET('336p stat'!$K$1,A148*20,1)</f>
        <v>10065.675654999999</v>
      </c>
      <c r="H148" s="5">
        <f ca="1">OFFSET('336p stat'!$N$1,A148*20,1)</f>
        <v>1.9726E-2</v>
      </c>
      <c r="J148" s="5">
        <f t="shared" ca="1" si="5"/>
        <v>30217.47148599998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36780.779023616313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23405.697827409982</v>
      </c>
      <c r="E150" s="5">
        <f ca="1">OFFSET('336p trace'!$V$56,(A42-1)*56,0)</f>
        <v>4.4616693283999682</v>
      </c>
      <c r="F150" s="5">
        <f ca="1">OFFSET('336p stat'!$H$1,A150*20,1)</f>
        <v>5.7837E-2</v>
      </c>
      <c r="G150" s="5">
        <f ca="1">OFFSET('336p stat'!$K$1,A150*20,1)</f>
        <v>2.9000999999999999E-2</v>
      </c>
      <c r="H150" s="5">
        <f ca="1">OFFSET('336p stat'!$N$1,A150*20,1)</f>
        <v>0</v>
      </c>
      <c r="J150" s="5">
        <f t="shared" ca="1" si="5"/>
        <v>4.5485073283999684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22795.666699654292</v>
      </c>
      <c r="E151" s="5">
        <f ca="1">OFFSET('336p trace'!$V$56,(A43-1)*56,0)</f>
        <v>4.6347062963999859</v>
      </c>
      <c r="F151" s="5">
        <f ca="1">OFFSET('336p stat'!$H$1,A151*20,1)</f>
        <v>4.2463000000000001E-2</v>
      </c>
      <c r="G151" s="5">
        <f ca="1">OFFSET('336p stat'!$K$1,A151*20,1)</f>
        <v>8.1329999999999996E-3</v>
      </c>
      <c r="H151" s="5">
        <f ca="1">OFFSET('336p stat'!$N$1,A151*20,1)</f>
        <v>0</v>
      </c>
      <c r="J151" s="5">
        <f t="shared" ca="1" si="5"/>
        <v>4.6853022963999855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30839.240974118231</v>
      </c>
      <c r="E152" s="5">
        <f ca="1">OFFSET('336p trace'!$V$56,(A44-1)*56,0)</f>
        <v>3.458975641600003</v>
      </c>
      <c r="F152" s="5">
        <f ca="1">OFFSET('336p stat'!$H$1,A152*20,1)</f>
        <v>1.489E-2</v>
      </c>
      <c r="G152" s="5">
        <f ca="1">OFFSET('336p stat'!$K$1,A152*20,1)</f>
        <v>1.358E-2</v>
      </c>
      <c r="H152" s="5">
        <f ca="1">OFFSET('336p stat'!$N$1,A152*20,1)</f>
        <v>0</v>
      </c>
      <c r="J152" s="5">
        <f t="shared" ca="1" si="5"/>
        <v>3.487445641600003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34344.205846399978</v>
      </c>
      <c r="E153" s="5">
        <f ca="1">OFFSET('336p trace'!$V$56,(A45-1)*56,0)</f>
        <v>4.4263250484000185</v>
      </c>
      <c r="F153" s="5">
        <f ca="1">OFFSET('336p stat'!$H$1,A153*20,1)</f>
        <v>6.025E-3</v>
      </c>
      <c r="G153" s="5">
        <f ca="1">OFFSET('336p stat'!$K$1,A153*20,1)</f>
        <v>1.6590000000000001E-3</v>
      </c>
      <c r="H153" s="5">
        <f ca="1">OFFSET('336p stat'!$N$1,A153*20,1)</f>
        <v>0</v>
      </c>
      <c r="J153" s="5">
        <f t="shared" ca="1" si="5"/>
        <v>4.4340090484000187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34409.322552984282</v>
      </c>
      <c r="E154" s="5">
        <f ca="1">OFFSET('336p trace'!$V$56,(A46-1)*56,0)</f>
        <v>4.4420363584000011</v>
      </c>
      <c r="F154" s="5">
        <f ca="1">OFFSET('336p stat'!$H$1,A154*20,1)</f>
        <v>2.5250999999999999E-2</v>
      </c>
      <c r="G154" s="5">
        <f ca="1">OFFSET('336p stat'!$K$1,A154*20,1)</f>
        <v>1.6773E-2</v>
      </c>
      <c r="H154" s="5">
        <f ca="1">OFFSET('336p stat'!$N$1,A154*20,1)</f>
        <v>0</v>
      </c>
      <c r="J154" s="5">
        <f t="shared" ca="1" si="5"/>
        <v>4.4840603584000007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213311.574116</v>
      </c>
      <c r="E155" s="5">
        <f ca="1">OFFSET('336p trace'!$V$56,(A47-1)*56,0)</f>
        <v>209675.89537600012</v>
      </c>
      <c r="F155" s="5">
        <f ca="1">OFFSET('336p stat'!$H$1,A155*20,1)</f>
        <v>209815.30574099999</v>
      </c>
      <c r="G155" s="5">
        <f ca="1">OFFSET('336p stat'!$K$1,A155*20,1)</f>
        <v>209554.05145699999</v>
      </c>
      <c r="H155" s="5">
        <f ca="1">OFFSET('336p stat'!$N$1,A155*20,1)</f>
        <v>417.30748199999999</v>
      </c>
      <c r="J155" s="5">
        <f t="shared" ca="1" si="5"/>
        <v>629462.56005600002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237006.54491600004</v>
      </c>
      <c r="E156" s="5">
        <f ca="1">OFFSET('336p trace'!$V$56,(A48-1)*56,0)</f>
        <v>236991.05600399987</v>
      </c>
      <c r="F156" s="5">
        <f ca="1">OFFSET('336p stat'!$H$1,A156*20,1)</f>
        <v>236877.63822299999</v>
      </c>
      <c r="G156" s="5">
        <f ca="1">OFFSET('336p stat'!$K$1,A156*20,1)</f>
        <v>236533.069995</v>
      </c>
      <c r="H156" s="5">
        <f ca="1">OFFSET('336p stat'!$N$1,A156*20,1)</f>
        <v>693.72329400000001</v>
      </c>
      <c r="J156" s="5">
        <f t="shared" ca="1" si="5"/>
        <v>711095.48751599994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1664576.4877160001</v>
      </c>
      <c r="E157" s="5">
        <f ca="1">OFFSET('336p trace'!$V$56,(A49-1)*56,0)</f>
        <v>1390534.0976839999</v>
      </c>
      <c r="F157" s="5">
        <f ca="1">OFFSET('336p stat'!$H$1,A157*20,1)</f>
        <v>1392894.5762440001</v>
      </c>
      <c r="G157" s="5">
        <f ca="1">OFFSET('336p stat'!$K$1,A157*20,1)</f>
        <v>1390607.812402</v>
      </c>
      <c r="H157" s="5">
        <f ca="1">OFFSET('336p stat'!$N$1,A157*20,1)</f>
        <v>3856.7397740000001</v>
      </c>
      <c r="J157" s="5">
        <f t="shared" ca="1" si="5"/>
        <v>4177893.2261039997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586920.89038400038</v>
      </c>
      <c r="E158" s="5">
        <f ca="1">OFFSET('336p trace'!$V$56,(A50-1)*56,0)</f>
        <v>586876.31038400019</v>
      </c>
      <c r="F158" s="5">
        <f ca="1">OFFSET('336p stat'!$H$1,A158*20,1)</f>
        <v>586301.51823299995</v>
      </c>
      <c r="G158" s="5">
        <f ca="1">OFFSET('336p stat'!$K$1,A158*20,1)</f>
        <v>585413.05459299998</v>
      </c>
      <c r="H158" s="5">
        <f ca="1">OFFSET('336p stat'!$N$1,A158*20,1)</f>
        <v>1300.129543</v>
      </c>
      <c r="J158" s="5">
        <f t="shared" ca="1" si="5"/>
        <v>1759891.012753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291289.268996</v>
      </c>
      <c r="E159" s="5">
        <f ca="1">OFFSET('336p trace'!$V$56,(A51-1)*56,0)</f>
        <v>291319.79296400002</v>
      </c>
      <c r="F159" s="5">
        <f ca="1">OFFSET('336p stat'!$H$1,A159*20,1)</f>
        <v>291297.48996400001</v>
      </c>
      <c r="G159" s="5">
        <f ca="1">OFFSET('336p stat'!$K$1,A159*20,1)</f>
        <v>290810.49066299998</v>
      </c>
      <c r="H159" s="5">
        <f ca="1">OFFSET('336p stat'!$N$1,A159*20,1)</f>
        <v>546.37138100000004</v>
      </c>
      <c r="J159" s="5">
        <f t="shared" ca="1" si="5"/>
        <v>873974.14497199992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259277.49889599983</v>
      </c>
      <c r="E160" s="5">
        <f ca="1">OFFSET('336p trace'!$V$56,(A52-1)*56,0)</f>
        <v>259278.14465600002</v>
      </c>
      <c r="F160" s="5">
        <f ca="1">OFFSET('336p stat'!$H$1,A160*20,1)</f>
        <v>259243.886276</v>
      </c>
      <c r="G160" s="5">
        <f ca="1">OFFSET('336p stat'!$K$1,A160*20,1)</f>
        <v>258762.32105</v>
      </c>
      <c r="H160" s="5">
        <f ca="1">OFFSET('336p stat'!$N$1,A160*20,1)</f>
        <v>599.85207700000001</v>
      </c>
      <c r="J160" s="5">
        <f t="shared" ca="1" si="5"/>
        <v>777884.20405900001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380370.05279999966</v>
      </c>
      <c r="E161" s="5">
        <f ca="1">OFFSET('336p trace'!$V$56,(A53-1)*56,0)</f>
        <v>377621.08672399988</v>
      </c>
      <c r="F161" s="5">
        <f ca="1">OFFSET('336p stat'!$H$1,A161*20,1)</f>
        <v>377590.27182099997</v>
      </c>
      <c r="G161" s="5">
        <f ca="1">OFFSET('336p stat'!$K$1,A161*20,1)</f>
        <v>376814.977725</v>
      </c>
      <c r="H161" s="5">
        <f ca="1">OFFSET('336p stat'!$N$1,A161*20,1)</f>
        <v>423.74125700000002</v>
      </c>
      <c r="J161" s="5">
        <f t="shared" ca="1" si="5"/>
        <v>1132450.0775269999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58379.645999999957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134383.6839360001</v>
      </c>
      <c r="E163" s="5">
        <f ca="1">OFFSET('336p trace'!$V$56,(A55-1)*56,0)</f>
        <v>134168.29879999999</v>
      </c>
      <c r="F163" s="5">
        <f ca="1">OFFSET('336p stat'!$H$1,A163*20,1)</f>
        <v>134157.54845900001</v>
      </c>
      <c r="G163" s="5">
        <f ca="1">OFFSET('336p stat'!$K$1,A163*20,1)</f>
        <v>133682.14703399999</v>
      </c>
      <c r="H163" s="5">
        <f ca="1">OFFSET('336p stat'!$N$1,A163*20,1)</f>
        <v>202.93390299999999</v>
      </c>
      <c r="J163" s="5">
        <f t="shared" ca="1" si="5"/>
        <v>402210.92819599999</v>
      </c>
    </row>
    <row r="164" spans="1:10" x14ac:dyDescent="0.25">
      <c r="A164">
        <v>26</v>
      </c>
      <c r="C164" t="str">
        <f ca="1">OFFSET('336p stat'!$A$1,A164*20,0)</f>
        <v>CUDA Const</v>
      </c>
      <c r="D164" s="5">
        <f ca="1">OFFSET('336p trace'!$U$56,(A56-1)*56,0)</f>
        <v>38968.480510846421</v>
      </c>
      <c r="E164" s="5">
        <f ca="1">OFFSET('336p trace'!$V$56,(A56-1)*56,0)</f>
        <v>2.0946147236000083</v>
      </c>
      <c r="F164" s="5">
        <f ca="1">OFFSET('336p stat'!$H$1,A164*20,1)</f>
        <v>0.15839900000000001</v>
      </c>
      <c r="G164" s="5">
        <f ca="1">OFFSET('336p stat'!$K$1,A164*20,1)</f>
        <v>0.13190499999999999</v>
      </c>
      <c r="H164" s="5">
        <f ca="1">OFFSET('336p stat'!$N$1,A164*20,1)</f>
        <v>7.3044999999999999E-2</v>
      </c>
      <c r="J164" s="5">
        <f t="shared" ca="1" si="5"/>
        <v>2.4579637236000087</v>
      </c>
    </row>
    <row r="165" spans="1:10" x14ac:dyDescent="0.25">
      <c r="A165">
        <v>27</v>
      </c>
      <c r="C165" t="str">
        <f ca="1">OFFSET('336p stat'!$A$1,A165*20,0)</f>
        <v>CUDA ant Const</v>
      </c>
      <c r="D165" s="5">
        <f ca="1">OFFSET('336p trace'!$U$56,(A57-1)*56,0)</f>
        <v>37311.340420843531</v>
      </c>
      <c r="E165" s="5">
        <f ca="1">OFFSET('336p trace'!$V$56,(A57-1)*56,0)</f>
        <v>2.9125216899999913</v>
      </c>
      <c r="F165" s="5">
        <f ca="1">OFFSET('336p stat'!$H$1,A165*20,1)</f>
        <v>0.12601000000000001</v>
      </c>
      <c r="G165" s="5">
        <f ca="1">OFFSET('336p stat'!$K$1,A165*20,1)</f>
        <v>9.0886999999999996E-2</v>
      </c>
      <c r="H165" s="5">
        <f ca="1">OFFSET('336p stat'!$N$1,A165*20,1)</f>
        <v>4.2129999999999997E-3</v>
      </c>
      <c r="J165" s="5">
        <f t="shared" ca="1" si="5"/>
        <v>3.1336316899999912</v>
      </c>
    </row>
    <row r="166" spans="1:10" x14ac:dyDescent="0.25">
      <c r="A166">
        <v>28</v>
      </c>
      <c r="C166" t="str">
        <f ca="1">OFFSET('336p stat'!$A$1,A166*20,0)</f>
        <v>CUDA ant par Const</v>
      </c>
      <c r="D166" s="5">
        <f ca="1">OFFSET('336p trace'!$U$56,(A58-1)*56,0)</f>
        <v>35265.165591056488</v>
      </c>
      <c r="E166" s="5">
        <f ca="1">OFFSET('336p trace'!$V$56,(A58-1)*56,0)</f>
        <v>2.3811142799999967</v>
      </c>
      <c r="F166" s="5">
        <f ca="1">OFFSET('336p stat'!$H$1,A166*20,1)</f>
        <v>0.16871700000000001</v>
      </c>
      <c r="G166" s="5">
        <f ca="1">OFFSET('336p stat'!$K$1,A166*20,1)</f>
        <v>0.145232</v>
      </c>
      <c r="H166" s="5">
        <f ca="1">OFFSET('336p stat'!$N$1,A166*20,1)</f>
        <v>1.6494000000000002E-2</v>
      </c>
      <c r="J166" s="5">
        <f t="shared" ca="1" si="5"/>
        <v>2.7115572799999965</v>
      </c>
    </row>
    <row r="167" spans="1:10" x14ac:dyDescent="0.25">
      <c r="A167">
        <v>29</v>
      </c>
      <c r="C167" t="str">
        <f ca="1">OFFSET('336p stat'!$A$1,A167*20,0)</f>
        <v>CUDA ant add CPU Const</v>
      </c>
      <c r="D167" s="5">
        <f ca="1">OFFSET('336p trace'!$U$56,(A59-1)*56,0)</f>
        <v>20099.22265684147</v>
      </c>
      <c r="E167" s="5">
        <f ca="1">OFFSET('336p trace'!$V$56,(A59-1)*56,0)</f>
        <v>3212.1398702400015</v>
      </c>
      <c r="F167" s="5">
        <f ca="1">OFFSET('336p stat'!$H$1,A167*20,1)</f>
        <v>3191.8020449999999</v>
      </c>
      <c r="G167" s="5">
        <f ca="1">OFFSET('336p stat'!$K$1,A167*20,1)</f>
        <v>3087.89185</v>
      </c>
      <c r="H167" s="5">
        <f ca="1">OFFSET('336p stat'!$N$1,A167*20,1)</f>
        <v>3383.177651</v>
      </c>
      <c r="J167" s="5">
        <f t="shared" ca="1" si="5"/>
        <v>12875.01141624</v>
      </c>
    </row>
    <row r="168" spans="1:10" x14ac:dyDescent="0.25">
      <c r="A168">
        <v>30</v>
      </c>
      <c r="C168" t="str">
        <f ca="1">OFFSET('336p stat'!$A$1,A168*20,0)</f>
        <v>CUDA opt Const</v>
      </c>
      <c r="D168" s="5">
        <f ca="1">OFFSET('336p trace'!$U$56,(A60-1)*56,0)</f>
        <v>31605.311103745316</v>
      </c>
      <c r="E168" s="5">
        <f ca="1">OFFSET('336p trace'!$V$56,(A60-1)*56,0)</f>
        <v>1.6042334964000051</v>
      </c>
      <c r="F168" s="5">
        <f ca="1">OFFSET('336p stat'!$H$1,A168*20,1)</f>
        <v>0.128354</v>
      </c>
      <c r="G168" s="5">
        <f ca="1">OFFSET('336p stat'!$K$1,A168*20,1)</f>
        <v>1.7195999999999999E-2</v>
      </c>
      <c r="H168" s="5">
        <f ca="1">OFFSET('336p stat'!$N$1,A168*20,1)</f>
        <v>0</v>
      </c>
      <c r="J168" s="5">
        <f t="shared" ca="1" si="5"/>
        <v>1.7497834964000052</v>
      </c>
    </row>
    <row r="169" spans="1:10" x14ac:dyDescent="0.25">
      <c r="A169">
        <v>31</v>
      </c>
      <c r="C169" t="str">
        <f ca="1">OFFSET('336p stat'!$A$1,A169*20,0)</f>
        <v>CUDA opt ant Const</v>
      </c>
      <c r="D169" s="5">
        <f ca="1">OFFSET('336p trace'!$U$56,(A61-1)*56,0)</f>
        <v>31439.912368170022</v>
      </c>
      <c r="E169" s="5">
        <f ca="1">OFFSET('336p trace'!$V$56,(A61-1)*56,0)</f>
        <v>3.016563753599999</v>
      </c>
      <c r="F169" s="5">
        <f ca="1">OFFSET('336p stat'!$H$1,A169*20,1)</f>
        <v>0.142878</v>
      </c>
      <c r="G169" s="5">
        <f ca="1">OFFSET('336p stat'!$K$1,A169*20,1)</f>
        <v>8.0190999999999998E-2</v>
      </c>
      <c r="H169" s="5">
        <f ca="1">OFFSET('336p stat'!$N$1,A169*20,1)</f>
        <v>0</v>
      </c>
      <c r="J169" s="5">
        <f t="shared" ca="1" si="5"/>
        <v>3.2396327535999991</v>
      </c>
    </row>
    <row r="170" spans="1:10" x14ac:dyDescent="0.25">
      <c r="A170">
        <v>32</v>
      </c>
      <c r="C170" t="str">
        <f ca="1">OFFSET('336p stat'!$A$1,A170*20,0)</f>
        <v>CUDA opt ant par Const</v>
      </c>
      <c r="D170" s="5">
        <f ca="1">OFFSET('336p trace'!$U$56,(A62-1)*56,0)</f>
        <v>31533.954038902237</v>
      </c>
      <c r="E170" s="5">
        <f ca="1">OFFSET('336p trace'!$V$56,(A62-1)*56,0)</f>
        <v>2.9673458563999895</v>
      </c>
      <c r="F170" s="5">
        <f ca="1">OFFSET('336p stat'!$H$1,A170*20,1)</f>
        <v>0.15507699999999999</v>
      </c>
      <c r="G170" s="5">
        <f ca="1">OFFSET('336p stat'!$K$1,A170*20,1)</f>
        <v>6.7542000000000005E-2</v>
      </c>
      <c r="H170" s="5">
        <f ca="1">OFFSET('336p stat'!$N$1,A170*20,1)</f>
        <v>0</v>
      </c>
      <c r="J170" s="5">
        <f t="shared" ca="1" si="5"/>
        <v>3.1899648563999894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203" ca="1" si="6">$D$192*SQRT(D139)/$E$192</f>
        <v>32.635008033797291</v>
      </c>
      <c r="E194" s="8">
        <f t="shared" ca="1" si="6"/>
        <v>0.27885062794320653</v>
      </c>
      <c r="F194" s="8">
        <f t="shared" ca="1" si="6"/>
        <v>5.0105512990089217E-2</v>
      </c>
      <c r="G194" s="8">
        <f t="shared" ca="1" si="6"/>
        <v>4.0830144942187008E-2</v>
      </c>
      <c r="H194" s="8">
        <f t="shared" ca="1" si="6"/>
        <v>2.2214678390649729E-2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ca="1" si="6"/>
        <v>44.087070432750728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0.28710421071158221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ca="1" si="6"/>
        <v>69.187496508037668</v>
      </c>
      <c r="E196" s="8">
        <f t="shared" ca="1" si="6"/>
        <v>19.792509448460326</v>
      </c>
      <c r="F196" s="8">
        <f t="shared" ca="1" si="6"/>
        <v>19.777301124920761</v>
      </c>
      <c r="G196" s="8">
        <f t="shared" ca="1" si="6"/>
        <v>19.774489585664863</v>
      </c>
      <c r="H196" s="8">
        <f t="shared" ca="1" si="6"/>
        <v>3.3382200766276626E-2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ca="1" si="6"/>
        <v>43.884300419347518</v>
      </c>
      <c r="E197" s="8">
        <f t="shared" ca="1" si="6"/>
        <v>0.11962443373526636</v>
      </c>
      <c r="F197" s="8">
        <f t="shared" ca="1" si="6"/>
        <v>3.563536580421197E-2</v>
      </c>
      <c r="G197" s="8">
        <f t="shared" ca="1" si="6"/>
        <v>3.7204909783521853E-2</v>
      </c>
      <c r="H197" s="8">
        <f t="shared" ca="1" si="6"/>
        <v>8.0192508378276826E-3</v>
      </c>
      <c r="J197" s="8">
        <f t="shared" ca="1" si="7"/>
        <v>34.262466677080901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ca="1" si="6"/>
        <v>45.084076363363856</v>
      </c>
      <c r="E198" s="8">
        <f t="shared" ca="1" si="6"/>
        <v>0.14377415545293601</v>
      </c>
      <c r="F198" s="8">
        <f t="shared" ca="1" si="6"/>
        <v>3.3540634221791328E-2</v>
      </c>
      <c r="G198" s="8">
        <f t="shared" ca="1" si="6"/>
        <v>3.4650449694051587E-2</v>
      </c>
      <c r="H198" s="8">
        <f t="shared" ca="1" si="6"/>
        <v>1.9010989663875995E-2</v>
      </c>
      <c r="J198" s="8">
        <f t="shared" ca="1" si="7"/>
        <v>0.13049290455225196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ca="1" si="6"/>
        <v>48.341451229097693</v>
      </c>
      <c r="E199" s="8">
        <f t="shared" ca="1" si="6"/>
        <v>0.28548565277968063</v>
      </c>
      <c r="F199" s="8">
        <f t="shared" ca="1" si="6"/>
        <v>2.6978316033436926E-2</v>
      </c>
      <c r="G199" s="8">
        <f t="shared" ca="1" si="6"/>
        <v>2.8585106611660558E-2</v>
      </c>
      <c r="H199" s="8">
        <f t="shared" ca="1" si="6"/>
        <v>1.7008012229534644E-2</v>
      </c>
      <c r="J199" s="8">
        <f t="shared" ca="1" si="7"/>
        <v>0.1528334168701499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ca="1" si="6"/>
        <v>91.583722575920461</v>
      </c>
      <c r="E200" s="8">
        <f t="shared" ca="1" si="6"/>
        <v>5.6957713852549672</v>
      </c>
      <c r="F200" s="8">
        <f t="shared" ca="1" si="6"/>
        <v>5.6581214413153065</v>
      </c>
      <c r="G200" s="8">
        <f t="shared" ca="1" si="6"/>
        <v>5.5591670623373073</v>
      </c>
      <c r="H200" s="8">
        <f t="shared" ca="1" si="6"/>
        <v>4.9630910933925039</v>
      </c>
      <c r="J200" s="8">
        <f t="shared" ca="1" si="7"/>
        <v>0.28868021802513649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ca="1" si="6"/>
        <v>71.441792319151631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10.954120756411683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ca="1" si="6"/>
        <v>43.071478691329702</v>
      </c>
      <c r="E202" s="8">
        <f t="shared" ca="1" si="6"/>
        <v>7.2379660091506715</v>
      </c>
      <c r="F202" s="8">
        <f t="shared" ca="1" si="6"/>
        <v>7.1791779192796161</v>
      </c>
      <c r="G202" s="8">
        <f t="shared" ca="1" si="6"/>
        <v>7.0547286730237895</v>
      </c>
      <c r="H202" s="8">
        <f t="shared" ca="1" si="6"/>
        <v>6.3772230520288371</v>
      </c>
      <c r="J202" s="8">
        <f t="shared" ca="1" si="7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ca="1" si="6"/>
        <v>61.82189018048544</v>
      </c>
      <c r="E203" s="8">
        <f t="shared" ca="1" si="6"/>
        <v>27.837277746467063</v>
      </c>
      <c r="F203" s="8">
        <f t="shared" ca="1" si="6"/>
        <v>27.809840513124268</v>
      </c>
      <c r="G203" s="8">
        <f t="shared" ca="1" si="6"/>
        <v>27.809458677309053</v>
      </c>
      <c r="H203" s="8">
        <f t="shared" ca="1" si="6"/>
        <v>3.8930553964720303E-2</v>
      </c>
      <c r="J203" s="8">
        <f t="shared" ca="1" si="7"/>
        <v>13.941553645544836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13" ca="1" si="8">$D$192*SQRT(D149)/$E$192</f>
        <v>53.159578760017361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48.18369816869965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ca="1" si="8"/>
        <v>42.406444975682213</v>
      </c>
      <c r="E205" s="8">
        <f t="shared" ca="1" si="8"/>
        <v>0.58549037382319646</v>
      </c>
      <c r="F205" s="8">
        <f t="shared" ca="1" si="8"/>
        <v>6.6661325999412879E-2</v>
      </c>
      <c r="G205" s="8">
        <f t="shared" ca="1" si="8"/>
        <v>4.7203864587552574E-2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ca="1" si="8"/>
        <v>41.850169221495847</v>
      </c>
      <c r="E206" s="8">
        <f t="shared" ca="1" si="8"/>
        <v>0.59673591660382208</v>
      </c>
      <c r="F206" s="8">
        <f t="shared" ca="1" si="8"/>
        <v>5.711844899855037E-2</v>
      </c>
      <c r="G206" s="8">
        <f t="shared" ca="1" si="8"/>
        <v>2.4997492994298445E-2</v>
      </c>
      <c r="H206" s="8">
        <f t="shared" ca="1" si="8"/>
        <v>0</v>
      </c>
      <c r="J206" s="8">
        <f t="shared" ca="1" si="7"/>
        <v>0.59116065080113911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ca="1" si="8"/>
        <v>48.676899680684798</v>
      </c>
      <c r="E207" s="8">
        <f t="shared" ca="1" si="8"/>
        <v>0.51551917180199158</v>
      </c>
      <c r="F207" s="8">
        <f t="shared" ca="1" si="8"/>
        <v>3.3823490062381202E-2</v>
      </c>
      <c r="G207" s="8">
        <f t="shared" ca="1" si="8"/>
        <v>3.2301370868741776E-2</v>
      </c>
      <c r="H207" s="8">
        <f t="shared" ca="1" si="8"/>
        <v>0</v>
      </c>
      <c r="J207" s="8">
        <f t="shared" ca="1" si="7"/>
        <v>0.5999842881584514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ca="1" si="8"/>
        <v>51.368609321166204</v>
      </c>
      <c r="E208" s="8">
        <f t="shared" ca="1" si="8"/>
        <v>0.58316670525559855</v>
      </c>
      <c r="F208" s="8">
        <f t="shared" ca="1" si="8"/>
        <v>2.1515408432098145E-2</v>
      </c>
      <c r="G208" s="8">
        <f t="shared" ca="1" si="8"/>
        <v>1.12900083259491E-2</v>
      </c>
      <c r="H208" s="8">
        <f t="shared" ca="1" si="8"/>
        <v>0</v>
      </c>
      <c r="J208" s="8">
        <f t="shared" ca="1" si="7"/>
        <v>0.51763638158017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ca="1" si="8"/>
        <v>51.417283771032558</v>
      </c>
      <c r="E209" s="8">
        <f t="shared" ca="1" si="8"/>
        <v>0.58420076813419952</v>
      </c>
      <c r="F209" s="8">
        <f t="shared" ca="1" si="8"/>
        <v>4.4046394086235938E-2</v>
      </c>
      <c r="G209" s="8">
        <f t="shared" ca="1" si="8"/>
        <v>3.5898511612600312E-2</v>
      </c>
      <c r="H209" s="8">
        <f t="shared" ca="1" si="8"/>
        <v>0</v>
      </c>
      <c r="J209" s="8">
        <f t="shared" ca="1" si="7"/>
        <v>0.58367266785988026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ca="1" si="8"/>
        <v>128.02013459796279</v>
      </c>
      <c r="E210" s="8">
        <f t="shared" ca="1" si="8"/>
        <v>126.92445939821386</v>
      </c>
      <c r="F210" s="8">
        <f t="shared" ca="1" si="8"/>
        <v>126.96664747362794</v>
      </c>
      <c r="G210" s="8">
        <f t="shared" ca="1" si="8"/>
        <v>126.88757575721991</v>
      </c>
      <c r="H210" s="8">
        <f t="shared" ca="1" si="8"/>
        <v>5.6623818713527259</v>
      </c>
      <c r="J210" s="8">
        <f t="shared" ca="1" si="7"/>
        <v>0.586957686257356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ca="1" si="8"/>
        <v>134.94327274446147</v>
      </c>
      <c r="E211" s="8">
        <f t="shared" ca="1" si="8"/>
        <v>134.93886324887768</v>
      </c>
      <c r="F211" s="8">
        <f t="shared" ca="1" si="8"/>
        <v>134.90657026234689</v>
      </c>
      <c r="G211" s="8">
        <f t="shared" ca="1" si="8"/>
        <v>134.80841529317016</v>
      </c>
      <c r="H211" s="8">
        <f t="shared" ca="1" si="8"/>
        <v>7.3006950439398581</v>
      </c>
      <c r="J211" s="8">
        <f t="shared" ca="1" si="7"/>
        <v>219.91559156690687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ca="1" si="8"/>
        <v>357.6209455613523</v>
      </c>
      <c r="E212" s="8">
        <f t="shared" ca="1" si="8"/>
        <v>326.86008595920225</v>
      </c>
      <c r="F212" s="8">
        <f t="shared" ca="1" si="8"/>
        <v>327.13739633673646</v>
      </c>
      <c r="G212" s="8">
        <f t="shared" ca="1" si="8"/>
        <v>326.86874956543403</v>
      </c>
      <c r="H212" s="8">
        <f t="shared" ca="1" si="8"/>
        <v>17.213977759831341</v>
      </c>
      <c r="J212" s="8">
        <f t="shared" ca="1" si="7"/>
        <v>233.74107148045101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ca="1" si="8"/>
        <v>212.35419904014969</v>
      </c>
      <c r="E213" s="8">
        <f t="shared" ca="1" si="8"/>
        <v>212.34613412874626</v>
      </c>
      <c r="F213" s="8">
        <f t="shared" ca="1" si="8"/>
        <v>212.24212175927249</v>
      </c>
      <c r="G213" s="8">
        <f t="shared" ca="1" si="8"/>
        <v>212.08124813497625</v>
      </c>
      <c r="H213" s="8">
        <f t="shared" ca="1" si="8"/>
        <v>9.9945761814984433</v>
      </c>
      <c r="J213" s="8">
        <f t="shared" ca="1" si="7"/>
        <v>566.56499393098977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23" ca="1" si="9">$D$192*SQRT(D159)/$E$192</f>
        <v>149.60059196240056</v>
      </c>
      <c r="E214" s="8">
        <f t="shared" ca="1" si="9"/>
        <v>149.60843001986905</v>
      </c>
      <c r="F214" s="8">
        <f t="shared" ca="1" si="9"/>
        <v>149.60270301339494</v>
      </c>
      <c r="G214" s="8">
        <f t="shared" ca="1" si="9"/>
        <v>149.47759570791743</v>
      </c>
      <c r="H214" s="8">
        <f t="shared" ca="1" si="9"/>
        <v>6.4791053352289314</v>
      </c>
      <c r="J214" s="8">
        <f t="shared" ca="1" si="7"/>
        <v>367.71720967591176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ca="1" si="9"/>
        <v>141.14109534496839</v>
      </c>
      <c r="E215" s="8">
        <f t="shared" ca="1" si="9"/>
        <v>141.14127110880713</v>
      </c>
      <c r="F215" s="8">
        <f t="shared" ca="1" si="9"/>
        <v>141.13194631392861</v>
      </c>
      <c r="G215" s="8">
        <f t="shared" ca="1" si="9"/>
        <v>141.00080372435329</v>
      </c>
      <c r="H215" s="8">
        <f t="shared" ca="1" si="9"/>
        <v>6.7888021609164602</v>
      </c>
      <c r="J215" s="8">
        <f t="shared" ca="1" si="7"/>
        <v>259.13159110090896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ca="1" si="9"/>
        <v>170.95201635760125</v>
      </c>
      <c r="E216" s="8">
        <f t="shared" ca="1" si="9"/>
        <v>170.33315395183158</v>
      </c>
      <c r="F216" s="8">
        <f t="shared" ca="1" si="9"/>
        <v>170.3262039867943</v>
      </c>
      <c r="G216" s="8">
        <f t="shared" ca="1" si="9"/>
        <v>170.15125144578633</v>
      </c>
      <c r="H216" s="8">
        <f t="shared" ca="1" si="9"/>
        <v>5.7058643742928199</v>
      </c>
      <c r="J216" s="8">
        <f t="shared" ca="1" si="7"/>
        <v>244.47167354575271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ca="1" si="9"/>
        <v>66.973315294018377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294.97187044963198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ca="1" si="9"/>
        <v>101.61184578665403</v>
      </c>
      <c r="E218" s="8">
        <f t="shared" ca="1" si="9"/>
        <v>101.53038330175652</v>
      </c>
      <c r="F218" s="8">
        <f t="shared" ca="1" si="9"/>
        <v>101.52631561916294</v>
      </c>
      <c r="G218" s="8">
        <f t="shared" ca="1" si="9"/>
        <v>101.34627137155213</v>
      </c>
      <c r="H218" s="8">
        <f t="shared" ca="1" si="9"/>
        <v>3.9486475704088861</v>
      </c>
      <c r="J218" s="8">
        <f t="shared" ca="1" si="7"/>
        <v>0</v>
      </c>
    </row>
    <row r="219" spans="1:10" x14ac:dyDescent="0.25">
      <c r="A219">
        <v>26</v>
      </c>
      <c r="C219" t="str">
        <f ca="1">OFFSET('336p stat'!$A$1,A219*20,0)</f>
        <v>CUDA Const</v>
      </c>
      <c r="D219" s="8">
        <f t="shared" ca="1" si="9"/>
        <v>54.717696356931476</v>
      </c>
      <c r="E219" s="8">
        <f t="shared" ca="1" si="9"/>
        <v>0.40116510122845406</v>
      </c>
      <c r="F219" s="8">
        <f t="shared" ca="1" si="9"/>
        <v>0.11031823044266074</v>
      </c>
      <c r="G219" s="8">
        <f t="shared" ca="1" si="9"/>
        <v>0.10067037776823926</v>
      </c>
      <c r="H219" s="8">
        <f t="shared" ca="1" si="9"/>
        <v>7.4914574282979138E-2</v>
      </c>
      <c r="J219" s="8">
        <f t="shared" ca="1" si="7"/>
        <v>175.79155279806557</v>
      </c>
    </row>
    <row r="220" spans="1:10" x14ac:dyDescent="0.25">
      <c r="A220">
        <v>27</v>
      </c>
      <c r="C220" t="str">
        <f ca="1">OFFSET('336p stat'!$A$1,A220*20,0)</f>
        <v>CUDA ant Const</v>
      </c>
      <c r="D220" s="8">
        <f t="shared" ca="1" si="9"/>
        <v>53.541618459047818</v>
      </c>
      <c r="E220" s="8">
        <f t="shared" ca="1" si="9"/>
        <v>0.47304848217289452</v>
      </c>
      <c r="F220" s="8">
        <f t="shared" ca="1" si="9"/>
        <v>9.8395123456399003E-2</v>
      </c>
      <c r="G220" s="8">
        <f t="shared" ca="1" si="9"/>
        <v>8.3564525870730572E-2</v>
      </c>
      <c r="H220" s="8">
        <f t="shared" ca="1" si="9"/>
        <v>1.799147620402506E-2</v>
      </c>
      <c r="J220" s="8">
        <f t="shared" ca="1" si="7"/>
        <v>0.43456906103821502</v>
      </c>
    </row>
    <row r="221" spans="1:10" x14ac:dyDescent="0.25">
      <c r="A221">
        <v>28</v>
      </c>
      <c r="C221" t="str">
        <f ca="1">OFFSET('336p stat'!$A$1,A221*20,0)</f>
        <v>CUDA ant par Const</v>
      </c>
      <c r="D221" s="8">
        <f t="shared" ca="1" si="9"/>
        <v>52.052792458157818</v>
      </c>
      <c r="E221" s="8">
        <f t="shared" ca="1" si="9"/>
        <v>0.42772160614231275</v>
      </c>
      <c r="F221" s="8">
        <f t="shared" ca="1" si="9"/>
        <v>0.11385457629801271</v>
      </c>
      <c r="G221" s="8">
        <f t="shared" ca="1" si="9"/>
        <v>0.10563363585525208</v>
      </c>
      <c r="H221" s="8">
        <f t="shared" ca="1" si="9"/>
        <v>3.5598693908625356E-2</v>
      </c>
      <c r="J221" s="8">
        <f t="shared" ca="1" si="7"/>
        <v>0.49067625783817925</v>
      </c>
    </row>
    <row r="222" spans="1:10" x14ac:dyDescent="0.25">
      <c r="A222">
        <v>29</v>
      </c>
      <c r="C222" t="str">
        <f ca="1">OFFSET('336p stat'!$A$1,A222*20,0)</f>
        <v>CUDA ant add CPU Const</v>
      </c>
      <c r="D222" s="8">
        <f t="shared" ca="1" si="9"/>
        <v>39.29711789903228</v>
      </c>
      <c r="E222" s="8">
        <f t="shared" ca="1" si="9"/>
        <v>15.709714526695887</v>
      </c>
      <c r="F222" s="8">
        <f t="shared" ca="1" si="9"/>
        <v>15.659902130008346</v>
      </c>
      <c r="G222" s="8">
        <f t="shared" ca="1" si="9"/>
        <v>15.402886308065771</v>
      </c>
      <c r="H222" s="8">
        <f t="shared" ca="1" si="9"/>
        <v>16.12254028624621</v>
      </c>
      <c r="J222" s="8">
        <f t="shared" ca="1" si="7"/>
        <v>0.45643659903316225</v>
      </c>
    </row>
    <row r="223" spans="1:10" x14ac:dyDescent="0.25">
      <c r="A223">
        <v>30</v>
      </c>
      <c r="C223" t="str">
        <f ca="1">OFFSET('336p stat'!$A$1,A223*20,0)</f>
        <v>CUDA opt Const</v>
      </c>
      <c r="D223" s="8">
        <f t="shared" ca="1" si="9"/>
        <v>49.277776560260506</v>
      </c>
      <c r="E223" s="8">
        <f t="shared" ca="1" si="9"/>
        <v>0.35107900534695202</v>
      </c>
      <c r="F223" s="8">
        <f t="shared" ca="1" si="9"/>
        <v>9.9306064910457514E-2</v>
      </c>
      <c r="G223" s="8">
        <f t="shared" ca="1" si="9"/>
        <v>3.6348357211846587E-2</v>
      </c>
      <c r="H223" s="8">
        <f t="shared" ca="1" si="9"/>
        <v>0</v>
      </c>
      <c r="J223" s="8">
        <f t="shared" ca="1" si="7"/>
        <v>31.451754754425888</v>
      </c>
    </row>
    <row r="224" spans="1:10" x14ac:dyDescent="0.25">
      <c r="A224">
        <v>31</v>
      </c>
      <c r="C224" t="str">
        <f ca="1">OFFSET('336p stat'!$A$1,A224*20,0)</f>
        <v>CUDA opt ant Const</v>
      </c>
      <c r="D224" s="8">
        <f t="shared" ref="D224:H233" ca="1" si="10">$D$192*SQRT(D169)/$E$192</f>
        <v>49.148665771018031</v>
      </c>
      <c r="E224" s="8">
        <f t="shared" ca="1" si="10"/>
        <v>0.4814235415064318</v>
      </c>
      <c r="F224" s="8">
        <f t="shared" ca="1" si="10"/>
        <v>0.10477405449823921</v>
      </c>
      <c r="G224" s="8">
        <f t="shared" ca="1" si="10"/>
        <v>7.8493534205054116E-2</v>
      </c>
      <c r="H224" s="8">
        <f t="shared" ca="1" si="10"/>
        <v>0</v>
      </c>
      <c r="J224" s="8">
        <f t="shared" ca="1" si="7"/>
        <v>0.36665974089802278</v>
      </c>
    </row>
    <row r="225" spans="1:10" x14ac:dyDescent="0.25">
      <c r="A225">
        <v>32</v>
      </c>
      <c r="C225" t="str">
        <f ca="1">OFFSET('336p stat'!$A$1,A225*20,0)</f>
        <v>CUDA opt ant par Const</v>
      </c>
      <c r="D225" s="8">
        <f t="shared" ca="1" si="10"/>
        <v>49.222116540402205</v>
      </c>
      <c r="E225" s="8">
        <f t="shared" ca="1" si="10"/>
        <v>0.47747996485603866</v>
      </c>
      <c r="F225" s="8">
        <f t="shared" ca="1" si="10"/>
        <v>0.10915528417809189</v>
      </c>
      <c r="G225" s="8">
        <f t="shared" ca="1" si="10"/>
        <v>7.2037399619919645E-2</v>
      </c>
      <c r="H225" s="8">
        <f t="shared" ca="1" si="10"/>
        <v>0</v>
      </c>
      <c r="J225" s="8">
        <f t="shared" ca="1" si="7"/>
        <v>0.4989062674737561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>
        <f t="shared" ca="1" si="7"/>
        <v>0.49506704580988214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ca="1" si="10"/>
        <v>#DIV/0!</v>
      </c>
      <c r="E233" s="8" t="e">
        <f t="shared" ca="1" si="10"/>
        <v>#DIV/0!</v>
      </c>
      <c r="F233" s="8">
        <f t="shared" ca="1" si="10"/>
        <v>0</v>
      </c>
      <c r="G233" s="8">
        <f t="shared" ca="1" si="10"/>
        <v>0</v>
      </c>
      <c r="H233" s="8">
        <f t="shared" ca="1" si="1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43" ca="1" si="11">$D$192*SQRT(D179)/$E$192</f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ca="1" si="11"/>
        <v>0</v>
      </c>
      <c r="E243" s="8">
        <f t="shared" ca="1" si="11"/>
        <v>0</v>
      </c>
      <c r="F243" s="8">
        <f t="shared" ca="1" si="11"/>
        <v>0</v>
      </c>
      <c r="G243" s="8">
        <f t="shared" ca="1" si="11"/>
        <v>0</v>
      </c>
      <c r="H243" s="8">
        <f t="shared" ca="1" si="11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t="shared" ref="D248:H257" ca="1" si="12">POWER(SQRT(D139)/D85,2)</f>
        <v>4.6612721371429272E-2</v>
      </c>
      <c r="E248" s="9">
        <f t="shared" ca="1" si="12"/>
        <v>3.7780186667720703E-6</v>
      </c>
      <c r="F248" s="9">
        <f t="shared" ca="1" si="12"/>
        <v>1.3369549482400956E-7</v>
      </c>
      <c r="G248" s="9">
        <f t="shared" ca="1" si="12"/>
        <v>9.0300366550885889E-8</v>
      </c>
      <c r="H248" s="9">
        <f t="shared" ca="1" si="12"/>
        <v>2.8028693088883197E-7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ca="1" si="12"/>
        <v>8.5891211600557696E-2</v>
      </c>
      <c r="E249" s="9" t="e">
        <f t="shared" ca="1" si="12"/>
        <v>#DIV/0!</v>
      </c>
      <c r="F249" s="9" t="e">
        <f t="shared" ca="1" si="12"/>
        <v>#DIV/0!</v>
      </c>
      <c r="G249" s="9" t="e">
        <f t="shared" ca="1" si="12"/>
        <v>#DIV/0!</v>
      </c>
      <c r="H249" s="9" t="e">
        <f t="shared" ca="1" si="1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ca="1" si="12"/>
        <v>4.3292456732531569E-4</v>
      </c>
      <c r="E250" s="9">
        <f t="shared" ca="1" si="12"/>
        <v>3.6191049190477097E-5</v>
      </c>
      <c r="F250" s="9">
        <f t="shared" ca="1" si="12"/>
        <v>3.6278582668717956E-5</v>
      </c>
      <c r="G250" s="9">
        <f t="shared" ca="1" si="12"/>
        <v>3.629666507891507E-5</v>
      </c>
      <c r="H250" s="9">
        <f t="shared" ca="1" si="12"/>
        <v>4.8166782554868576E-7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ca="1" si="12"/>
        <v>0.11338848179575364</v>
      </c>
      <c r="E251" s="9">
        <f t="shared" ca="1" si="12"/>
        <v>9.8043140411319257E-7</v>
      </c>
      <c r="F251" s="9">
        <f t="shared" ca="1" si="12"/>
        <v>9.6227369297978707E-8</v>
      </c>
      <c r="G251" s="9">
        <f t="shared" ca="1" si="12"/>
        <v>1.0670370090162522E-7</v>
      </c>
      <c r="H251" s="9">
        <f t="shared" ca="1" si="12"/>
        <v>1.1141595515422942E-7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ca="1" si="12"/>
        <v>9.0460715149710075E-2</v>
      </c>
      <c r="E252" s="9">
        <f t="shared" ca="1" si="12"/>
        <v>1.1003964298439207E-6</v>
      </c>
      <c r="F252" s="9">
        <f t="shared" ca="1" si="12"/>
        <v>6.5451111009665904E-8</v>
      </c>
      <c r="G252" s="9">
        <f t="shared" ca="1" si="12"/>
        <v>7.105862888760449E-8</v>
      </c>
      <c r="H252" s="9">
        <f t="shared" ca="1" si="12"/>
        <v>2.1996246081362316E-7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ca="1" si="12"/>
        <v>0.24960616460834245</v>
      </c>
      <c r="E253" s="9">
        <f t="shared" ca="1" si="12"/>
        <v>1.0992177194544627E-5</v>
      </c>
      <c r="F253" s="9">
        <f t="shared" ca="1" si="12"/>
        <v>1.1337200764268808E-7</v>
      </c>
      <c r="G253" s="9">
        <f t="shared" ca="1" si="12"/>
        <v>1.3045224920753108E-7</v>
      </c>
      <c r="H253" s="9">
        <f t="shared" ca="1" si="12"/>
        <v>5.0632547063799505E-7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ca="1" si="12"/>
        <v>3.9592604411141215E-2</v>
      </c>
      <c r="E254" s="9">
        <f t="shared" ca="1" si="12"/>
        <v>1.8462387427190414E-4</v>
      </c>
      <c r="F254" s="9">
        <f t="shared" ca="1" si="12"/>
        <v>1.8718251104000264E-4</v>
      </c>
      <c r="G254" s="9">
        <f t="shared" ca="1" si="12"/>
        <v>1.8372980671081164E-4</v>
      </c>
      <c r="H254" s="9">
        <f t="shared" ca="1" si="12"/>
        <v>3.4416904687193555E-4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ca="1" si="12"/>
        <v>2.6253650269224098E-2</v>
      </c>
      <c r="E255" s="9" t="e">
        <f t="shared" ca="1" si="12"/>
        <v>#DIV/0!</v>
      </c>
      <c r="F255" s="9" t="e">
        <f t="shared" ca="1" si="12"/>
        <v>#DIV/0!</v>
      </c>
      <c r="G255" s="9" t="e">
        <f t="shared" ca="1" si="12"/>
        <v>#DIV/0!</v>
      </c>
      <c r="H255" s="9" t="e">
        <f t="shared" ca="1" si="12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ca="1" si="12"/>
        <v>1.186905848508199E-2</v>
      </c>
      <c r="E256" s="9">
        <f t="shared" ca="1" si="12"/>
        <v>3.6777269235812693E-4</v>
      </c>
      <c r="F256" s="9">
        <f t="shared" ca="1" si="12"/>
        <v>3.7285880137858139E-4</v>
      </c>
      <c r="G256" s="9">
        <f t="shared" ca="1" si="12"/>
        <v>3.6677630254908087E-4</v>
      </c>
      <c r="H256" s="9">
        <f t="shared" ca="1" si="12"/>
        <v>5.7608209505441031E-4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ca="1" si="12"/>
        <v>2.5322178126825938E-4</v>
      </c>
      <c r="E257" s="9">
        <f t="shared" ca="1" si="12"/>
        <v>5.2962619033250311E-5</v>
      </c>
      <c r="F257" s="9">
        <f t="shared" ca="1" si="12"/>
        <v>5.2920925679471492E-5</v>
      </c>
      <c r="G257" s="9">
        <f t="shared" ca="1" si="12"/>
        <v>5.2954285113602061E-5</v>
      </c>
      <c r="H257" s="9">
        <f t="shared" ca="1" si="12"/>
        <v>6.6808281696458623E-7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67" ca="1" si="13">POWER(SQRT(D149)/D95,2)</f>
        <v>0.11799758754910653</v>
      </c>
      <c r="E258" s="9" t="e">
        <f t="shared" ca="1" si="13"/>
        <v>#DIV/0!</v>
      </c>
      <c r="F258" s="9" t="e">
        <f t="shared" ca="1" si="13"/>
        <v>#DIV/0!</v>
      </c>
      <c r="G258" s="9" t="e">
        <f t="shared" ca="1" si="13"/>
        <v>#DIV/0!</v>
      </c>
      <c r="H258" s="9" t="e">
        <f t="shared" ca="1" si="13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ca="1" si="13"/>
        <v>7.5582467932648612E-2</v>
      </c>
      <c r="E259" s="9">
        <f t="shared" ca="1" si="13"/>
        <v>1.6871541261180913E-5</v>
      </c>
      <c r="F259" s="9">
        <f t="shared" ca="1" si="13"/>
        <v>2.3846998970132078E-7</v>
      </c>
      <c r="G259" s="9">
        <f t="shared" ca="1" si="13"/>
        <v>2.5173205249050235E-7</v>
      </c>
      <c r="H259" s="9" t="e">
        <f t="shared" ca="1" si="13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ca="1" si="13"/>
        <v>8.4858465949639139E-2</v>
      </c>
      <c r="E260" s="9">
        <f t="shared" ca="1" si="13"/>
        <v>1.9685269195746964E-5</v>
      </c>
      <c r="F260" s="9">
        <f t="shared" ca="1" si="13"/>
        <v>1.9771598195035046E-7</v>
      </c>
      <c r="G260" s="9">
        <f t="shared" ca="1" si="13"/>
        <v>8.4947464058281917E-8</v>
      </c>
      <c r="H260" s="9" t="e">
        <f t="shared" ca="1" si="1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ca="1" si="13"/>
        <v>0.13720075930089504</v>
      </c>
      <c r="E261" s="9">
        <f t="shared" ca="1" si="13"/>
        <v>1.8634080598724426E-5</v>
      </c>
      <c r="F261" s="9">
        <f t="shared" ca="1" si="13"/>
        <v>8.8752146386546662E-8</v>
      </c>
      <c r="G261" s="9">
        <f t="shared" ca="1" si="13"/>
        <v>1.3093217020718855E-7</v>
      </c>
      <c r="H261" s="9" t="e">
        <f t="shared" ca="1" si="13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ca="1" si="13"/>
        <v>0.28026476503930758</v>
      </c>
      <c r="E262" s="9">
        <f t="shared" ca="1" si="13"/>
        <v>4.6748733498369174E-5</v>
      </c>
      <c r="F262" s="9">
        <f t="shared" ca="1" si="13"/>
        <v>7.3456674795583785E-8</v>
      </c>
      <c r="G262" s="9">
        <f t="shared" ca="1" si="13"/>
        <v>4.1996842198917315E-8</v>
      </c>
      <c r="H262" s="9" t="e">
        <f t="shared" ca="1" si="13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ca="1" si="13"/>
        <v>0.11804054985691899</v>
      </c>
      <c r="E263" s="9">
        <f t="shared" ca="1" si="13"/>
        <v>1.8410039157215303E-5</v>
      </c>
      <c r="F263" s="9">
        <f t="shared" ca="1" si="13"/>
        <v>1.1452484984318871E-7</v>
      </c>
      <c r="G263" s="9">
        <f t="shared" ca="1" si="13"/>
        <v>1.6163970477725357E-7</v>
      </c>
      <c r="H263" s="9" t="e">
        <f t="shared" ca="1" si="1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ca="1" si="13"/>
        <v>7.9506267848378502E-4</v>
      </c>
      <c r="E264" s="9">
        <f t="shared" ca="1" si="13"/>
        <v>7.9319597850519615E-4</v>
      </c>
      <c r="F264" s="9">
        <f t="shared" ca="1" si="13"/>
        <v>7.9379021287878443E-4</v>
      </c>
      <c r="G264" s="9">
        <f t="shared" ca="1" si="13"/>
        <v>7.9407925557957849E-4</v>
      </c>
      <c r="H264" s="9">
        <f t="shared" ca="1" si="13"/>
        <v>8.2431719389310283E-4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ca="1" si="13"/>
        <v>1.1445003644437108E-3</v>
      </c>
      <c r="E265" s="9">
        <f t="shared" ca="1" si="13"/>
        <v>1.1445038274814591E-3</v>
      </c>
      <c r="F265" s="9">
        <f t="shared" ca="1" si="13"/>
        <v>1.1440586657768515E-3</v>
      </c>
      <c r="G265" s="9">
        <f t="shared" ca="1" si="13"/>
        <v>1.1444891032675946E-3</v>
      </c>
      <c r="H265" s="9">
        <f t="shared" ca="1" si="13"/>
        <v>1.3413640588214447E-3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ca="1" si="13"/>
        <v>1.4667598824001677E-3</v>
      </c>
      <c r="E266" s="9">
        <f t="shared" ca="1" si="13"/>
        <v>1.4601766269931814E-3</v>
      </c>
      <c r="F266" s="9">
        <f t="shared" ca="1" si="13"/>
        <v>1.4651178994720697E-3</v>
      </c>
      <c r="G266" s="9">
        <f t="shared" ca="1" si="13"/>
        <v>1.4650843366305047E-3</v>
      </c>
      <c r="H266" s="9">
        <f t="shared" ca="1" si="13"/>
        <v>1.4176841488950504E-3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ca="1" si="13"/>
        <v>7.879740182101479E-4</v>
      </c>
      <c r="E267" s="9">
        <f t="shared" ca="1" si="13"/>
        <v>7.8797191002099307E-4</v>
      </c>
      <c r="F267" s="9">
        <f t="shared" ca="1" si="13"/>
        <v>7.8795153099097987E-4</v>
      </c>
      <c r="G267" s="9">
        <f t="shared" ca="1" si="13"/>
        <v>7.8791914247974663E-4</v>
      </c>
      <c r="H267" s="9">
        <f t="shared" ca="1" si="13"/>
        <v>8.0273321671241995E-4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77" ca="1" si="14">POWER(SQRT(D159)/D105,2)</f>
        <v>1.298165212583406E-3</v>
      </c>
      <c r="E268" s="9">
        <f t="shared" ca="1" si="14"/>
        <v>1.3196222677535454E-3</v>
      </c>
      <c r="F268" s="9">
        <f t="shared" ca="1" si="14"/>
        <v>1.319612296879558E-3</v>
      </c>
      <c r="G268" s="9">
        <f t="shared" ca="1" si="14"/>
        <v>1.3196571945585259E-3</v>
      </c>
      <c r="H268" s="9">
        <f t="shared" ca="1" si="14"/>
        <v>1.1850677274225605E-3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ca="1" si="14"/>
        <v>1.2970997993284484E-3</v>
      </c>
      <c r="E269" s="9">
        <f t="shared" ca="1" si="14"/>
        <v>1.2971837685931066E-3</v>
      </c>
      <c r="F269" s="9">
        <f t="shared" ca="1" si="14"/>
        <v>1.2971107743316324E-3</v>
      </c>
      <c r="G269" s="9">
        <f t="shared" ca="1" si="14"/>
        <v>1.2970606540984751E-3</v>
      </c>
      <c r="H269" s="9">
        <f t="shared" ca="1" si="14"/>
        <v>1.251889883968195E-3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ca="1" si="14"/>
        <v>1.4756395511212072E-3</v>
      </c>
      <c r="E270" s="9">
        <f t="shared" ca="1" si="14"/>
        <v>1.4868844206181425E-3</v>
      </c>
      <c r="F270" s="9">
        <f t="shared" ca="1" si="14"/>
        <v>1.4868637718723136E-3</v>
      </c>
      <c r="G270" s="9">
        <f t="shared" ca="1" si="14"/>
        <v>1.4864437534802073E-3</v>
      </c>
      <c r="H270" s="9">
        <f t="shared" ca="1" si="14"/>
        <v>1.3222116102008723E-3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ca="1" si="14"/>
        <v>3.0342819446349805E-4</v>
      </c>
      <c r="E271" s="9" t="e">
        <f t="shared" ca="1" si="14"/>
        <v>#DIV/0!</v>
      </c>
      <c r="F271" s="9" t="e">
        <f t="shared" ca="1" si="14"/>
        <v>#DIV/0!</v>
      </c>
      <c r="G271" s="9" t="e">
        <f t="shared" ca="1" si="14"/>
        <v>#DIV/0!</v>
      </c>
      <c r="H271" s="9" t="e">
        <f t="shared" ca="1" si="14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ca="1" si="14"/>
        <v>7.2807412529048371E-4</v>
      </c>
      <c r="E272" s="9">
        <f t="shared" ca="1" si="14"/>
        <v>7.2697226166550512E-4</v>
      </c>
      <c r="F272" s="9">
        <f t="shared" ca="1" si="14"/>
        <v>7.2697080925456913E-4</v>
      </c>
      <c r="G272" s="9">
        <f t="shared" ca="1" si="14"/>
        <v>7.2586018899478124E-4</v>
      </c>
      <c r="H272" s="9">
        <f t="shared" ca="1" si="14"/>
        <v>6.9728552831076847E-4</v>
      </c>
    </row>
    <row r="273" spans="1:8" x14ac:dyDescent="0.25">
      <c r="A273">
        <v>26</v>
      </c>
      <c r="C273" t="str">
        <f ca="1">OFFSET('336p stat'!$A$1,A273*20,0)</f>
        <v>CUDA Const</v>
      </c>
      <c r="D273" s="9">
        <f t="shared" ca="1" si="14"/>
        <v>0.12199934055462384</v>
      </c>
      <c r="E273" s="9">
        <f t="shared" ca="1" si="14"/>
        <v>7.9395146029092469E-6</v>
      </c>
      <c r="F273" s="9">
        <f t="shared" ca="1" si="14"/>
        <v>6.582547112556023E-7</v>
      </c>
      <c r="G273" s="9">
        <f t="shared" ca="1" si="14"/>
        <v>5.5768881262028375E-7</v>
      </c>
      <c r="H273" s="9">
        <f t="shared" ca="1" si="14"/>
        <v>3.1133730389099039E-6</v>
      </c>
    </row>
    <row r="274" spans="1:8" x14ac:dyDescent="0.25">
      <c r="A274">
        <v>27</v>
      </c>
      <c r="C274" t="str">
        <f ca="1">OFFSET('336p stat'!$A$1,A274*20,0)</f>
        <v>CUDA ant Const</v>
      </c>
      <c r="D274" s="9">
        <f t="shared" ca="1" si="14"/>
        <v>0.19912281318069738</v>
      </c>
      <c r="E274" s="9">
        <f t="shared" ca="1" si="14"/>
        <v>1.911476812104023E-5</v>
      </c>
      <c r="F274" s="9">
        <f t="shared" ca="1" si="14"/>
        <v>9.3623573223134709E-7</v>
      </c>
      <c r="G274" s="9">
        <f t="shared" ca="1" si="14"/>
        <v>6.8914873733480065E-7</v>
      </c>
      <c r="H274" s="9">
        <f t="shared" ca="1" si="14"/>
        <v>6.1207310854434043E-7</v>
      </c>
    </row>
    <row r="275" spans="1:8" x14ac:dyDescent="0.25">
      <c r="A275">
        <v>28</v>
      </c>
      <c r="C275" t="str">
        <f ca="1">OFFSET('336p stat'!$A$1,A275*20,0)</f>
        <v>CUDA ant par Const</v>
      </c>
      <c r="D275" s="9">
        <f t="shared" ca="1" si="14"/>
        <v>0.14422117809208188</v>
      </c>
      <c r="E275" s="9">
        <f t="shared" ca="1" si="14"/>
        <v>1.166371861134886E-5</v>
      </c>
      <c r="F275" s="9">
        <f t="shared" ca="1" si="14"/>
        <v>9.1632760158842583E-7</v>
      </c>
      <c r="G275" s="9">
        <f t="shared" ca="1" si="14"/>
        <v>8.0416046635328094E-7</v>
      </c>
      <c r="H275" s="9">
        <f t="shared" ca="1" si="14"/>
        <v>7.8706684992844591E-7</v>
      </c>
    </row>
    <row r="276" spans="1:8" x14ac:dyDescent="0.25">
      <c r="A276">
        <v>29</v>
      </c>
      <c r="C276" t="str">
        <f ca="1">OFFSET('336p stat'!$A$1,A276*20,0)</f>
        <v>CUDA ant add CPU Const</v>
      </c>
      <c r="D276" s="9">
        <f t="shared" ca="1" si="14"/>
        <v>1.2916656060594658E-2</v>
      </c>
      <c r="E276" s="9">
        <f t="shared" ca="1" si="14"/>
        <v>2.2532499211053349E-3</v>
      </c>
      <c r="F276" s="9">
        <f t="shared" ca="1" si="14"/>
        <v>2.3203411647336096E-3</v>
      </c>
      <c r="G276" s="9">
        <f t="shared" ca="1" si="14"/>
        <v>2.2946421255124355E-3</v>
      </c>
      <c r="H276" s="9">
        <f t="shared" ca="1" si="14"/>
        <v>6.3437732637281145E-3</v>
      </c>
    </row>
    <row r="277" spans="1:8" x14ac:dyDescent="0.25">
      <c r="A277">
        <v>30</v>
      </c>
      <c r="C277" t="str">
        <f ca="1">OFFSET('336p stat'!$A$1,A277*20,0)</f>
        <v>CUDA opt Const</v>
      </c>
      <c r="D277" s="9">
        <f t="shared" ca="1" si="14"/>
        <v>0.10146093499672343</v>
      </c>
      <c r="E277" s="9">
        <f t="shared" ca="1" si="14"/>
        <v>6.1486674530527876E-6</v>
      </c>
      <c r="F277" s="9">
        <f t="shared" ca="1" si="14"/>
        <v>5.3799365675784127E-7</v>
      </c>
      <c r="G277" s="9">
        <f t="shared" ca="1" si="14"/>
        <v>1.5491351772494948E-7</v>
      </c>
      <c r="H277" s="9" t="e">
        <f t="shared" ca="1" si="14"/>
        <v>#DIV/0!</v>
      </c>
    </row>
    <row r="278" spans="1:8" x14ac:dyDescent="0.25">
      <c r="A278">
        <v>31</v>
      </c>
      <c r="C278" t="str">
        <f ca="1">OFFSET('336p stat'!$A$1,A278*20,0)</f>
        <v>CUDA opt ant Const</v>
      </c>
      <c r="D278" s="9">
        <f t="shared" ref="D278:H287" ca="1" si="15">POWER(SQRT(D169)/D115,2)</f>
        <v>0.17271930456413789</v>
      </c>
      <c r="E278" s="9">
        <f t="shared" ca="1" si="15"/>
        <v>2.0226239181285355E-5</v>
      </c>
      <c r="F278" s="9">
        <f t="shared" ca="1" si="15"/>
        <v>1.0789194285402748E-6</v>
      </c>
      <c r="G278" s="9">
        <f t="shared" ca="1" si="15"/>
        <v>1.0272935746994282E-6</v>
      </c>
      <c r="H278" s="9" t="e">
        <f t="shared" ca="1" si="15"/>
        <v>#DIV/0!</v>
      </c>
    </row>
    <row r="279" spans="1:8" x14ac:dyDescent="0.25">
      <c r="A279">
        <v>32</v>
      </c>
      <c r="C279" t="str">
        <f ca="1">OFFSET('336p stat'!$A$1,A279*20,0)</f>
        <v>CUDA opt ant par Const</v>
      </c>
      <c r="D279" s="9">
        <f t="shared" ca="1" si="15"/>
        <v>0.13243135784882337</v>
      </c>
      <c r="E279" s="9">
        <f t="shared" ca="1" si="15"/>
        <v>1.4795183296044099E-5</v>
      </c>
      <c r="F279" s="9">
        <f t="shared" ca="1" si="15"/>
        <v>8.5605986858786284E-7</v>
      </c>
      <c r="G279" s="9">
        <f t="shared" ca="1" si="15"/>
        <v>8.6528496127807856E-7</v>
      </c>
      <c r="H279" s="9" t="e">
        <f t="shared" ca="1" si="15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ca="1" si="15"/>
        <v>#DIV/0!</v>
      </c>
      <c r="E280" s="9" t="e">
        <f t="shared" ca="1" si="15"/>
        <v>#DIV/0!</v>
      </c>
      <c r="F280" s="9" t="e">
        <f t="shared" ca="1" si="15"/>
        <v>#DIV/0!</v>
      </c>
      <c r="G280" s="9" t="e">
        <f t="shared" ca="1" si="15"/>
        <v>#DIV/0!</v>
      </c>
      <c r="H280" s="9" t="e">
        <f t="shared" ca="1" si="15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ca="1" si="15"/>
        <v>#DIV/0!</v>
      </c>
      <c r="E281" s="9" t="e">
        <f t="shared" ca="1" si="15"/>
        <v>#DIV/0!</v>
      </c>
      <c r="F281" s="9" t="e">
        <f t="shared" ca="1" si="15"/>
        <v>#DIV/0!</v>
      </c>
      <c r="G281" s="9" t="e">
        <f t="shared" ca="1" si="15"/>
        <v>#DIV/0!</v>
      </c>
      <c r="H281" s="9" t="e">
        <f t="shared" ca="1" si="15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ca="1" si="15"/>
        <v>#DIV/0!</v>
      </c>
      <c r="E282" s="9" t="e">
        <f t="shared" ca="1" si="15"/>
        <v>#DIV/0!</v>
      </c>
      <c r="F282" s="9" t="e">
        <f t="shared" ca="1" si="15"/>
        <v>#DIV/0!</v>
      </c>
      <c r="G282" s="9" t="e">
        <f t="shared" ca="1" si="15"/>
        <v>#DIV/0!</v>
      </c>
      <c r="H282" s="9" t="e">
        <f t="shared" ca="1" si="1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ca="1" si="15"/>
        <v>#DIV/0!</v>
      </c>
      <c r="E283" s="9" t="e">
        <f t="shared" ca="1" si="15"/>
        <v>#DIV/0!</v>
      </c>
      <c r="F283" s="9" t="e">
        <f t="shared" ca="1" si="15"/>
        <v>#DIV/0!</v>
      </c>
      <c r="G283" s="9" t="e">
        <f t="shared" ca="1" si="15"/>
        <v>#DIV/0!</v>
      </c>
      <c r="H283" s="9" t="e">
        <f t="shared" ca="1" si="15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ca="1" si="15"/>
        <v>#DIV/0!</v>
      </c>
      <c r="E284" s="9" t="e">
        <f t="shared" ca="1" si="15"/>
        <v>#DIV/0!</v>
      </c>
      <c r="F284" s="9" t="e">
        <f t="shared" ca="1" si="15"/>
        <v>#DIV/0!</v>
      </c>
      <c r="G284" s="9" t="e">
        <f t="shared" ca="1" si="15"/>
        <v>#DIV/0!</v>
      </c>
      <c r="H284" s="9" t="e">
        <f t="shared" ca="1" si="15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ca="1" si="15"/>
        <v>#DIV/0!</v>
      </c>
      <c r="E285" s="9" t="e">
        <f t="shared" ca="1" si="15"/>
        <v>#DIV/0!</v>
      </c>
      <c r="F285" s="9" t="e">
        <f t="shared" ca="1" si="15"/>
        <v>#DIV/0!</v>
      </c>
      <c r="G285" s="9" t="e">
        <f t="shared" ca="1" si="15"/>
        <v>#DIV/0!</v>
      </c>
      <c r="H285" s="9" t="e">
        <f t="shared" ca="1" si="1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ca="1" si="15"/>
        <v>#DIV/0!</v>
      </c>
      <c r="E286" s="9" t="e">
        <f t="shared" ca="1" si="15"/>
        <v>#DIV/0!</v>
      </c>
      <c r="F286" s="9" t="e">
        <f t="shared" ca="1" si="15"/>
        <v>#DIV/0!</v>
      </c>
      <c r="G286" s="9" t="e">
        <f t="shared" ca="1" si="15"/>
        <v>#DIV/0!</v>
      </c>
      <c r="H286" s="9" t="e">
        <f t="shared" ca="1" si="15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ca="1" si="15"/>
        <v>#DIV/0!</v>
      </c>
      <c r="E287" s="9" t="e">
        <f t="shared" ca="1" si="15"/>
        <v>#DIV/0!</v>
      </c>
      <c r="F287" s="9" t="e">
        <f t="shared" ca="1" si="15"/>
        <v>#DIV/0!</v>
      </c>
      <c r="G287" s="9" t="e">
        <f t="shared" ca="1" si="15"/>
        <v>#DIV/0!</v>
      </c>
      <c r="H287" s="9" t="e">
        <f t="shared" ca="1" si="15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97" ca="1" si="16">POWER(SQRT(D179)/D125,2)</f>
        <v>#DIV/0!</v>
      </c>
      <c r="E288" s="9" t="e">
        <f t="shared" ca="1" si="16"/>
        <v>#DIV/0!</v>
      </c>
      <c r="F288" s="9" t="e">
        <f t="shared" ca="1" si="16"/>
        <v>#DIV/0!</v>
      </c>
      <c r="G288" s="9" t="e">
        <f t="shared" ca="1" si="16"/>
        <v>#DIV/0!</v>
      </c>
      <c r="H288" s="9" t="e">
        <f t="shared" ca="1" si="16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ca="1" si="16"/>
        <v>#DIV/0!</v>
      </c>
      <c r="E289" s="9" t="e">
        <f t="shared" ca="1" si="16"/>
        <v>#DIV/0!</v>
      </c>
      <c r="F289" s="9" t="e">
        <f t="shared" ca="1" si="16"/>
        <v>#DIV/0!</v>
      </c>
      <c r="G289" s="9" t="e">
        <f t="shared" ca="1" si="16"/>
        <v>#DIV/0!</v>
      </c>
      <c r="H289" s="9" t="e">
        <f t="shared" ca="1" si="16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ca="1" si="16"/>
        <v>#DIV/0!</v>
      </c>
      <c r="E290" s="9" t="e">
        <f t="shared" ca="1" si="16"/>
        <v>#DIV/0!</v>
      </c>
      <c r="F290" s="9" t="e">
        <f t="shared" ca="1" si="16"/>
        <v>#DIV/0!</v>
      </c>
      <c r="G290" s="9" t="e">
        <f t="shared" ca="1" si="16"/>
        <v>#DIV/0!</v>
      </c>
      <c r="H290" s="9" t="e">
        <f t="shared" ca="1" si="16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ca="1" si="16"/>
        <v>#DIV/0!</v>
      </c>
      <c r="E291" s="9" t="e">
        <f t="shared" ca="1" si="16"/>
        <v>#DIV/0!</v>
      </c>
      <c r="F291" s="9" t="e">
        <f t="shared" ca="1" si="16"/>
        <v>#DIV/0!</v>
      </c>
      <c r="G291" s="9" t="e">
        <f t="shared" ca="1" si="16"/>
        <v>#DIV/0!</v>
      </c>
      <c r="H291" s="9" t="e">
        <f t="shared" ca="1" si="16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ca="1" si="16"/>
        <v>#DIV/0!</v>
      </c>
      <c r="E292" s="9" t="e">
        <f t="shared" ca="1" si="16"/>
        <v>#DIV/0!</v>
      </c>
      <c r="F292" s="9" t="e">
        <f t="shared" ca="1" si="16"/>
        <v>#DIV/0!</v>
      </c>
      <c r="G292" s="9" t="e">
        <f t="shared" ca="1" si="16"/>
        <v>#DIV/0!</v>
      </c>
      <c r="H292" s="9" t="e">
        <f t="shared" ca="1" si="16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ca="1" si="16"/>
        <v>#DIV/0!</v>
      </c>
      <c r="E293" s="9" t="e">
        <f t="shared" ca="1" si="16"/>
        <v>#DIV/0!</v>
      </c>
      <c r="F293" s="9" t="e">
        <f t="shared" ca="1" si="16"/>
        <v>#DIV/0!</v>
      </c>
      <c r="G293" s="9" t="e">
        <f t="shared" ca="1" si="16"/>
        <v>#DIV/0!</v>
      </c>
      <c r="H293" s="9" t="e">
        <f t="shared" ca="1" si="1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ca="1" si="16"/>
        <v>#DIV/0!</v>
      </c>
      <c r="E294" s="9" t="e">
        <f t="shared" ca="1" si="16"/>
        <v>#DIV/0!</v>
      </c>
      <c r="F294" s="9" t="e">
        <f t="shared" ca="1" si="16"/>
        <v>#DIV/0!</v>
      </c>
      <c r="G294" s="9" t="e">
        <f t="shared" ca="1" si="16"/>
        <v>#DIV/0!</v>
      </c>
      <c r="H294" s="9" t="e">
        <f t="shared" ca="1" si="16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ca="1" si="16"/>
        <v>#DIV/0!</v>
      </c>
      <c r="E295" s="9" t="e">
        <f t="shared" ca="1" si="16"/>
        <v>#DIV/0!</v>
      </c>
      <c r="F295" s="9" t="e">
        <f t="shared" ca="1" si="16"/>
        <v>#DIV/0!</v>
      </c>
      <c r="G295" s="9" t="e">
        <f t="shared" ca="1" si="16"/>
        <v>#DIV/0!</v>
      </c>
      <c r="H295" s="9" t="e">
        <f t="shared" ca="1" si="16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ca="1" si="16"/>
        <v>#DIV/0!</v>
      </c>
      <c r="E296" s="9" t="e">
        <f t="shared" ca="1" si="16"/>
        <v>#DIV/0!</v>
      </c>
      <c r="F296" s="9" t="e">
        <f t="shared" ca="1" si="16"/>
        <v>#DIV/0!</v>
      </c>
      <c r="G296" s="9" t="e">
        <f t="shared" ca="1" si="16"/>
        <v>#DIV/0!</v>
      </c>
      <c r="H296" s="9" t="e">
        <f t="shared" ca="1" si="1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ca="1" si="16"/>
        <v>#DIV/0!</v>
      </c>
      <c r="E297" s="9" t="e">
        <f t="shared" ca="1" si="16"/>
        <v>#DIV/0!</v>
      </c>
      <c r="F297" s="9" t="e">
        <f t="shared" ca="1" si="16"/>
        <v>#DIV/0!</v>
      </c>
      <c r="G297" s="9" t="e">
        <f t="shared" ca="1" si="16"/>
        <v>#DIV/0!</v>
      </c>
      <c r="H297" s="9" t="e">
        <f t="shared" ca="1" si="1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641"/>
  <sheetViews>
    <sheetView topLeftCell="A478" workbookViewId="0">
      <selection activeCell="A502" sqref="A502:AN64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75.565301000000005</v>
      </c>
      <c r="I2">
        <v>4.0833000000000001E-2</v>
      </c>
      <c r="J2" t="s">
        <v>3</v>
      </c>
      <c r="K2">
        <v>75.279442000000003</v>
      </c>
      <c r="L2">
        <v>4.4183E-2</v>
      </c>
      <c r="M2" t="s">
        <v>4</v>
      </c>
      <c r="N2">
        <v>10.641838</v>
      </c>
      <c r="O2">
        <v>1.1019999999999999E-3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150.859647</v>
      </c>
      <c r="I3">
        <v>0.10563</v>
      </c>
      <c r="J3" t="s">
        <v>3</v>
      </c>
      <c r="K3">
        <v>150.29477299999999</v>
      </c>
      <c r="L3">
        <v>0.11039400000000001</v>
      </c>
      <c r="M3" t="s">
        <v>4</v>
      </c>
      <c r="N3">
        <v>21.284638999999999</v>
      </c>
      <c r="O3">
        <v>3.1459999999999999E-3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226.15688499999999</v>
      </c>
      <c r="I4">
        <v>0.20041</v>
      </c>
      <c r="J4" t="s">
        <v>3</v>
      </c>
      <c r="K4">
        <v>225.31565000000001</v>
      </c>
      <c r="L4">
        <v>0.20966399999999999</v>
      </c>
      <c r="M4" t="s">
        <v>4</v>
      </c>
      <c r="N4">
        <v>31.929324999999999</v>
      </c>
      <c r="O4">
        <v>5.548E-3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301.47108900000001</v>
      </c>
      <c r="I5">
        <v>0.24243999999999999</v>
      </c>
      <c r="J5" t="s">
        <v>3</v>
      </c>
      <c r="K5">
        <v>300.35414400000002</v>
      </c>
      <c r="L5">
        <v>0.24853700000000001</v>
      </c>
      <c r="M5" t="s">
        <v>4</v>
      </c>
      <c r="N5">
        <v>42.572637</v>
      </c>
      <c r="O5">
        <v>8.8159999999999992E-3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376.79935599999999</v>
      </c>
      <c r="I6">
        <v>0.30632399999999999</v>
      </c>
      <c r="J6" t="s">
        <v>3</v>
      </c>
      <c r="K6">
        <v>375.406767</v>
      </c>
      <c r="L6">
        <v>0.31273600000000001</v>
      </c>
      <c r="M6" t="s">
        <v>4</v>
      </c>
      <c r="N6">
        <v>53.210011000000002</v>
      </c>
      <c r="O6">
        <v>1.4057E-2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452.12039299999998</v>
      </c>
      <c r="I7">
        <v>0.38451099999999999</v>
      </c>
      <c r="J7" t="s">
        <v>3</v>
      </c>
      <c r="K7">
        <v>450.45255800000001</v>
      </c>
      <c r="L7">
        <v>0.39138499999999998</v>
      </c>
      <c r="M7" t="s">
        <v>4</v>
      </c>
      <c r="N7">
        <v>63.847999999999999</v>
      </c>
      <c r="O7">
        <v>1.8460000000000001E-2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527.42861900000003</v>
      </c>
      <c r="I8">
        <v>0.45405400000000001</v>
      </c>
      <c r="J8" t="s">
        <v>3</v>
      </c>
      <c r="K8">
        <v>525.48594800000001</v>
      </c>
      <c r="L8">
        <v>0.45790199999999998</v>
      </c>
      <c r="M8" t="s">
        <v>4</v>
      </c>
      <c r="N8">
        <v>74.486131</v>
      </c>
      <c r="O8">
        <v>2.3271E-2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602.73721999999998</v>
      </c>
      <c r="I9">
        <v>0.55709500000000001</v>
      </c>
      <c r="J9" t="s">
        <v>3</v>
      </c>
      <c r="K9">
        <v>600.52148799999998</v>
      </c>
      <c r="L9">
        <v>0.56214900000000001</v>
      </c>
      <c r="M9" t="s">
        <v>4</v>
      </c>
      <c r="N9">
        <v>85.137816000000001</v>
      </c>
      <c r="O9">
        <v>3.2889000000000002E-2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678.056691</v>
      </c>
      <c r="I10">
        <v>0.59260900000000005</v>
      </c>
      <c r="J10" t="s">
        <v>3</v>
      </c>
      <c r="K10">
        <v>675.56711099999995</v>
      </c>
      <c r="L10">
        <v>0.597387</v>
      </c>
      <c r="M10" t="s">
        <v>4</v>
      </c>
      <c r="N10">
        <v>95.781368999999998</v>
      </c>
      <c r="O10">
        <v>4.2160999999999997E-2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753.34980800000005</v>
      </c>
      <c r="I11">
        <v>0.68932499999999997</v>
      </c>
      <c r="J11" t="s">
        <v>3</v>
      </c>
      <c r="K11">
        <v>750.58685300000002</v>
      </c>
      <c r="L11">
        <v>0.69556499999999999</v>
      </c>
      <c r="M11" t="s">
        <v>4</v>
      </c>
      <c r="N11">
        <v>106.42783300000001</v>
      </c>
      <c r="O11">
        <v>5.0452999999999998E-2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828.63406999999995</v>
      </c>
      <c r="I12">
        <v>0.79592099999999999</v>
      </c>
      <c r="J12" t="s">
        <v>3</v>
      </c>
      <c r="K12">
        <v>825.59723099999997</v>
      </c>
      <c r="L12">
        <v>0.80407700000000004</v>
      </c>
      <c r="M12" t="s">
        <v>4</v>
      </c>
      <c r="N12">
        <v>117.07763199999999</v>
      </c>
      <c r="O12">
        <v>5.9483000000000001E-2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903.915345</v>
      </c>
      <c r="I13">
        <v>0.91314600000000001</v>
      </c>
      <c r="J13" t="s">
        <v>3</v>
      </c>
      <c r="K13">
        <v>900.60455000000002</v>
      </c>
      <c r="L13">
        <v>0.92238699999999996</v>
      </c>
      <c r="M13" t="s">
        <v>4</v>
      </c>
      <c r="N13">
        <v>127.72440400000001</v>
      </c>
      <c r="O13">
        <v>6.7824999999999996E-2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979.22337400000004</v>
      </c>
      <c r="I14">
        <v>1.029698</v>
      </c>
      <c r="J14" t="s">
        <v>3</v>
      </c>
      <c r="K14">
        <v>975.63648899999998</v>
      </c>
      <c r="L14">
        <v>1.039167</v>
      </c>
      <c r="M14" t="s">
        <v>4</v>
      </c>
      <c r="N14">
        <v>138.37198599999999</v>
      </c>
      <c r="O14">
        <v>8.0856999999999998E-2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0.04</v>
      </c>
      <c r="AM14">
        <v>3.8399999999999997E-2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1054.5468289999999</v>
      </c>
      <c r="I15">
        <v>1.1409450000000001</v>
      </c>
      <c r="J15" t="s">
        <v>3</v>
      </c>
      <c r="K15">
        <v>1050.6807229999999</v>
      </c>
      <c r="L15">
        <v>1.1599900000000001</v>
      </c>
      <c r="M15" t="s">
        <v>4</v>
      </c>
      <c r="N15">
        <v>149.01281499999999</v>
      </c>
      <c r="O15">
        <v>9.1733999999999996E-2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0.04</v>
      </c>
      <c r="AM15">
        <v>3.8399999999999997E-2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1129.869473</v>
      </c>
      <c r="I16">
        <v>1.2779469999999999</v>
      </c>
      <c r="J16" t="s">
        <v>3</v>
      </c>
      <c r="K16">
        <v>1125.725244</v>
      </c>
      <c r="L16">
        <v>1.309553</v>
      </c>
      <c r="M16" t="s">
        <v>4</v>
      </c>
      <c r="N16">
        <v>159.65647300000001</v>
      </c>
      <c r="O16">
        <v>0.102077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0.04</v>
      </c>
      <c r="AM16">
        <v>3.8399999999999997E-2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1205.1498120000001</v>
      </c>
      <c r="I17">
        <v>1.430669</v>
      </c>
      <c r="J17" t="s">
        <v>3</v>
      </c>
      <c r="K17">
        <v>1200.7255270000001</v>
      </c>
      <c r="L17">
        <v>1.468256</v>
      </c>
      <c r="M17" t="s">
        <v>4</v>
      </c>
      <c r="N17">
        <v>170.29410899999999</v>
      </c>
      <c r="O17">
        <v>0.116206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0.04</v>
      </c>
      <c r="AM17">
        <v>3.8399999999999997E-2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1280.452192</v>
      </c>
      <c r="I18">
        <v>1.5774049999999999</v>
      </c>
      <c r="J18" t="s">
        <v>3</v>
      </c>
      <c r="K18">
        <v>1275.751055</v>
      </c>
      <c r="L18">
        <v>1.6215189999999999</v>
      </c>
      <c r="M18" t="s">
        <v>4</v>
      </c>
      <c r="N18">
        <v>180.93459300000001</v>
      </c>
      <c r="O18">
        <v>0.13425400000000001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0.04</v>
      </c>
      <c r="AM18">
        <v>3.8399999999999997E-2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1355.7892770000001</v>
      </c>
      <c r="I19">
        <v>1.6722999999999999</v>
      </c>
      <c r="J19" t="s">
        <v>3</v>
      </c>
      <c r="K19">
        <v>1350.8124069999999</v>
      </c>
      <c r="L19">
        <v>1.7171400000000001</v>
      </c>
      <c r="M19" t="s">
        <v>4</v>
      </c>
      <c r="N19">
        <v>191.573699</v>
      </c>
      <c r="O19">
        <v>0.14893899999999999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0.06</v>
      </c>
      <c r="AM19">
        <v>5.6399999999999999E-2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1431.079072</v>
      </c>
      <c r="I20">
        <v>1.7675179999999999</v>
      </c>
      <c r="J20" t="s">
        <v>3</v>
      </c>
      <c r="K20">
        <v>1425.8255079999999</v>
      </c>
      <c r="L20">
        <v>1.807132</v>
      </c>
      <c r="M20" t="s">
        <v>4</v>
      </c>
      <c r="N20">
        <v>202.210801</v>
      </c>
      <c r="O20">
        <v>0.162434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0.06</v>
      </c>
      <c r="AM20">
        <v>5.6399999999999999E-2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1506.4197019999999</v>
      </c>
      <c r="I21">
        <v>2.0404939999999998</v>
      </c>
      <c r="J21" t="s">
        <v>3</v>
      </c>
      <c r="K21">
        <v>1500.889465</v>
      </c>
      <c r="L21">
        <v>2.08236</v>
      </c>
      <c r="M21" t="s">
        <v>4</v>
      </c>
      <c r="N21">
        <v>212.86180899999999</v>
      </c>
      <c r="O21">
        <v>0.18690699999999999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0.06</v>
      </c>
      <c r="AM21">
        <v>5.6399999999999999E-2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0.02</v>
      </c>
      <c r="AM37">
        <v>1.9599999999999999E-2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0.02</v>
      </c>
      <c r="AM38">
        <v>1.9599999999999999E-2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0.02</v>
      </c>
      <c r="AM39">
        <v>1.9599999999999999E-2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0.02</v>
      </c>
      <c r="AM40">
        <v>1.9599999999999999E-2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0.02</v>
      </c>
      <c r="AM41">
        <v>1.9599999999999999E-2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1201.071152</v>
      </c>
      <c r="I42">
        <v>8975.8972040000008</v>
      </c>
      <c r="J42" t="s">
        <v>3</v>
      </c>
      <c r="K42">
        <v>1200.7520950000001</v>
      </c>
      <c r="L42">
        <v>8974.0363240000006</v>
      </c>
      <c r="M42" t="s">
        <v>4</v>
      </c>
      <c r="N42">
        <v>12.074702</v>
      </c>
      <c r="O42">
        <v>6.9200000000000002E-4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2375.4324409999999</v>
      </c>
      <c r="I43">
        <v>15894.529895</v>
      </c>
      <c r="J43" t="s">
        <v>3</v>
      </c>
      <c r="K43">
        <v>2374.801899</v>
      </c>
      <c r="L43">
        <v>15891.344616</v>
      </c>
      <c r="M43" t="s">
        <v>4</v>
      </c>
      <c r="N43">
        <v>24.149115999999999</v>
      </c>
      <c r="O43">
        <v>3.9199999999999999E-3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3551.6993550000002</v>
      </c>
      <c r="I44">
        <v>20759.478987999999</v>
      </c>
      <c r="J44" t="s">
        <v>3</v>
      </c>
      <c r="K44">
        <v>3550.7547709999999</v>
      </c>
      <c r="L44">
        <v>20754.803406999999</v>
      </c>
      <c r="M44" t="s">
        <v>4</v>
      </c>
      <c r="N44">
        <v>36.226027999999999</v>
      </c>
      <c r="O44">
        <v>4.7999999999999996E-3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4729.4819239999997</v>
      </c>
      <c r="I45">
        <v>29298.491866</v>
      </c>
      <c r="J45" t="s">
        <v>3</v>
      </c>
      <c r="K45">
        <v>4728.225469</v>
      </c>
      <c r="L45">
        <v>29292.598534000001</v>
      </c>
      <c r="M45" t="s">
        <v>4</v>
      </c>
      <c r="N45">
        <v>48.301240999999997</v>
      </c>
      <c r="O45">
        <v>4.9979999999999998E-3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5907.6822069999998</v>
      </c>
      <c r="I46">
        <v>37359.139346000004</v>
      </c>
      <c r="J46" t="s">
        <v>3</v>
      </c>
      <c r="K46">
        <v>5906.1135350000004</v>
      </c>
      <c r="L46">
        <v>37351.311598</v>
      </c>
      <c r="M46" t="s">
        <v>4</v>
      </c>
      <c r="N46">
        <v>60.37379</v>
      </c>
      <c r="O46">
        <v>4.862E-3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7075.120527</v>
      </c>
      <c r="I47">
        <v>39558.100966999998</v>
      </c>
      <c r="J47" t="s">
        <v>3</v>
      </c>
      <c r="K47">
        <v>7073.2404100000003</v>
      </c>
      <c r="L47">
        <v>39549.925620000002</v>
      </c>
      <c r="M47" t="s">
        <v>4</v>
      </c>
      <c r="N47">
        <v>72.441817</v>
      </c>
      <c r="O47">
        <v>5.3350000000000003E-3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8265.7860939999991</v>
      </c>
      <c r="I48">
        <v>44749.70667</v>
      </c>
      <c r="J48" t="s">
        <v>3</v>
      </c>
      <c r="K48">
        <v>8263.5933789999999</v>
      </c>
      <c r="L48">
        <v>44740.793360999996</v>
      </c>
      <c r="M48" t="s">
        <v>4</v>
      </c>
      <c r="N48">
        <v>84.515906999999999</v>
      </c>
      <c r="O48">
        <v>6.149E-3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9431.1399610000008</v>
      </c>
      <c r="I49">
        <v>45327.959794000002</v>
      </c>
      <c r="J49" t="s">
        <v>3</v>
      </c>
      <c r="K49">
        <v>9428.6364649999996</v>
      </c>
      <c r="L49">
        <v>45319.069693999998</v>
      </c>
      <c r="M49" t="s">
        <v>4</v>
      </c>
      <c r="N49">
        <v>96.594990999999993</v>
      </c>
      <c r="O49">
        <v>7.0429999999999998E-3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10614.484570000001</v>
      </c>
      <c r="I50">
        <v>57725.276743000002</v>
      </c>
      <c r="J50" t="s">
        <v>3</v>
      </c>
      <c r="K50">
        <v>10608.953438</v>
      </c>
      <c r="L50">
        <v>56410.516427000002</v>
      </c>
      <c r="M50" t="s">
        <v>4</v>
      </c>
      <c r="N50">
        <v>108.668792</v>
      </c>
      <c r="O50">
        <v>7.9120000000000006E-3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11814.037813000001</v>
      </c>
      <c r="I51">
        <v>80015.046910000005</v>
      </c>
      <c r="J51" t="s">
        <v>3</v>
      </c>
      <c r="K51">
        <v>11808.192734</v>
      </c>
      <c r="L51">
        <v>77662.949705999999</v>
      </c>
      <c r="M51" t="s">
        <v>4</v>
      </c>
      <c r="N51">
        <v>120.743329</v>
      </c>
      <c r="O51">
        <v>1.0160000000000001E-2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12983.158047000001</v>
      </c>
      <c r="I52">
        <v>85967.484242000006</v>
      </c>
      <c r="J52" t="s">
        <v>3</v>
      </c>
      <c r="K52">
        <v>12977.001445</v>
      </c>
      <c r="L52">
        <v>83682.991636999999</v>
      </c>
      <c r="M52" t="s">
        <v>4</v>
      </c>
      <c r="N52">
        <v>132.81462400000001</v>
      </c>
      <c r="O52">
        <v>1.0106E-2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14162.757949000001</v>
      </c>
      <c r="I53">
        <v>95087.306396999993</v>
      </c>
      <c r="J53" t="s">
        <v>3</v>
      </c>
      <c r="K53">
        <v>14156.288984000001</v>
      </c>
      <c r="L53">
        <v>93101.463323000004</v>
      </c>
      <c r="M53" t="s">
        <v>4</v>
      </c>
      <c r="N53">
        <v>144.88565199999999</v>
      </c>
      <c r="O53">
        <v>1.1634E-2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15341.676933999999</v>
      </c>
      <c r="I54">
        <v>118106.97833</v>
      </c>
      <c r="J54" t="s">
        <v>3</v>
      </c>
      <c r="K54">
        <v>15334.895194999999</v>
      </c>
      <c r="L54">
        <v>116423.22145500001</v>
      </c>
      <c r="M54" t="s">
        <v>4</v>
      </c>
      <c r="N54">
        <v>156.955265</v>
      </c>
      <c r="O54">
        <v>1.1807E-2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16516.921289000002</v>
      </c>
      <c r="I55">
        <v>126775.357062</v>
      </c>
      <c r="J55" t="s">
        <v>3</v>
      </c>
      <c r="K55">
        <v>16509.826854999999</v>
      </c>
      <c r="L55">
        <v>125367.387802</v>
      </c>
      <c r="M55" t="s">
        <v>4</v>
      </c>
      <c r="N55">
        <v>169.032376</v>
      </c>
      <c r="O55">
        <v>1.2075000000000001E-2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17699.893477000001</v>
      </c>
      <c r="I56">
        <v>138348.233882</v>
      </c>
      <c r="J56" t="s">
        <v>3</v>
      </c>
      <c r="K56">
        <v>17692.420624999999</v>
      </c>
      <c r="L56">
        <v>137151.835135</v>
      </c>
      <c r="M56" t="s">
        <v>4</v>
      </c>
      <c r="N56">
        <v>181.10565299999999</v>
      </c>
      <c r="O56">
        <v>1.2843E-2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18874.696835999999</v>
      </c>
      <c r="I57">
        <v>141309.57714400001</v>
      </c>
      <c r="J57" t="s">
        <v>3</v>
      </c>
      <c r="K57">
        <v>18866.912422000001</v>
      </c>
      <c r="L57">
        <v>140136.79578099999</v>
      </c>
      <c r="M57" t="s">
        <v>4</v>
      </c>
      <c r="N57">
        <v>193.176331</v>
      </c>
      <c r="O57">
        <v>1.4638999999999999E-2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20061.489570000002</v>
      </c>
      <c r="I58">
        <v>174514.23109300001</v>
      </c>
      <c r="J58" t="s">
        <v>3</v>
      </c>
      <c r="K58">
        <v>20053.392460999999</v>
      </c>
      <c r="L58">
        <v>172642.95744299999</v>
      </c>
      <c r="M58" t="s">
        <v>4</v>
      </c>
      <c r="N58">
        <v>205.266243</v>
      </c>
      <c r="O58">
        <v>2.5589000000000001E-2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21241.562851999999</v>
      </c>
      <c r="I59">
        <v>209767.236963</v>
      </c>
      <c r="J59" t="s">
        <v>3</v>
      </c>
      <c r="K59">
        <v>21233.153750000001</v>
      </c>
      <c r="L59">
        <v>207448.299321</v>
      </c>
      <c r="M59" t="s">
        <v>4</v>
      </c>
      <c r="N59">
        <v>217.34134399999999</v>
      </c>
      <c r="O59">
        <v>2.6551999999999999E-2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22418.338164000001</v>
      </c>
      <c r="I60">
        <v>228152.011944</v>
      </c>
      <c r="J60" t="s">
        <v>3</v>
      </c>
      <c r="K60">
        <v>22409.617733999999</v>
      </c>
      <c r="L60">
        <v>226122.12487199999</v>
      </c>
      <c r="M60" t="s">
        <v>4</v>
      </c>
      <c r="N60">
        <v>229.41499300000001</v>
      </c>
      <c r="O60">
        <v>2.6200999999999999E-2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23588.119219</v>
      </c>
      <c r="I61">
        <v>233182.12074899999</v>
      </c>
      <c r="J61" t="s">
        <v>3</v>
      </c>
      <c r="K61">
        <v>23579.087500000001</v>
      </c>
      <c r="L61">
        <v>231326.065829</v>
      </c>
      <c r="M61" t="s">
        <v>4</v>
      </c>
      <c r="N61">
        <v>241.49191200000001</v>
      </c>
      <c r="O61">
        <v>2.7119000000000001E-2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36.945326000000001</v>
      </c>
      <c r="I62">
        <v>1.4886999999999999E-2</v>
      </c>
      <c r="J62" t="s">
        <v>3</v>
      </c>
      <c r="K62">
        <v>36.750131000000003</v>
      </c>
      <c r="L62">
        <v>1.7152000000000001E-2</v>
      </c>
      <c r="M62" t="s">
        <v>4</v>
      </c>
      <c r="N62">
        <v>4.5069720000000002</v>
      </c>
      <c r="O62">
        <v>7.6499999999999995E-4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73.834990000000005</v>
      </c>
      <c r="I63">
        <v>5.5543000000000002E-2</v>
      </c>
      <c r="J63" t="s">
        <v>3</v>
      </c>
      <c r="K63">
        <v>73.448571000000001</v>
      </c>
      <c r="L63">
        <v>5.8786999999999999E-2</v>
      </c>
      <c r="M63" t="s">
        <v>4</v>
      </c>
      <c r="N63">
        <v>8.9448650000000001</v>
      </c>
      <c r="O63">
        <v>8.8900000000000003E-4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110.786783</v>
      </c>
      <c r="I64">
        <v>0.13189799999999999</v>
      </c>
      <c r="J64" t="s">
        <v>3</v>
      </c>
      <c r="K64">
        <v>110.209845</v>
      </c>
      <c r="L64">
        <v>0.13519400000000001</v>
      </c>
      <c r="M64" t="s">
        <v>4</v>
      </c>
      <c r="N64">
        <v>13.383818</v>
      </c>
      <c r="O64">
        <v>1.1659999999999999E-3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147.738665</v>
      </c>
      <c r="I65">
        <v>0.24338899999999999</v>
      </c>
      <c r="J65" t="s">
        <v>3</v>
      </c>
      <c r="K65">
        <v>146.97191699999999</v>
      </c>
      <c r="L65">
        <v>0.24718899999999999</v>
      </c>
      <c r="M65" t="s">
        <v>4</v>
      </c>
      <c r="N65">
        <v>17.822412</v>
      </c>
      <c r="O65">
        <v>1.6280000000000001E-3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184.67947000000001</v>
      </c>
      <c r="I66">
        <v>0.40027400000000002</v>
      </c>
      <c r="J66" t="s">
        <v>3</v>
      </c>
      <c r="K66">
        <v>183.722228</v>
      </c>
      <c r="L66">
        <v>0.40331600000000001</v>
      </c>
      <c r="M66" t="s">
        <v>4</v>
      </c>
      <c r="N66">
        <v>22.261593000000001</v>
      </c>
      <c r="O66">
        <v>2.2290000000000001E-3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221.56483700000001</v>
      </c>
      <c r="I67">
        <v>0.58826299999999998</v>
      </c>
      <c r="J67" t="s">
        <v>3</v>
      </c>
      <c r="K67">
        <v>220.418026</v>
      </c>
      <c r="L67">
        <v>0.59165000000000001</v>
      </c>
      <c r="M67" t="s">
        <v>4</v>
      </c>
      <c r="N67">
        <v>26.699852</v>
      </c>
      <c r="O67">
        <v>2.9399999999999999E-3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258.41632499999997</v>
      </c>
      <c r="I68">
        <v>0.83912299999999995</v>
      </c>
      <c r="J68" t="s">
        <v>3</v>
      </c>
      <c r="K68">
        <v>257.080556</v>
      </c>
      <c r="L68">
        <v>0.84453999999999996</v>
      </c>
      <c r="M68" t="s">
        <v>4</v>
      </c>
      <c r="N68">
        <v>31.137865000000001</v>
      </c>
      <c r="O68">
        <v>3.7810000000000001E-3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295.24836299999998</v>
      </c>
      <c r="I69">
        <v>1.113955</v>
      </c>
      <c r="J69" t="s">
        <v>3</v>
      </c>
      <c r="K69">
        <v>293.72332999999998</v>
      </c>
      <c r="L69">
        <v>1.117766</v>
      </c>
      <c r="M69" t="s">
        <v>4</v>
      </c>
      <c r="N69">
        <v>35.575958999999997</v>
      </c>
      <c r="O69">
        <v>4.823E-3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332.05492800000002</v>
      </c>
      <c r="I70">
        <v>1.42648</v>
      </c>
      <c r="J70" t="s">
        <v>3</v>
      </c>
      <c r="K70">
        <v>330.341182</v>
      </c>
      <c r="L70">
        <v>1.430531</v>
      </c>
      <c r="M70" t="s">
        <v>4</v>
      </c>
      <c r="N70">
        <v>40.014108</v>
      </c>
      <c r="O70">
        <v>6.0470000000000003E-3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368.85143199999999</v>
      </c>
      <c r="I71">
        <v>1.783385</v>
      </c>
      <c r="J71" t="s">
        <v>3</v>
      </c>
      <c r="K71">
        <v>366.949183</v>
      </c>
      <c r="L71">
        <v>1.78759</v>
      </c>
      <c r="M71" t="s">
        <v>4</v>
      </c>
      <c r="N71">
        <v>44.452401000000002</v>
      </c>
      <c r="O71">
        <v>7.437E-3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405.64358800000002</v>
      </c>
      <c r="I72">
        <v>2.17943</v>
      </c>
      <c r="J72" t="s">
        <v>3</v>
      </c>
      <c r="K72">
        <v>403.55256800000001</v>
      </c>
      <c r="L72">
        <v>2.182893</v>
      </c>
      <c r="M72" t="s">
        <v>4</v>
      </c>
      <c r="N72">
        <v>48.890611999999997</v>
      </c>
      <c r="O72">
        <v>8.9379999999999998E-3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442.437274</v>
      </c>
      <c r="I73">
        <v>2.610865</v>
      </c>
      <c r="J73" t="s">
        <v>3</v>
      </c>
      <c r="K73">
        <v>440.15751499999999</v>
      </c>
      <c r="L73">
        <v>2.6143990000000001</v>
      </c>
      <c r="M73" t="s">
        <v>4</v>
      </c>
      <c r="N73">
        <v>53.32911</v>
      </c>
      <c r="O73">
        <v>1.0655E-2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479.240951</v>
      </c>
      <c r="I74">
        <v>3.089483</v>
      </c>
      <c r="J74" t="s">
        <v>3</v>
      </c>
      <c r="K74">
        <v>476.77214700000002</v>
      </c>
      <c r="L74">
        <v>3.0924809999999998</v>
      </c>
      <c r="M74" t="s">
        <v>4</v>
      </c>
      <c r="N74">
        <v>57.767423999999998</v>
      </c>
      <c r="O74">
        <v>1.2529E-2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516.054171</v>
      </c>
      <c r="I75">
        <v>3.6000899999999998</v>
      </c>
      <c r="J75" t="s">
        <v>3</v>
      </c>
      <c r="K75">
        <v>513.39614300000005</v>
      </c>
      <c r="L75">
        <v>3.6058840000000001</v>
      </c>
      <c r="M75" t="s">
        <v>4</v>
      </c>
      <c r="N75">
        <v>62.205492</v>
      </c>
      <c r="O75">
        <v>1.4437999999999999E-2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552.87654999999995</v>
      </c>
      <c r="I76">
        <v>4.1462950000000003</v>
      </c>
      <c r="J76" t="s">
        <v>3</v>
      </c>
      <c r="K76">
        <v>550.03006300000004</v>
      </c>
      <c r="L76">
        <v>4.1526930000000002</v>
      </c>
      <c r="M76" t="s">
        <v>4</v>
      </c>
      <c r="N76">
        <v>66.644103000000001</v>
      </c>
      <c r="O76">
        <v>1.6598999999999999E-2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589.72090600000001</v>
      </c>
      <c r="I77">
        <v>4.7294910000000003</v>
      </c>
      <c r="J77" t="s">
        <v>3</v>
      </c>
      <c r="K77">
        <v>586.68544799999995</v>
      </c>
      <c r="L77">
        <v>4.7377750000000001</v>
      </c>
      <c r="M77" t="s">
        <v>4</v>
      </c>
      <c r="N77">
        <v>71.082673</v>
      </c>
      <c r="O77">
        <v>1.8964000000000002E-2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626.59197099999994</v>
      </c>
      <c r="I78">
        <v>5.3648110000000004</v>
      </c>
      <c r="J78" t="s">
        <v>3</v>
      </c>
      <c r="K78">
        <v>623.36695099999997</v>
      </c>
      <c r="L78">
        <v>5.3730140000000004</v>
      </c>
      <c r="M78" t="s">
        <v>4</v>
      </c>
      <c r="N78">
        <v>75.520711000000006</v>
      </c>
      <c r="O78">
        <v>2.1361999999999999E-2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663.47393099999999</v>
      </c>
      <c r="I79">
        <v>5.9983370000000003</v>
      </c>
      <c r="J79" t="s">
        <v>3</v>
      </c>
      <c r="K79">
        <v>660.06039199999998</v>
      </c>
      <c r="L79">
        <v>6.0085350000000002</v>
      </c>
      <c r="M79" t="s">
        <v>4</v>
      </c>
      <c r="N79">
        <v>79.959750999999997</v>
      </c>
      <c r="O79">
        <v>2.3841000000000001E-2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700.39159800000004</v>
      </c>
      <c r="I80">
        <v>6.7378390000000001</v>
      </c>
      <c r="J80" t="s">
        <v>3</v>
      </c>
      <c r="K80">
        <v>696.78857500000004</v>
      </c>
      <c r="L80">
        <v>6.7471949999999996</v>
      </c>
      <c r="M80" t="s">
        <v>4</v>
      </c>
      <c r="N80">
        <v>84.397644999999997</v>
      </c>
      <c r="O80">
        <v>2.6738000000000001E-2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737.31449499999997</v>
      </c>
      <c r="I81">
        <v>7.5126189999999999</v>
      </c>
      <c r="J81" t="s">
        <v>3</v>
      </c>
      <c r="K81">
        <v>733.52272000000005</v>
      </c>
      <c r="L81">
        <v>7.5241550000000004</v>
      </c>
      <c r="M81" t="s">
        <v>4</v>
      </c>
      <c r="N81">
        <v>88.836459000000005</v>
      </c>
      <c r="O81">
        <v>2.9693000000000001E-2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46.783078000000003</v>
      </c>
      <c r="I82">
        <v>2.3323E-2</v>
      </c>
      <c r="J82" t="s">
        <v>3</v>
      </c>
      <c r="K82">
        <v>46.507868000000002</v>
      </c>
      <c r="L82">
        <v>2.4693E-2</v>
      </c>
      <c r="M82" t="s">
        <v>4</v>
      </c>
      <c r="N82">
        <v>14.414152</v>
      </c>
      <c r="O82">
        <v>8.4500000000000005E-4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93.599866000000006</v>
      </c>
      <c r="I83">
        <v>0.115495</v>
      </c>
      <c r="J83" t="s">
        <v>3</v>
      </c>
      <c r="K83">
        <v>93.053869000000006</v>
      </c>
      <c r="L83">
        <v>0.118616</v>
      </c>
      <c r="M83" t="s">
        <v>4</v>
      </c>
      <c r="N83">
        <v>28.817011999999998</v>
      </c>
      <c r="O83">
        <v>3.0669999999999998E-3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140.47518600000001</v>
      </c>
      <c r="I84">
        <v>0.25528600000000001</v>
      </c>
      <c r="J84" t="s">
        <v>3</v>
      </c>
      <c r="K84">
        <v>139.65893399999999</v>
      </c>
      <c r="L84">
        <v>0.25960899999999998</v>
      </c>
      <c r="M84" t="s">
        <v>4</v>
      </c>
      <c r="N84">
        <v>43.219757999999999</v>
      </c>
      <c r="O84">
        <v>6.5830000000000003E-3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187.37030899999999</v>
      </c>
      <c r="I85">
        <v>0.46917199999999998</v>
      </c>
      <c r="J85" t="s">
        <v>3</v>
      </c>
      <c r="K85">
        <v>186.28456199999999</v>
      </c>
      <c r="L85">
        <v>0.47472300000000001</v>
      </c>
      <c r="M85" t="s">
        <v>4</v>
      </c>
      <c r="N85">
        <v>57.623261999999997</v>
      </c>
      <c r="O85">
        <v>1.1953999999999999E-2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234.23985200000001</v>
      </c>
      <c r="I86">
        <v>0.78880499999999998</v>
      </c>
      <c r="J86" t="s">
        <v>3</v>
      </c>
      <c r="K86">
        <v>232.88444200000001</v>
      </c>
      <c r="L86">
        <v>0.79452299999999998</v>
      </c>
      <c r="M86" t="s">
        <v>4</v>
      </c>
      <c r="N86">
        <v>72.027910000000006</v>
      </c>
      <c r="O86">
        <v>1.8362E-2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281.06696299999999</v>
      </c>
      <c r="I87">
        <v>1.154434</v>
      </c>
      <c r="J87" t="s">
        <v>3</v>
      </c>
      <c r="K87">
        <v>279.442364</v>
      </c>
      <c r="L87">
        <v>1.160388</v>
      </c>
      <c r="M87" t="s">
        <v>4</v>
      </c>
      <c r="N87">
        <v>86.431245000000004</v>
      </c>
      <c r="O87">
        <v>2.6424E-2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327.86062900000002</v>
      </c>
      <c r="I88">
        <v>1.575839</v>
      </c>
      <c r="J88" t="s">
        <v>3</v>
      </c>
      <c r="K88">
        <v>325.96624800000001</v>
      </c>
      <c r="L88">
        <v>1.582319</v>
      </c>
      <c r="M88" t="s">
        <v>4</v>
      </c>
      <c r="N88">
        <v>100.833924</v>
      </c>
      <c r="O88">
        <v>3.5869999999999999E-2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374.63021400000002</v>
      </c>
      <c r="I89">
        <v>2.0764450000000001</v>
      </c>
      <c r="J89" t="s">
        <v>3</v>
      </c>
      <c r="K89">
        <v>372.46610700000002</v>
      </c>
      <c r="L89">
        <v>2.0835129999999999</v>
      </c>
      <c r="M89" t="s">
        <v>4</v>
      </c>
      <c r="N89">
        <v>115.235642</v>
      </c>
      <c r="O89">
        <v>4.6675000000000001E-2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421.37137899999999</v>
      </c>
      <c r="I90">
        <v>2.6758090000000001</v>
      </c>
      <c r="J90" t="s">
        <v>3</v>
      </c>
      <c r="K90">
        <v>418.93798299999997</v>
      </c>
      <c r="L90">
        <v>2.6815449999999998</v>
      </c>
      <c r="M90" t="s">
        <v>4</v>
      </c>
      <c r="N90">
        <v>129.639364</v>
      </c>
      <c r="O90">
        <v>5.9150000000000001E-2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468.09403400000002</v>
      </c>
      <c r="I91">
        <v>3.346257</v>
      </c>
      <c r="J91" t="s">
        <v>3</v>
      </c>
      <c r="K91">
        <v>465.390556</v>
      </c>
      <c r="L91">
        <v>3.3498890000000001</v>
      </c>
      <c r="M91" t="s">
        <v>4</v>
      </c>
      <c r="N91">
        <v>144.04175699999999</v>
      </c>
      <c r="O91">
        <v>7.3794999999999999E-2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514.82274700000005</v>
      </c>
      <c r="I92">
        <v>4.1120669999999997</v>
      </c>
      <c r="J92" t="s">
        <v>3</v>
      </c>
      <c r="K92">
        <v>511.85004199999997</v>
      </c>
      <c r="L92">
        <v>4.1137959999999998</v>
      </c>
      <c r="M92" t="s">
        <v>4</v>
      </c>
      <c r="N92">
        <v>158.44506699999999</v>
      </c>
      <c r="O92">
        <v>8.8888999999999996E-2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561.54272900000001</v>
      </c>
      <c r="I93">
        <v>4.9068389999999997</v>
      </c>
      <c r="J93" t="s">
        <v>3</v>
      </c>
      <c r="K93">
        <v>558.30046400000003</v>
      </c>
      <c r="L93">
        <v>4.9045839999999998</v>
      </c>
      <c r="M93" t="s">
        <v>4</v>
      </c>
      <c r="N93">
        <v>172.84895399999999</v>
      </c>
      <c r="O93">
        <v>0.10624500000000001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608.26922400000001</v>
      </c>
      <c r="I94">
        <v>5.7890220000000001</v>
      </c>
      <c r="J94" t="s">
        <v>3</v>
      </c>
      <c r="K94">
        <v>604.75794399999995</v>
      </c>
      <c r="L94">
        <v>5.7831859999999997</v>
      </c>
      <c r="M94" t="s">
        <v>4</v>
      </c>
      <c r="N94">
        <v>187.25335200000001</v>
      </c>
      <c r="O94">
        <v>0.12573000000000001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655.00145499999996</v>
      </c>
      <c r="I95">
        <v>6.7502519999999997</v>
      </c>
      <c r="J95" t="s">
        <v>3</v>
      </c>
      <c r="K95">
        <v>651.22067100000004</v>
      </c>
      <c r="L95">
        <v>6.7439809999999998</v>
      </c>
      <c r="M95" t="s">
        <v>4</v>
      </c>
      <c r="N95">
        <v>201.65448799999999</v>
      </c>
      <c r="O95">
        <v>0.14454500000000001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701.76357099999996</v>
      </c>
      <c r="I96">
        <v>7.7329350000000003</v>
      </c>
      <c r="J96" t="s">
        <v>3</v>
      </c>
      <c r="K96">
        <v>697.713842</v>
      </c>
      <c r="L96">
        <v>7.7241479999999996</v>
      </c>
      <c r="M96" t="s">
        <v>4</v>
      </c>
      <c r="N96">
        <v>216.057695</v>
      </c>
      <c r="O96">
        <v>0.16600500000000001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748.52874599999996</v>
      </c>
      <c r="I97">
        <v>8.7726559999999996</v>
      </c>
      <c r="J97" t="s">
        <v>3</v>
      </c>
      <c r="K97">
        <v>744.210061</v>
      </c>
      <c r="L97">
        <v>8.7600990000000003</v>
      </c>
      <c r="M97" t="s">
        <v>4</v>
      </c>
      <c r="N97">
        <v>230.46090100000001</v>
      </c>
      <c r="O97">
        <v>0.18806400000000001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795.32792199999994</v>
      </c>
      <c r="I98">
        <v>9.9801529999999996</v>
      </c>
      <c r="J98" t="s">
        <v>3</v>
      </c>
      <c r="K98">
        <v>790.73945700000002</v>
      </c>
      <c r="L98">
        <v>9.9633789999999998</v>
      </c>
      <c r="M98" t="s">
        <v>4</v>
      </c>
      <c r="N98">
        <v>244.86372</v>
      </c>
      <c r="O98">
        <v>0.212501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842.13460099999998</v>
      </c>
      <c r="I99">
        <v>11.237911</v>
      </c>
      <c r="J99" t="s">
        <v>3</v>
      </c>
      <c r="K99">
        <v>837.27704200000005</v>
      </c>
      <c r="L99">
        <v>11.215636999999999</v>
      </c>
      <c r="M99" t="s">
        <v>4</v>
      </c>
      <c r="N99">
        <v>259.26701200000002</v>
      </c>
      <c r="O99">
        <v>0.237784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888.96695599999998</v>
      </c>
      <c r="I100">
        <v>12.472950000000001</v>
      </c>
      <c r="J100" t="s">
        <v>3</v>
      </c>
      <c r="K100">
        <v>883.84101199999998</v>
      </c>
      <c r="L100">
        <v>12.443182</v>
      </c>
      <c r="M100" t="s">
        <v>4</v>
      </c>
      <c r="N100">
        <v>273.67107399999998</v>
      </c>
      <c r="O100">
        <v>0.26397599999999999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935.82154700000001</v>
      </c>
      <c r="I101">
        <v>13.98908</v>
      </c>
      <c r="J101" t="s">
        <v>3</v>
      </c>
      <c r="K101">
        <v>930.42653700000005</v>
      </c>
      <c r="L101">
        <v>13.953881000000001</v>
      </c>
      <c r="M101" t="s">
        <v>4</v>
      </c>
      <c r="N101">
        <v>288.07259599999998</v>
      </c>
      <c r="O101">
        <v>0.289659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24.712433999999998</v>
      </c>
      <c r="I102">
        <v>5.2350000000000001E-3</v>
      </c>
      <c r="J102" t="s">
        <v>3</v>
      </c>
      <c r="K102">
        <v>24.518511</v>
      </c>
      <c r="L102">
        <v>7.8899999999999994E-3</v>
      </c>
      <c r="M102" t="s">
        <v>4</v>
      </c>
      <c r="N102">
        <v>4.5482589999999998</v>
      </c>
      <c r="O102">
        <v>1.2149999999999999E-3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49.046447000000001</v>
      </c>
      <c r="I103">
        <v>3.6849999999999999E-3</v>
      </c>
      <c r="J103" t="s">
        <v>3</v>
      </c>
      <c r="K103">
        <v>48.660547000000001</v>
      </c>
      <c r="L103">
        <v>7.6839999999999999E-3</v>
      </c>
      <c r="M103" t="s">
        <v>4</v>
      </c>
      <c r="N103">
        <v>8.9552899999999998</v>
      </c>
      <c r="O103">
        <v>1.3630000000000001E-3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73.380035000000007</v>
      </c>
      <c r="I104">
        <v>2.7699999999999999E-3</v>
      </c>
      <c r="J104" t="s">
        <v>3</v>
      </c>
      <c r="K104">
        <v>72.803315999999995</v>
      </c>
      <c r="L104">
        <v>7.4229999999999999E-3</v>
      </c>
      <c r="M104" t="s">
        <v>4</v>
      </c>
      <c r="N104">
        <v>13.361361</v>
      </c>
      <c r="O104">
        <v>1.653E-3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97.711353000000003</v>
      </c>
      <c r="I105">
        <v>2.379E-3</v>
      </c>
      <c r="J105" t="s">
        <v>3</v>
      </c>
      <c r="K105">
        <v>96.944238999999996</v>
      </c>
      <c r="L105">
        <v>7.5449999999999996E-3</v>
      </c>
      <c r="M105" t="s">
        <v>4</v>
      </c>
      <c r="N105">
        <v>17.767209999999999</v>
      </c>
      <c r="O105">
        <v>2.186E-3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122.042711</v>
      </c>
      <c r="I106">
        <v>2.2239999999999998E-3</v>
      </c>
      <c r="J106" t="s">
        <v>3</v>
      </c>
      <c r="K106">
        <v>121.086065</v>
      </c>
      <c r="L106">
        <v>7.5180000000000004E-3</v>
      </c>
      <c r="M106" t="s">
        <v>4</v>
      </c>
      <c r="N106">
        <v>22.173656000000001</v>
      </c>
      <c r="O106">
        <v>2.8869999999999998E-3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146.373638</v>
      </c>
      <c r="I107">
        <v>2.3180000000000002E-3</v>
      </c>
      <c r="J107" t="s">
        <v>3</v>
      </c>
      <c r="K107">
        <v>145.22766300000001</v>
      </c>
      <c r="L107">
        <v>7.6509999999999998E-3</v>
      </c>
      <c r="M107" t="s">
        <v>4</v>
      </c>
      <c r="N107">
        <v>26.579836</v>
      </c>
      <c r="O107">
        <v>3.8249999999999998E-3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170.704882</v>
      </c>
      <c r="I108">
        <v>2.441E-3</v>
      </c>
      <c r="J108" t="s">
        <v>3</v>
      </c>
      <c r="K108">
        <v>169.37053399999999</v>
      </c>
      <c r="L108">
        <v>7.7140000000000004E-3</v>
      </c>
      <c r="M108" t="s">
        <v>4</v>
      </c>
      <c r="N108">
        <v>30.985749999999999</v>
      </c>
      <c r="O108">
        <v>4.8599999999999997E-3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195.034235</v>
      </c>
      <c r="I109">
        <v>2.8270000000000001E-3</v>
      </c>
      <c r="J109" t="s">
        <v>3</v>
      </c>
      <c r="K109">
        <v>193.51211799999999</v>
      </c>
      <c r="L109">
        <v>7.9600000000000001E-3</v>
      </c>
      <c r="M109" t="s">
        <v>4</v>
      </c>
      <c r="N109">
        <v>35.391750999999999</v>
      </c>
      <c r="O109">
        <v>6.0889999999999998E-3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219.36575199999999</v>
      </c>
      <c r="I110">
        <v>3.2179999999999999E-3</v>
      </c>
      <c r="J110" t="s">
        <v>3</v>
      </c>
      <c r="K110">
        <v>217.654335</v>
      </c>
      <c r="L110">
        <v>8.3160000000000005E-3</v>
      </c>
      <c r="M110" t="s">
        <v>4</v>
      </c>
      <c r="N110">
        <v>39.797482000000002</v>
      </c>
      <c r="O110">
        <v>7.5269999999999998E-3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243.69609500000001</v>
      </c>
      <c r="I111">
        <v>3.7169999999999998E-3</v>
      </c>
      <c r="J111" t="s">
        <v>3</v>
      </c>
      <c r="K111">
        <v>241.79530500000001</v>
      </c>
      <c r="L111">
        <v>8.6689999999999996E-3</v>
      </c>
      <c r="M111" t="s">
        <v>4</v>
      </c>
      <c r="N111">
        <v>44.203623999999998</v>
      </c>
      <c r="O111">
        <v>9.1070000000000005E-3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268.02691099999998</v>
      </c>
      <c r="I112">
        <v>4.1999999999999997E-3</v>
      </c>
      <c r="J112" t="s">
        <v>3</v>
      </c>
      <c r="K112">
        <v>265.937207</v>
      </c>
      <c r="L112">
        <v>9.0039999999999999E-3</v>
      </c>
      <c r="M112" t="s">
        <v>4</v>
      </c>
      <c r="N112">
        <v>48.609253000000002</v>
      </c>
      <c r="O112">
        <v>1.0834E-2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292.35940399999998</v>
      </c>
      <c r="I113">
        <v>4.6889999999999996E-3</v>
      </c>
      <c r="J113" t="s">
        <v>3</v>
      </c>
      <c r="K113">
        <v>290.079654</v>
      </c>
      <c r="L113">
        <v>9.2230000000000003E-3</v>
      </c>
      <c r="M113" t="s">
        <v>4</v>
      </c>
      <c r="N113">
        <v>53.015866000000003</v>
      </c>
      <c r="O113">
        <v>1.2697999999999999E-2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316.691326</v>
      </c>
      <c r="I114">
        <v>5.1359999999999999E-3</v>
      </c>
      <c r="J114" t="s">
        <v>3</v>
      </c>
      <c r="K114">
        <v>314.22212000000002</v>
      </c>
      <c r="L114">
        <v>9.5729999999999999E-3</v>
      </c>
      <c r="M114" t="s">
        <v>4</v>
      </c>
      <c r="N114">
        <v>57.422479000000003</v>
      </c>
      <c r="O114">
        <v>1.4583E-2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341.02266100000003</v>
      </c>
      <c r="I115">
        <v>5.64E-3</v>
      </c>
      <c r="J115" t="s">
        <v>3</v>
      </c>
      <c r="K115">
        <v>338.36464699999999</v>
      </c>
      <c r="L115">
        <v>9.8989999999999998E-3</v>
      </c>
      <c r="M115" t="s">
        <v>4</v>
      </c>
      <c r="N115">
        <v>61.829377999999998</v>
      </c>
      <c r="O115">
        <v>1.6892999999999998E-2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365.35388999999998</v>
      </c>
      <c r="I116">
        <v>6.2940000000000001E-3</v>
      </c>
      <c r="J116" t="s">
        <v>3</v>
      </c>
      <c r="K116">
        <v>362.50701700000002</v>
      </c>
      <c r="L116">
        <v>1.0459E-2</v>
      </c>
      <c r="M116" t="s">
        <v>4</v>
      </c>
      <c r="N116">
        <v>66.235850999999997</v>
      </c>
      <c r="O116">
        <v>1.9465E-2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389.684977</v>
      </c>
      <c r="I117">
        <v>7.2189999999999997E-3</v>
      </c>
      <c r="J117" t="s">
        <v>3</v>
      </c>
      <c r="K117">
        <v>386.64899700000001</v>
      </c>
      <c r="L117">
        <v>1.1292999999999999E-2</v>
      </c>
      <c r="M117" t="s">
        <v>4</v>
      </c>
      <c r="N117">
        <v>70.641568000000007</v>
      </c>
      <c r="O117">
        <v>2.2297999999999998E-2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414.01565599999998</v>
      </c>
      <c r="I118">
        <v>7.8790000000000006E-3</v>
      </c>
      <c r="J118" t="s">
        <v>3</v>
      </c>
      <c r="K118">
        <v>410.79118799999998</v>
      </c>
      <c r="L118">
        <v>1.1795999999999999E-2</v>
      </c>
      <c r="M118" t="s">
        <v>4</v>
      </c>
      <c r="N118">
        <v>75.047754999999995</v>
      </c>
      <c r="O118">
        <v>2.4955999999999999E-2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438.345955</v>
      </c>
      <c r="I119">
        <v>8.5400000000000007E-3</v>
      </c>
      <c r="J119" t="s">
        <v>3</v>
      </c>
      <c r="K119">
        <v>434.93251400000003</v>
      </c>
      <c r="L119">
        <v>1.2318000000000001E-2</v>
      </c>
      <c r="M119" t="s">
        <v>4</v>
      </c>
      <c r="N119">
        <v>79.453716</v>
      </c>
      <c r="O119">
        <v>2.7938999999999999E-2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462.67643600000002</v>
      </c>
      <c r="I120">
        <v>9.3489999999999997E-3</v>
      </c>
      <c r="J120" t="s">
        <v>3</v>
      </c>
      <c r="K120">
        <v>459.07490300000001</v>
      </c>
      <c r="L120">
        <v>1.2971999999999999E-2</v>
      </c>
      <c r="M120" t="s">
        <v>4</v>
      </c>
      <c r="N120">
        <v>83.859883999999994</v>
      </c>
      <c r="O120">
        <v>3.1071000000000001E-2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487.007858</v>
      </c>
      <c r="I121">
        <v>1.0252000000000001E-2</v>
      </c>
      <c r="J121" t="s">
        <v>3</v>
      </c>
      <c r="K121">
        <v>483.21688499999999</v>
      </c>
      <c r="L121">
        <v>1.3603000000000001E-2</v>
      </c>
      <c r="M121" t="s">
        <v>4</v>
      </c>
      <c r="N121">
        <v>88.265805</v>
      </c>
      <c r="O121">
        <v>3.4488999999999999E-2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149.27499599999999</v>
      </c>
      <c r="I122">
        <v>259.97495099999998</v>
      </c>
      <c r="J122" t="s">
        <v>3</v>
      </c>
      <c r="K122">
        <v>147.99226400000001</v>
      </c>
      <c r="L122">
        <v>250.94722300000001</v>
      </c>
      <c r="M122" t="s">
        <v>4</v>
      </c>
      <c r="N122">
        <v>100.40293</v>
      </c>
      <c r="O122">
        <v>226.35539600000001</v>
      </c>
      <c r="P122" t="s">
        <v>5</v>
      </c>
      <c r="Q122">
        <v>1.314287</v>
      </c>
      <c r="R122">
        <v>8.8292999999999996E-2</v>
      </c>
      <c r="S122" t="s">
        <v>6</v>
      </c>
      <c r="T122">
        <v>37.486145</v>
      </c>
      <c r="U122">
        <v>4.5989999999999998E-3</v>
      </c>
      <c r="V122" t="s">
        <v>7</v>
      </c>
      <c r="W122">
        <v>0.108945</v>
      </c>
      <c r="X122">
        <v>3.2400000000000001E-4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0.18198700000000001</v>
      </c>
      <c r="AG122">
        <v>1.46E-4</v>
      </c>
      <c r="AH122" t="s">
        <v>11</v>
      </c>
      <c r="AI122">
        <v>0.81568700000000005</v>
      </c>
      <c r="AJ122">
        <v>2.4399999999999999E-4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294.65564799999999</v>
      </c>
      <c r="I123">
        <v>421.97804400000001</v>
      </c>
      <c r="J123" t="s">
        <v>3</v>
      </c>
      <c r="K123">
        <v>292.16269899999998</v>
      </c>
      <c r="L123">
        <v>409.55364900000001</v>
      </c>
      <c r="M123" t="s">
        <v>4</v>
      </c>
      <c r="N123">
        <v>197.10016999999999</v>
      </c>
      <c r="O123">
        <v>359.03068100000002</v>
      </c>
      <c r="P123" t="s">
        <v>5</v>
      </c>
      <c r="Q123">
        <v>2.5541939999999999</v>
      </c>
      <c r="R123">
        <v>0.113723</v>
      </c>
      <c r="S123" t="s">
        <v>6</v>
      </c>
      <c r="T123">
        <v>75.073903999999999</v>
      </c>
      <c r="U123">
        <v>1.5476999999999999E-2</v>
      </c>
      <c r="V123" t="s">
        <v>7</v>
      </c>
      <c r="W123">
        <v>0.21266399999999999</v>
      </c>
      <c r="X123">
        <v>6.6399999999999999E-4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0.17610700000000001</v>
      </c>
      <c r="AG123">
        <v>8.7999999999999998E-5</v>
      </c>
      <c r="AH123" t="s">
        <v>11</v>
      </c>
      <c r="AI123">
        <v>0.82173300000000005</v>
      </c>
      <c r="AJ123">
        <v>2.5900000000000001E-4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440.94347399999998</v>
      </c>
      <c r="I124">
        <v>820.45035099999996</v>
      </c>
      <c r="J124" t="s">
        <v>3</v>
      </c>
      <c r="K124">
        <v>437.22915999999998</v>
      </c>
      <c r="L124">
        <v>797.933988</v>
      </c>
      <c r="M124" t="s">
        <v>4</v>
      </c>
      <c r="N124">
        <v>294.56682999999998</v>
      </c>
      <c r="O124">
        <v>695.79992900000002</v>
      </c>
      <c r="P124" t="s">
        <v>5</v>
      </c>
      <c r="Q124">
        <v>3.806508</v>
      </c>
      <c r="R124">
        <v>0.19331899999999999</v>
      </c>
      <c r="S124" t="s">
        <v>6</v>
      </c>
      <c r="T124">
        <v>112.73662299999999</v>
      </c>
      <c r="U124">
        <v>2.2956000000000001E-2</v>
      </c>
      <c r="V124" t="s">
        <v>7</v>
      </c>
      <c r="W124">
        <v>0.31831799999999999</v>
      </c>
      <c r="X124">
        <v>1.472E-3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0.17253099999999999</v>
      </c>
      <c r="AG124">
        <v>1.2799999999999999E-4</v>
      </c>
      <c r="AH124" t="s">
        <v>11</v>
      </c>
      <c r="AI124">
        <v>0.826681</v>
      </c>
      <c r="AJ124">
        <v>2.1900000000000001E-4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587.73009200000001</v>
      </c>
      <c r="I125">
        <v>1381.139676</v>
      </c>
      <c r="J125" t="s">
        <v>3</v>
      </c>
      <c r="K125">
        <v>582.77388499999995</v>
      </c>
      <c r="L125">
        <v>1346.246257</v>
      </c>
      <c r="M125" t="s">
        <v>4</v>
      </c>
      <c r="N125">
        <v>392.53957000000003</v>
      </c>
      <c r="O125">
        <v>1160.4259669999999</v>
      </c>
      <c r="P125" t="s">
        <v>5</v>
      </c>
      <c r="Q125">
        <v>5.0789739999999997</v>
      </c>
      <c r="R125">
        <v>0.26612400000000003</v>
      </c>
      <c r="S125" t="s">
        <v>6</v>
      </c>
      <c r="T125">
        <v>150.39471499999999</v>
      </c>
      <c r="U125">
        <v>3.551E-2</v>
      </c>
      <c r="V125" t="s">
        <v>7</v>
      </c>
      <c r="W125">
        <v>0.423622</v>
      </c>
      <c r="X125">
        <v>2.6480000000000002E-3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0.172155</v>
      </c>
      <c r="AG125">
        <v>1.25E-4</v>
      </c>
      <c r="AH125" t="s">
        <v>11</v>
      </c>
      <c r="AI125">
        <v>0.82925499999999996</v>
      </c>
      <c r="AJ125">
        <v>1.75E-4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732.32626000000005</v>
      </c>
      <c r="I126">
        <v>1747.201253</v>
      </c>
      <c r="J126" t="s">
        <v>3</v>
      </c>
      <c r="K126">
        <v>726.16960600000004</v>
      </c>
      <c r="L126">
        <v>1705.6908309999999</v>
      </c>
      <c r="M126" t="s">
        <v>4</v>
      </c>
      <c r="N126">
        <v>488.541451</v>
      </c>
      <c r="O126">
        <v>1454.0015249999999</v>
      </c>
      <c r="P126" t="s">
        <v>5</v>
      </c>
      <c r="Q126">
        <v>6.3094669999999997</v>
      </c>
      <c r="R126">
        <v>0.30143199999999998</v>
      </c>
      <c r="S126" t="s">
        <v>6</v>
      </c>
      <c r="T126">
        <v>188.009218</v>
      </c>
      <c r="U126">
        <v>4.7732999999999998E-2</v>
      </c>
      <c r="V126" t="s">
        <v>7</v>
      </c>
      <c r="W126">
        <v>0.52706200000000003</v>
      </c>
      <c r="X126">
        <v>3.5839999999999999E-3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0.17106299999999999</v>
      </c>
      <c r="AG126">
        <v>1.37E-4</v>
      </c>
      <c r="AH126" t="s">
        <v>11</v>
      </c>
      <c r="AI126">
        <v>0.83328800000000003</v>
      </c>
      <c r="AJ126">
        <v>1.2E-4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876.62799700000005</v>
      </c>
      <c r="I127">
        <v>2135.244467</v>
      </c>
      <c r="J127" t="s">
        <v>3</v>
      </c>
      <c r="K127">
        <v>869.27623000000006</v>
      </c>
      <c r="L127">
        <v>2088.023596</v>
      </c>
      <c r="M127" t="s">
        <v>4</v>
      </c>
      <c r="N127">
        <v>584.30734399999994</v>
      </c>
      <c r="O127">
        <v>1756.4724140000001</v>
      </c>
      <c r="P127" t="s">
        <v>5</v>
      </c>
      <c r="Q127">
        <v>7.5346669999999998</v>
      </c>
      <c r="R127">
        <v>0.33488699999999999</v>
      </c>
      <c r="S127" t="s">
        <v>6</v>
      </c>
      <c r="T127">
        <v>225.59163100000001</v>
      </c>
      <c r="U127">
        <v>5.9909999999999998E-2</v>
      </c>
      <c r="V127" t="s">
        <v>7</v>
      </c>
      <c r="W127">
        <v>0.62934100000000004</v>
      </c>
      <c r="X127">
        <v>4.5399999999999998E-3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0.16875299999999999</v>
      </c>
      <c r="AG127">
        <v>1.6699999999999999E-4</v>
      </c>
      <c r="AH127" t="s">
        <v>11</v>
      </c>
      <c r="AI127">
        <v>0.83510499999999999</v>
      </c>
      <c r="AJ127">
        <v>8.3999999999999995E-5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1021.851615</v>
      </c>
      <c r="I128">
        <v>2602.6746400000002</v>
      </c>
      <c r="J128" t="s">
        <v>3</v>
      </c>
      <c r="K128">
        <v>1013.29234</v>
      </c>
      <c r="L128">
        <v>2548.4136680000001</v>
      </c>
      <c r="M128" t="s">
        <v>4</v>
      </c>
      <c r="N128">
        <v>680.95442400000002</v>
      </c>
      <c r="O128">
        <v>2119.4989580000001</v>
      </c>
      <c r="P128" t="s">
        <v>5</v>
      </c>
      <c r="Q128">
        <v>8.7736110000000007</v>
      </c>
      <c r="R128">
        <v>0.38681399999999999</v>
      </c>
      <c r="S128" t="s">
        <v>6</v>
      </c>
      <c r="T128">
        <v>263.14883500000002</v>
      </c>
      <c r="U128">
        <v>7.8559000000000004E-2</v>
      </c>
      <c r="V128" t="s">
        <v>7</v>
      </c>
      <c r="W128">
        <v>0.73347099999999998</v>
      </c>
      <c r="X128">
        <v>5.8139999999999997E-3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0.168103</v>
      </c>
      <c r="AG128">
        <v>1.7200000000000001E-4</v>
      </c>
      <c r="AH128" t="s">
        <v>11</v>
      </c>
      <c r="AI128">
        <v>0.83538699999999999</v>
      </c>
      <c r="AJ128">
        <v>8.0000000000000007E-5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1166.2543680000001</v>
      </c>
      <c r="I129">
        <v>3093.4095430000002</v>
      </c>
      <c r="J129" t="s">
        <v>3</v>
      </c>
      <c r="K129">
        <v>1156.503745</v>
      </c>
      <c r="L129">
        <v>3034.1877800000002</v>
      </c>
      <c r="M129" t="s">
        <v>4</v>
      </c>
      <c r="N129">
        <v>776.88917200000003</v>
      </c>
      <c r="O129">
        <v>2493.6264339999998</v>
      </c>
      <c r="P129" t="s">
        <v>5</v>
      </c>
      <c r="Q129">
        <v>9.9960679999999993</v>
      </c>
      <c r="R129">
        <v>0.42469200000000001</v>
      </c>
      <c r="S129" t="s">
        <v>6</v>
      </c>
      <c r="T129">
        <v>300.65821399999999</v>
      </c>
      <c r="U129">
        <v>9.4777E-2</v>
      </c>
      <c r="V129" t="s">
        <v>7</v>
      </c>
      <c r="W129">
        <v>0.83595200000000003</v>
      </c>
      <c r="X129">
        <v>7.1529999999999996E-3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0.16806699999999999</v>
      </c>
      <c r="AG129">
        <v>1.7100000000000001E-4</v>
      </c>
      <c r="AH129" t="s">
        <v>11</v>
      </c>
      <c r="AI129">
        <v>0.83607500000000001</v>
      </c>
      <c r="AJ129">
        <v>6.8999999999999997E-5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1310.9318679999999</v>
      </c>
      <c r="I130">
        <v>4053.3750140000002</v>
      </c>
      <c r="J130" t="s">
        <v>3</v>
      </c>
      <c r="K130">
        <v>1299.9807149999999</v>
      </c>
      <c r="L130">
        <v>3973.6271550000001</v>
      </c>
      <c r="M130" t="s">
        <v>4</v>
      </c>
      <c r="N130">
        <v>873.07243700000004</v>
      </c>
      <c r="O130">
        <v>3258.4661209999999</v>
      </c>
      <c r="P130" t="s">
        <v>5</v>
      </c>
      <c r="Q130">
        <v>11.228374000000001</v>
      </c>
      <c r="R130">
        <v>0.54515999999999998</v>
      </c>
      <c r="S130" t="s">
        <v>6</v>
      </c>
      <c r="T130">
        <v>338.14551799999998</v>
      </c>
      <c r="U130">
        <v>0.12978200000000001</v>
      </c>
      <c r="V130" t="s">
        <v>7</v>
      </c>
      <c r="W130">
        <v>0.93853399999999998</v>
      </c>
      <c r="X130">
        <v>9.1900000000000003E-3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0.16717299999999999</v>
      </c>
      <c r="AG130">
        <v>1.8000000000000001E-4</v>
      </c>
      <c r="AH130" t="s">
        <v>11</v>
      </c>
      <c r="AI130">
        <v>0.83732899999999999</v>
      </c>
      <c r="AJ130">
        <v>4.5000000000000003E-5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1454.4854</v>
      </c>
      <c r="I131">
        <v>4432.8505809999997</v>
      </c>
      <c r="J131" t="s">
        <v>3</v>
      </c>
      <c r="K131">
        <v>1442.3534159999999</v>
      </c>
      <c r="L131">
        <v>4348.5990529999999</v>
      </c>
      <c r="M131" t="s">
        <v>4</v>
      </c>
      <c r="N131">
        <v>968.20249100000001</v>
      </c>
      <c r="O131">
        <v>3540.8958980000002</v>
      </c>
      <c r="P131" t="s">
        <v>5</v>
      </c>
      <c r="Q131">
        <v>12.438534000000001</v>
      </c>
      <c r="R131">
        <v>0.571438</v>
      </c>
      <c r="S131" t="s">
        <v>6</v>
      </c>
      <c r="T131">
        <v>375.61725799999999</v>
      </c>
      <c r="U131">
        <v>0.141823</v>
      </c>
      <c r="V131" t="s">
        <v>7</v>
      </c>
      <c r="W131">
        <v>1.0404230000000001</v>
      </c>
      <c r="X131">
        <v>1.0364999999999999E-2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0.166633</v>
      </c>
      <c r="AG131">
        <v>1.8200000000000001E-4</v>
      </c>
      <c r="AH131" t="s">
        <v>11</v>
      </c>
      <c r="AI131">
        <v>0.83798899999999998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1598.7571170000001</v>
      </c>
      <c r="I132">
        <v>4991.3923640000003</v>
      </c>
      <c r="J132" t="s">
        <v>3</v>
      </c>
      <c r="K132">
        <v>1585.4275</v>
      </c>
      <c r="L132">
        <v>4898.7978000000003</v>
      </c>
      <c r="M132" t="s">
        <v>4</v>
      </c>
      <c r="N132">
        <v>1064.026255</v>
      </c>
      <c r="O132">
        <v>3977.0773989999998</v>
      </c>
      <c r="P132" t="s">
        <v>5</v>
      </c>
      <c r="Q132">
        <v>13.665577000000001</v>
      </c>
      <c r="R132">
        <v>0.61750300000000002</v>
      </c>
      <c r="S132" t="s">
        <v>6</v>
      </c>
      <c r="T132">
        <v>413.08121699999998</v>
      </c>
      <c r="U132">
        <v>0.15817200000000001</v>
      </c>
      <c r="V132" t="s">
        <v>7</v>
      </c>
      <c r="W132">
        <v>1.142938</v>
      </c>
      <c r="X132">
        <v>1.1894E-2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0.16550699999999999</v>
      </c>
      <c r="AG132">
        <v>1.7899999999999999E-4</v>
      </c>
      <c r="AH132" t="s">
        <v>11</v>
      </c>
      <c r="AI132">
        <v>0.83799999999999997</v>
      </c>
      <c r="AJ132">
        <v>6.0999999999999999E-5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1744.3757499999999</v>
      </c>
      <c r="I133">
        <v>5991.6586209999996</v>
      </c>
      <c r="J133" t="s">
        <v>3</v>
      </c>
      <c r="K133">
        <v>1729.8275169999999</v>
      </c>
      <c r="L133">
        <v>5879.5430649999998</v>
      </c>
      <c r="M133" t="s">
        <v>4</v>
      </c>
      <c r="N133">
        <v>1161.1569460000001</v>
      </c>
      <c r="O133">
        <v>4786.2771789999997</v>
      </c>
      <c r="P133" t="s">
        <v>5</v>
      </c>
      <c r="Q133">
        <v>14.91502</v>
      </c>
      <c r="R133">
        <v>0.73246100000000003</v>
      </c>
      <c r="S133" t="s">
        <v>6</v>
      </c>
      <c r="T133">
        <v>450.54635999999999</v>
      </c>
      <c r="U133">
        <v>0.179371</v>
      </c>
      <c r="V133" t="s">
        <v>7</v>
      </c>
      <c r="W133">
        <v>1.246669</v>
      </c>
      <c r="X133">
        <v>1.4387E-2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0.165295</v>
      </c>
      <c r="AG133">
        <v>1.75E-4</v>
      </c>
      <c r="AH133" t="s">
        <v>11</v>
      </c>
      <c r="AI133">
        <v>0.83886400000000005</v>
      </c>
      <c r="AJ133">
        <v>7.6000000000000004E-5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1888.8933959999999</v>
      </c>
      <c r="I134">
        <v>6778.4552489999996</v>
      </c>
      <c r="J134" t="s">
        <v>3</v>
      </c>
      <c r="K134">
        <v>1873.1377050000001</v>
      </c>
      <c r="L134">
        <v>6648.8111600000002</v>
      </c>
      <c r="M134" t="s">
        <v>4</v>
      </c>
      <c r="N134">
        <v>1257.2791090000001</v>
      </c>
      <c r="O134">
        <v>5413.7789839999996</v>
      </c>
      <c r="P134" t="s">
        <v>5</v>
      </c>
      <c r="Q134">
        <v>16.151482000000001</v>
      </c>
      <c r="R134">
        <v>0.82929600000000003</v>
      </c>
      <c r="S134" t="s">
        <v>6</v>
      </c>
      <c r="T134">
        <v>488.01824199999999</v>
      </c>
      <c r="U134">
        <v>0.20555599999999999</v>
      </c>
      <c r="V134" t="s">
        <v>7</v>
      </c>
      <c r="W134">
        <v>1.348716</v>
      </c>
      <c r="X134">
        <v>1.6025000000000001E-2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0.164574</v>
      </c>
      <c r="AG134">
        <v>1.7100000000000001E-4</v>
      </c>
      <c r="AH134" t="s">
        <v>11</v>
      </c>
      <c r="AI134">
        <v>0.83900300000000005</v>
      </c>
      <c r="AJ134">
        <v>7.3999999999999996E-5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2032.209507</v>
      </c>
      <c r="I135">
        <v>7000.1964449999996</v>
      </c>
      <c r="J135" t="s">
        <v>3</v>
      </c>
      <c r="K135">
        <v>2015.268435</v>
      </c>
      <c r="L135">
        <v>6867.7511009999998</v>
      </c>
      <c r="M135" t="s">
        <v>4</v>
      </c>
      <c r="N135">
        <v>1352.2704389999999</v>
      </c>
      <c r="O135">
        <v>5569.9134029999996</v>
      </c>
      <c r="P135" t="s">
        <v>5</v>
      </c>
      <c r="Q135">
        <v>17.365724</v>
      </c>
      <c r="R135">
        <v>0.84241999999999995</v>
      </c>
      <c r="S135" t="s">
        <v>6</v>
      </c>
      <c r="T135">
        <v>525.50246500000003</v>
      </c>
      <c r="U135">
        <v>0.23271700000000001</v>
      </c>
      <c r="V135" t="s">
        <v>7</v>
      </c>
      <c r="W135">
        <v>1.4494849999999999</v>
      </c>
      <c r="X135">
        <v>1.6773E-2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0.164189</v>
      </c>
      <c r="AG135">
        <v>1.74E-4</v>
      </c>
      <c r="AH135" t="s">
        <v>11</v>
      </c>
      <c r="AI135">
        <v>0.83904699999999999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2175.762295</v>
      </c>
      <c r="I136">
        <v>7284.3780640000004</v>
      </c>
      <c r="J136" t="s">
        <v>3</v>
      </c>
      <c r="K136">
        <v>2157.6346440000002</v>
      </c>
      <c r="L136">
        <v>7149.1145420000003</v>
      </c>
      <c r="M136" t="s">
        <v>4</v>
      </c>
      <c r="N136">
        <v>1447.467727</v>
      </c>
      <c r="O136">
        <v>5778.6235980000001</v>
      </c>
      <c r="P136" t="s">
        <v>5</v>
      </c>
      <c r="Q136">
        <v>18.581050999999999</v>
      </c>
      <c r="R136">
        <v>0.85367499999999996</v>
      </c>
      <c r="S136" t="s">
        <v>6</v>
      </c>
      <c r="T136">
        <v>563.00398299999995</v>
      </c>
      <c r="U136">
        <v>0.25527499999999997</v>
      </c>
      <c r="V136" t="s">
        <v>7</v>
      </c>
      <c r="W136">
        <v>1.550743</v>
      </c>
      <c r="X136">
        <v>1.7430000000000001E-2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0.16363900000000001</v>
      </c>
      <c r="AG136">
        <v>1.73E-4</v>
      </c>
      <c r="AH136" t="s">
        <v>11</v>
      </c>
      <c r="AI136">
        <v>0.83920899999999998</v>
      </c>
      <c r="AJ136">
        <v>7.7999999999999999E-5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2319.9001269999999</v>
      </c>
      <c r="I137">
        <v>7913.5232169999999</v>
      </c>
      <c r="J137" t="s">
        <v>3</v>
      </c>
      <c r="K137">
        <v>2300.563013</v>
      </c>
      <c r="L137">
        <v>7761.2461119999998</v>
      </c>
      <c r="M137" t="s">
        <v>4</v>
      </c>
      <c r="N137">
        <v>1543.22135</v>
      </c>
      <c r="O137">
        <v>6296.9582060000002</v>
      </c>
      <c r="P137" t="s">
        <v>5</v>
      </c>
      <c r="Q137">
        <v>19.819050000000001</v>
      </c>
      <c r="R137">
        <v>0.96002200000000004</v>
      </c>
      <c r="S137" t="s">
        <v>6</v>
      </c>
      <c r="T137">
        <v>600.53027499999996</v>
      </c>
      <c r="U137">
        <v>0.28480299999999997</v>
      </c>
      <c r="V137" t="s">
        <v>7</v>
      </c>
      <c r="W137">
        <v>1.6518550000000001</v>
      </c>
      <c r="X137">
        <v>1.8727000000000001E-2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0.16284399999999999</v>
      </c>
      <c r="AG137">
        <v>1.65E-4</v>
      </c>
      <c r="AH137" t="s">
        <v>11</v>
      </c>
      <c r="AI137">
        <v>0.83932700000000005</v>
      </c>
      <c r="AJ137">
        <v>7.7000000000000001E-5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2464.2372359999999</v>
      </c>
      <c r="I138">
        <v>8545.9503530000002</v>
      </c>
      <c r="J138" t="s">
        <v>3</v>
      </c>
      <c r="K138">
        <v>2443.696543</v>
      </c>
      <c r="L138">
        <v>8377.535339</v>
      </c>
      <c r="M138" t="s">
        <v>4</v>
      </c>
      <c r="N138">
        <v>1639.12564</v>
      </c>
      <c r="O138">
        <v>6817.5490989999998</v>
      </c>
      <c r="P138" t="s">
        <v>5</v>
      </c>
      <c r="Q138">
        <v>21.052856999999999</v>
      </c>
      <c r="R138">
        <v>1.077259</v>
      </c>
      <c r="S138" t="s">
        <v>6</v>
      </c>
      <c r="T138">
        <v>638.08693500000004</v>
      </c>
      <c r="U138">
        <v>0.30630099999999999</v>
      </c>
      <c r="V138" t="s">
        <v>7</v>
      </c>
      <c r="W138">
        <v>1.7536529999999999</v>
      </c>
      <c r="X138">
        <v>2.0535000000000001E-2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0.16262299999999999</v>
      </c>
      <c r="AG138">
        <v>1.6000000000000001E-4</v>
      </c>
      <c r="AH138" t="s">
        <v>11</v>
      </c>
      <c r="AI138">
        <v>0.83941100000000002</v>
      </c>
      <c r="AJ138">
        <v>7.6000000000000004E-5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2608.1990770000002</v>
      </c>
      <c r="I139">
        <v>8936.9037119999994</v>
      </c>
      <c r="J139" t="s">
        <v>3</v>
      </c>
      <c r="K139">
        <v>2586.4646969999999</v>
      </c>
      <c r="L139">
        <v>8761.4138750000002</v>
      </c>
      <c r="M139" t="s">
        <v>4</v>
      </c>
      <c r="N139">
        <v>1734.6297070000001</v>
      </c>
      <c r="O139">
        <v>7124.5446579999998</v>
      </c>
      <c r="P139" t="s">
        <v>5</v>
      </c>
      <c r="Q139">
        <v>22.275794999999999</v>
      </c>
      <c r="R139">
        <v>1.122252</v>
      </c>
      <c r="S139" t="s">
        <v>6</v>
      </c>
      <c r="T139">
        <v>675.65707299999997</v>
      </c>
      <c r="U139">
        <v>0.33892</v>
      </c>
      <c r="V139" t="s">
        <v>7</v>
      </c>
      <c r="W139">
        <v>1.8552960000000001</v>
      </c>
      <c r="X139">
        <v>2.1607000000000001E-2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0.162101</v>
      </c>
      <c r="AG139">
        <v>1.5699999999999999E-4</v>
      </c>
      <c r="AH139" t="s">
        <v>11</v>
      </c>
      <c r="AI139">
        <v>0.84011999999999998</v>
      </c>
      <c r="AJ139">
        <v>9.2E-5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2752.0459860000001</v>
      </c>
      <c r="I140">
        <v>9319.8339639999995</v>
      </c>
      <c r="J140" t="s">
        <v>3</v>
      </c>
      <c r="K140">
        <v>2729.1232519999999</v>
      </c>
      <c r="L140">
        <v>9138.8175140000003</v>
      </c>
      <c r="M140" t="s">
        <v>4</v>
      </c>
      <c r="N140">
        <v>1829.9671020000001</v>
      </c>
      <c r="O140">
        <v>7397.700495</v>
      </c>
      <c r="P140" t="s">
        <v>5</v>
      </c>
      <c r="Q140">
        <v>23.493333</v>
      </c>
      <c r="R140">
        <v>1.1545190000000001</v>
      </c>
      <c r="S140" t="s">
        <v>6</v>
      </c>
      <c r="T140">
        <v>713.26349100000004</v>
      </c>
      <c r="U140">
        <v>0.36535200000000001</v>
      </c>
      <c r="V140" t="s">
        <v>7</v>
      </c>
      <c r="W140">
        <v>1.9559550000000001</v>
      </c>
      <c r="X140">
        <v>2.2745000000000001E-2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0.16178100000000001</v>
      </c>
      <c r="AG140">
        <v>1.5300000000000001E-4</v>
      </c>
      <c r="AH140" t="s">
        <v>11</v>
      </c>
      <c r="AI140">
        <v>0.84014299999999997</v>
      </c>
      <c r="AJ140">
        <v>9.2E-5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2895.6133500000001</v>
      </c>
      <c r="I141">
        <v>9706.3840729999993</v>
      </c>
      <c r="J141" t="s">
        <v>3</v>
      </c>
      <c r="K141">
        <v>2871.5042819999999</v>
      </c>
      <c r="L141">
        <v>9519.3739949999999</v>
      </c>
      <c r="M141" t="s">
        <v>4</v>
      </c>
      <c r="N141">
        <v>1924.988967</v>
      </c>
      <c r="O141">
        <v>7689.3338940000003</v>
      </c>
      <c r="P141" t="s">
        <v>5</v>
      </c>
      <c r="Q141">
        <v>24.709206999999999</v>
      </c>
      <c r="R141">
        <v>1.198248</v>
      </c>
      <c r="S141" t="s">
        <v>6</v>
      </c>
      <c r="T141">
        <v>750.89350100000001</v>
      </c>
      <c r="U141">
        <v>0.417792</v>
      </c>
      <c r="V141" t="s">
        <v>7</v>
      </c>
      <c r="W141">
        <v>2.0566789999999999</v>
      </c>
      <c r="X141">
        <v>2.3786000000000002E-2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0.16164300000000001</v>
      </c>
      <c r="AG141">
        <v>1.55E-4</v>
      </c>
      <c r="AH141" t="s">
        <v>11</v>
      </c>
      <c r="AI141">
        <v>0.84021999999999997</v>
      </c>
      <c r="AJ141">
        <v>9.2E-5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133.405619</v>
      </c>
      <c r="I162">
        <v>200.48464200000001</v>
      </c>
      <c r="J162" t="s">
        <v>3</v>
      </c>
      <c r="K162">
        <v>132.15627799999999</v>
      </c>
      <c r="L162">
        <v>194.79437799999999</v>
      </c>
      <c r="M162" t="s">
        <v>4</v>
      </c>
      <c r="N162">
        <v>99.026518999999993</v>
      </c>
      <c r="O162">
        <v>170.85894400000001</v>
      </c>
      <c r="P162" t="s">
        <v>5</v>
      </c>
      <c r="Q162">
        <v>1.2788919999999999</v>
      </c>
      <c r="R162">
        <v>4.7212999999999998E-2</v>
      </c>
      <c r="S162" t="s">
        <v>6</v>
      </c>
      <c r="T162">
        <v>23.247482000000002</v>
      </c>
      <c r="U162">
        <v>5.1699999999999999E-4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0.18254799999999999</v>
      </c>
      <c r="AG162">
        <v>1.3200000000000001E-4</v>
      </c>
      <c r="AH162" t="s">
        <v>11</v>
      </c>
      <c r="AI162">
        <v>0.816936</v>
      </c>
      <c r="AJ162">
        <v>1.4999999999999999E-4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264.95183600000001</v>
      </c>
      <c r="I163">
        <v>565.68843400000003</v>
      </c>
      <c r="J163" t="s">
        <v>3</v>
      </c>
      <c r="K163">
        <v>262.47333500000002</v>
      </c>
      <c r="L163">
        <v>550.82204999999999</v>
      </c>
      <c r="M163" t="s">
        <v>4</v>
      </c>
      <c r="N163">
        <v>196.474253</v>
      </c>
      <c r="O163">
        <v>474.71509400000002</v>
      </c>
      <c r="P163" t="s">
        <v>5</v>
      </c>
      <c r="Q163">
        <v>2.5375019999999999</v>
      </c>
      <c r="R163">
        <v>0.11039300000000001</v>
      </c>
      <c r="S163" t="s">
        <v>6</v>
      </c>
      <c r="T163">
        <v>46.345112999999998</v>
      </c>
      <c r="U163">
        <v>1.5299999999999999E-3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0.177566</v>
      </c>
      <c r="AG163">
        <v>4.1999999999999998E-5</v>
      </c>
      <c r="AH163" t="s">
        <v>11</v>
      </c>
      <c r="AI163">
        <v>0.82077500000000003</v>
      </c>
      <c r="AJ163">
        <v>1.55E-4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394.77719500000001</v>
      </c>
      <c r="I164">
        <v>852.81863599999997</v>
      </c>
      <c r="J164" t="s">
        <v>3</v>
      </c>
      <c r="K164">
        <v>391.10066</v>
      </c>
      <c r="L164">
        <v>831.04201899999998</v>
      </c>
      <c r="M164" t="s">
        <v>4</v>
      </c>
      <c r="N164">
        <v>292.27508599999999</v>
      </c>
      <c r="O164">
        <v>705.92047500000001</v>
      </c>
      <c r="P164" t="s">
        <v>5</v>
      </c>
      <c r="Q164">
        <v>3.7641019999999998</v>
      </c>
      <c r="R164">
        <v>0.155137</v>
      </c>
      <c r="S164" t="s">
        <v>6</v>
      </c>
      <c r="T164">
        <v>69.440956999999997</v>
      </c>
      <c r="U164">
        <v>3.2750000000000001E-3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0.17646200000000001</v>
      </c>
      <c r="AG164">
        <v>4.3999999999999999E-5</v>
      </c>
      <c r="AH164" t="s">
        <v>11</v>
      </c>
      <c r="AI164">
        <v>0.825295</v>
      </c>
      <c r="AJ164">
        <v>1.2899999999999999E-4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526.88833299999999</v>
      </c>
      <c r="I165">
        <v>1251.120514</v>
      </c>
      <c r="J165" t="s">
        <v>3</v>
      </c>
      <c r="K165">
        <v>521.98132099999998</v>
      </c>
      <c r="L165">
        <v>1220.31672</v>
      </c>
      <c r="M165" t="s">
        <v>4</v>
      </c>
      <c r="N165">
        <v>390.21212500000001</v>
      </c>
      <c r="O165">
        <v>1030.108933</v>
      </c>
      <c r="P165" t="s">
        <v>5</v>
      </c>
      <c r="Q165">
        <v>5.0244989999999996</v>
      </c>
      <c r="R165">
        <v>0.217281</v>
      </c>
      <c r="S165" t="s">
        <v>6</v>
      </c>
      <c r="T165">
        <v>92.539660999999995</v>
      </c>
      <c r="U165">
        <v>5.9059999999999998E-3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0.17549000000000001</v>
      </c>
      <c r="AG165">
        <v>6.0000000000000002E-5</v>
      </c>
      <c r="AH165" t="s">
        <v>11</v>
      </c>
      <c r="AI165">
        <v>0.82686700000000002</v>
      </c>
      <c r="AJ165">
        <v>1.07E-4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658.28736800000001</v>
      </c>
      <c r="I166">
        <v>1941.6506589999999</v>
      </c>
      <c r="J166" t="s">
        <v>3</v>
      </c>
      <c r="K166">
        <v>652.15177100000005</v>
      </c>
      <c r="L166">
        <v>1892.4047479999999</v>
      </c>
      <c r="M166" t="s">
        <v>4</v>
      </c>
      <c r="N166">
        <v>487.530283</v>
      </c>
      <c r="O166">
        <v>1608.9774669999999</v>
      </c>
      <c r="P166" t="s">
        <v>5</v>
      </c>
      <c r="Q166">
        <v>6.2815570000000003</v>
      </c>
      <c r="R166">
        <v>0.35027000000000003</v>
      </c>
      <c r="S166" t="s">
        <v>6</v>
      </c>
      <c r="T166">
        <v>115.635786</v>
      </c>
      <c r="U166">
        <v>8.9420000000000003E-3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0.17332900000000001</v>
      </c>
      <c r="AG166">
        <v>1.01E-4</v>
      </c>
      <c r="AH166" t="s">
        <v>11</v>
      </c>
      <c r="AI166">
        <v>0.82856600000000002</v>
      </c>
      <c r="AJ166">
        <v>8.6000000000000003E-5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787.62669900000003</v>
      </c>
      <c r="I167">
        <v>2168.3743469999999</v>
      </c>
      <c r="J167" t="s">
        <v>3</v>
      </c>
      <c r="K167">
        <v>780.29795999999999</v>
      </c>
      <c r="L167">
        <v>2113.8275180000001</v>
      </c>
      <c r="M167" t="s">
        <v>4</v>
      </c>
      <c r="N167">
        <v>582.92076999999995</v>
      </c>
      <c r="O167">
        <v>1787.362085</v>
      </c>
      <c r="P167" t="s">
        <v>5</v>
      </c>
      <c r="Q167">
        <v>7.5036129999999996</v>
      </c>
      <c r="R167">
        <v>0.39033099999999998</v>
      </c>
      <c r="S167" t="s">
        <v>6</v>
      </c>
      <c r="T167">
        <v>138.73045099999999</v>
      </c>
      <c r="U167">
        <v>1.2801999999999999E-2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0.17180699999999999</v>
      </c>
      <c r="AG167">
        <v>1.2400000000000001E-4</v>
      </c>
      <c r="AH167" t="s">
        <v>11</v>
      </c>
      <c r="AI167">
        <v>0.83069700000000002</v>
      </c>
      <c r="AJ167">
        <v>6.8999999999999997E-5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918.02344100000005</v>
      </c>
      <c r="I168">
        <v>2353.3930190000001</v>
      </c>
      <c r="J168" t="s">
        <v>3</v>
      </c>
      <c r="K168">
        <v>909.49124300000005</v>
      </c>
      <c r="L168">
        <v>2295.8777709999999</v>
      </c>
      <c r="M168" t="s">
        <v>4</v>
      </c>
      <c r="N168">
        <v>679.22361899999999</v>
      </c>
      <c r="O168">
        <v>1924.7316149999999</v>
      </c>
      <c r="P168" t="s">
        <v>5</v>
      </c>
      <c r="Q168">
        <v>8.7355769999999993</v>
      </c>
      <c r="R168">
        <v>0.41186200000000001</v>
      </c>
      <c r="S168" t="s">
        <v>6</v>
      </c>
      <c r="T168">
        <v>161.827699</v>
      </c>
      <c r="U168">
        <v>1.7499000000000001E-2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0.17134199999999999</v>
      </c>
      <c r="AG168">
        <v>1.2799999999999999E-4</v>
      </c>
      <c r="AH168" t="s">
        <v>11</v>
      </c>
      <c r="AI168">
        <v>0.832264</v>
      </c>
      <c r="AJ168">
        <v>8.2999999999999998E-5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1047.5951930000001</v>
      </c>
      <c r="I169">
        <v>2601.6601909999999</v>
      </c>
      <c r="J169" t="s">
        <v>3</v>
      </c>
      <c r="K169">
        <v>1037.8719739999999</v>
      </c>
      <c r="L169">
        <v>2540.6107950000001</v>
      </c>
      <c r="M169" t="s">
        <v>4</v>
      </c>
      <c r="N169">
        <v>774.75620100000003</v>
      </c>
      <c r="O169">
        <v>2118.3625950000001</v>
      </c>
      <c r="P169" t="s">
        <v>5</v>
      </c>
      <c r="Q169">
        <v>9.9547589999999992</v>
      </c>
      <c r="R169">
        <v>0.43699500000000002</v>
      </c>
      <c r="S169" t="s">
        <v>6</v>
      </c>
      <c r="T169">
        <v>184.93098599999999</v>
      </c>
      <c r="U169">
        <v>2.8382000000000001E-2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0.16942099999999999</v>
      </c>
      <c r="AG169">
        <v>1.4200000000000001E-4</v>
      </c>
      <c r="AH169" t="s">
        <v>11</v>
      </c>
      <c r="AI169">
        <v>0.83363200000000004</v>
      </c>
      <c r="AJ169">
        <v>5.5000000000000002E-5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1178.6831930000001</v>
      </c>
      <c r="I170">
        <v>3035.7707019999998</v>
      </c>
      <c r="J170" t="s">
        <v>3</v>
      </c>
      <c r="K170">
        <v>1167.7495260000001</v>
      </c>
      <c r="L170">
        <v>2967.3544080000001</v>
      </c>
      <c r="M170" t="s">
        <v>4</v>
      </c>
      <c r="N170">
        <v>871.75892899999997</v>
      </c>
      <c r="O170">
        <v>2465.8544529999999</v>
      </c>
      <c r="P170" t="s">
        <v>5</v>
      </c>
      <c r="Q170">
        <v>11.195634</v>
      </c>
      <c r="R170">
        <v>0.48955100000000001</v>
      </c>
      <c r="S170" t="s">
        <v>6</v>
      </c>
      <c r="T170">
        <v>208.02944299999999</v>
      </c>
      <c r="U170">
        <v>3.3528000000000002E-2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0.16902800000000001</v>
      </c>
      <c r="AG170">
        <v>1.4899999999999999E-4</v>
      </c>
      <c r="AH170" t="s">
        <v>11</v>
      </c>
      <c r="AI170">
        <v>0.83398899999999998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1309.863057</v>
      </c>
      <c r="I171">
        <v>3903.5188309999999</v>
      </c>
      <c r="J171" t="s">
        <v>3</v>
      </c>
      <c r="K171">
        <v>1297.7081350000001</v>
      </c>
      <c r="L171">
        <v>3814.2338909999999</v>
      </c>
      <c r="M171" t="s">
        <v>4</v>
      </c>
      <c r="N171">
        <v>968.877657</v>
      </c>
      <c r="O171">
        <v>3186.489842</v>
      </c>
      <c r="P171" t="s">
        <v>5</v>
      </c>
      <c r="Q171">
        <v>12.447736000000001</v>
      </c>
      <c r="R171">
        <v>0.62589600000000001</v>
      </c>
      <c r="S171" t="s">
        <v>6</v>
      </c>
      <c r="T171">
        <v>231.13254800000001</v>
      </c>
      <c r="U171">
        <v>4.0325E-2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0.167795</v>
      </c>
      <c r="AG171">
        <v>1.6200000000000001E-4</v>
      </c>
      <c r="AH171" t="s">
        <v>11</v>
      </c>
      <c r="AI171">
        <v>0.83515600000000001</v>
      </c>
      <c r="AJ171">
        <v>4.1E-5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1440.8511209999999</v>
      </c>
      <c r="I172">
        <v>4925.3810620000004</v>
      </c>
      <c r="J172" t="s">
        <v>3</v>
      </c>
      <c r="K172">
        <v>1427.479143</v>
      </c>
      <c r="L172">
        <v>4812.5037849999999</v>
      </c>
      <c r="M172" t="s">
        <v>4</v>
      </c>
      <c r="N172">
        <v>1065.786177</v>
      </c>
      <c r="O172">
        <v>4045.0727569999999</v>
      </c>
      <c r="P172" t="s">
        <v>5</v>
      </c>
      <c r="Q172">
        <v>13.694000000000001</v>
      </c>
      <c r="R172">
        <v>0.78936200000000001</v>
      </c>
      <c r="S172" t="s">
        <v>6</v>
      </c>
      <c r="T172">
        <v>254.22852599999999</v>
      </c>
      <c r="U172">
        <v>4.7794999999999997E-2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0.16694899999999999</v>
      </c>
      <c r="AG172">
        <v>1.7100000000000001E-4</v>
      </c>
      <c r="AH172" t="s">
        <v>11</v>
      </c>
      <c r="AI172">
        <v>0.83539699999999995</v>
      </c>
      <c r="AJ172">
        <v>3.8999999999999999E-5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1570.8029220000001</v>
      </c>
      <c r="I173">
        <v>5822.6286929999997</v>
      </c>
      <c r="J173" t="s">
        <v>3</v>
      </c>
      <c r="K173">
        <v>1556.2240939999999</v>
      </c>
      <c r="L173">
        <v>5688.9881029999997</v>
      </c>
      <c r="M173" t="s">
        <v>4</v>
      </c>
      <c r="N173">
        <v>1161.705056</v>
      </c>
      <c r="O173">
        <v>4782.4666729999999</v>
      </c>
      <c r="P173" t="s">
        <v>5</v>
      </c>
      <c r="Q173">
        <v>14.928845000000001</v>
      </c>
      <c r="R173">
        <v>0.914829</v>
      </c>
      <c r="S173" t="s">
        <v>6</v>
      </c>
      <c r="T173">
        <v>277.347216</v>
      </c>
      <c r="U173">
        <v>6.2829999999999997E-2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0.165938</v>
      </c>
      <c r="AG173">
        <v>1.73E-4</v>
      </c>
      <c r="AH173" t="s">
        <v>11</v>
      </c>
      <c r="AI173">
        <v>0.83544200000000002</v>
      </c>
      <c r="AJ173">
        <v>3.8999999999999999E-5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1699.411646</v>
      </c>
      <c r="I174">
        <v>6314.0511120000001</v>
      </c>
      <c r="J174" t="s">
        <v>3</v>
      </c>
      <c r="K174">
        <v>1683.6501760000001</v>
      </c>
      <c r="L174">
        <v>6171.0510880000002</v>
      </c>
      <c r="M174" t="s">
        <v>4</v>
      </c>
      <c r="N174">
        <v>1256.4357669999999</v>
      </c>
      <c r="O174">
        <v>5175.7412610000001</v>
      </c>
      <c r="P174" t="s">
        <v>5</v>
      </c>
      <c r="Q174">
        <v>16.139323999999998</v>
      </c>
      <c r="R174">
        <v>0.96418499999999996</v>
      </c>
      <c r="S174" t="s">
        <v>6</v>
      </c>
      <c r="T174">
        <v>300.44296900000001</v>
      </c>
      <c r="U174">
        <v>7.0707000000000006E-2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0.165134</v>
      </c>
      <c r="AG174">
        <v>1.75E-4</v>
      </c>
      <c r="AH174" t="s">
        <v>11</v>
      </c>
      <c r="AI174">
        <v>0.835507</v>
      </c>
      <c r="AJ174">
        <v>3.8999999999999999E-5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1827.6480200000001</v>
      </c>
      <c r="I175">
        <v>6813.4388330000002</v>
      </c>
      <c r="J175" t="s">
        <v>3</v>
      </c>
      <c r="K175">
        <v>1810.710601</v>
      </c>
      <c r="L175">
        <v>6661.8241479999997</v>
      </c>
      <c r="M175" t="s">
        <v>4</v>
      </c>
      <c r="N175">
        <v>1350.8040719999999</v>
      </c>
      <c r="O175">
        <v>5574.5961559999996</v>
      </c>
      <c r="P175" t="s">
        <v>5</v>
      </c>
      <c r="Q175">
        <v>17.34254</v>
      </c>
      <c r="R175">
        <v>1.0058050000000001</v>
      </c>
      <c r="S175" t="s">
        <v>6</v>
      </c>
      <c r="T175">
        <v>323.54660699999999</v>
      </c>
      <c r="U175">
        <v>8.5970000000000005E-2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0.16513</v>
      </c>
      <c r="AG175">
        <v>1.75E-4</v>
      </c>
      <c r="AH175" t="s">
        <v>11</v>
      </c>
      <c r="AI175">
        <v>0.83558399999999999</v>
      </c>
      <c r="AJ175">
        <v>3.8999999999999999E-5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1956.01937</v>
      </c>
      <c r="I176">
        <v>7382.394464</v>
      </c>
      <c r="J176" t="s">
        <v>3</v>
      </c>
      <c r="K176">
        <v>1937.901848</v>
      </c>
      <c r="L176">
        <v>7221.1108299999996</v>
      </c>
      <c r="M176" t="s">
        <v>4</v>
      </c>
      <c r="N176">
        <v>1445.3365550000001</v>
      </c>
      <c r="O176">
        <v>6025.9989260000002</v>
      </c>
      <c r="P176" t="s">
        <v>5</v>
      </c>
      <c r="Q176">
        <v>18.549595</v>
      </c>
      <c r="R176">
        <v>1.053363</v>
      </c>
      <c r="S176" t="s">
        <v>6</v>
      </c>
      <c r="T176">
        <v>346.641796</v>
      </c>
      <c r="U176">
        <v>9.5751000000000003E-2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0.16452900000000001</v>
      </c>
      <c r="AG176">
        <v>1.8100000000000001E-4</v>
      </c>
      <c r="AH176" t="s">
        <v>11</v>
      </c>
      <c r="AI176">
        <v>0.83583499999999999</v>
      </c>
      <c r="AJ176">
        <v>3.6999999999999998E-5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2086.2234910000002</v>
      </c>
      <c r="I177">
        <v>8105.8230169999997</v>
      </c>
      <c r="J177" t="s">
        <v>3</v>
      </c>
      <c r="K177">
        <v>2066.903491</v>
      </c>
      <c r="L177">
        <v>7931.5689979999997</v>
      </c>
      <c r="M177" t="s">
        <v>4</v>
      </c>
      <c r="N177">
        <v>1541.5931909999999</v>
      </c>
      <c r="O177">
        <v>6592.045822</v>
      </c>
      <c r="P177" t="s">
        <v>5</v>
      </c>
      <c r="Q177">
        <v>19.779907000000001</v>
      </c>
      <c r="R177">
        <v>1.1176699999999999</v>
      </c>
      <c r="S177" t="s">
        <v>6</v>
      </c>
      <c r="T177">
        <v>369.739014</v>
      </c>
      <c r="U177">
        <v>0.105534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0.16452900000000001</v>
      </c>
      <c r="AG177">
        <v>1.8100000000000001E-4</v>
      </c>
      <c r="AH177" t="s">
        <v>11</v>
      </c>
      <c r="AI177">
        <v>0.83617399999999997</v>
      </c>
      <c r="AJ177">
        <v>3.1999999999999999E-5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2215.2042040000001</v>
      </c>
      <c r="I178">
        <v>8844.1439169999994</v>
      </c>
      <c r="J178" t="s">
        <v>3</v>
      </c>
      <c r="K178">
        <v>2194.7007760000001</v>
      </c>
      <c r="L178">
        <v>8659.1392649999998</v>
      </c>
      <c r="M178" t="s">
        <v>4</v>
      </c>
      <c r="N178">
        <v>1636.669744</v>
      </c>
      <c r="O178">
        <v>7174.3804010000003</v>
      </c>
      <c r="P178" t="s">
        <v>5</v>
      </c>
      <c r="Q178">
        <v>20.991529</v>
      </c>
      <c r="R178">
        <v>1.163254</v>
      </c>
      <c r="S178" t="s">
        <v>6</v>
      </c>
      <c r="T178">
        <v>392.83637599999997</v>
      </c>
      <c r="U178">
        <v>0.11738899999999999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0.16431100000000001</v>
      </c>
      <c r="AG178">
        <v>1.8200000000000001E-4</v>
      </c>
      <c r="AH178" t="s">
        <v>11</v>
      </c>
      <c r="AI178">
        <v>0.83638100000000004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2346.5932229999999</v>
      </c>
      <c r="I179">
        <v>10410.598695999999</v>
      </c>
      <c r="J179" t="s">
        <v>3</v>
      </c>
      <c r="K179">
        <v>2324.8687450000002</v>
      </c>
      <c r="L179">
        <v>10187.265821999999</v>
      </c>
      <c r="M179" t="s">
        <v>4</v>
      </c>
      <c r="N179">
        <v>1734.040808</v>
      </c>
      <c r="O179">
        <v>8464.8113520000006</v>
      </c>
      <c r="P179" t="s">
        <v>5</v>
      </c>
      <c r="Q179">
        <v>22.242004000000001</v>
      </c>
      <c r="R179">
        <v>1.4095979999999999</v>
      </c>
      <c r="S179" t="s">
        <v>6</v>
      </c>
      <c r="T179">
        <v>415.935092</v>
      </c>
      <c r="U179">
        <v>0.12861800000000001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0.16430900000000001</v>
      </c>
      <c r="AG179">
        <v>1.8200000000000001E-4</v>
      </c>
      <c r="AH179" t="s">
        <v>11</v>
      </c>
      <c r="AI179">
        <v>0.83646200000000004</v>
      </c>
      <c r="AJ179">
        <v>3.1000000000000001E-5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2477.268403</v>
      </c>
      <c r="I180">
        <v>11049.517501</v>
      </c>
      <c r="J180" t="s">
        <v>3</v>
      </c>
      <c r="K180">
        <v>2454.3380219999999</v>
      </c>
      <c r="L180">
        <v>10812.630044</v>
      </c>
      <c r="M180" t="s">
        <v>4</v>
      </c>
      <c r="N180">
        <v>1830.696179</v>
      </c>
      <c r="O180">
        <v>8974.3137540000007</v>
      </c>
      <c r="P180" t="s">
        <v>5</v>
      </c>
      <c r="Q180">
        <v>23.476130000000001</v>
      </c>
      <c r="R180">
        <v>1.4969749999999999</v>
      </c>
      <c r="S180" t="s">
        <v>6</v>
      </c>
      <c r="T180">
        <v>439.04168299999998</v>
      </c>
      <c r="U180">
        <v>0.15274799999999999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0.163689</v>
      </c>
      <c r="AG180">
        <v>1.83E-4</v>
      </c>
      <c r="AH180" t="s">
        <v>11</v>
      </c>
      <c r="AI180">
        <v>0.83660400000000001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2607.7143850000002</v>
      </c>
      <c r="I181">
        <v>11743.528612</v>
      </c>
      <c r="J181" t="s">
        <v>3</v>
      </c>
      <c r="K181">
        <v>2583.5829739999999</v>
      </c>
      <c r="L181">
        <v>11494.172237000001</v>
      </c>
      <c r="M181" t="s">
        <v>4</v>
      </c>
      <c r="N181">
        <v>1927.099426</v>
      </c>
      <c r="O181">
        <v>9522.1725470000001</v>
      </c>
      <c r="P181" t="s">
        <v>5</v>
      </c>
      <c r="Q181">
        <v>24.704699000000002</v>
      </c>
      <c r="R181">
        <v>1.5570459999999999</v>
      </c>
      <c r="S181" t="s">
        <v>6</v>
      </c>
      <c r="T181">
        <v>462.13776000000001</v>
      </c>
      <c r="U181">
        <v>0.16598199999999999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0.16259000000000001</v>
      </c>
      <c r="AG181">
        <v>1.93E-4</v>
      </c>
      <c r="AH181" t="s">
        <v>11</v>
      </c>
      <c r="AI181">
        <v>0.83701700000000001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1453.9353639999999</v>
      </c>
      <c r="I182">
        <v>9394.8259149999994</v>
      </c>
      <c r="J182" t="s">
        <v>3</v>
      </c>
      <c r="K182">
        <v>1453.602136</v>
      </c>
      <c r="L182">
        <v>9392.9622369999997</v>
      </c>
      <c r="M182" t="s">
        <v>4</v>
      </c>
      <c r="N182">
        <v>16.938884999999999</v>
      </c>
      <c r="O182">
        <v>7.6499999999999995E-4</v>
      </c>
      <c r="P182" t="s">
        <v>5</v>
      </c>
      <c r="Q182">
        <v>1423.434424</v>
      </c>
      <c r="R182">
        <v>9306.9563479999997</v>
      </c>
      <c r="S182" t="s">
        <v>6</v>
      </c>
      <c r="T182">
        <v>1454.9639380000001</v>
      </c>
      <c r="U182">
        <v>9423.7126919999992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0.181196</v>
      </c>
      <c r="AG182">
        <v>3.6000000000000001E-5</v>
      </c>
      <c r="AH182" t="s">
        <v>11</v>
      </c>
      <c r="AI182">
        <v>0.81423400000000001</v>
      </c>
      <c r="AJ182">
        <v>1.4200000000000001E-4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2924.4729689999999</v>
      </c>
      <c r="I183">
        <v>21218.390718999999</v>
      </c>
      <c r="J183" t="s">
        <v>3</v>
      </c>
      <c r="K183">
        <v>2923.8177390000001</v>
      </c>
      <c r="L183">
        <v>21213.389691</v>
      </c>
      <c r="M183" t="s">
        <v>4</v>
      </c>
      <c r="N183">
        <v>33.915379000000001</v>
      </c>
      <c r="O183">
        <v>8.5222999999999993E-2</v>
      </c>
      <c r="P183" t="s">
        <v>5</v>
      </c>
      <c r="Q183">
        <v>2863.1760009999998</v>
      </c>
      <c r="R183">
        <v>21436.098635999999</v>
      </c>
      <c r="S183" t="s">
        <v>6</v>
      </c>
      <c r="T183">
        <v>2925.1125830000001</v>
      </c>
      <c r="U183">
        <v>21584.340841000001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0.17718600000000001</v>
      </c>
      <c r="AG183">
        <v>7.7000000000000001E-5</v>
      </c>
      <c r="AH183" t="s">
        <v>11</v>
      </c>
      <c r="AI183">
        <v>0.82067199999999996</v>
      </c>
      <c r="AJ183">
        <v>1.54E-4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4372.1468359999999</v>
      </c>
      <c r="I184">
        <v>33769.824011999997</v>
      </c>
      <c r="J184" t="s">
        <v>3</v>
      </c>
      <c r="K184">
        <v>4371.1697219999996</v>
      </c>
      <c r="L184">
        <v>33761.840479999999</v>
      </c>
      <c r="M184" t="s">
        <v>4</v>
      </c>
      <c r="N184">
        <v>50.852620000000002</v>
      </c>
      <c r="O184">
        <v>8.7188000000000002E-2</v>
      </c>
      <c r="P184" t="s">
        <v>5</v>
      </c>
      <c r="Q184">
        <v>4279.9381299999995</v>
      </c>
      <c r="R184">
        <v>34089.571185000001</v>
      </c>
      <c r="S184" t="s">
        <v>6</v>
      </c>
      <c r="T184">
        <v>4372.3439010000002</v>
      </c>
      <c r="U184">
        <v>33901.397681000002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0.175538</v>
      </c>
      <c r="AG184">
        <v>8.2000000000000001E-5</v>
      </c>
      <c r="AH184" t="s">
        <v>11</v>
      </c>
      <c r="AI184">
        <v>0.82548699999999997</v>
      </c>
      <c r="AJ184">
        <v>1.45E-4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5861.2530569999999</v>
      </c>
      <c r="I185">
        <v>52249.752109000001</v>
      </c>
      <c r="J185" t="s">
        <v>3</v>
      </c>
      <c r="K185">
        <v>5859.9522269999998</v>
      </c>
      <c r="L185">
        <v>52240.641191000002</v>
      </c>
      <c r="M185" t="s">
        <v>4</v>
      </c>
      <c r="N185">
        <v>67.795023</v>
      </c>
      <c r="O185">
        <v>8.6812E-2</v>
      </c>
      <c r="P185" t="s">
        <v>5</v>
      </c>
      <c r="Q185">
        <v>5738.8559279999999</v>
      </c>
      <c r="R185">
        <v>52298.549587000001</v>
      </c>
      <c r="S185" t="s">
        <v>6</v>
      </c>
      <c r="T185">
        <v>5860.9937209999998</v>
      </c>
      <c r="U185">
        <v>52050.081458000001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0.17349700000000001</v>
      </c>
      <c r="AG185">
        <v>1.11E-4</v>
      </c>
      <c r="AH185" t="s">
        <v>11</v>
      </c>
      <c r="AI185">
        <v>0.83033299999999999</v>
      </c>
      <c r="AJ185">
        <v>8.5000000000000006E-5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7340.0242580000004</v>
      </c>
      <c r="I186">
        <v>80713.488970999999</v>
      </c>
      <c r="J186" t="s">
        <v>3</v>
      </c>
      <c r="K186">
        <v>7338.3991699999997</v>
      </c>
      <c r="L186">
        <v>80700.388217</v>
      </c>
      <c r="M186" t="s">
        <v>4</v>
      </c>
      <c r="N186">
        <v>84.736052000000001</v>
      </c>
      <c r="O186">
        <v>8.6512000000000006E-2</v>
      </c>
      <c r="P186" t="s">
        <v>5</v>
      </c>
      <c r="Q186">
        <v>7187.1630569999998</v>
      </c>
      <c r="R186">
        <v>80826.967996000007</v>
      </c>
      <c r="S186" t="s">
        <v>6</v>
      </c>
      <c r="T186">
        <v>7339.3128999999999</v>
      </c>
      <c r="U186">
        <v>80242.047368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0.170568</v>
      </c>
      <c r="AG186">
        <v>1.5200000000000001E-4</v>
      </c>
      <c r="AH186" t="s">
        <v>11</v>
      </c>
      <c r="AI186">
        <v>0.83105799999999996</v>
      </c>
      <c r="AJ186">
        <v>7.3999999999999996E-5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8799.6797270000006</v>
      </c>
      <c r="I187">
        <v>98301.890174999993</v>
      </c>
      <c r="J187" t="s">
        <v>3</v>
      </c>
      <c r="K187">
        <v>8797.7331450000001</v>
      </c>
      <c r="L187">
        <v>98288.954052999994</v>
      </c>
      <c r="M187" t="s">
        <v>4</v>
      </c>
      <c r="N187">
        <v>101.66852900000001</v>
      </c>
      <c r="O187">
        <v>8.7002999999999997E-2</v>
      </c>
      <c r="P187" t="s">
        <v>5</v>
      </c>
      <c r="Q187">
        <v>8615.9864159999997</v>
      </c>
      <c r="R187">
        <v>98100.477882000007</v>
      </c>
      <c r="S187" t="s">
        <v>6</v>
      </c>
      <c r="T187">
        <v>8798.52873</v>
      </c>
      <c r="U187">
        <v>97575.184420999998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0.16913</v>
      </c>
      <c r="AG187">
        <v>1.5899999999999999E-4</v>
      </c>
      <c r="AH187" t="s">
        <v>11</v>
      </c>
      <c r="AI187">
        <v>0.83268900000000001</v>
      </c>
      <c r="AJ187">
        <v>4.1999999999999998E-5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10252.444745999999</v>
      </c>
      <c r="I188">
        <v>112703.891573</v>
      </c>
      <c r="J188" t="s">
        <v>3</v>
      </c>
      <c r="K188">
        <v>10250.175058999999</v>
      </c>
      <c r="L188">
        <v>112689.635366</v>
      </c>
      <c r="M188" t="s">
        <v>4</v>
      </c>
      <c r="N188">
        <v>118.608171</v>
      </c>
      <c r="O188">
        <v>9.3367000000000006E-2</v>
      </c>
      <c r="P188" t="s">
        <v>5</v>
      </c>
      <c r="Q188">
        <v>10038.396914000001</v>
      </c>
      <c r="R188">
        <v>112366.063843</v>
      </c>
      <c r="S188" t="s">
        <v>6</v>
      </c>
      <c r="T188">
        <v>10250.842812000001</v>
      </c>
      <c r="U188">
        <v>111788.447742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0.169123</v>
      </c>
      <c r="AG188">
        <v>1.5899999999999999E-4</v>
      </c>
      <c r="AH188" t="s">
        <v>11</v>
      </c>
      <c r="AI188">
        <v>0.83388099999999998</v>
      </c>
      <c r="AJ188">
        <v>5.3999999999999998E-5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11712.743828000001</v>
      </c>
      <c r="I189">
        <v>134328.92500300001</v>
      </c>
      <c r="J189" t="s">
        <v>3</v>
      </c>
      <c r="K189">
        <v>11710.152012</v>
      </c>
      <c r="L189">
        <v>134312.90878900001</v>
      </c>
      <c r="M189" t="s">
        <v>4</v>
      </c>
      <c r="N189">
        <v>135.54577</v>
      </c>
      <c r="O189">
        <v>9.8306000000000004E-2</v>
      </c>
      <c r="P189" t="s">
        <v>5</v>
      </c>
      <c r="Q189">
        <v>11468.193926</v>
      </c>
      <c r="R189">
        <v>133895.14738800001</v>
      </c>
      <c r="S189" t="s">
        <v>6</v>
      </c>
      <c r="T189">
        <v>11710.754902000001</v>
      </c>
      <c r="U189">
        <v>133147.74298800001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0.167182</v>
      </c>
      <c r="AG189">
        <v>1.7000000000000001E-4</v>
      </c>
      <c r="AH189" t="s">
        <v>11</v>
      </c>
      <c r="AI189">
        <v>0.83438599999999996</v>
      </c>
      <c r="AJ189">
        <v>5.1E-5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13161.828984</v>
      </c>
      <c r="I190">
        <v>124815.71758</v>
      </c>
      <c r="J190" t="s">
        <v>3</v>
      </c>
      <c r="K190">
        <v>13158.916836</v>
      </c>
      <c r="L190">
        <v>124801.822476</v>
      </c>
      <c r="M190" t="s">
        <v>4</v>
      </c>
      <c r="N190">
        <v>152.485739</v>
      </c>
      <c r="O190">
        <v>9.9928000000000003E-2</v>
      </c>
      <c r="P190" t="s">
        <v>5</v>
      </c>
      <c r="Q190">
        <v>12886.560176000001</v>
      </c>
      <c r="R190">
        <v>124259.226423</v>
      </c>
      <c r="S190" t="s">
        <v>6</v>
      </c>
      <c r="T190">
        <v>13159.396875</v>
      </c>
      <c r="U190">
        <v>123695.65453499999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0.16617299999999999</v>
      </c>
      <c r="AG190">
        <v>1.6899999999999999E-4</v>
      </c>
      <c r="AH190" t="s">
        <v>11</v>
      </c>
      <c r="AI190">
        <v>0.83482699999999999</v>
      </c>
      <c r="AJ190">
        <v>4.8000000000000001E-5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14624.639824</v>
      </c>
      <c r="I191">
        <v>129802.053567</v>
      </c>
      <c r="J191" t="s">
        <v>3</v>
      </c>
      <c r="K191">
        <v>14621.406348</v>
      </c>
      <c r="L191">
        <v>129788.21581199999</v>
      </c>
      <c r="M191" t="s">
        <v>4</v>
      </c>
      <c r="N191">
        <v>169.42497</v>
      </c>
      <c r="O191">
        <v>0.10501099999999999</v>
      </c>
      <c r="P191" t="s">
        <v>5</v>
      </c>
      <c r="Q191">
        <v>14318.286426000001</v>
      </c>
      <c r="R191">
        <v>128873.939594</v>
      </c>
      <c r="S191" t="s">
        <v>6</v>
      </c>
      <c r="T191">
        <v>14621.761289</v>
      </c>
      <c r="U191">
        <v>128689.983047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0.16491900000000001</v>
      </c>
      <c r="AG191">
        <v>1.7200000000000001E-4</v>
      </c>
      <c r="AH191" t="s">
        <v>11</v>
      </c>
      <c r="AI191">
        <v>0.83544499999999999</v>
      </c>
      <c r="AJ191">
        <v>4.1E-5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16079.165195</v>
      </c>
      <c r="I192">
        <v>168224.466881</v>
      </c>
      <c r="J192" t="s">
        <v>3</v>
      </c>
      <c r="K192">
        <v>16075.608340000001</v>
      </c>
      <c r="L192">
        <v>168205.62592399999</v>
      </c>
      <c r="M192" t="s">
        <v>4</v>
      </c>
      <c r="N192">
        <v>186.363316</v>
      </c>
      <c r="O192">
        <v>0.11479200000000001</v>
      </c>
      <c r="P192" t="s">
        <v>5</v>
      </c>
      <c r="Q192">
        <v>15742.724961</v>
      </c>
      <c r="R192">
        <v>167077.35391599999</v>
      </c>
      <c r="S192" t="s">
        <v>6</v>
      </c>
      <c r="T192">
        <v>16075.833516000001</v>
      </c>
      <c r="U192">
        <v>167310.62926099999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0.16491400000000001</v>
      </c>
      <c r="AG192">
        <v>1.7100000000000001E-4</v>
      </c>
      <c r="AH192" t="s">
        <v>11</v>
      </c>
      <c r="AI192">
        <v>0.83570599999999995</v>
      </c>
      <c r="AJ192">
        <v>3.8999999999999999E-5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17519.131719000001</v>
      </c>
      <c r="I193">
        <v>184924.12200800001</v>
      </c>
      <c r="J193" t="s">
        <v>3</v>
      </c>
      <c r="K193">
        <v>17515.252929999999</v>
      </c>
      <c r="L193">
        <v>184906.04787099999</v>
      </c>
      <c r="M193" t="s">
        <v>4</v>
      </c>
      <c r="N193">
        <v>203.30436399999999</v>
      </c>
      <c r="O193">
        <v>0.123254</v>
      </c>
      <c r="P193" t="s">
        <v>5</v>
      </c>
      <c r="Q193">
        <v>17152.126737999999</v>
      </c>
      <c r="R193">
        <v>182567.16298200001</v>
      </c>
      <c r="S193" t="s">
        <v>6</v>
      </c>
      <c r="T193">
        <v>17515.397656000001</v>
      </c>
      <c r="U193">
        <v>184113.20564299999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0.163217</v>
      </c>
      <c r="AG193">
        <v>2.02E-4</v>
      </c>
      <c r="AH193" t="s">
        <v>11</v>
      </c>
      <c r="AI193">
        <v>0.83623000000000003</v>
      </c>
      <c r="AJ193">
        <v>2.9E-5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18962.063242</v>
      </c>
      <c r="I194">
        <v>217838.10194200001</v>
      </c>
      <c r="J194" t="s">
        <v>3</v>
      </c>
      <c r="K194">
        <v>18957.863438</v>
      </c>
      <c r="L194">
        <v>217817.45211000001</v>
      </c>
      <c r="M194" t="s">
        <v>4</v>
      </c>
      <c r="N194">
        <v>220.24123700000001</v>
      </c>
      <c r="O194">
        <v>0.12864100000000001</v>
      </c>
      <c r="P194" t="s">
        <v>5</v>
      </c>
      <c r="Q194">
        <v>18565.014766</v>
      </c>
      <c r="R194">
        <v>215380.231118</v>
      </c>
      <c r="S194" t="s">
        <v>6</v>
      </c>
      <c r="T194">
        <v>18958.560781</v>
      </c>
      <c r="U194">
        <v>217433.44272399999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0.162526</v>
      </c>
      <c r="AG194">
        <v>2.04E-4</v>
      </c>
      <c r="AH194" t="s">
        <v>11</v>
      </c>
      <c r="AI194">
        <v>0.83666499999999999</v>
      </c>
      <c r="AJ194">
        <v>2.8E-5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20403.808046999999</v>
      </c>
      <c r="I195">
        <v>238505.94414000001</v>
      </c>
      <c r="J195" t="s">
        <v>3</v>
      </c>
      <c r="K195">
        <v>20399.288711000001</v>
      </c>
      <c r="L195">
        <v>238486.359103</v>
      </c>
      <c r="M195" t="s">
        <v>4</v>
      </c>
      <c r="N195">
        <v>237.193817</v>
      </c>
      <c r="O195">
        <v>0.136569</v>
      </c>
      <c r="P195" t="s">
        <v>5</v>
      </c>
      <c r="Q195">
        <v>19976.227655999999</v>
      </c>
      <c r="R195">
        <v>235284.41010899999</v>
      </c>
      <c r="S195" t="s">
        <v>6</v>
      </c>
      <c r="T195">
        <v>20400.214608999999</v>
      </c>
      <c r="U195">
        <v>237978.508359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0.161306</v>
      </c>
      <c r="AG195">
        <v>1.92E-4</v>
      </c>
      <c r="AH195" t="s">
        <v>11</v>
      </c>
      <c r="AI195">
        <v>0.83705499999999999</v>
      </c>
      <c r="AJ195">
        <v>2.5000000000000001E-5</v>
      </c>
      <c r="AK195" t="s">
        <v>12</v>
      </c>
      <c r="AL195">
        <v>0.34</v>
      </c>
      <c r="AM195">
        <v>5.6643999999999997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21867.887813000001</v>
      </c>
      <c r="I196">
        <v>251061.11215900001</v>
      </c>
      <c r="J196" t="s">
        <v>3</v>
      </c>
      <c r="K196">
        <v>21863.046758</v>
      </c>
      <c r="L196">
        <v>251041.371552</v>
      </c>
      <c r="M196" t="s">
        <v>4</v>
      </c>
      <c r="N196">
        <v>254.13568799999999</v>
      </c>
      <c r="O196">
        <v>0.140961</v>
      </c>
      <c r="P196" t="s">
        <v>5</v>
      </c>
      <c r="Q196">
        <v>21409.822305000002</v>
      </c>
      <c r="R196">
        <v>247056.52356500001</v>
      </c>
      <c r="S196" t="s">
        <v>6</v>
      </c>
      <c r="T196">
        <v>21864.430195000001</v>
      </c>
      <c r="U196">
        <v>250146.7929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0.16123199999999999</v>
      </c>
      <c r="AG196">
        <v>1.93E-4</v>
      </c>
      <c r="AH196" t="s">
        <v>11</v>
      </c>
      <c r="AI196">
        <v>0.83723400000000003</v>
      </c>
      <c r="AJ196">
        <v>2.5000000000000001E-5</v>
      </c>
      <c r="AK196" t="s">
        <v>12</v>
      </c>
      <c r="AL196">
        <v>2.66</v>
      </c>
      <c r="AM196">
        <v>267.82440000000003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23319.498516</v>
      </c>
      <c r="I197">
        <v>271805.91580700001</v>
      </c>
      <c r="J197" t="s">
        <v>3</v>
      </c>
      <c r="K197">
        <v>23314.337305000001</v>
      </c>
      <c r="L197">
        <v>271783.97328500001</v>
      </c>
      <c r="M197" t="s">
        <v>4</v>
      </c>
      <c r="N197">
        <v>271.0711</v>
      </c>
      <c r="O197">
        <v>0.147729</v>
      </c>
      <c r="P197" t="s">
        <v>5</v>
      </c>
      <c r="Q197">
        <v>22831.050351999998</v>
      </c>
      <c r="R197">
        <v>268136.57355899998</v>
      </c>
      <c r="S197" t="s">
        <v>6</v>
      </c>
      <c r="T197">
        <v>23315.848672</v>
      </c>
      <c r="U197">
        <v>270821.90994099999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0.16098199999999999</v>
      </c>
      <c r="AG197">
        <v>1.9699999999999999E-4</v>
      </c>
      <c r="AH197" t="s">
        <v>11</v>
      </c>
      <c r="AI197">
        <v>0.837677</v>
      </c>
      <c r="AJ197">
        <v>3.4E-5</v>
      </c>
      <c r="AK197" t="s">
        <v>12</v>
      </c>
      <c r="AL197">
        <v>2.66</v>
      </c>
      <c r="AM197">
        <v>267.82440000000003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24797.617773000002</v>
      </c>
      <c r="I198">
        <v>295024.97487400001</v>
      </c>
      <c r="J198" t="s">
        <v>3</v>
      </c>
      <c r="K198">
        <v>24792.134844</v>
      </c>
      <c r="L198">
        <v>294998.10509700002</v>
      </c>
      <c r="M198" t="s">
        <v>4</v>
      </c>
      <c r="N198">
        <v>288.01391799999999</v>
      </c>
      <c r="O198">
        <v>0.1588</v>
      </c>
      <c r="P198" t="s">
        <v>5</v>
      </c>
      <c r="Q198">
        <v>24278.386913999999</v>
      </c>
      <c r="R198">
        <v>290468.00923999998</v>
      </c>
      <c r="S198" t="s">
        <v>6</v>
      </c>
      <c r="T198">
        <v>24794.124374999999</v>
      </c>
      <c r="U198">
        <v>294157.93007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0.160972</v>
      </c>
      <c r="AG198">
        <v>1.9599999999999999E-4</v>
      </c>
      <c r="AH198" t="s">
        <v>11</v>
      </c>
      <c r="AI198">
        <v>0.837727</v>
      </c>
      <c r="AJ198">
        <v>3.3000000000000003E-5</v>
      </c>
      <c r="AK198" t="s">
        <v>12</v>
      </c>
      <c r="AL198">
        <v>2.66</v>
      </c>
      <c r="AM198">
        <v>267.82440000000003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26277.263125000001</v>
      </c>
      <c r="I199">
        <v>357084.181308</v>
      </c>
      <c r="J199" t="s">
        <v>3</v>
      </c>
      <c r="K199">
        <v>26271.454727</v>
      </c>
      <c r="L199">
        <v>357049.55415400001</v>
      </c>
      <c r="M199" t="s">
        <v>4</v>
      </c>
      <c r="N199">
        <v>304.95850799999999</v>
      </c>
      <c r="O199">
        <v>0.17515600000000001</v>
      </c>
      <c r="P199" t="s">
        <v>5</v>
      </c>
      <c r="Q199">
        <v>25727.833867000001</v>
      </c>
      <c r="R199">
        <v>352989.37623200001</v>
      </c>
      <c r="S199" t="s">
        <v>6</v>
      </c>
      <c r="T199">
        <v>26273.309727</v>
      </c>
      <c r="U199">
        <v>356135.29760300001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0.160472</v>
      </c>
      <c r="AG199">
        <v>1.94E-4</v>
      </c>
      <c r="AH199" t="s">
        <v>11</v>
      </c>
      <c r="AI199">
        <v>0.83772999999999997</v>
      </c>
      <c r="AJ199">
        <v>3.3000000000000003E-5</v>
      </c>
      <c r="AK199" t="s">
        <v>12</v>
      </c>
      <c r="AL199">
        <v>7.14</v>
      </c>
      <c r="AM199">
        <v>1379.7603999999999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27739.321367</v>
      </c>
      <c r="I200">
        <v>376460.150555</v>
      </c>
      <c r="J200" t="s">
        <v>3</v>
      </c>
      <c r="K200">
        <v>27733.190898000001</v>
      </c>
      <c r="L200">
        <v>376427.13748400001</v>
      </c>
      <c r="M200" t="s">
        <v>4</v>
      </c>
      <c r="N200">
        <v>321.89941800000003</v>
      </c>
      <c r="O200">
        <v>0.182759</v>
      </c>
      <c r="P200" t="s">
        <v>5</v>
      </c>
      <c r="Q200">
        <v>27159.312108999999</v>
      </c>
      <c r="R200">
        <v>371321.52089500002</v>
      </c>
      <c r="S200" t="s">
        <v>6</v>
      </c>
      <c r="T200">
        <v>27734.917383</v>
      </c>
      <c r="U200">
        <v>375261.35978599999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0.15926199999999999</v>
      </c>
      <c r="AG200">
        <v>1.93E-4</v>
      </c>
      <c r="AH200" t="s">
        <v>11</v>
      </c>
      <c r="AI200">
        <v>0.83921999999999997</v>
      </c>
      <c r="AJ200">
        <v>1.08E-4</v>
      </c>
      <c r="AK200" t="s">
        <v>12</v>
      </c>
      <c r="AL200">
        <v>7.38</v>
      </c>
      <c r="AM200">
        <v>1379.1556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29221.958477</v>
      </c>
      <c r="I201">
        <v>401020.47290200001</v>
      </c>
      <c r="J201" t="s">
        <v>3</v>
      </c>
      <c r="K201">
        <v>29215.505195000002</v>
      </c>
      <c r="L201">
        <v>400989.79108499998</v>
      </c>
      <c r="M201" t="s">
        <v>4</v>
      </c>
      <c r="N201">
        <v>338.844313</v>
      </c>
      <c r="O201">
        <v>0.186444</v>
      </c>
      <c r="P201" t="s">
        <v>5</v>
      </c>
      <c r="Q201">
        <v>28611.157265999998</v>
      </c>
      <c r="R201">
        <v>394972.53472</v>
      </c>
      <c r="S201" t="s">
        <v>6</v>
      </c>
      <c r="T201">
        <v>29217.501367000001</v>
      </c>
      <c r="U201">
        <v>399524.48539099999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0.15857099999999999</v>
      </c>
      <c r="AG201">
        <v>1.93E-4</v>
      </c>
      <c r="AH201" t="s">
        <v>11</v>
      </c>
      <c r="AI201">
        <v>0.83929200000000004</v>
      </c>
      <c r="AJ201">
        <v>1.07E-4</v>
      </c>
      <c r="AK201" t="s">
        <v>12</v>
      </c>
      <c r="AL201">
        <v>7.38</v>
      </c>
      <c r="AM201">
        <v>1379.1556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0.02</v>
      </c>
      <c r="AM214">
        <v>1.9599999999999999E-2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0.02</v>
      </c>
      <c r="AM215">
        <v>1.9599999999999999E-2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0.02</v>
      </c>
      <c r="AM216">
        <v>1.9599999999999999E-2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0.04</v>
      </c>
      <c r="AM217">
        <v>3.8399999999999997E-2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0.04</v>
      </c>
      <c r="AM218">
        <v>3.8399999999999997E-2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0.06</v>
      </c>
      <c r="AM219">
        <v>5.6399999999999999E-2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0.06</v>
      </c>
      <c r="AM220">
        <v>5.6399999999999999E-2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0.06</v>
      </c>
      <c r="AM221">
        <v>5.6399999999999999E-2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75.144007000000002</v>
      </c>
      <c r="I222">
        <v>4.1327000000000003E-2</v>
      </c>
      <c r="J222" t="s">
        <v>3</v>
      </c>
      <c r="K222">
        <v>64.388853999999995</v>
      </c>
      <c r="L222">
        <v>4.0829999999999998E-2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150.29802699999999</v>
      </c>
      <c r="I223">
        <v>6.6784999999999997E-2</v>
      </c>
      <c r="J223" t="s">
        <v>3</v>
      </c>
      <c r="K223">
        <v>128.76795300000001</v>
      </c>
      <c r="L223">
        <v>6.2404000000000001E-2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225.44232199999999</v>
      </c>
      <c r="I224">
        <v>9.9986000000000005E-2</v>
      </c>
      <c r="J224" t="s">
        <v>3</v>
      </c>
      <c r="K224">
        <v>193.146468</v>
      </c>
      <c r="L224">
        <v>9.4585000000000002E-2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300.58422100000001</v>
      </c>
      <c r="I225">
        <v>0.12314799999999999</v>
      </c>
      <c r="J225" t="s">
        <v>3</v>
      </c>
      <c r="K225">
        <v>257.52358500000003</v>
      </c>
      <c r="L225">
        <v>0.115011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375.71034200000003</v>
      </c>
      <c r="I226">
        <v>0.15729199999999999</v>
      </c>
      <c r="J226" t="s">
        <v>3</v>
      </c>
      <c r="K226">
        <v>321.89050200000003</v>
      </c>
      <c r="L226">
        <v>0.14502499999999999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450.82969100000003</v>
      </c>
      <c r="I227">
        <v>0.184694</v>
      </c>
      <c r="J227" t="s">
        <v>3</v>
      </c>
      <c r="K227">
        <v>386.24608899999998</v>
      </c>
      <c r="L227">
        <v>0.1598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526.03637000000003</v>
      </c>
      <c r="I228">
        <v>0.24726799999999999</v>
      </c>
      <c r="J228" t="s">
        <v>3</v>
      </c>
      <c r="K228">
        <v>450.68167399999999</v>
      </c>
      <c r="L228">
        <v>0.216858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601.17711899999995</v>
      </c>
      <c r="I229">
        <v>0.30155500000000002</v>
      </c>
      <c r="J229" t="s">
        <v>3</v>
      </c>
      <c r="K229">
        <v>515.05813000000001</v>
      </c>
      <c r="L229">
        <v>0.25105100000000002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676.32288000000005</v>
      </c>
      <c r="I230">
        <v>0.42397200000000002</v>
      </c>
      <c r="J230" t="s">
        <v>3</v>
      </c>
      <c r="K230">
        <v>579.438672</v>
      </c>
      <c r="L230">
        <v>0.34872999999999998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751.48208899999997</v>
      </c>
      <c r="I231">
        <v>0.48178500000000002</v>
      </c>
      <c r="J231" t="s">
        <v>3</v>
      </c>
      <c r="K231">
        <v>643.83057099999996</v>
      </c>
      <c r="L231">
        <v>0.390683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826.59698900000001</v>
      </c>
      <c r="I232">
        <v>0.552867</v>
      </c>
      <c r="J232" t="s">
        <v>3</v>
      </c>
      <c r="K232">
        <v>708.177683</v>
      </c>
      <c r="L232">
        <v>0.46156000000000003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901.76370799999995</v>
      </c>
      <c r="I233">
        <v>0.55589200000000005</v>
      </c>
      <c r="J233" t="s">
        <v>3</v>
      </c>
      <c r="K233">
        <v>772.58057499999995</v>
      </c>
      <c r="L233">
        <v>0.45419900000000002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976.94683299999997</v>
      </c>
      <c r="I234">
        <v>0.68462900000000004</v>
      </c>
      <c r="J234" t="s">
        <v>3</v>
      </c>
      <c r="K234">
        <v>836.99604099999999</v>
      </c>
      <c r="L234">
        <v>0.57650199999999996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1052.0875000000001</v>
      </c>
      <c r="I235">
        <v>0.81583700000000003</v>
      </c>
      <c r="J235" t="s">
        <v>3</v>
      </c>
      <c r="K235">
        <v>901.36854200000005</v>
      </c>
      <c r="L235">
        <v>0.667466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1127.2276899999999</v>
      </c>
      <c r="I236">
        <v>0.91081900000000005</v>
      </c>
      <c r="J236" t="s">
        <v>3</v>
      </c>
      <c r="K236">
        <v>965.73454500000003</v>
      </c>
      <c r="L236">
        <v>0.71914299999999998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1202.387886</v>
      </c>
      <c r="I237">
        <v>0.939832</v>
      </c>
      <c r="J237" t="s">
        <v>3</v>
      </c>
      <c r="K237">
        <v>1030.1288400000001</v>
      </c>
      <c r="L237">
        <v>0.71167100000000005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1277.984314</v>
      </c>
      <c r="I238">
        <v>10.893648000000001</v>
      </c>
      <c r="J238" t="s">
        <v>3</v>
      </c>
      <c r="K238">
        <v>1094.502129</v>
      </c>
      <c r="L238">
        <v>0.72599400000000003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1353.138506</v>
      </c>
      <c r="I239">
        <v>11.056806999999999</v>
      </c>
      <c r="J239" t="s">
        <v>3</v>
      </c>
      <c r="K239">
        <v>1158.885642</v>
      </c>
      <c r="L239">
        <v>0.835897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1428.2647019999999</v>
      </c>
      <c r="I240">
        <v>10.811420999999999</v>
      </c>
      <c r="J240" t="s">
        <v>3</v>
      </c>
      <c r="K240">
        <v>1223.2471390000001</v>
      </c>
      <c r="L240">
        <v>0.83897699999999997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1503.6818679999999</v>
      </c>
      <c r="I241">
        <v>14.6233</v>
      </c>
      <c r="J241" t="s">
        <v>3</v>
      </c>
      <c r="K241">
        <v>1287.6225830000001</v>
      </c>
      <c r="L241">
        <v>0.87860000000000005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68.834221999999997</v>
      </c>
      <c r="I242">
        <v>2.4239E-2</v>
      </c>
      <c r="J242" t="s">
        <v>3</v>
      </c>
      <c r="K242">
        <v>58.107556000000002</v>
      </c>
      <c r="L242">
        <v>2.4945999999999999E-2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137.761503</v>
      </c>
      <c r="I243">
        <v>4.6757E-2</v>
      </c>
      <c r="J243" t="s">
        <v>3</v>
      </c>
      <c r="K243">
        <v>116.272515</v>
      </c>
      <c r="L243">
        <v>4.2523999999999999E-2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206.668465</v>
      </c>
      <c r="I244">
        <v>6.7644999999999997E-2</v>
      </c>
      <c r="J244" t="s">
        <v>3</v>
      </c>
      <c r="K244">
        <v>174.407251</v>
      </c>
      <c r="L244">
        <v>5.8326000000000003E-2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275.56652200000002</v>
      </c>
      <c r="I245">
        <v>7.4549000000000004E-2</v>
      </c>
      <c r="J245" t="s">
        <v>3</v>
      </c>
      <c r="K245">
        <v>232.54119399999999</v>
      </c>
      <c r="L245">
        <v>6.2425000000000001E-2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344.49179700000002</v>
      </c>
      <c r="I246">
        <v>0.102031</v>
      </c>
      <c r="J246" t="s">
        <v>3</v>
      </c>
      <c r="K246">
        <v>290.70547900000003</v>
      </c>
      <c r="L246">
        <v>8.566E-2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413.39939299999998</v>
      </c>
      <c r="I247">
        <v>0.13467199999999999</v>
      </c>
      <c r="J247" t="s">
        <v>3</v>
      </c>
      <c r="K247">
        <v>348.84790500000003</v>
      </c>
      <c r="L247">
        <v>0.118838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482.30567500000001</v>
      </c>
      <c r="I248">
        <v>0.154392</v>
      </c>
      <c r="J248" t="s">
        <v>3</v>
      </c>
      <c r="K248">
        <v>406.97905400000002</v>
      </c>
      <c r="L248">
        <v>0.13224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551.19827099999998</v>
      </c>
      <c r="I249">
        <v>0.18113000000000001</v>
      </c>
      <c r="J249" t="s">
        <v>3</v>
      </c>
      <c r="K249">
        <v>465.09062699999998</v>
      </c>
      <c r="L249">
        <v>0.16622999999999999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620.08426799999995</v>
      </c>
      <c r="I250">
        <v>0.22600799999999999</v>
      </c>
      <c r="J250" t="s">
        <v>3</v>
      </c>
      <c r="K250">
        <v>523.20714199999998</v>
      </c>
      <c r="L250">
        <v>0.20613600000000001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689.02924199999995</v>
      </c>
      <c r="I251">
        <v>0.27012599999999998</v>
      </c>
      <c r="J251" t="s">
        <v>3</v>
      </c>
      <c r="K251">
        <v>581.38546599999995</v>
      </c>
      <c r="L251">
        <v>0.238007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757.957401</v>
      </c>
      <c r="I252">
        <v>0.28403600000000001</v>
      </c>
      <c r="J252" t="s">
        <v>3</v>
      </c>
      <c r="K252">
        <v>639.54680399999995</v>
      </c>
      <c r="L252">
        <v>0.251247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826.87172699999996</v>
      </c>
      <c r="I253">
        <v>0.33021200000000001</v>
      </c>
      <c r="J253" t="s">
        <v>3</v>
      </c>
      <c r="K253">
        <v>697.69413699999996</v>
      </c>
      <c r="L253">
        <v>0.28890900000000003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895.80512099999999</v>
      </c>
      <c r="I254">
        <v>0.37911800000000001</v>
      </c>
      <c r="J254" t="s">
        <v>3</v>
      </c>
      <c r="K254">
        <v>755.85702600000002</v>
      </c>
      <c r="L254">
        <v>0.31948399999999999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964.75147000000004</v>
      </c>
      <c r="I255">
        <v>0.43316300000000002</v>
      </c>
      <c r="J255" t="s">
        <v>3</v>
      </c>
      <c r="K255">
        <v>814.02671499999997</v>
      </c>
      <c r="L255">
        <v>0.35701699999999997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1033.6218730000001</v>
      </c>
      <c r="I256">
        <v>0.50728300000000004</v>
      </c>
      <c r="J256" t="s">
        <v>3</v>
      </c>
      <c r="K256">
        <v>872.13235999999995</v>
      </c>
      <c r="L256">
        <v>0.41737600000000002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1102.5458639999999</v>
      </c>
      <c r="I257">
        <v>0.57682900000000004</v>
      </c>
      <c r="J257" t="s">
        <v>3</v>
      </c>
      <c r="K257">
        <v>930.288049</v>
      </c>
      <c r="L257">
        <v>0.45849099999999998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1171.4576030000001</v>
      </c>
      <c r="I258">
        <v>0.61076299999999994</v>
      </c>
      <c r="J258" t="s">
        <v>3</v>
      </c>
      <c r="K258">
        <v>988.43079599999999</v>
      </c>
      <c r="L258">
        <v>0.49945200000000001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1240.3788790000001</v>
      </c>
      <c r="I259">
        <v>0.65611900000000001</v>
      </c>
      <c r="J259" t="s">
        <v>3</v>
      </c>
      <c r="K259">
        <v>1046.5816769999999</v>
      </c>
      <c r="L259">
        <v>0.533358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1309.3979979999999</v>
      </c>
      <c r="I260">
        <v>0.77156100000000005</v>
      </c>
      <c r="J260" t="s">
        <v>3</v>
      </c>
      <c r="K260">
        <v>1104.8176490000001</v>
      </c>
      <c r="L260">
        <v>0.63628300000000004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1378.3528980000001</v>
      </c>
      <c r="I261">
        <v>0.80815099999999995</v>
      </c>
      <c r="J261" t="s">
        <v>3</v>
      </c>
      <c r="K261">
        <v>1162.9975850000001</v>
      </c>
      <c r="L261">
        <v>0.65160799999999997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36.389806999999998</v>
      </c>
      <c r="I262">
        <v>1.6945000000000002E-2</v>
      </c>
      <c r="J262" t="s">
        <v>3</v>
      </c>
      <c r="K262">
        <v>31.873453000000001</v>
      </c>
      <c r="L262">
        <v>1.1303000000000001E-2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72.939480000000003</v>
      </c>
      <c r="I263">
        <v>3.2086000000000003E-2</v>
      </c>
      <c r="J263" t="s">
        <v>3</v>
      </c>
      <c r="K263">
        <v>63.935448000000001</v>
      </c>
      <c r="L263">
        <v>2.2719E-2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109.57658000000001</v>
      </c>
      <c r="I264">
        <v>4.8719999999999999E-2</v>
      </c>
      <c r="J264" t="s">
        <v>3</v>
      </c>
      <c r="K264">
        <v>96.080875000000006</v>
      </c>
      <c r="L264">
        <v>3.3864999999999999E-2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146.187342</v>
      </c>
      <c r="I265">
        <v>6.5840999999999997E-2</v>
      </c>
      <c r="J265" t="s">
        <v>3</v>
      </c>
      <c r="K265">
        <v>128.20312100000001</v>
      </c>
      <c r="L265">
        <v>4.4311999999999997E-2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182.78370699999999</v>
      </c>
      <c r="I266">
        <v>9.1323000000000001E-2</v>
      </c>
      <c r="J266" t="s">
        <v>3</v>
      </c>
      <c r="K266">
        <v>160.31152599999999</v>
      </c>
      <c r="L266">
        <v>6.1408999999999998E-2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219.33012299999999</v>
      </c>
      <c r="I267">
        <v>0.111526</v>
      </c>
      <c r="J267" t="s">
        <v>3</v>
      </c>
      <c r="K267">
        <v>192.37203199999999</v>
      </c>
      <c r="L267">
        <v>7.2808999999999999E-2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255.847722</v>
      </c>
      <c r="I268">
        <v>0.14663899999999999</v>
      </c>
      <c r="J268" t="s">
        <v>3</v>
      </c>
      <c r="K268">
        <v>224.40370300000001</v>
      </c>
      <c r="L268">
        <v>9.6085000000000004E-2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292.33977800000002</v>
      </c>
      <c r="I269">
        <v>0.17279700000000001</v>
      </c>
      <c r="J269" t="s">
        <v>3</v>
      </c>
      <c r="K269">
        <v>256.41075699999999</v>
      </c>
      <c r="L269">
        <v>0.112702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328.806218</v>
      </c>
      <c r="I270">
        <v>0.204319</v>
      </c>
      <c r="J270" t="s">
        <v>3</v>
      </c>
      <c r="K270">
        <v>288.39263699999998</v>
      </c>
      <c r="L270">
        <v>0.132465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365.25993</v>
      </c>
      <c r="I271">
        <v>0.24993699999999999</v>
      </c>
      <c r="J271" t="s">
        <v>3</v>
      </c>
      <c r="K271">
        <v>320.35940299999999</v>
      </c>
      <c r="L271">
        <v>0.162633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401.72026699999998</v>
      </c>
      <c r="I272">
        <v>0.28435700000000003</v>
      </c>
      <c r="J272" t="s">
        <v>3</v>
      </c>
      <c r="K272">
        <v>352.327068</v>
      </c>
      <c r="L272">
        <v>0.187142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438.18912499999999</v>
      </c>
      <c r="I273">
        <v>0.33786500000000003</v>
      </c>
      <c r="J273" t="s">
        <v>3</v>
      </c>
      <c r="K273">
        <v>384.301917</v>
      </c>
      <c r="L273">
        <v>0.22317400000000001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474.650936</v>
      </c>
      <c r="I274">
        <v>0.37965900000000002</v>
      </c>
      <c r="J274" t="s">
        <v>3</v>
      </c>
      <c r="K274">
        <v>416.27254799999997</v>
      </c>
      <c r="L274">
        <v>0.24893899999999999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511.13907499999999</v>
      </c>
      <c r="I275">
        <v>0.44473200000000002</v>
      </c>
      <c r="J275" t="s">
        <v>3</v>
      </c>
      <c r="K275">
        <v>448.27057300000001</v>
      </c>
      <c r="L275">
        <v>0.29216799999999998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547.64353400000005</v>
      </c>
      <c r="I276">
        <v>0.52151899999999995</v>
      </c>
      <c r="J276" t="s">
        <v>3</v>
      </c>
      <c r="K276">
        <v>480.28489200000001</v>
      </c>
      <c r="L276">
        <v>0.34275800000000001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584.14340300000003</v>
      </c>
      <c r="I277">
        <v>0.61115399999999998</v>
      </c>
      <c r="J277" t="s">
        <v>3</v>
      </c>
      <c r="K277">
        <v>512.29209100000003</v>
      </c>
      <c r="L277">
        <v>0.40485500000000002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620.67162800000006</v>
      </c>
      <c r="I278">
        <v>0.69035400000000002</v>
      </c>
      <c r="J278" t="s">
        <v>3</v>
      </c>
      <c r="K278">
        <v>544.32946500000003</v>
      </c>
      <c r="L278">
        <v>0.45510499999999998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657.21110199999998</v>
      </c>
      <c r="I279">
        <v>0.75723700000000005</v>
      </c>
      <c r="J279" t="s">
        <v>3</v>
      </c>
      <c r="K279">
        <v>576.37883399999998</v>
      </c>
      <c r="L279">
        <v>0.49923299999999998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693.75794199999996</v>
      </c>
      <c r="I280">
        <v>0.83886400000000005</v>
      </c>
      <c r="J280" t="s">
        <v>3</v>
      </c>
      <c r="K280">
        <v>608.437048</v>
      </c>
      <c r="L280">
        <v>0.55920999999999998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730.34353299999998</v>
      </c>
      <c r="I281">
        <v>0.920099</v>
      </c>
      <c r="J281" t="s">
        <v>3</v>
      </c>
      <c r="K281">
        <v>640.53417100000001</v>
      </c>
      <c r="L281">
        <v>0.61573900000000004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24.272915000000001</v>
      </c>
      <c r="I282">
        <v>2.3956999999999999E-2</v>
      </c>
      <c r="J282" t="s">
        <v>3</v>
      </c>
      <c r="K282">
        <v>19.734365</v>
      </c>
      <c r="L282">
        <v>1.4761E-2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48.739167000000002</v>
      </c>
      <c r="I283">
        <v>3.9890650000000001</v>
      </c>
      <c r="J283" t="s">
        <v>3</v>
      </c>
      <c r="K283">
        <v>39.709780000000002</v>
      </c>
      <c r="L283">
        <v>4.0018940000000001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72.918665000000004</v>
      </c>
      <c r="I284">
        <v>4.0386150000000001</v>
      </c>
      <c r="J284" t="s">
        <v>3</v>
      </c>
      <c r="K284">
        <v>59.400303999999998</v>
      </c>
      <c r="L284">
        <v>4.0592930000000003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97.096862000000002</v>
      </c>
      <c r="I285">
        <v>4.1228309999999997</v>
      </c>
      <c r="J285" t="s">
        <v>3</v>
      </c>
      <c r="K285">
        <v>79.090925999999996</v>
      </c>
      <c r="L285">
        <v>4.1496329999999997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121.272846</v>
      </c>
      <c r="I286">
        <v>4.2317879999999999</v>
      </c>
      <c r="J286" t="s">
        <v>3</v>
      </c>
      <c r="K286">
        <v>98.781126999999998</v>
      </c>
      <c r="L286">
        <v>4.2626400000000002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145.449455</v>
      </c>
      <c r="I287">
        <v>4.3692330000000004</v>
      </c>
      <c r="J287" t="s">
        <v>3</v>
      </c>
      <c r="K287">
        <v>118.47188199999999</v>
      </c>
      <c r="L287">
        <v>4.4061589999999997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169.62547499999999</v>
      </c>
      <c r="I288">
        <v>4.5396770000000002</v>
      </c>
      <c r="J288" t="s">
        <v>3</v>
      </c>
      <c r="K288">
        <v>138.16240999999999</v>
      </c>
      <c r="L288">
        <v>4.5761700000000003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193.801761</v>
      </c>
      <c r="I289">
        <v>4.7377050000000001</v>
      </c>
      <c r="J289" t="s">
        <v>3</v>
      </c>
      <c r="K289">
        <v>157.85271</v>
      </c>
      <c r="L289">
        <v>4.7755390000000002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217.98095000000001</v>
      </c>
      <c r="I290">
        <v>4.9554939999999998</v>
      </c>
      <c r="J290" t="s">
        <v>3</v>
      </c>
      <c r="K290">
        <v>177.543353</v>
      </c>
      <c r="L290">
        <v>5.0015470000000004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242.15979100000001</v>
      </c>
      <c r="I291">
        <v>5.2041279999999999</v>
      </c>
      <c r="J291" t="s">
        <v>3</v>
      </c>
      <c r="K291">
        <v>197.23446799999999</v>
      </c>
      <c r="L291">
        <v>5.2541849999999997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266.339585</v>
      </c>
      <c r="I292">
        <v>5.4796199999999997</v>
      </c>
      <c r="J292" t="s">
        <v>3</v>
      </c>
      <c r="K292">
        <v>216.92548199999999</v>
      </c>
      <c r="L292">
        <v>5.5357469999999998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290.51932299999999</v>
      </c>
      <c r="I293">
        <v>5.7900869999999998</v>
      </c>
      <c r="J293" t="s">
        <v>3</v>
      </c>
      <c r="K293">
        <v>236.615903</v>
      </c>
      <c r="L293">
        <v>5.8401480000000001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314.69901099999998</v>
      </c>
      <c r="I294">
        <v>6.1221610000000002</v>
      </c>
      <c r="J294" t="s">
        <v>3</v>
      </c>
      <c r="K294">
        <v>256.30713700000001</v>
      </c>
      <c r="L294">
        <v>6.1738520000000001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338.88021700000002</v>
      </c>
      <c r="I295">
        <v>6.4903000000000004</v>
      </c>
      <c r="J295" t="s">
        <v>3</v>
      </c>
      <c r="K295">
        <v>275.99723399999999</v>
      </c>
      <c r="L295">
        <v>6.5390940000000004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363.06425999999999</v>
      </c>
      <c r="I296">
        <v>6.8719349999999997</v>
      </c>
      <c r="J296" t="s">
        <v>3</v>
      </c>
      <c r="K296">
        <v>295.68762600000002</v>
      </c>
      <c r="L296">
        <v>6.9301789999999999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387.24762500000003</v>
      </c>
      <c r="I297">
        <v>7.293787</v>
      </c>
      <c r="J297" t="s">
        <v>3</v>
      </c>
      <c r="K297">
        <v>315.37884500000001</v>
      </c>
      <c r="L297">
        <v>7.3526769999999999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411.43088899999998</v>
      </c>
      <c r="I298">
        <v>7.7347539999999997</v>
      </c>
      <c r="J298" t="s">
        <v>3</v>
      </c>
      <c r="K298">
        <v>335.06925699999999</v>
      </c>
      <c r="L298">
        <v>7.8025229999999999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435.61673999999999</v>
      </c>
      <c r="I299">
        <v>8.1963299999999997</v>
      </c>
      <c r="J299" t="s">
        <v>3</v>
      </c>
      <c r="K299">
        <v>354.75958100000003</v>
      </c>
      <c r="L299">
        <v>8.2780079999999998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459.80172399999998</v>
      </c>
      <c r="I300">
        <v>8.6916159999999998</v>
      </c>
      <c r="J300" t="s">
        <v>3</v>
      </c>
      <c r="K300">
        <v>374.45018399999998</v>
      </c>
      <c r="L300">
        <v>8.7789660000000005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483.98388899999998</v>
      </c>
      <c r="I301">
        <v>9.2214729999999996</v>
      </c>
      <c r="J301" t="s">
        <v>3</v>
      </c>
      <c r="K301">
        <v>394.141257</v>
      </c>
      <c r="L301">
        <v>9.3090829999999993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46.222335999999999</v>
      </c>
      <c r="I302">
        <v>1.7697999999999998E-2</v>
      </c>
      <c r="J302" t="s">
        <v>3</v>
      </c>
      <c r="K302">
        <v>31.891147</v>
      </c>
      <c r="L302">
        <v>1.5344999999999999E-2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92.806678000000005</v>
      </c>
      <c r="I303">
        <v>6.6040000000000001E-2</v>
      </c>
      <c r="J303" t="s">
        <v>3</v>
      </c>
      <c r="K303">
        <v>63.972619999999999</v>
      </c>
      <c r="L303">
        <v>6.1448999999999997E-2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139.46927400000001</v>
      </c>
      <c r="I304">
        <v>0.147587</v>
      </c>
      <c r="J304" t="s">
        <v>3</v>
      </c>
      <c r="K304">
        <v>96.131215999999995</v>
      </c>
      <c r="L304">
        <v>0.13856199999999999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186.12617599999999</v>
      </c>
      <c r="I305">
        <v>0.284275</v>
      </c>
      <c r="J305" t="s">
        <v>3</v>
      </c>
      <c r="K305">
        <v>128.27990500000001</v>
      </c>
      <c r="L305">
        <v>0.27053199999999999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232.75052700000001</v>
      </c>
      <c r="I306">
        <v>0.435249</v>
      </c>
      <c r="J306" t="s">
        <v>3</v>
      </c>
      <c r="K306">
        <v>160.39779300000001</v>
      </c>
      <c r="L306">
        <v>0.41955100000000001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279.340011</v>
      </c>
      <c r="I307">
        <v>0.61685800000000002</v>
      </c>
      <c r="J307" t="s">
        <v>3</v>
      </c>
      <c r="K307">
        <v>192.48109299999999</v>
      </c>
      <c r="L307">
        <v>0.59375699999999998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325.89242200000001</v>
      </c>
      <c r="I308">
        <v>0.84041699999999997</v>
      </c>
      <c r="J308" t="s">
        <v>3</v>
      </c>
      <c r="K308">
        <v>224.52412899999999</v>
      </c>
      <c r="L308">
        <v>0.81208599999999997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372.43562600000001</v>
      </c>
      <c r="I309">
        <v>1.1135740000000001</v>
      </c>
      <c r="J309" t="s">
        <v>3</v>
      </c>
      <c r="K309">
        <v>256.55739599999998</v>
      </c>
      <c r="L309">
        <v>1.075539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418.95521200000002</v>
      </c>
      <c r="I310">
        <v>1.4241269999999999</v>
      </c>
      <c r="J310" t="s">
        <v>3</v>
      </c>
      <c r="K310">
        <v>288.56867999999997</v>
      </c>
      <c r="L310">
        <v>1.381607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465.45182399999999</v>
      </c>
      <c r="I311">
        <v>1.755036</v>
      </c>
      <c r="J311" t="s">
        <v>3</v>
      </c>
      <c r="K311">
        <v>320.55988300000001</v>
      </c>
      <c r="L311">
        <v>1.706547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511.940135</v>
      </c>
      <c r="I312">
        <v>2.1188319999999998</v>
      </c>
      <c r="J312" t="s">
        <v>3</v>
      </c>
      <c r="K312">
        <v>352.54563899999999</v>
      </c>
      <c r="L312">
        <v>2.0637110000000001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558.43050500000004</v>
      </c>
      <c r="I313">
        <v>2.5721270000000001</v>
      </c>
      <c r="J313" t="s">
        <v>3</v>
      </c>
      <c r="K313">
        <v>384.53310900000002</v>
      </c>
      <c r="L313">
        <v>2.508988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604.92563099999995</v>
      </c>
      <c r="I314">
        <v>2.971266</v>
      </c>
      <c r="J314" t="s">
        <v>3</v>
      </c>
      <c r="K314">
        <v>416.52774299999999</v>
      </c>
      <c r="L314">
        <v>2.9009649999999998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651.43355799999995</v>
      </c>
      <c r="I315">
        <v>3.4635899999999999</v>
      </c>
      <c r="J315" t="s">
        <v>3</v>
      </c>
      <c r="K315">
        <v>448.53250200000002</v>
      </c>
      <c r="L315">
        <v>3.3875470000000001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697.96027500000002</v>
      </c>
      <c r="I316">
        <v>3.9443630000000001</v>
      </c>
      <c r="J316" t="s">
        <v>3</v>
      </c>
      <c r="K316">
        <v>480.55568199999999</v>
      </c>
      <c r="L316">
        <v>3.8633099999999998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744.50436300000001</v>
      </c>
      <c r="I317">
        <v>4.507682</v>
      </c>
      <c r="J317" t="s">
        <v>3</v>
      </c>
      <c r="K317">
        <v>512.59547999999995</v>
      </c>
      <c r="L317">
        <v>4.4183209999999997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791.06956100000002</v>
      </c>
      <c r="I318">
        <v>5.105734</v>
      </c>
      <c r="J318" t="s">
        <v>3</v>
      </c>
      <c r="K318">
        <v>544.65897600000005</v>
      </c>
      <c r="L318">
        <v>5.0062290000000003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837.65517699999998</v>
      </c>
      <c r="I319">
        <v>5.6692590000000003</v>
      </c>
      <c r="J319" t="s">
        <v>3</v>
      </c>
      <c r="K319">
        <v>576.74140699999998</v>
      </c>
      <c r="L319">
        <v>5.5704599999999997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884.27180499999997</v>
      </c>
      <c r="I320">
        <v>6.3122109999999996</v>
      </c>
      <c r="J320" t="s">
        <v>3</v>
      </c>
      <c r="K320">
        <v>608.855819</v>
      </c>
      <c r="L320">
        <v>6.2015669999999998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930.89452300000005</v>
      </c>
      <c r="I321">
        <v>7.0435090000000002</v>
      </c>
      <c r="J321" t="s">
        <v>3</v>
      </c>
      <c r="K321">
        <v>640.977711</v>
      </c>
      <c r="L321">
        <v>6.9225680000000001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1549.4593139999999</v>
      </c>
      <c r="I322" s="3">
        <v>11593.771067</v>
      </c>
      <c r="J322" s="3" t="s">
        <v>3</v>
      </c>
      <c r="K322" s="3">
        <v>1548.1849999999999</v>
      </c>
      <c r="L322" s="3">
        <v>11577.196356</v>
      </c>
      <c r="M322" s="3" t="s">
        <v>4</v>
      </c>
      <c r="N322" s="3">
        <v>79.070194999999998</v>
      </c>
      <c r="O322" s="3">
        <v>77.853251</v>
      </c>
      <c r="P322" s="3" t="s">
        <v>5</v>
      </c>
      <c r="Q322" s="3">
        <v>130.88578799999999</v>
      </c>
      <c r="R322" s="3">
        <v>170.802638</v>
      </c>
      <c r="S322" s="3" t="s">
        <v>6</v>
      </c>
      <c r="T322" s="3">
        <v>32.098998000000002</v>
      </c>
      <c r="U322" s="3">
        <v>15.003622</v>
      </c>
      <c r="V322" s="3" t="s">
        <v>7</v>
      </c>
      <c r="W322" s="3">
        <v>32.931964000000001</v>
      </c>
      <c r="X322" s="3">
        <v>14.471215000000001</v>
      </c>
      <c r="Y322" s="3" t="s">
        <v>8</v>
      </c>
      <c r="Z322" s="3">
        <v>37.879382999999997</v>
      </c>
      <c r="AA322" s="3">
        <v>57.076371999999999</v>
      </c>
      <c r="AB322" s="3" t="s">
        <v>9</v>
      </c>
      <c r="AC322" s="3">
        <v>1319.214097</v>
      </c>
      <c r="AD322" s="3">
        <v>8359.9530670000004</v>
      </c>
      <c r="AE322" s="3" t="s">
        <v>10</v>
      </c>
      <c r="AF322" s="3">
        <v>0.18068500000000001</v>
      </c>
      <c r="AG322" s="3">
        <v>4.8999999999999998E-5</v>
      </c>
      <c r="AH322" s="3" t="s">
        <v>11</v>
      </c>
      <c r="AI322" s="3">
        <v>0.81477100000000002</v>
      </c>
      <c r="AJ322" s="3">
        <v>1.4799999999999999E-4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3097.2034960000001</v>
      </c>
      <c r="I323">
        <v>28448.509936999999</v>
      </c>
      <c r="J323" t="s">
        <v>3</v>
      </c>
      <c r="K323">
        <v>3094.6559179999999</v>
      </c>
      <c r="L323">
        <v>28406.396829000001</v>
      </c>
      <c r="M323" t="s">
        <v>4</v>
      </c>
      <c r="N323">
        <v>156.66492400000001</v>
      </c>
      <c r="O323">
        <v>224.255922</v>
      </c>
      <c r="P323" t="s">
        <v>5</v>
      </c>
      <c r="Q323">
        <v>266.67886099999998</v>
      </c>
      <c r="R323">
        <v>718.71297300000003</v>
      </c>
      <c r="S323" t="s">
        <v>6</v>
      </c>
      <c r="T323">
        <v>63.937570000000001</v>
      </c>
      <c r="U323">
        <v>30.521224</v>
      </c>
      <c r="V323" t="s">
        <v>7</v>
      </c>
      <c r="W323">
        <v>65.464415000000002</v>
      </c>
      <c r="X323">
        <v>25.593591</v>
      </c>
      <c r="Y323" t="s">
        <v>8</v>
      </c>
      <c r="Z323">
        <v>80.849884000000003</v>
      </c>
      <c r="AA323">
        <v>311.41031099999998</v>
      </c>
      <c r="AB323" t="s">
        <v>9</v>
      </c>
      <c r="AC323">
        <v>2633.3882279999998</v>
      </c>
      <c r="AD323">
        <v>18742.234196000001</v>
      </c>
      <c r="AE323" t="s">
        <v>10</v>
      </c>
      <c r="AF323">
        <v>0.17808499999999999</v>
      </c>
      <c r="AG323">
        <v>2.9E-5</v>
      </c>
      <c r="AH323" t="s">
        <v>11</v>
      </c>
      <c r="AI323">
        <v>0.82144899999999998</v>
      </c>
      <c r="AJ323">
        <v>1.92E-4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4629.6777339999999</v>
      </c>
      <c r="I324">
        <v>50442.511445999997</v>
      </c>
      <c r="J324" t="s">
        <v>3</v>
      </c>
      <c r="K324">
        <v>4625.8687600000003</v>
      </c>
      <c r="L324">
        <v>50367.987951000003</v>
      </c>
      <c r="M324" t="s">
        <v>4</v>
      </c>
      <c r="N324">
        <v>232.52180899999999</v>
      </c>
      <c r="O324">
        <v>437.23602399999999</v>
      </c>
      <c r="P324" t="s">
        <v>5</v>
      </c>
      <c r="Q324">
        <v>401.66803299999998</v>
      </c>
      <c r="R324">
        <v>1225.828747</v>
      </c>
      <c r="S324" t="s">
        <v>6</v>
      </c>
      <c r="T324">
        <v>95.389994999999999</v>
      </c>
      <c r="U324">
        <v>63.283538</v>
      </c>
      <c r="V324" t="s">
        <v>7</v>
      </c>
      <c r="W324">
        <v>97.826181000000005</v>
      </c>
      <c r="X324">
        <v>45.067436999999998</v>
      </c>
      <c r="Y324" t="s">
        <v>8</v>
      </c>
      <c r="Z324">
        <v>124.186708</v>
      </c>
      <c r="AA324">
        <v>541.53762099999994</v>
      </c>
      <c r="AB324" t="s">
        <v>9</v>
      </c>
      <c r="AC324">
        <v>3935.0317920000002</v>
      </c>
      <c r="AD324">
        <v>33554.101310999999</v>
      </c>
      <c r="AE324" t="s">
        <v>10</v>
      </c>
      <c r="AF324">
        <v>0.177287</v>
      </c>
      <c r="AG324">
        <v>2.9E-5</v>
      </c>
      <c r="AH324" t="s">
        <v>11</v>
      </c>
      <c r="AI324">
        <v>0.82546600000000003</v>
      </c>
      <c r="AJ324">
        <v>1.5899999999999999E-4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6169.716641</v>
      </c>
      <c r="I325">
        <v>76340.651362000004</v>
      </c>
      <c r="J325" t="s">
        <v>3</v>
      </c>
      <c r="K325">
        <v>6164.6518459999998</v>
      </c>
      <c r="L325">
        <v>76235.340389000005</v>
      </c>
      <c r="M325" t="s">
        <v>4</v>
      </c>
      <c r="N325">
        <v>308.80172399999998</v>
      </c>
      <c r="O325">
        <v>711.41547700000001</v>
      </c>
      <c r="P325" t="s">
        <v>5</v>
      </c>
      <c r="Q325">
        <v>541.26288599999998</v>
      </c>
      <c r="R325">
        <v>2533.1943510000001</v>
      </c>
      <c r="S325" t="s">
        <v>6</v>
      </c>
      <c r="T325">
        <v>126.906023</v>
      </c>
      <c r="U325">
        <v>72.909271000000004</v>
      </c>
      <c r="V325" t="s">
        <v>7</v>
      </c>
      <c r="W325">
        <v>131.49222700000001</v>
      </c>
      <c r="X325">
        <v>88.276127000000002</v>
      </c>
      <c r="Y325" t="s">
        <v>8</v>
      </c>
      <c r="Z325">
        <v>171.02687700000001</v>
      </c>
      <c r="AA325">
        <v>1468.020577</v>
      </c>
      <c r="AB325" t="s">
        <v>9</v>
      </c>
      <c r="AC325">
        <v>5238.819297</v>
      </c>
      <c r="AD325">
        <v>51115.246823000001</v>
      </c>
      <c r="AE325" t="s">
        <v>10</v>
      </c>
      <c r="AF325">
        <v>0.17630799999999999</v>
      </c>
      <c r="AG325">
        <v>5.0000000000000002E-5</v>
      </c>
      <c r="AH325" t="s">
        <v>11</v>
      </c>
      <c r="AI325">
        <v>0.82625400000000004</v>
      </c>
      <c r="AJ325">
        <v>1.54E-4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7698.9070309999997</v>
      </c>
      <c r="I326">
        <v>108192.279576</v>
      </c>
      <c r="J326" t="s">
        <v>3</v>
      </c>
      <c r="K326">
        <v>7692.589277</v>
      </c>
      <c r="L326">
        <v>108045.120287</v>
      </c>
      <c r="M326" t="s">
        <v>4</v>
      </c>
      <c r="N326">
        <v>385.38751000000002</v>
      </c>
      <c r="O326">
        <v>1132.391042</v>
      </c>
      <c r="P326" t="s">
        <v>5</v>
      </c>
      <c r="Q326">
        <v>676.50326700000005</v>
      </c>
      <c r="R326">
        <v>3511.2978450000001</v>
      </c>
      <c r="S326" t="s">
        <v>6</v>
      </c>
      <c r="T326">
        <v>158.36197000000001</v>
      </c>
      <c r="U326">
        <v>82.155315000000002</v>
      </c>
      <c r="V326" t="s">
        <v>7</v>
      </c>
      <c r="W326">
        <v>164.01117400000001</v>
      </c>
      <c r="X326">
        <v>133.16325000000001</v>
      </c>
      <c r="Y326" t="s">
        <v>8</v>
      </c>
      <c r="Z326">
        <v>214.705839</v>
      </c>
      <c r="AA326">
        <v>1897.421983</v>
      </c>
      <c r="AB326" t="s">
        <v>9</v>
      </c>
      <c r="AC326">
        <v>6536.1996879999997</v>
      </c>
      <c r="AD326">
        <v>70974.241846999998</v>
      </c>
      <c r="AE326" t="s">
        <v>10</v>
      </c>
      <c r="AF326">
        <v>0.175589</v>
      </c>
      <c r="AG326">
        <v>6.6000000000000005E-5</v>
      </c>
      <c r="AH326" t="s">
        <v>11</v>
      </c>
      <c r="AI326">
        <v>0.83085799999999999</v>
      </c>
      <c r="AJ326">
        <v>8.6000000000000003E-5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9254.5291410000009</v>
      </c>
      <c r="I327">
        <v>177307.32714400001</v>
      </c>
      <c r="J327" t="s">
        <v>3</v>
      </c>
      <c r="K327">
        <v>9246.9332419999992</v>
      </c>
      <c r="L327">
        <v>177061.28372100001</v>
      </c>
      <c r="M327" t="s">
        <v>4</v>
      </c>
      <c r="N327">
        <v>463.29545200000001</v>
      </c>
      <c r="O327">
        <v>1630.380621</v>
      </c>
      <c r="P327" t="s">
        <v>5</v>
      </c>
      <c r="Q327">
        <v>814.36917700000004</v>
      </c>
      <c r="R327">
        <v>4849.1795789999996</v>
      </c>
      <c r="S327" t="s">
        <v>6</v>
      </c>
      <c r="T327">
        <v>190.23410000000001</v>
      </c>
      <c r="U327">
        <v>110.662565</v>
      </c>
      <c r="V327" t="s">
        <v>7</v>
      </c>
      <c r="W327">
        <v>196.64427800000001</v>
      </c>
      <c r="X327">
        <v>174.11279500000001</v>
      </c>
      <c r="Y327" t="s">
        <v>8</v>
      </c>
      <c r="Z327">
        <v>259.85867200000001</v>
      </c>
      <c r="AA327">
        <v>2477.4813140000001</v>
      </c>
      <c r="AB327" t="s">
        <v>9</v>
      </c>
      <c r="AC327">
        <v>7855.7537110000003</v>
      </c>
      <c r="AD327">
        <v>117323.763831</v>
      </c>
      <c r="AE327" t="s">
        <v>10</v>
      </c>
      <c r="AF327">
        <v>0.174625</v>
      </c>
      <c r="AG327">
        <v>9.2E-5</v>
      </c>
      <c r="AH327" t="s">
        <v>11</v>
      </c>
      <c r="AI327">
        <v>0.83145000000000002</v>
      </c>
      <c r="AJ327">
        <v>8.1000000000000004E-5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10802.448086</v>
      </c>
      <c r="I328">
        <v>219487.66394699999</v>
      </c>
      <c r="J328" t="s">
        <v>3</v>
      </c>
      <c r="K328">
        <v>10793.578828</v>
      </c>
      <c r="L328">
        <v>219186.072082</v>
      </c>
      <c r="M328" t="s">
        <v>4</v>
      </c>
      <c r="N328">
        <v>539.72974499999998</v>
      </c>
      <c r="O328">
        <v>1956.0605089999999</v>
      </c>
      <c r="P328" t="s">
        <v>5</v>
      </c>
      <c r="Q328">
        <v>953.36796300000003</v>
      </c>
      <c r="R328">
        <v>6463.0662430000002</v>
      </c>
      <c r="S328" t="s">
        <v>6</v>
      </c>
      <c r="T328">
        <v>222.54480899999999</v>
      </c>
      <c r="U328">
        <v>138.666552</v>
      </c>
      <c r="V328" t="s">
        <v>7</v>
      </c>
      <c r="W328">
        <v>229.169377</v>
      </c>
      <c r="X328">
        <v>209.13428400000001</v>
      </c>
      <c r="Y328" t="s">
        <v>8</v>
      </c>
      <c r="Z328">
        <v>306.25220899999999</v>
      </c>
      <c r="AA328">
        <v>3276.5653820000002</v>
      </c>
      <c r="AB328" t="s">
        <v>9</v>
      </c>
      <c r="AC328">
        <v>9167.9439839999995</v>
      </c>
      <c r="AD328">
        <v>144600.09472299999</v>
      </c>
      <c r="AE328" t="s">
        <v>10</v>
      </c>
      <c r="AF328">
        <v>0.17458899999999999</v>
      </c>
      <c r="AG328">
        <v>9.1000000000000003E-5</v>
      </c>
      <c r="AH328" t="s">
        <v>11</v>
      </c>
      <c r="AI328">
        <v>0.83391400000000004</v>
      </c>
      <c r="AJ328">
        <v>7.2000000000000002E-5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12333.702871</v>
      </c>
      <c r="I329">
        <v>259122.89720400001</v>
      </c>
      <c r="J329" t="s">
        <v>3</v>
      </c>
      <c r="K329">
        <v>12323.575332</v>
      </c>
      <c r="L329">
        <v>258772.47130899999</v>
      </c>
      <c r="M329" t="s">
        <v>4</v>
      </c>
      <c r="N329">
        <v>615.39306399999998</v>
      </c>
      <c r="O329">
        <v>2328.8007240000002</v>
      </c>
      <c r="P329" t="s">
        <v>5</v>
      </c>
      <c r="Q329">
        <v>1088.0606270000001</v>
      </c>
      <c r="R329">
        <v>7567.3551820000002</v>
      </c>
      <c r="S329" t="s">
        <v>6</v>
      </c>
      <c r="T329">
        <v>253.99667500000001</v>
      </c>
      <c r="U329">
        <v>145.75986499999999</v>
      </c>
      <c r="V329" t="s">
        <v>7</v>
      </c>
      <c r="W329">
        <v>261.535481</v>
      </c>
      <c r="X329">
        <v>230.75200599999999</v>
      </c>
      <c r="Y329" t="s">
        <v>8</v>
      </c>
      <c r="Z329">
        <v>349.48213900000002</v>
      </c>
      <c r="AA329">
        <v>3825.729988</v>
      </c>
      <c r="AB329" t="s">
        <v>9</v>
      </c>
      <c r="AC329">
        <v>10467.738144999999</v>
      </c>
      <c r="AD329">
        <v>168704.533089</v>
      </c>
      <c r="AE329" t="s">
        <v>10</v>
      </c>
      <c r="AF329">
        <v>0.17396600000000001</v>
      </c>
      <c r="AG329">
        <v>1.0399999999999999E-4</v>
      </c>
      <c r="AH329" t="s">
        <v>11</v>
      </c>
      <c r="AI329">
        <v>0.83596999999999999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13888.243866999999</v>
      </c>
      <c r="I330">
        <v>325710.448294</v>
      </c>
      <c r="J330" t="s">
        <v>3</v>
      </c>
      <c r="K330">
        <v>13876.839550999999</v>
      </c>
      <c r="L330">
        <v>325276.36176</v>
      </c>
      <c r="M330" t="s">
        <v>4</v>
      </c>
      <c r="N330">
        <v>692.14651000000003</v>
      </c>
      <c r="O330">
        <v>2886.831948</v>
      </c>
      <c r="P330" t="s">
        <v>5</v>
      </c>
      <c r="Q330">
        <v>1229.01001</v>
      </c>
      <c r="R330">
        <v>9526.9730469999995</v>
      </c>
      <c r="S330" t="s">
        <v>6</v>
      </c>
      <c r="T330">
        <v>285.81938300000002</v>
      </c>
      <c r="U330">
        <v>176.52612199999999</v>
      </c>
      <c r="V330" t="s">
        <v>7</v>
      </c>
      <c r="W330">
        <v>295.22759000000002</v>
      </c>
      <c r="X330">
        <v>269.37209799999999</v>
      </c>
      <c r="Y330" t="s">
        <v>8</v>
      </c>
      <c r="Z330">
        <v>396.72397899999999</v>
      </c>
      <c r="AA330">
        <v>4734.0197440000002</v>
      </c>
      <c r="AB330" t="s">
        <v>9</v>
      </c>
      <c r="AC330">
        <v>11783.459570000001</v>
      </c>
      <c r="AD330">
        <v>208790.955697</v>
      </c>
      <c r="AE330" t="s">
        <v>10</v>
      </c>
      <c r="AF330">
        <v>0.171767</v>
      </c>
      <c r="AG330">
        <v>1.34E-4</v>
      </c>
      <c r="AH330" t="s">
        <v>11</v>
      </c>
      <c r="AI330">
        <v>0.83609100000000003</v>
      </c>
      <c r="AJ330">
        <v>6.3999999999999997E-5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15405.191465</v>
      </c>
      <c r="I331">
        <v>399229.84123000002</v>
      </c>
      <c r="J331" t="s">
        <v>3</v>
      </c>
      <c r="K331">
        <v>15392.543788999999</v>
      </c>
      <c r="L331">
        <v>398700.18797799997</v>
      </c>
      <c r="M331" t="s">
        <v>4</v>
      </c>
      <c r="N331">
        <v>766.91451300000006</v>
      </c>
      <c r="O331">
        <v>3247.6241669999999</v>
      </c>
      <c r="P331" t="s">
        <v>5</v>
      </c>
      <c r="Q331">
        <v>1365.7459859999999</v>
      </c>
      <c r="R331">
        <v>11721.331602</v>
      </c>
      <c r="S331" t="s">
        <v>6</v>
      </c>
      <c r="T331">
        <v>316.99654500000003</v>
      </c>
      <c r="U331">
        <v>215.62249499999999</v>
      </c>
      <c r="V331" t="s">
        <v>7</v>
      </c>
      <c r="W331">
        <v>327.44253300000003</v>
      </c>
      <c r="X331">
        <v>312.59144400000002</v>
      </c>
      <c r="Y331" t="s">
        <v>8</v>
      </c>
      <c r="Z331">
        <v>442.36078800000001</v>
      </c>
      <c r="AA331">
        <v>5737.1863590000003</v>
      </c>
      <c r="AB331" t="s">
        <v>9</v>
      </c>
      <c r="AC331">
        <v>13068.943203000001</v>
      </c>
      <c r="AD331">
        <v>254392.41400600001</v>
      </c>
      <c r="AE331" t="s">
        <v>10</v>
      </c>
      <c r="AF331">
        <v>0.169568</v>
      </c>
      <c r="AG331">
        <v>1.6100000000000001E-4</v>
      </c>
      <c r="AH331" t="s">
        <v>11</v>
      </c>
      <c r="AI331">
        <v>0.83706100000000006</v>
      </c>
      <c r="AJ331">
        <v>7.4999999999999993E-5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16938.933398000001</v>
      </c>
      <c r="I332">
        <v>508704.64976</v>
      </c>
      <c r="J332" t="s">
        <v>3</v>
      </c>
      <c r="K332">
        <v>16925.02043</v>
      </c>
      <c r="L332">
        <v>508007.33699899999</v>
      </c>
      <c r="M332" t="s">
        <v>4</v>
      </c>
      <c r="N332">
        <v>842.88113299999998</v>
      </c>
      <c r="O332">
        <v>3742.6662729999998</v>
      </c>
      <c r="P332" t="s">
        <v>5</v>
      </c>
      <c r="Q332">
        <v>1503.4017019999999</v>
      </c>
      <c r="R332">
        <v>14286.836988999999</v>
      </c>
      <c r="S332" t="s">
        <v>6</v>
      </c>
      <c r="T332">
        <v>349.76578999999998</v>
      </c>
      <c r="U332">
        <v>312.38157100000001</v>
      </c>
      <c r="V332" t="s">
        <v>7</v>
      </c>
      <c r="W332">
        <v>360.03929299999999</v>
      </c>
      <c r="X332">
        <v>367.79662999999999</v>
      </c>
      <c r="Y332" t="s">
        <v>8</v>
      </c>
      <c r="Z332">
        <v>487.12844799999999</v>
      </c>
      <c r="AA332">
        <v>6809.461918</v>
      </c>
      <c r="AB332" t="s">
        <v>9</v>
      </c>
      <c r="AC332">
        <v>14368.414336</v>
      </c>
      <c r="AD332">
        <v>324899.18434699997</v>
      </c>
      <c r="AE332" t="s">
        <v>10</v>
      </c>
      <c r="AF332">
        <v>0.16761899999999999</v>
      </c>
      <c r="AG332">
        <v>1.7100000000000001E-4</v>
      </c>
      <c r="AH332" t="s">
        <v>11</v>
      </c>
      <c r="AI332">
        <v>0.83748</v>
      </c>
      <c r="AJ332">
        <v>7.6000000000000004E-5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18472.132773000001</v>
      </c>
      <c r="I333">
        <v>573292.143606</v>
      </c>
      <c r="J333" t="s">
        <v>3</v>
      </c>
      <c r="K333">
        <v>18456.966484</v>
      </c>
      <c r="L333">
        <v>572529.97257400001</v>
      </c>
      <c r="M333" t="s">
        <v>4</v>
      </c>
      <c r="N333">
        <v>917.415031</v>
      </c>
      <c r="O333">
        <v>3862.6635679999999</v>
      </c>
      <c r="P333" t="s">
        <v>5</v>
      </c>
      <c r="Q333">
        <v>1641.995347</v>
      </c>
      <c r="R333">
        <v>17162.092769999999</v>
      </c>
      <c r="S333" t="s">
        <v>6</v>
      </c>
      <c r="T333">
        <v>381.44856600000003</v>
      </c>
      <c r="U333">
        <v>350.73315600000001</v>
      </c>
      <c r="V333" t="s">
        <v>7</v>
      </c>
      <c r="W333">
        <v>392.02826800000003</v>
      </c>
      <c r="X333">
        <v>399.58909299999999</v>
      </c>
      <c r="Y333" t="s">
        <v>8</v>
      </c>
      <c r="Z333">
        <v>533.84425499999998</v>
      </c>
      <c r="AA333">
        <v>8117.5916770000003</v>
      </c>
      <c r="AB333" t="s">
        <v>9</v>
      </c>
      <c r="AC333">
        <v>15668.211836</v>
      </c>
      <c r="AD333">
        <v>359900.47198899998</v>
      </c>
      <c r="AE333" t="s">
        <v>10</v>
      </c>
      <c r="AF333">
        <v>0.16761899999999999</v>
      </c>
      <c r="AG333">
        <v>1.7100000000000001E-4</v>
      </c>
      <c r="AH333" t="s">
        <v>11</v>
      </c>
      <c r="AI333">
        <v>0.83771600000000002</v>
      </c>
      <c r="AJ333">
        <v>6.9999999999999994E-5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20018.494609000001</v>
      </c>
      <c r="I334">
        <v>650179.78170199995</v>
      </c>
      <c r="J334" t="s">
        <v>3</v>
      </c>
      <c r="K334">
        <v>20002.055391000002</v>
      </c>
      <c r="L334">
        <v>649311.46480900003</v>
      </c>
      <c r="M334" t="s">
        <v>4</v>
      </c>
      <c r="N334">
        <v>994.10707300000001</v>
      </c>
      <c r="O334">
        <v>4304.6959290000004</v>
      </c>
      <c r="P334" t="s">
        <v>5</v>
      </c>
      <c r="Q334">
        <v>1779.839475</v>
      </c>
      <c r="R334">
        <v>19495.415014999999</v>
      </c>
      <c r="S334" t="s">
        <v>6</v>
      </c>
      <c r="T334">
        <v>413.45261499999998</v>
      </c>
      <c r="U334">
        <v>383.637203</v>
      </c>
      <c r="V334" t="s">
        <v>7</v>
      </c>
      <c r="W334">
        <v>425.08349500000003</v>
      </c>
      <c r="X334">
        <v>465.51307800000001</v>
      </c>
      <c r="Y334" t="s">
        <v>8</v>
      </c>
      <c r="Z334">
        <v>578.871399</v>
      </c>
      <c r="AA334">
        <v>9210.8110039999992</v>
      </c>
      <c r="AB334" t="s">
        <v>9</v>
      </c>
      <c r="AC334">
        <v>16979.427637000001</v>
      </c>
      <c r="AD334">
        <v>406177.43423399999</v>
      </c>
      <c r="AE334" t="s">
        <v>10</v>
      </c>
      <c r="AF334">
        <v>0.166269</v>
      </c>
      <c r="AG334">
        <v>1.85E-4</v>
      </c>
      <c r="AH334" t="s">
        <v>11</v>
      </c>
      <c r="AI334">
        <v>0.83811999999999998</v>
      </c>
      <c r="AJ334">
        <v>6.6000000000000005E-5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21579.377344</v>
      </c>
      <c r="I335">
        <v>711136.31819300004</v>
      </c>
      <c r="J335" t="s">
        <v>3</v>
      </c>
      <c r="K335">
        <v>21561.623202999999</v>
      </c>
      <c r="L335">
        <v>710115.47248600004</v>
      </c>
      <c r="M335" t="s">
        <v>4</v>
      </c>
      <c r="N335">
        <v>1070.996101</v>
      </c>
      <c r="O335">
        <v>4381.5164699999996</v>
      </c>
      <c r="P335" t="s">
        <v>5</v>
      </c>
      <c r="Q335">
        <v>1917.2776510000001</v>
      </c>
      <c r="R335">
        <v>21592.724040000001</v>
      </c>
      <c r="S335" t="s">
        <v>6</v>
      </c>
      <c r="T335">
        <v>445.32780700000001</v>
      </c>
      <c r="U335">
        <v>418.14202999999998</v>
      </c>
      <c r="V335" t="s">
        <v>7</v>
      </c>
      <c r="W335">
        <v>457.944073</v>
      </c>
      <c r="X335">
        <v>511.88039900000001</v>
      </c>
      <c r="Y335" t="s">
        <v>8</v>
      </c>
      <c r="Z335">
        <v>623.160303</v>
      </c>
      <c r="AA335">
        <v>10242.979721</v>
      </c>
      <c r="AB335" t="s">
        <v>9</v>
      </c>
      <c r="AC335">
        <v>18304.562578000001</v>
      </c>
      <c r="AD335">
        <v>443488.388806</v>
      </c>
      <c r="AE335" t="s">
        <v>10</v>
      </c>
      <c r="AF335">
        <v>0.16553100000000001</v>
      </c>
      <c r="AG335">
        <v>1.8599999999999999E-4</v>
      </c>
      <c r="AH335" t="s">
        <v>11</v>
      </c>
      <c r="AI335">
        <v>0.838758</v>
      </c>
      <c r="AJ335">
        <v>8.3999999999999995E-5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23128.646406</v>
      </c>
      <c r="I336">
        <v>805896.09577000001</v>
      </c>
      <c r="J336" t="s">
        <v>3</v>
      </c>
      <c r="K336">
        <v>23109.621718999999</v>
      </c>
      <c r="L336">
        <v>804738.63919799996</v>
      </c>
      <c r="M336" t="s">
        <v>4</v>
      </c>
      <c r="N336">
        <v>1147.6121680000001</v>
      </c>
      <c r="O336">
        <v>4604.9000800000003</v>
      </c>
      <c r="P336" t="s">
        <v>5</v>
      </c>
      <c r="Q336">
        <v>2056.6540989999999</v>
      </c>
      <c r="R336">
        <v>24619.431168999999</v>
      </c>
      <c r="S336" t="s">
        <v>6</v>
      </c>
      <c r="T336">
        <v>477.20954499999999</v>
      </c>
      <c r="U336">
        <v>500.496825</v>
      </c>
      <c r="V336" t="s">
        <v>7</v>
      </c>
      <c r="W336">
        <v>491.65805899999998</v>
      </c>
      <c r="X336">
        <v>612.43144199999995</v>
      </c>
      <c r="Y336" t="s">
        <v>8</v>
      </c>
      <c r="Z336">
        <v>668.84048299999995</v>
      </c>
      <c r="AA336">
        <v>11359.301664000001</v>
      </c>
      <c r="AB336" t="s">
        <v>9</v>
      </c>
      <c r="AC336">
        <v>19616.869102000001</v>
      </c>
      <c r="AD336">
        <v>502723.72723399999</v>
      </c>
      <c r="AE336" t="s">
        <v>10</v>
      </c>
      <c r="AF336">
        <v>0.16503399999999999</v>
      </c>
      <c r="AG336">
        <v>1.84E-4</v>
      </c>
      <c r="AH336" t="s">
        <v>11</v>
      </c>
      <c r="AI336">
        <v>0.839283</v>
      </c>
      <c r="AJ336">
        <v>9.1000000000000003E-5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24681.162031</v>
      </c>
      <c r="I337">
        <v>930046.25503</v>
      </c>
      <c r="J337" t="s">
        <v>3</v>
      </c>
      <c r="K337">
        <v>24660.863905999999</v>
      </c>
      <c r="L337">
        <v>928684.71965900005</v>
      </c>
      <c r="M337" t="s">
        <v>4</v>
      </c>
      <c r="N337">
        <v>1223.965684</v>
      </c>
      <c r="O337">
        <v>4730.0968069999999</v>
      </c>
      <c r="P337" t="s">
        <v>5</v>
      </c>
      <c r="Q337">
        <v>2195.9596000000001</v>
      </c>
      <c r="R337">
        <v>27986.807542999999</v>
      </c>
      <c r="S337" t="s">
        <v>6</v>
      </c>
      <c r="T337">
        <v>509.26196299999998</v>
      </c>
      <c r="U337">
        <v>528.82375200000001</v>
      </c>
      <c r="V337" t="s">
        <v>7</v>
      </c>
      <c r="W337">
        <v>524.28786400000001</v>
      </c>
      <c r="X337">
        <v>682.854016</v>
      </c>
      <c r="Y337" t="s">
        <v>8</v>
      </c>
      <c r="Z337">
        <v>714.95989899999995</v>
      </c>
      <c r="AA337">
        <v>12757.586626</v>
      </c>
      <c r="AB337" t="s">
        <v>9</v>
      </c>
      <c r="AC337">
        <v>20932.607227</v>
      </c>
      <c r="AD337">
        <v>582784.94802500005</v>
      </c>
      <c r="AE337" t="s">
        <v>10</v>
      </c>
      <c r="AF337">
        <v>0.16450899999999999</v>
      </c>
      <c r="AG337">
        <v>1.84E-4</v>
      </c>
      <c r="AH337" t="s">
        <v>11</v>
      </c>
      <c r="AI337">
        <v>0.83986000000000005</v>
      </c>
      <c r="AJ337">
        <v>9.7999999999999997E-5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26208.467852000002</v>
      </c>
      <c r="I338">
        <v>1051934.0300370001</v>
      </c>
      <c r="J338" t="s">
        <v>3</v>
      </c>
      <c r="K338">
        <v>26186.915155999999</v>
      </c>
      <c r="L338">
        <v>1050401.3588129999</v>
      </c>
      <c r="M338" t="s">
        <v>4</v>
      </c>
      <c r="N338">
        <v>1299.7440939999999</v>
      </c>
      <c r="O338">
        <v>5174.2632030000004</v>
      </c>
      <c r="P338" t="s">
        <v>5</v>
      </c>
      <c r="Q338">
        <v>2331.785464</v>
      </c>
      <c r="R338">
        <v>30998.704596</v>
      </c>
      <c r="S338" t="s">
        <v>6</v>
      </c>
      <c r="T338">
        <v>540.72476600000005</v>
      </c>
      <c r="U338">
        <v>570.16664700000001</v>
      </c>
      <c r="V338" t="s">
        <v>7</v>
      </c>
      <c r="W338">
        <v>556.05811900000003</v>
      </c>
      <c r="X338">
        <v>729.12843599999997</v>
      </c>
      <c r="Y338" t="s">
        <v>8</v>
      </c>
      <c r="Z338">
        <v>759.610277</v>
      </c>
      <c r="AA338">
        <v>14051.108918</v>
      </c>
      <c r="AB338" t="s">
        <v>9</v>
      </c>
      <c r="AC338">
        <v>22226.530234000002</v>
      </c>
      <c r="AD338">
        <v>659126.18977199995</v>
      </c>
      <c r="AE338" t="s">
        <v>10</v>
      </c>
      <c r="AF338">
        <v>0.16322700000000001</v>
      </c>
      <c r="AG338">
        <v>1.75E-4</v>
      </c>
      <c r="AH338" t="s">
        <v>11</v>
      </c>
      <c r="AI338">
        <v>0.83988499999999999</v>
      </c>
      <c r="AJ338">
        <v>9.7999999999999997E-5</v>
      </c>
      <c r="AK338" t="s">
        <v>12</v>
      </c>
      <c r="AL338">
        <v>1.06</v>
      </c>
      <c r="AM338">
        <v>55.056399999999996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27753.000195000001</v>
      </c>
      <c r="I339">
        <v>1210369.6061450001</v>
      </c>
      <c r="J339" t="s">
        <v>3</v>
      </c>
      <c r="K339">
        <v>27730.184063000001</v>
      </c>
      <c r="L339">
        <v>1208647.7961639999</v>
      </c>
      <c r="M339" t="s">
        <v>4</v>
      </c>
      <c r="N339">
        <v>1376.2387080000001</v>
      </c>
      <c r="O339">
        <v>5350.3271839999998</v>
      </c>
      <c r="P339" t="s">
        <v>5</v>
      </c>
      <c r="Q339">
        <v>2468.2224270000002</v>
      </c>
      <c r="R339">
        <v>34992.625081999999</v>
      </c>
      <c r="S339" t="s">
        <v>6</v>
      </c>
      <c r="T339">
        <v>572.00770499999999</v>
      </c>
      <c r="U339">
        <v>618.36780799999997</v>
      </c>
      <c r="V339" t="s">
        <v>7</v>
      </c>
      <c r="W339">
        <v>588.23262499999998</v>
      </c>
      <c r="X339">
        <v>796.51561800000002</v>
      </c>
      <c r="Y339" t="s">
        <v>8</v>
      </c>
      <c r="Z339">
        <v>804.87488800000006</v>
      </c>
      <c r="AA339">
        <v>15860.467325</v>
      </c>
      <c r="AB339" t="s">
        <v>9</v>
      </c>
      <c r="AC339">
        <v>23536.237227000001</v>
      </c>
      <c r="AD339">
        <v>761943.88528299995</v>
      </c>
      <c r="AE339" t="s">
        <v>10</v>
      </c>
      <c r="AF339">
        <v>0.16281599999999999</v>
      </c>
      <c r="AG339">
        <v>1.7200000000000001E-4</v>
      </c>
      <c r="AH339" t="s">
        <v>11</v>
      </c>
      <c r="AI339">
        <v>0.84007600000000004</v>
      </c>
      <c r="AJ339">
        <v>9.3999999999999994E-5</v>
      </c>
      <c r="AK339" t="s">
        <v>12</v>
      </c>
      <c r="AL339">
        <v>1.36</v>
      </c>
      <c r="AM339">
        <v>58.830399999999997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29321.170039000001</v>
      </c>
      <c r="I340">
        <v>1374234.8572730001</v>
      </c>
      <c r="J340" t="s">
        <v>3</v>
      </c>
      <c r="K340">
        <v>29297.064492000001</v>
      </c>
      <c r="L340">
        <v>1372275.9258900001</v>
      </c>
      <c r="M340" t="s">
        <v>4</v>
      </c>
      <c r="N340">
        <v>1454.187739</v>
      </c>
      <c r="O340">
        <v>5621.3816409999999</v>
      </c>
      <c r="P340" t="s">
        <v>5</v>
      </c>
      <c r="Q340">
        <v>2608.720679</v>
      </c>
      <c r="R340">
        <v>39264.378191000003</v>
      </c>
      <c r="S340" t="s">
        <v>6</v>
      </c>
      <c r="T340">
        <v>604.06819299999995</v>
      </c>
      <c r="U340">
        <v>690.28670899999997</v>
      </c>
      <c r="V340" t="s">
        <v>7</v>
      </c>
      <c r="W340">
        <v>621.34806300000002</v>
      </c>
      <c r="X340">
        <v>883.887967</v>
      </c>
      <c r="Y340" t="s">
        <v>8</v>
      </c>
      <c r="Z340">
        <v>851.63994300000002</v>
      </c>
      <c r="AA340">
        <v>17656.109326999998</v>
      </c>
      <c r="AB340" t="s">
        <v>9</v>
      </c>
      <c r="AC340">
        <v>24863.047148000001</v>
      </c>
      <c r="AD340">
        <v>862617.882124</v>
      </c>
      <c r="AE340" t="s">
        <v>10</v>
      </c>
      <c r="AF340">
        <v>0.16211500000000001</v>
      </c>
      <c r="AG340">
        <v>1.7200000000000001E-4</v>
      </c>
      <c r="AH340" t="s">
        <v>11</v>
      </c>
      <c r="AI340">
        <v>0.84010899999999999</v>
      </c>
      <c r="AJ340">
        <v>9.3999999999999994E-5</v>
      </c>
      <c r="AK340" t="s">
        <v>12</v>
      </c>
      <c r="AL340">
        <v>1.36</v>
      </c>
      <c r="AM340">
        <v>58.830399999999997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30857.787109000001</v>
      </c>
      <c r="I341">
        <v>1492319.9311569999</v>
      </c>
      <c r="J341" t="s">
        <v>3</v>
      </c>
      <c r="K341">
        <v>30832.421445</v>
      </c>
      <c r="L341">
        <v>1490237.014132</v>
      </c>
      <c r="M341" t="s">
        <v>4</v>
      </c>
      <c r="N341">
        <v>1529.934307</v>
      </c>
      <c r="O341">
        <v>6305.5436339999997</v>
      </c>
      <c r="P341" t="s">
        <v>5</v>
      </c>
      <c r="Q341">
        <v>2745.9157030000001</v>
      </c>
      <c r="R341">
        <v>42921.577934000001</v>
      </c>
      <c r="S341" t="s">
        <v>6</v>
      </c>
      <c r="T341">
        <v>635.49409500000002</v>
      </c>
      <c r="U341">
        <v>713.207446</v>
      </c>
      <c r="V341" t="s">
        <v>7</v>
      </c>
      <c r="W341">
        <v>653.71193700000003</v>
      </c>
      <c r="X341">
        <v>944.32360300000005</v>
      </c>
      <c r="Y341" t="s">
        <v>8</v>
      </c>
      <c r="Z341">
        <v>896.68966799999998</v>
      </c>
      <c r="AA341">
        <v>19364.242113</v>
      </c>
      <c r="AB341" t="s">
        <v>9</v>
      </c>
      <c r="AC341">
        <v>26165.346211</v>
      </c>
      <c r="AD341">
        <v>932733.38665</v>
      </c>
      <c r="AE341" t="s">
        <v>10</v>
      </c>
      <c r="AF341">
        <v>0.160249</v>
      </c>
      <c r="AG341">
        <v>1.65E-4</v>
      </c>
      <c r="AH341" t="s">
        <v>11</v>
      </c>
      <c r="AI341">
        <v>0.84029200000000004</v>
      </c>
      <c r="AJ341">
        <v>9.2E-5</v>
      </c>
      <c r="AK341" t="s">
        <v>12</v>
      </c>
      <c r="AL341">
        <v>1.36</v>
      </c>
      <c r="AM341">
        <v>58.830399999999997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1365.66092</v>
      </c>
      <c r="I342">
        <v>2155.4354499999999</v>
      </c>
      <c r="J342" t="s">
        <v>3</v>
      </c>
      <c r="K342">
        <v>1364.430349</v>
      </c>
      <c r="L342">
        <v>2150.8320530000001</v>
      </c>
      <c r="M342" t="s">
        <v>4</v>
      </c>
      <c r="N342">
        <v>74.343430999999995</v>
      </c>
      <c r="O342">
        <v>15.458038999999999</v>
      </c>
      <c r="P342" t="s">
        <v>5</v>
      </c>
      <c r="Q342">
        <v>0</v>
      </c>
      <c r="R342">
        <v>0</v>
      </c>
      <c r="S342" t="s">
        <v>6</v>
      </c>
      <c r="T342">
        <v>31.678781000000001</v>
      </c>
      <c r="U342">
        <v>15.707419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0.18285599999999999</v>
      </c>
      <c r="AD342">
        <v>8.0000000000000007E-5</v>
      </c>
      <c r="AE342" t="s">
        <v>10</v>
      </c>
      <c r="AF342">
        <v>0</v>
      </c>
      <c r="AG342">
        <v>0</v>
      </c>
      <c r="AH342" t="s">
        <v>11</v>
      </c>
      <c r="AI342">
        <v>0.81287500000000001</v>
      </c>
      <c r="AJ342">
        <v>1.15E-4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2724.3465040000001</v>
      </c>
      <c r="I343">
        <v>5168.6291799999999</v>
      </c>
      <c r="J343" t="s">
        <v>3</v>
      </c>
      <c r="K343">
        <v>2721.894785</v>
      </c>
      <c r="L343">
        <v>5158.4264400000002</v>
      </c>
      <c r="M343" t="s">
        <v>4</v>
      </c>
      <c r="N343">
        <v>148.640353</v>
      </c>
      <c r="O343">
        <v>37.832813999999999</v>
      </c>
      <c r="P343" t="s">
        <v>5</v>
      </c>
      <c r="Q343">
        <v>0</v>
      </c>
      <c r="R343">
        <v>0</v>
      </c>
      <c r="S343" t="s">
        <v>6</v>
      </c>
      <c r="T343">
        <v>62.852438999999997</v>
      </c>
      <c r="U343">
        <v>24.674357000000001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0.177645</v>
      </c>
      <c r="AD343">
        <v>3.6000000000000001E-5</v>
      </c>
      <c r="AE343" t="s">
        <v>10</v>
      </c>
      <c r="AF343">
        <v>0</v>
      </c>
      <c r="AG343">
        <v>0</v>
      </c>
      <c r="AH343" t="s">
        <v>11</v>
      </c>
      <c r="AI343">
        <v>0.82234099999999999</v>
      </c>
      <c r="AJ343">
        <v>1.44E-4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4078.4716800000001</v>
      </c>
      <c r="I344">
        <v>8170.7256209999996</v>
      </c>
      <c r="J344" t="s">
        <v>3</v>
      </c>
      <c r="K344">
        <v>4074.8038769999998</v>
      </c>
      <c r="L344">
        <v>8155.447623</v>
      </c>
      <c r="M344" t="s">
        <v>4</v>
      </c>
      <c r="N344">
        <v>222.67503600000001</v>
      </c>
      <c r="O344">
        <v>64.091234</v>
      </c>
      <c r="P344" t="s">
        <v>5</v>
      </c>
      <c r="Q344">
        <v>0</v>
      </c>
      <c r="R344">
        <v>0</v>
      </c>
      <c r="S344" t="s">
        <v>6</v>
      </c>
      <c r="T344">
        <v>93.671530000000004</v>
      </c>
      <c r="U344">
        <v>30.914815000000001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0.176647</v>
      </c>
      <c r="AD344">
        <v>4.3999999999999999E-5</v>
      </c>
      <c r="AE344" t="s">
        <v>10</v>
      </c>
      <c r="AF344">
        <v>0</v>
      </c>
      <c r="AG344">
        <v>0</v>
      </c>
      <c r="AH344" t="s">
        <v>11</v>
      </c>
      <c r="AI344">
        <v>0.82600099999999999</v>
      </c>
      <c r="AJ344">
        <v>1.22E-4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5435.8479690000004</v>
      </c>
      <c r="I345">
        <v>10870.835475</v>
      </c>
      <c r="J345" t="s">
        <v>3</v>
      </c>
      <c r="K345">
        <v>5430.9626369999996</v>
      </c>
      <c r="L345">
        <v>10851.227421</v>
      </c>
      <c r="M345" t="s">
        <v>4</v>
      </c>
      <c r="N345">
        <v>296.91945900000002</v>
      </c>
      <c r="O345">
        <v>81.282981000000007</v>
      </c>
      <c r="P345" t="s">
        <v>5</v>
      </c>
      <c r="Q345">
        <v>0</v>
      </c>
      <c r="R345">
        <v>0</v>
      </c>
      <c r="S345" t="s">
        <v>6</v>
      </c>
      <c r="T345">
        <v>124.201049</v>
      </c>
      <c r="U345">
        <v>30.600325000000002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0.17613100000000001</v>
      </c>
      <c r="AD345">
        <v>5.0000000000000002E-5</v>
      </c>
      <c r="AE345" t="s">
        <v>10</v>
      </c>
      <c r="AF345">
        <v>0</v>
      </c>
      <c r="AG345">
        <v>0</v>
      </c>
      <c r="AH345" t="s">
        <v>11</v>
      </c>
      <c r="AI345">
        <v>0.82885900000000001</v>
      </c>
      <c r="AJ345">
        <v>9.5000000000000005E-5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6808.009258</v>
      </c>
      <c r="I346">
        <v>13983.25173</v>
      </c>
      <c r="J346" t="s">
        <v>3</v>
      </c>
      <c r="K346">
        <v>6801.8925589999999</v>
      </c>
      <c r="L346">
        <v>13959.017793999999</v>
      </c>
      <c r="M346" t="s">
        <v>4</v>
      </c>
      <c r="N346">
        <v>371.61022200000002</v>
      </c>
      <c r="O346">
        <v>92.832048999999998</v>
      </c>
      <c r="P346" t="s">
        <v>5</v>
      </c>
      <c r="Q346">
        <v>0</v>
      </c>
      <c r="R346">
        <v>0</v>
      </c>
      <c r="S346" t="s">
        <v>6</v>
      </c>
      <c r="T346">
        <v>155.058989</v>
      </c>
      <c r="U346">
        <v>32.182699999999997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0.173869</v>
      </c>
      <c r="AD346">
        <v>9.7999999999999997E-5</v>
      </c>
      <c r="AE346" t="s">
        <v>10</v>
      </c>
      <c r="AF346">
        <v>0</v>
      </c>
      <c r="AG346">
        <v>0</v>
      </c>
      <c r="AH346" t="s">
        <v>11</v>
      </c>
      <c r="AI346">
        <v>0.83011199999999996</v>
      </c>
      <c r="AJ346">
        <v>6.9999999999999994E-5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8174.8855270000004</v>
      </c>
      <c r="I347">
        <v>18306.276311000001</v>
      </c>
      <c r="J347" t="s">
        <v>3</v>
      </c>
      <c r="K347">
        <v>8167.5396680000003</v>
      </c>
      <c r="L347">
        <v>18275.514562</v>
      </c>
      <c r="M347" t="s">
        <v>4</v>
      </c>
      <c r="N347">
        <v>446.224422</v>
      </c>
      <c r="O347">
        <v>104.693882</v>
      </c>
      <c r="P347" t="s">
        <v>5</v>
      </c>
      <c r="Q347">
        <v>0</v>
      </c>
      <c r="R347">
        <v>0</v>
      </c>
      <c r="S347" t="s">
        <v>6</v>
      </c>
      <c r="T347">
        <v>185.80208300000001</v>
      </c>
      <c r="U347">
        <v>34.816893999999998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0.17207900000000001</v>
      </c>
      <c r="AD347">
        <v>1.26E-4</v>
      </c>
      <c r="AE347" t="s">
        <v>10</v>
      </c>
      <c r="AF347">
        <v>0</v>
      </c>
      <c r="AG347">
        <v>0</v>
      </c>
      <c r="AH347" t="s">
        <v>11</v>
      </c>
      <c r="AI347">
        <v>0.83257499999999995</v>
      </c>
      <c r="AJ347">
        <v>6.7000000000000002E-5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9548.8921869999995</v>
      </c>
      <c r="I348">
        <v>24065.349243000001</v>
      </c>
      <c r="J348" t="s">
        <v>3</v>
      </c>
      <c r="K348">
        <v>9540.3096089999999</v>
      </c>
      <c r="L348">
        <v>24026.247499000001</v>
      </c>
      <c r="M348" t="s">
        <v>4</v>
      </c>
      <c r="N348">
        <v>521.17224199999998</v>
      </c>
      <c r="O348">
        <v>117.932703</v>
      </c>
      <c r="P348" t="s">
        <v>5</v>
      </c>
      <c r="Q348">
        <v>0</v>
      </c>
      <c r="R348">
        <v>0</v>
      </c>
      <c r="S348" t="s">
        <v>6</v>
      </c>
      <c r="T348">
        <v>217.454949</v>
      </c>
      <c r="U348">
        <v>51.939183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0.17178599999999999</v>
      </c>
      <c r="AD348">
        <v>1.2999999999999999E-4</v>
      </c>
      <c r="AE348" t="s">
        <v>10</v>
      </c>
      <c r="AF348">
        <v>0</v>
      </c>
      <c r="AG348">
        <v>0</v>
      </c>
      <c r="AH348" t="s">
        <v>11</v>
      </c>
      <c r="AI348">
        <v>0.83306999999999998</v>
      </c>
      <c r="AJ348">
        <v>6.6000000000000005E-5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10915.042578000001</v>
      </c>
      <c r="I349">
        <v>31169.669460000001</v>
      </c>
      <c r="J349" t="s">
        <v>3</v>
      </c>
      <c r="K349">
        <v>10905.230390999999</v>
      </c>
      <c r="L349">
        <v>31118.724719999998</v>
      </c>
      <c r="M349" t="s">
        <v>4</v>
      </c>
      <c r="N349">
        <v>595.46487200000001</v>
      </c>
      <c r="O349">
        <v>135.10743400000001</v>
      </c>
      <c r="P349" t="s">
        <v>5</v>
      </c>
      <c r="Q349">
        <v>0</v>
      </c>
      <c r="R349">
        <v>0</v>
      </c>
      <c r="S349" t="s">
        <v>6</v>
      </c>
      <c r="T349">
        <v>248.76534899999999</v>
      </c>
      <c r="U349">
        <v>67.309056999999996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0.17122200000000001</v>
      </c>
      <c r="AD349">
        <v>1.3799999999999999E-4</v>
      </c>
      <c r="AE349" t="s">
        <v>10</v>
      </c>
      <c r="AF349">
        <v>0</v>
      </c>
      <c r="AG349">
        <v>0</v>
      </c>
      <c r="AH349" t="s">
        <v>11</v>
      </c>
      <c r="AI349">
        <v>0.83333100000000004</v>
      </c>
      <c r="AJ349">
        <v>6.7000000000000002E-5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12281.149668</v>
      </c>
      <c r="I350">
        <v>35583.624071999999</v>
      </c>
      <c r="J350" t="s">
        <v>3</v>
      </c>
      <c r="K350">
        <v>12270.108163999999</v>
      </c>
      <c r="L350">
        <v>35524.333933000002</v>
      </c>
      <c r="M350" t="s">
        <v>4</v>
      </c>
      <c r="N350">
        <v>670.05839100000003</v>
      </c>
      <c r="O350">
        <v>159.19654700000001</v>
      </c>
      <c r="P350" t="s">
        <v>5</v>
      </c>
      <c r="Q350">
        <v>0</v>
      </c>
      <c r="R350">
        <v>0</v>
      </c>
      <c r="S350" t="s">
        <v>6</v>
      </c>
      <c r="T350">
        <v>279.50668400000001</v>
      </c>
      <c r="U350">
        <v>75.021371000000002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0.170845</v>
      </c>
      <c r="AD350">
        <v>1.3899999999999999E-4</v>
      </c>
      <c r="AE350" t="s">
        <v>10</v>
      </c>
      <c r="AF350">
        <v>0</v>
      </c>
      <c r="AG350">
        <v>0</v>
      </c>
      <c r="AH350" t="s">
        <v>11</v>
      </c>
      <c r="AI350">
        <v>0.834368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13647.649648000001</v>
      </c>
      <c r="I351">
        <v>41881.437788000003</v>
      </c>
      <c r="J351" t="s">
        <v>3</v>
      </c>
      <c r="K351">
        <v>13635.380977000001</v>
      </c>
      <c r="L351">
        <v>41813.874807</v>
      </c>
      <c r="M351" t="s">
        <v>4</v>
      </c>
      <c r="N351">
        <v>744.68172900000002</v>
      </c>
      <c r="O351">
        <v>164.177436</v>
      </c>
      <c r="P351" t="s">
        <v>5</v>
      </c>
      <c r="Q351">
        <v>0</v>
      </c>
      <c r="R351">
        <v>0</v>
      </c>
      <c r="S351" t="s">
        <v>6</v>
      </c>
      <c r="T351">
        <v>310.98064499999998</v>
      </c>
      <c r="U351">
        <v>79.865640999999997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0.16946</v>
      </c>
      <c r="AD351">
        <v>1.4799999999999999E-4</v>
      </c>
      <c r="AE351" t="s">
        <v>10</v>
      </c>
      <c r="AF351">
        <v>0</v>
      </c>
      <c r="AG351">
        <v>0</v>
      </c>
      <c r="AH351" t="s">
        <v>11</v>
      </c>
      <c r="AI351">
        <v>0.83503000000000005</v>
      </c>
      <c r="AJ351">
        <v>4.8000000000000001E-5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15013.026503999999</v>
      </c>
      <c r="I352">
        <v>50340.131369000002</v>
      </c>
      <c r="J352" t="s">
        <v>3</v>
      </c>
      <c r="K352">
        <v>14999.529746</v>
      </c>
      <c r="L352">
        <v>50259.941597999998</v>
      </c>
      <c r="M352" t="s">
        <v>4</v>
      </c>
      <c r="N352">
        <v>819.12712999999997</v>
      </c>
      <c r="O352">
        <v>175.50882300000001</v>
      </c>
      <c r="P352" t="s">
        <v>5</v>
      </c>
      <c r="Q352">
        <v>0</v>
      </c>
      <c r="R352">
        <v>0</v>
      </c>
      <c r="S352" t="s">
        <v>6</v>
      </c>
      <c r="T352">
        <v>342.10004900000001</v>
      </c>
      <c r="U352">
        <v>81.904596999999995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0.16900299999999999</v>
      </c>
      <c r="AD352">
        <v>1.4999999999999999E-4</v>
      </c>
      <c r="AE352" t="s">
        <v>10</v>
      </c>
      <c r="AF352">
        <v>0</v>
      </c>
      <c r="AG352">
        <v>0</v>
      </c>
      <c r="AH352" t="s">
        <v>11</v>
      </c>
      <c r="AI352">
        <v>0.83508700000000002</v>
      </c>
      <c r="AJ352">
        <v>4.8000000000000001E-5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16365.010332</v>
      </c>
      <c r="I353">
        <v>53656.510614999999</v>
      </c>
      <c r="J353" t="s">
        <v>3</v>
      </c>
      <c r="K353">
        <v>16350.298164</v>
      </c>
      <c r="L353">
        <v>53572.545260999999</v>
      </c>
      <c r="M353" t="s">
        <v>4</v>
      </c>
      <c r="N353">
        <v>892.87934800000005</v>
      </c>
      <c r="O353">
        <v>197.285875</v>
      </c>
      <c r="P353" t="s">
        <v>5</v>
      </c>
      <c r="Q353">
        <v>0</v>
      </c>
      <c r="R353">
        <v>0</v>
      </c>
      <c r="S353" t="s">
        <v>6</v>
      </c>
      <c r="T353">
        <v>372.50538</v>
      </c>
      <c r="U353">
        <v>82.749668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0.16855999999999999</v>
      </c>
      <c r="AD353">
        <v>1.63E-4</v>
      </c>
      <c r="AE353" t="s">
        <v>10</v>
      </c>
      <c r="AF353">
        <v>0</v>
      </c>
      <c r="AG353">
        <v>0</v>
      </c>
      <c r="AH353" t="s">
        <v>11</v>
      </c>
      <c r="AI353">
        <v>0.835225</v>
      </c>
      <c r="AJ353">
        <v>4.8000000000000001E-5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17728.218711000001</v>
      </c>
      <c r="I354">
        <v>62151.730175999997</v>
      </c>
      <c r="J354" t="s">
        <v>3</v>
      </c>
      <c r="K354">
        <v>17712.280898000001</v>
      </c>
      <c r="L354">
        <v>62055.036980999997</v>
      </c>
      <c r="M354" t="s">
        <v>4</v>
      </c>
      <c r="N354">
        <v>967.52659200000005</v>
      </c>
      <c r="O354">
        <v>197.26874599999999</v>
      </c>
      <c r="P354" t="s">
        <v>5</v>
      </c>
      <c r="Q354">
        <v>0</v>
      </c>
      <c r="R354">
        <v>0</v>
      </c>
      <c r="S354" t="s">
        <v>6</v>
      </c>
      <c r="T354">
        <v>403.13078899999999</v>
      </c>
      <c r="U354">
        <v>87.151978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0.16767000000000001</v>
      </c>
      <c r="AD354">
        <v>1.5799999999999999E-4</v>
      </c>
      <c r="AE354" t="s">
        <v>10</v>
      </c>
      <c r="AF354">
        <v>0</v>
      </c>
      <c r="AG354">
        <v>0</v>
      </c>
      <c r="AH354" t="s">
        <v>11</v>
      </c>
      <c r="AI354">
        <v>0.83528400000000003</v>
      </c>
      <c r="AJ354">
        <v>4.8000000000000001E-5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19088.454022999998</v>
      </c>
      <c r="I355">
        <v>69749.912435000006</v>
      </c>
      <c r="J355" t="s">
        <v>3</v>
      </c>
      <c r="K355">
        <v>19071.291836</v>
      </c>
      <c r="L355">
        <v>69641.672286999994</v>
      </c>
      <c r="M355" t="s">
        <v>4</v>
      </c>
      <c r="N355">
        <v>1041.5885840000001</v>
      </c>
      <c r="O355">
        <v>202.32544300000001</v>
      </c>
      <c r="P355" t="s">
        <v>5</v>
      </c>
      <c r="Q355">
        <v>0</v>
      </c>
      <c r="R355">
        <v>0</v>
      </c>
      <c r="S355" t="s">
        <v>6</v>
      </c>
      <c r="T355">
        <v>434.63544400000001</v>
      </c>
      <c r="U355">
        <v>118.703318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0.167069</v>
      </c>
      <c r="AD355">
        <v>1.6200000000000001E-4</v>
      </c>
      <c r="AE355" t="s">
        <v>10</v>
      </c>
      <c r="AF355">
        <v>0</v>
      </c>
      <c r="AG355">
        <v>0</v>
      </c>
      <c r="AH355" t="s">
        <v>11</v>
      </c>
      <c r="AI355">
        <v>0.83534799999999998</v>
      </c>
      <c r="AJ355">
        <v>4.8000000000000001E-5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20459.293788999999</v>
      </c>
      <c r="I356">
        <v>87927.495206000007</v>
      </c>
      <c r="J356" t="s">
        <v>3</v>
      </c>
      <c r="K356">
        <v>20440.895272999998</v>
      </c>
      <c r="L356">
        <v>87786.840798000005</v>
      </c>
      <c r="M356" t="s">
        <v>4</v>
      </c>
      <c r="N356">
        <v>1117.5076120000001</v>
      </c>
      <c r="O356">
        <v>309.652826</v>
      </c>
      <c r="P356" t="s">
        <v>5</v>
      </c>
      <c r="Q356">
        <v>0</v>
      </c>
      <c r="R356">
        <v>0</v>
      </c>
      <c r="S356" t="s">
        <v>6</v>
      </c>
      <c r="T356">
        <v>465.51231799999999</v>
      </c>
      <c r="U356">
        <v>128.92270199999999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0.16528200000000001</v>
      </c>
      <c r="AD356">
        <v>1.7200000000000001E-4</v>
      </c>
      <c r="AE356" t="s">
        <v>10</v>
      </c>
      <c r="AF356">
        <v>0</v>
      </c>
      <c r="AG356">
        <v>0</v>
      </c>
      <c r="AH356" t="s">
        <v>11</v>
      </c>
      <c r="AI356">
        <v>0.83549300000000004</v>
      </c>
      <c r="AJ356">
        <v>4.6999999999999997E-5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21824.017656</v>
      </c>
      <c r="I357">
        <v>99776.577397000001</v>
      </c>
      <c r="J357" t="s">
        <v>3</v>
      </c>
      <c r="K357">
        <v>21804.392734000001</v>
      </c>
      <c r="L357">
        <v>99616.591148000007</v>
      </c>
      <c r="M357" t="s">
        <v>4</v>
      </c>
      <c r="N357">
        <v>1194.2273290000001</v>
      </c>
      <c r="O357">
        <v>387.13579900000002</v>
      </c>
      <c r="P357" t="s">
        <v>5</v>
      </c>
      <c r="Q357">
        <v>0</v>
      </c>
      <c r="R357">
        <v>0</v>
      </c>
      <c r="S357" t="s">
        <v>6</v>
      </c>
      <c r="T357">
        <v>496.19910800000002</v>
      </c>
      <c r="U357">
        <v>131.625452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0.16528200000000001</v>
      </c>
      <c r="AD357">
        <v>1.7200000000000001E-4</v>
      </c>
      <c r="AE357" t="s">
        <v>10</v>
      </c>
      <c r="AF357">
        <v>0</v>
      </c>
      <c r="AG357">
        <v>0</v>
      </c>
      <c r="AH357" t="s">
        <v>11</v>
      </c>
      <c r="AI357">
        <v>0.83583399999999997</v>
      </c>
      <c r="AJ357">
        <v>4.1999999999999998E-5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23189.658319999999</v>
      </c>
      <c r="I358">
        <v>110248.38028899999</v>
      </c>
      <c r="J358" t="s">
        <v>3</v>
      </c>
      <c r="K358">
        <v>23168.804726999999</v>
      </c>
      <c r="L358">
        <v>110071.31325799999</v>
      </c>
      <c r="M358" t="s">
        <v>4</v>
      </c>
      <c r="N358">
        <v>1268.667864</v>
      </c>
      <c r="O358">
        <v>454.65629999999999</v>
      </c>
      <c r="P358" t="s">
        <v>5</v>
      </c>
      <c r="Q358">
        <v>0</v>
      </c>
      <c r="R358">
        <v>0</v>
      </c>
      <c r="S358" t="s">
        <v>6</v>
      </c>
      <c r="T358">
        <v>527.26832200000001</v>
      </c>
      <c r="U358">
        <v>134.371962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0.16528200000000001</v>
      </c>
      <c r="AD358">
        <v>1.7200000000000001E-4</v>
      </c>
      <c r="AE358" t="s">
        <v>10</v>
      </c>
      <c r="AF358">
        <v>0</v>
      </c>
      <c r="AG358">
        <v>0</v>
      </c>
      <c r="AH358" t="s">
        <v>11</v>
      </c>
      <c r="AI358">
        <v>0.83583399999999997</v>
      </c>
      <c r="AJ358">
        <v>4.1999999999999998E-5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24558.302617000001</v>
      </c>
      <c r="I359">
        <v>124802.677788</v>
      </c>
      <c r="J359" t="s">
        <v>3</v>
      </c>
      <c r="K359">
        <v>24536.213711</v>
      </c>
      <c r="L359">
        <v>124593.502374</v>
      </c>
      <c r="M359" t="s">
        <v>4</v>
      </c>
      <c r="N359">
        <v>1344.366667</v>
      </c>
      <c r="O359">
        <v>483.43489099999999</v>
      </c>
      <c r="P359" t="s">
        <v>5</v>
      </c>
      <c r="Q359">
        <v>0</v>
      </c>
      <c r="R359">
        <v>0</v>
      </c>
      <c r="S359" t="s">
        <v>6</v>
      </c>
      <c r="T359">
        <v>558.07994399999995</v>
      </c>
      <c r="U359">
        <v>139.83293499999999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0.16528200000000001</v>
      </c>
      <c r="AD359">
        <v>1.7200000000000001E-4</v>
      </c>
      <c r="AE359" t="s">
        <v>10</v>
      </c>
      <c r="AF359">
        <v>0</v>
      </c>
      <c r="AG359">
        <v>0</v>
      </c>
      <c r="AH359" t="s">
        <v>11</v>
      </c>
      <c r="AI359">
        <v>0.83583399999999997</v>
      </c>
      <c r="AJ359">
        <v>4.1999999999999998E-5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25915.687773000001</v>
      </c>
      <c r="I360">
        <v>132548.00854099999</v>
      </c>
      <c r="J360" t="s">
        <v>3</v>
      </c>
      <c r="K360">
        <v>25892.374141</v>
      </c>
      <c r="L360">
        <v>132331.40449099999</v>
      </c>
      <c r="M360" t="s">
        <v>4</v>
      </c>
      <c r="N360">
        <v>1418.1984179999999</v>
      </c>
      <c r="O360">
        <v>500.40219400000001</v>
      </c>
      <c r="P360" t="s">
        <v>5</v>
      </c>
      <c r="Q360">
        <v>0</v>
      </c>
      <c r="R360">
        <v>0</v>
      </c>
      <c r="S360" t="s">
        <v>6</v>
      </c>
      <c r="T360">
        <v>588.89428199999998</v>
      </c>
      <c r="U360">
        <v>143.03420600000001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0.16528200000000001</v>
      </c>
      <c r="AD360">
        <v>1.7200000000000001E-4</v>
      </c>
      <c r="AE360" t="s">
        <v>10</v>
      </c>
      <c r="AF360">
        <v>0</v>
      </c>
      <c r="AG360">
        <v>0</v>
      </c>
      <c r="AH360" t="s">
        <v>11</v>
      </c>
      <c r="AI360">
        <v>0.83583399999999997</v>
      </c>
      <c r="AJ360">
        <v>4.1999999999999998E-5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27283.485272999998</v>
      </c>
      <c r="I361">
        <v>133172.07165699999</v>
      </c>
      <c r="J361" t="s">
        <v>3</v>
      </c>
      <c r="K361">
        <v>27258.944766000001</v>
      </c>
      <c r="L361">
        <v>132955.13256999999</v>
      </c>
      <c r="M361" t="s">
        <v>4</v>
      </c>
      <c r="N361">
        <v>1492.212327</v>
      </c>
      <c r="O361">
        <v>495.78242299999999</v>
      </c>
      <c r="P361" t="s">
        <v>5</v>
      </c>
      <c r="Q361">
        <v>0</v>
      </c>
      <c r="R361">
        <v>0</v>
      </c>
      <c r="S361" t="s">
        <v>6</v>
      </c>
      <c r="T361">
        <v>619.68445999999994</v>
      </c>
      <c r="U361">
        <v>145.495046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0.16528200000000001</v>
      </c>
      <c r="AD361">
        <v>1.7200000000000001E-4</v>
      </c>
      <c r="AE361" t="s">
        <v>10</v>
      </c>
      <c r="AF361">
        <v>0</v>
      </c>
      <c r="AG361">
        <v>0</v>
      </c>
      <c r="AH361" t="s">
        <v>11</v>
      </c>
      <c r="AI361">
        <v>0.83583399999999997</v>
      </c>
      <c r="AJ361">
        <v>4.1999999999999998E-5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2860.9078079999999</v>
      </c>
      <c r="I362">
        <v>8849.0640349999994</v>
      </c>
      <c r="J362" t="s">
        <v>3</v>
      </c>
      <c r="K362">
        <v>2858.5311569999999</v>
      </c>
      <c r="L362">
        <v>8833.1329929999993</v>
      </c>
      <c r="M362" t="s">
        <v>4</v>
      </c>
      <c r="N362">
        <v>159.57175799999999</v>
      </c>
      <c r="O362">
        <v>50.454169</v>
      </c>
      <c r="P362" t="s">
        <v>5</v>
      </c>
      <c r="Q362">
        <v>291.70428500000003</v>
      </c>
      <c r="R362">
        <v>194.331988</v>
      </c>
      <c r="S362" t="s">
        <v>6</v>
      </c>
      <c r="T362">
        <v>107.639019</v>
      </c>
      <c r="U362">
        <v>46.742410999999997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0.18093699999999999</v>
      </c>
      <c r="AG362">
        <v>1.07E-4</v>
      </c>
      <c r="AH362" t="s">
        <v>11</v>
      </c>
      <c r="AI362">
        <v>0.816635</v>
      </c>
      <c r="AJ362">
        <v>1.6899999999999999E-4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5687.262686</v>
      </c>
      <c r="I363">
        <v>16564.172987999998</v>
      </c>
      <c r="J363" t="s">
        <v>3</v>
      </c>
      <c r="K363">
        <v>5682.6056930000004</v>
      </c>
      <c r="L363">
        <v>16535.708408999999</v>
      </c>
      <c r="M363" t="s">
        <v>4</v>
      </c>
      <c r="N363">
        <v>316.24418300000002</v>
      </c>
      <c r="O363">
        <v>97.053438</v>
      </c>
      <c r="P363" t="s">
        <v>5</v>
      </c>
      <c r="Q363">
        <v>584.70129499999996</v>
      </c>
      <c r="R363">
        <v>425.463773</v>
      </c>
      <c r="S363" t="s">
        <v>6</v>
      </c>
      <c r="T363">
        <v>212.011618</v>
      </c>
      <c r="U363">
        <v>63.430877000000002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0.17749400000000001</v>
      </c>
      <c r="AG363">
        <v>8.5000000000000006E-5</v>
      </c>
      <c r="AH363" t="s">
        <v>11</v>
      </c>
      <c r="AI363">
        <v>0.82348699999999997</v>
      </c>
      <c r="AJ363">
        <v>1.65E-4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8495.9129690000009</v>
      </c>
      <c r="I364">
        <v>21252.404620000001</v>
      </c>
      <c r="J364" t="s">
        <v>3</v>
      </c>
      <c r="K364">
        <v>8488.9873630000002</v>
      </c>
      <c r="L364">
        <v>21220.248713000001</v>
      </c>
      <c r="M364" t="s">
        <v>4</v>
      </c>
      <c r="N364">
        <v>471.47367000000003</v>
      </c>
      <c r="O364">
        <v>116.703149</v>
      </c>
      <c r="P364" t="s">
        <v>5</v>
      </c>
      <c r="Q364">
        <v>875.24341900000002</v>
      </c>
      <c r="R364">
        <v>625.38025000000005</v>
      </c>
      <c r="S364" t="s">
        <v>6</v>
      </c>
      <c r="T364">
        <v>316.44807300000002</v>
      </c>
      <c r="U364">
        <v>92.732249999999993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0.17513699999999999</v>
      </c>
      <c r="AG364">
        <v>9.0000000000000006E-5</v>
      </c>
      <c r="AH364" t="s">
        <v>11</v>
      </c>
      <c r="AI364">
        <v>0.82703400000000005</v>
      </c>
      <c r="AJ364">
        <v>1.3999999999999999E-4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11379.279081999999</v>
      </c>
      <c r="I365">
        <v>32294.739097999998</v>
      </c>
      <c r="J365" t="s">
        <v>3</v>
      </c>
      <c r="K365">
        <v>11370.032090000001</v>
      </c>
      <c r="L365">
        <v>32246.699498999998</v>
      </c>
      <c r="M365" t="s">
        <v>4</v>
      </c>
      <c r="N365">
        <v>630.752028</v>
      </c>
      <c r="O365">
        <v>194.24886599999999</v>
      </c>
      <c r="P365" t="s">
        <v>5</v>
      </c>
      <c r="Q365">
        <v>1174.8626710000001</v>
      </c>
      <c r="R365">
        <v>891.99086999999997</v>
      </c>
      <c r="S365" t="s">
        <v>6</v>
      </c>
      <c r="T365">
        <v>423.51095800000002</v>
      </c>
      <c r="U365">
        <v>113.858198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0.174979</v>
      </c>
      <c r="AG365">
        <v>8.8999999999999995E-5</v>
      </c>
      <c r="AH365" t="s">
        <v>11</v>
      </c>
      <c r="AI365">
        <v>0.82930700000000002</v>
      </c>
      <c r="AJ365">
        <v>1.15E-4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14252.105527</v>
      </c>
      <c r="I366">
        <v>51571.122903000003</v>
      </c>
      <c r="J366" t="s">
        <v>3</v>
      </c>
      <c r="K366">
        <v>14240.550488000001</v>
      </c>
      <c r="L366">
        <v>51492.514325999997</v>
      </c>
      <c r="M366" t="s">
        <v>4</v>
      </c>
      <c r="N366">
        <v>789.01948000000004</v>
      </c>
      <c r="O366">
        <v>260.367682</v>
      </c>
      <c r="P366" t="s">
        <v>5</v>
      </c>
      <c r="Q366">
        <v>1474.8684229999999</v>
      </c>
      <c r="R366">
        <v>1225.0071989999999</v>
      </c>
      <c r="S366" t="s">
        <v>6</v>
      </c>
      <c r="T366">
        <v>529.40766499999995</v>
      </c>
      <c r="U366">
        <v>142.99914000000001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0.173787</v>
      </c>
      <c r="AG366">
        <v>1.0399999999999999E-4</v>
      </c>
      <c r="AH366" t="s">
        <v>11</v>
      </c>
      <c r="AI366">
        <v>0.83067500000000005</v>
      </c>
      <c r="AJ366">
        <v>1E-4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17074.301602</v>
      </c>
      <c r="I367">
        <v>63568.560805000001</v>
      </c>
      <c r="J367" t="s">
        <v>3</v>
      </c>
      <c r="K367">
        <v>17060.485195000001</v>
      </c>
      <c r="L367">
        <v>63481.114471000001</v>
      </c>
      <c r="M367" t="s">
        <v>4</v>
      </c>
      <c r="N367">
        <v>945.48716899999999</v>
      </c>
      <c r="O367">
        <v>331.33090499999997</v>
      </c>
      <c r="P367" t="s">
        <v>5</v>
      </c>
      <c r="Q367">
        <v>1770.4016160000001</v>
      </c>
      <c r="R367">
        <v>1618.981671</v>
      </c>
      <c r="S367" t="s">
        <v>6</v>
      </c>
      <c r="T367">
        <v>634.726316</v>
      </c>
      <c r="U367">
        <v>210.39507699999999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0.17374400000000001</v>
      </c>
      <c r="AG367">
        <v>1.0399999999999999E-4</v>
      </c>
      <c r="AH367" t="s">
        <v>11</v>
      </c>
      <c r="AI367">
        <v>0.83190299999999995</v>
      </c>
      <c r="AJ367">
        <v>7.7999999999999999E-5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19906.541641</v>
      </c>
      <c r="I368">
        <v>78231.378129000004</v>
      </c>
      <c r="J368" t="s">
        <v>3</v>
      </c>
      <c r="K368">
        <v>19890.460391000001</v>
      </c>
      <c r="L368">
        <v>78134.479238</v>
      </c>
      <c r="M368" t="s">
        <v>4</v>
      </c>
      <c r="N368">
        <v>1100.5575510000001</v>
      </c>
      <c r="O368">
        <v>360.08176300000002</v>
      </c>
      <c r="P368" t="s">
        <v>5</v>
      </c>
      <c r="Q368">
        <v>2065.776719</v>
      </c>
      <c r="R368">
        <v>1932.6240089999999</v>
      </c>
      <c r="S368" t="s">
        <v>6</v>
      </c>
      <c r="T368">
        <v>738.50638800000002</v>
      </c>
      <c r="U368">
        <v>224.12142399999999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0.173234</v>
      </c>
      <c r="AG368">
        <v>1.11E-4</v>
      </c>
      <c r="AH368" t="s">
        <v>11</v>
      </c>
      <c r="AI368">
        <v>0.83331100000000002</v>
      </c>
      <c r="AJ368">
        <v>5.5999999999999999E-5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22792.067070000001</v>
      </c>
      <c r="I369">
        <v>99045.456613999995</v>
      </c>
      <c r="J369" t="s">
        <v>3</v>
      </c>
      <c r="K369">
        <v>22773.677812000002</v>
      </c>
      <c r="L369">
        <v>98917.900647999995</v>
      </c>
      <c r="M369" t="s">
        <v>4</v>
      </c>
      <c r="N369">
        <v>1258.4165109999999</v>
      </c>
      <c r="O369">
        <v>427.70601499999998</v>
      </c>
      <c r="P369" t="s">
        <v>5</v>
      </c>
      <c r="Q369">
        <v>2366.0825239999999</v>
      </c>
      <c r="R369">
        <v>2219.927968</v>
      </c>
      <c r="S369" t="s">
        <v>6</v>
      </c>
      <c r="T369">
        <v>844.50283899999999</v>
      </c>
      <c r="U369">
        <v>240.65458899999999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0.17228199999999999</v>
      </c>
      <c r="AG369">
        <v>1.2899999999999999E-4</v>
      </c>
      <c r="AH369" t="s">
        <v>11</v>
      </c>
      <c r="AI369">
        <v>0.83343400000000001</v>
      </c>
      <c r="AJ369">
        <v>5.5999999999999999E-5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25634.662734000001</v>
      </c>
      <c r="I370">
        <v>112509.222249</v>
      </c>
      <c r="J370" t="s">
        <v>3</v>
      </c>
      <c r="K370">
        <v>25613.992031000002</v>
      </c>
      <c r="L370">
        <v>112373.442459</v>
      </c>
      <c r="M370" t="s">
        <v>4</v>
      </c>
      <c r="N370">
        <v>1414.43895</v>
      </c>
      <c r="O370">
        <v>423.71205600000002</v>
      </c>
      <c r="P370" t="s">
        <v>5</v>
      </c>
      <c r="Q370">
        <v>2662.1111129999999</v>
      </c>
      <c r="R370">
        <v>2492.5315169999999</v>
      </c>
      <c r="S370" t="s">
        <v>6</v>
      </c>
      <c r="T370">
        <v>949.04570699999999</v>
      </c>
      <c r="U370">
        <v>246.93457799999999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0.17121800000000001</v>
      </c>
      <c r="AG370">
        <v>1.4300000000000001E-4</v>
      </c>
      <c r="AH370" t="s">
        <v>11</v>
      </c>
      <c r="AI370">
        <v>0.83533400000000002</v>
      </c>
      <c r="AJ370">
        <v>1.0000000000000001E-5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28477.334336</v>
      </c>
      <c r="I371">
        <v>118997.883485</v>
      </c>
      <c r="J371" t="s">
        <v>3</v>
      </c>
      <c r="K371">
        <v>28454.389219000001</v>
      </c>
      <c r="L371">
        <v>118860.17453400001</v>
      </c>
      <c r="M371" t="s">
        <v>4</v>
      </c>
      <c r="N371">
        <v>1570.595251</v>
      </c>
      <c r="O371">
        <v>481.92926999999997</v>
      </c>
      <c r="P371" t="s">
        <v>5</v>
      </c>
      <c r="Q371">
        <v>2959.0949850000002</v>
      </c>
      <c r="R371">
        <v>2803.8300009999998</v>
      </c>
      <c r="S371" t="s">
        <v>6</v>
      </c>
      <c r="T371">
        <v>1054.4325679999999</v>
      </c>
      <c r="U371">
        <v>268.63433500000002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0.17108699999999999</v>
      </c>
      <c r="AG371">
        <v>1.46E-4</v>
      </c>
      <c r="AH371" t="s">
        <v>11</v>
      </c>
      <c r="AI371">
        <v>0.83540899999999996</v>
      </c>
      <c r="AJ371">
        <v>1.0000000000000001E-5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31355.555625000001</v>
      </c>
      <c r="I372">
        <v>131808.51584099999</v>
      </c>
      <c r="J372" t="s">
        <v>3</v>
      </c>
      <c r="K372">
        <v>31330.310156</v>
      </c>
      <c r="L372">
        <v>131657.34239599999</v>
      </c>
      <c r="M372" t="s">
        <v>4</v>
      </c>
      <c r="N372">
        <v>1729.3397660000001</v>
      </c>
      <c r="O372">
        <v>562.895128</v>
      </c>
      <c r="P372" t="s">
        <v>5</v>
      </c>
      <c r="Q372">
        <v>3259.559624</v>
      </c>
      <c r="R372">
        <v>2961.2276000000002</v>
      </c>
      <c r="S372" t="s">
        <v>6</v>
      </c>
      <c r="T372">
        <v>1160.3402860000001</v>
      </c>
      <c r="U372">
        <v>274.72698500000001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0.169874</v>
      </c>
      <c r="AG372">
        <v>1.63E-4</v>
      </c>
      <c r="AH372" t="s">
        <v>11</v>
      </c>
      <c r="AI372">
        <v>0.83562599999999998</v>
      </c>
      <c r="AJ372">
        <v>5.0000000000000004E-6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34234.157421999997</v>
      </c>
      <c r="I373">
        <v>145585.79017600001</v>
      </c>
      <c r="J373" t="s">
        <v>3</v>
      </c>
      <c r="K373">
        <v>34206.611875000002</v>
      </c>
      <c r="L373">
        <v>145422.072094</v>
      </c>
      <c r="M373" t="s">
        <v>4</v>
      </c>
      <c r="N373">
        <v>1887.1294600000001</v>
      </c>
      <c r="O373">
        <v>604.39422100000002</v>
      </c>
      <c r="P373" t="s">
        <v>5</v>
      </c>
      <c r="Q373">
        <v>3558.7427440000001</v>
      </c>
      <c r="R373">
        <v>3078.3946820000001</v>
      </c>
      <c r="S373" t="s">
        <v>6</v>
      </c>
      <c r="T373">
        <v>1265.527</v>
      </c>
      <c r="U373">
        <v>278.37192900000002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0.16935600000000001</v>
      </c>
      <c r="AG373">
        <v>1.6699999999999999E-4</v>
      </c>
      <c r="AH373" t="s">
        <v>11</v>
      </c>
      <c r="AI373">
        <v>0.83590100000000001</v>
      </c>
      <c r="AJ373">
        <v>1.9999999999999999E-6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37064.223515999998</v>
      </c>
      <c r="I374">
        <v>152140.014696</v>
      </c>
      <c r="J374" t="s">
        <v>3</v>
      </c>
      <c r="K374">
        <v>37034.073671999999</v>
      </c>
      <c r="L374">
        <v>151500.250504</v>
      </c>
      <c r="M374" t="s">
        <v>4</v>
      </c>
      <c r="N374">
        <v>2044.1157909999999</v>
      </c>
      <c r="O374">
        <v>710.13911800000005</v>
      </c>
      <c r="P374" t="s">
        <v>5</v>
      </c>
      <c r="Q374">
        <v>3854.002031</v>
      </c>
      <c r="R374">
        <v>3184.0540070000002</v>
      </c>
      <c r="S374" t="s">
        <v>6</v>
      </c>
      <c r="T374">
        <v>1369.3490449999999</v>
      </c>
      <c r="U374">
        <v>298.35183000000001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0.168181</v>
      </c>
      <c r="AG374">
        <v>1.73E-4</v>
      </c>
      <c r="AH374" t="s">
        <v>11</v>
      </c>
      <c r="AI374">
        <v>0.83670500000000003</v>
      </c>
      <c r="AJ374">
        <v>2.3E-5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39919.477422000004</v>
      </c>
      <c r="I375">
        <v>166947.784147</v>
      </c>
      <c r="J375" t="s">
        <v>3</v>
      </c>
      <c r="K375">
        <v>39887.047500000001</v>
      </c>
      <c r="L375">
        <v>166263.33840899999</v>
      </c>
      <c r="M375" t="s">
        <v>4</v>
      </c>
      <c r="N375">
        <v>2200.6750830000001</v>
      </c>
      <c r="O375">
        <v>745.16128700000002</v>
      </c>
      <c r="P375" t="s">
        <v>5</v>
      </c>
      <c r="Q375">
        <v>4151.02394</v>
      </c>
      <c r="R375">
        <v>3581.3444890000001</v>
      </c>
      <c r="S375" t="s">
        <v>6</v>
      </c>
      <c r="T375">
        <v>1474.712417</v>
      </c>
      <c r="U375">
        <v>354.640624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0.166516</v>
      </c>
      <c r="AG375">
        <v>1.7699999999999999E-4</v>
      </c>
      <c r="AH375" t="s">
        <v>11</v>
      </c>
      <c r="AI375">
        <v>0.83701599999999998</v>
      </c>
      <c r="AJ375">
        <v>2.5999999999999998E-5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42790.987421999998</v>
      </c>
      <c r="I376">
        <v>192422.50534800001</v>
      </c>
      <c r="J376" t="s">
        <v>3</v>
      </c>
      <c r="K376">
        <v>42756.263983999997</v>
      </c>
      <c r="L376">
        <v>191637.25595799999</v>
      </c>
      <c r="M376" t="s">
        <v>4</v>
      </c>
      <c r="N376">
        <v>2358.9307859999999</v>
      </c>
      <c r="O376">
        <v>871.12412200000006</v>
      </c>
      <c r="P376" t="s">
        <v>5</v>
      </c>
      <c r="Q376">
        <v>4449.9159079999999</v>
      </c>
      <c r="R376">
        <v>3885.9831250000002</v>
      </c>
      <c r="S376" t="s">
        <v>6</v>
      </c>
      <c r="T376">
        <v>1580.5633029999999</v>
      </c>
      <c r="U376">
        <v>365.32087200000001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0.166516</v>
      </c>
      <c r="AG376">
        <v>1.7699999999999999E-4</v>
      </c>
      <c r="AH376" t="s">
        <v>11</v>
      </c>
      <c r="AI376">
        <v>0.83709999999999996</v>
      </c>
      <c r="AJ376">
        <v>2.5999999999999998E-5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45646.495390999997</v>
      </c>
      <c r="I377">
        <v>191982.93935</v>
      </c>
      <c r="J377" t="s">
        <v>3</v>
      </c>
      <c r="K377">
        <v>45609.493047000004</v>
      </c>
      <c r="L377">
        <v>191213.87707300001</v>
      </c>
      <c r="M377" t="s">
        <v>4</v>
      </c>
      <c r="N377">
        <v>2516.4045169999999</v>
      </c>
      <c r="O377">
        <v>887.46470799999997</v>
      </c>
      <c r="P377" t="s">
        <v>5</v>
      </c>
      <c r="Q377">
        <v>4746.926152</v>
      </c>
      <c r="R377">
        <v>3797.4720940000002</v>
      </c>
      <c r="S377" t="s">
        <v>6</v>
      </c>
      <c r="T377">
        <v>1685.3490039999999</v>
      </c>
      <c r="U377">
        <v>353.80613699999998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0.164682</v>
      </c>
      <c r="AG377">
        <v>1.8599999999999999E-4</v>
      </c>
      <c r="AH377" t="s">
        <v>11</v>
      </c>
      <c r="AI377">
        <v>0.83718400000000004</v>
      </c>
      <c r="AJ377">
        <v>2.5999999999999998E-5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48475.107656</v>
      </c>
      <c r="I378">
        <v>214105.01432799999</v>
      </c>
      <c r="J378" t="s">
        <v>3</v>
      </c>
      <c r="K378">
        <v>48435.842656000001</v>
      </c>
      <c r="L378">
        <v>213313.91317000001</v>
      </c>
      <c r="M378" t="s">
        <v>4</v>
      </c>
      <c r="N378">
        <v>2672.0575979999999</v>
      </c>
      <c r="O378">
        <v>1011.519943</v>
      </c>
      <c r="P378" t="s">
        <v>5</v>
      </c>
      <c r="Q378">
        <v>5043.1475780000001</v>
      </c>
      <c r="R378">
        <v>4187.8325629999999</v>
      </c>
      <c r="S378" t="s">
        <v>6</v>
      </c>
      <c r="T378">
        <v>1790.2188719999999</v>
      </c>
      <c r="U378">
        <v>395.80330700000002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0.16448599999999999</v>
      </c>
      <c r="AG378">
        <v>1.8200000000000001E-4</v>
      </c>
      <c r="AH378" t="s">
        <v>11</v>
      </c>
      <c r="AI378">
        <v>0.83789800000000003</v>
      </c>
      <c r="AJ378">
        <v>4.1999999999999998E-5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51360.193593999997</v>
      </c>
      <c r="I379">
        <v>233766.836106</v>
      </c>
      <c r="J379" t="s">
        <v>3</v>
      </c>
      <c r="K379">
        <v>51318.624452999997</v>
      </c>
      <c r="L379">
        <v>232960.149806</v>
      </c>
      <c r="M379" t="s">
        <v>4</v>
      </c>
      <c r="N379">
        <v>2829.79603</v>
      </c>
      <c r="O379">
        <v>1135.2994819999999</v>
      </c>
      <c r="P379" t="s">
        <v>5</v>
      </c>
      <c r="Q379">
        <v>5343.7426660000001</v>
      </c>
      <c r="R379">
        <v>4350.8429550000001</v>
      </c>
      <c r="S379" t="s">
        <v>6</v>
      </c>
      <c r="T379">
        <v>1896.329941</v>
      </c>
      <c r="U379">
        <v>424.48342700000001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0.16389400000000001</v>
      </c>
      <c r="AG379">
        <v>1.8200000000000001E-4</v>
      </c>
      <c r="AH379" t="s">
        <v>11</v>
      </c>
      <c r="AI379">
        <v>0.83791800000000005</v>
      </c>
      <c r="AJ379">
        <v>4.1999999999999998E-5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54224.404062000001</v>
      </c>
      <c r="I380">
        <v>253712.788401</v>
      </c>
      <c r="J380" t="s">
        <v>3</v>
      </c>
      <c r="K380">
        <v>54180.538281000001</v>
      </c>
      <c r="L380">
        <v>252876.490685</v>
      </c>
      <c r="M380" t="s">
        <v>4</v>
      </c>
      <c r="N380">
        <v>2986.8038179999999</v>
      </c>
      <c r="O380">
        <v>1215.133356</v>
      </c>
      <c r="P380" t="s">
        <v>5</v>
      </c>
      <c r="Q380">
        <v>5641.1407230000004</v>
      </c>
      <c r="R380">
        <v>4461.5163700000003</v>
      </c>
      <c r="S380" t="s">
        <v>6</v>
      </c>
      <c r="T380">
        <v>2001.479014</v>
      </c>
      <c r="U380">
        <v>449.45922999999999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0.16364200000000001</v>
      </c>
      <c r="AG380">
        <v>1.85E-4</v>
      </c>
      <c r="AH380" t="s">
        <v>11</v>
      </c>
      <c r="AI380">
        <v>0.83796000000000004</v>
      </c>
      <c r="AJ380">
        <v>4.1999999999999998E-5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57056.040702999999</v>
      </c>
      <c r="I381">
        <v>264545.10551999998</v>
      </c>
      <c r="J381" t="s">
        <v>3</v>
      </c>
      <c r="K381">
        <v>57009.911172</v>
      </c>
      <c r="L381">
        <v>263728.48462200002</v>
      </c>
      <c r="M381" t="s">
        <v>4</v>
      </c>
      <c r="N381">
        <v>3142.2660599999999</v>
      </c>
      <c r="O381">
        <v>1263.2471889999999</v>
      </c>
      <c r="P381" t="s">
        <v>5</v>
      </c>
      <c r="Q381">
        <v>5936.4487499999996</v>
      </c>
      <c r="R381">
        <v>4607.2589719999996</v>
      </c>
      <c r="S381" t="s">
        <v>6</v>
      </c>
      <c r="T381">
        <v>2105.9398580000002</v>
      </c>
      <c r="U381">
        <v>476.12854700000003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0.16250000000000001</v>
      </c>
      <c r="AG381">
        <v>1.8200000000000001E-4</v>
      </c>
      <c r="AH381" t="s">
        <v>11</v>
      </c>
      <c r="AI381">
        <v>0.83812500000000001</v>
      </c>
      <c r="AJ381">
        <v>4.1999999999999998E-5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2595.1886869999998</v>
      </c>
      <c r="I382">
        <v>4561.2673219999997</v>
      </c>
      <c r="J382" t="s">
        <v>3</v>
      </c>
      <c r="K382">
        <v>2593.2573189999998</v>
      </c>
      <c r="L382">
        <v>4554.5052329999999</v>
      </c>
      <c r="M382" t="s">
        <v>4</v>
      </c>
      <c r="N382">
        <v>125.989801</v>
      </c>
      <c r="O382">
        <v>25.525866000000001</v>
      </c>
      <c r="P382" t="s">
        <v>5</v>
      </c>
      <c r="Q382">
        <v>0</v>
      </c>
      <c r="R382">
        <v>0</v>
      </c>
      <c r="S382" t="s">
        <v>6</v>
      </c>
      <c r="T382">
        <v>105.07052</v>
      </c>
      <c r="U382">
        <v>22.805534999999999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0.180006</v>
      </c>
      <c r="AG382">
        <v>5.8E-5</v>
      </c>
      <c r="AH382" t="s">
        <v>11</v>
      </c>
      <c r="AI382">
        <v>0.81815700000000002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5191.4728029999997</v>
      </c>
      <c r="I383">
        <v>8588.4873349999998</v>
      </c>
      <c r="J383" t="s">
        <v>3</v>
      </c>
      <c r="K383">
        <v>5187.6085059999996</v>
      </c>
      <c r="L383">
        <v>8574.9190419999995</v>
      </c>
      <c r="M383" t="s">
        <v>4</v>
      </c>
      <c r="N383">
        <v>251.54239000000001</v>
      </c>
      <c r="O383">
        <v>44.625869999999999</v>
      </c>
      <c r="P383" t="s">
        <v>5</v>
      </c>
      <c r="Q383">
        <v>0</v>
      </c>
      <c r="R383">
        <v>0</v>
      </c>
      <c r="S383" t="s">
        <v>6</v>
      </c>
      <c r="T383">
        <v>209.470956</v>
      </c>
      <c r="U383">
        <v>40.451923000000001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0.17582200000000001</v>
      </c>
      <c r="AG383">
        <v>7.7999999999999999E-5</v>
      </c>
      <c r="AH383" t="s">
        <v>11</v>
      </c>
      <c r="AI383">
        <v>0.82224799999999998</v>
      </c>
      <c r="AJ383">
        <v>1.74E-4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7791.8493360000002</v>
      </c>
      <c r="I384">
        <v>12074.607346999999</v>
      </c>
      <c r="J384" t="s">
        <v>3</v>
      </c>
      <c r="K384">
        <v>7786.0567090000004</v>
      </c>
      <c r="L384">
        <v>12057.198295</v>
      </c>
      <c r="M384" t="s">
        <v>4</v>
      </c>
      <c r="N384">
        <v>377.37642</v>
      </c>
      <c r="O384">
        <v>53.086238999999999</v>
      </c>
      <c r="P384" t="s">
        <v>5</v>
      </c>
      <c r="Q384">
        <v>0</v>
      </c>
      <c r="R384">
        <v>0</v>
      </c>
      <c r="S384" t="s">
        <v>6</v>
      </c>
      <c r="T384">
        <v>313.878916</v>
      </c>
      <c r="U384">
        <v>43.697828000000001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0.17538699999999999</v>
      </c>
      <c r="AG384">
        <v>7.2999999999999999E-5</v>
      </c>
      <c r="AH384" t="s">
        <v>11</v>
      </c>
      <c r="AI384">
        <v>0.82688200000000001</v>
      </c>
      <c r="AJ384">
        <v>1.73E-4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10397.019746</v>
      </c>
      <c r="I385">
        <v>20527.727168000001</v>
      </c>
      <c r="J385" t="s">
        <v>3</v>
      </c>
      <c r="K385">
        <v>10389.297479999999</v>
      </c>
      <c r="L385">
        <v>20497.204103</v>
      </c>
      <c r="M385" t="s">
        <v>4</v>
      </c>
      <c r="N385">
        <v>503.59242899999998</v>
      </c>
      <c r="O385">
        <v>86.912267</v>
      </c>
      <c r="P385" t="s">
        <v>5</v>
      </c>
      <c r="Q385">
        <v>0</v>
      </c>
      <c r="R385">
        <v>0</v>
      </c>
      <c r="S385" t="s">
        <v>6</v>
      </c>
      <c r="T385">
        <v>418.88354099999998</v>
      </c>
      <c r="U385">
        <v>57.588492000000002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0.17457900000000001</v>
      </c>
      <c r="AG385">
        <v>7.6000000000000004E-5</v>
      </c>
      <c r="AH385" t="s">
        <v>11</v>
      </c>
      <c r="AI385">
        <v>0.82897500000000002</v>
      </c>
      <c r="AJ385">
        <v>1.4799999999999999E-4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13009.172656000001</v>
      </c>
      <c r="I386">
        <v>30996.312968999999</v>
      </c>
      <c r="J386" t="s">
        <v>3</v>
      </c>
      <c r="K386">
        <v>12999.52082</v>
      </c>
      <c r="L386">
        <v>30949.699299</v>
      </c>
      <c r="M386" t="s">
        <v>4</v>
      </c>
      <c r="N386">
        <v>630.28902200000005</v>
      </c>
      <c r="O386">
        <v>136.61465799999999</v>
      </c>
      <c r="P386" t="s">
        <v>5</v>
      </c>
      <c r="Q386">
        <v>0</v>
      </c>
      <c r="R386">
        <v>0</v>
      </c>
      <c r="S386" t="s">
        <v>6</v>
      </c>
      <c r="T386">
        <v>523.53136500000005</v>
      </c>
      <c r="U386">
        <v>61.010266999999999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0.17380699999999999</v>
      </c>
      <c r="AG386">
        <v>9.1000000000000003E-5</v>
      </c>
      <c r="AH386" t="s">
        <v>11</v>
      </c>
      <c r="AI386">
        <v>0.83177000000000001</v>
      </c>
      <c r="AJ386">
        <v>1.76E-4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15628.98084</v>
      </c>
      <c r="I387">
        <v>44801.622518999997</v>
      </c>
      <c r="J387" t="s">
        <v>3</v>
      </c>
      <c r="K387">
        <v>15617.391444999999</v>
      </c>
      <c r="L387">
        <v>44739.394001000001</v>
      </c>
      <c r="M387" t="s">
        <v>4</v>
      </c>
      <c r="N387">
        <v>758.27953400000001</v>
      </c>
      <c r="O387">
        <v>180.54187400000001</v>
      </c>
      <c r="P387" t="s">
        <v>5</v>
      </c>
      <c r="Q387">
        <v>0</v>
      </c>
      <c r="R387">
        <v>0</v>
      </c>
      <c r="S387" t="s">
        <v>6</v>
      </c>
      <c r="T387">
        <v>629.52206899999999</v>
      </c>
      <c r="U387">
        <v>88.495520999999997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0.172734</v>
      </c>
      <c r="AG387">
        <v>1.11E-4</v>
      </c>
      <c r="AH387" t="s">
        <v>11</v>
      </c>
      <c r="AI387">
        <v>0.83303499999999997</v>
      </c>
      <c r="AJ387">
        <v>1.44E-4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18229.940391</v>
      </c>
      <c r="I388">
        <v>50368.813284000003</v>
      </c>
      <c r="J388" t="s">
        <v>3</v>
      </c>
      <c r="K388">
        <v>18216.423359</v>
      </c>
      <c r="L388">
        <v>50301.571707000003</v>
      </c>
      <c r="M388" t="s">
        <v>4</v>
      </c>
      <c r="N388">
        <v>885.79757800000004</v>
      </c>
      <c r="O388">
        <v>196.828498</v>
      </c>
      <c r="P388" t="s">
        <v>5</v>
      </c>
      <c r="Q388">
        <v>0</v>
      </c>
      <c r="R388">
        <v>0</v>
      </c>
      <c r="S388" t="s">
        <v>6</v>
      </c>
      <c r="T388">
        <v>734.09801800000002</v>
      </c>
      <c r="U388">
        <v>103.64469099999999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0.17158699999999999</v>
      </c>
      <c r="AG388">
        <v>1.18E-4</v>
      </c>
      <c r="AH388" t="s">
        <v>11</v>
      </c>
      <c r="AI388">
        <v>0.83448</v>
      </c>
      <c r="AJ388">
        <v>1.1400000000000001E-4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20849.198477000002</v>
      </c>
      <c r="I389">
        <v>70758.777931999997</v>
      </c>
      <c r="J389" t="s">
        <v>3</v>
      </c>
      <c r="K389">
        <v>20833.737344000001</v>
      </c>
      <c r="L389">
        <v>70657.000866999995</v>
      </c>
      <c r="M389" t="s">
        <v>4</v>
      </c>
      <c r="N389">
        <v>1013.159102</v>
      </c>
      <c r="O389">
        <v>273.70514600000001</v>
      </c>
      <c r="P389" t="s">
        <v>5</v>
      </c>
      <c r="Q389">
        <v>0</v>
      </c>
      <c r="R389">
        <v>0</v>
      </c>
      <c r="S389" t="s">
        <v>6</v>
      </c>
      <c r="T389">
        <v>839.83948999999996</v>
      </c>
      <c r="U389">
        <v>151.29855599999999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0.17097399999999999</v>
      </c>
      <c r="AG389">
        <v>1.27E-4</v>
      </c>
      <c r="AH389" t="s">
        <v>11</v>
      </c>
      <c r="AI389">
        <v>0.83563900000000002</v>
      </c>
      <c r="AJ389">
        <v>9.5000000000000005E-5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23458.105195</v>
      </c>
      <c r="I390">
        <v>89213.857413000005</v>
      </c>
      <c r="J390" t="s">
        <v>3</v>
      </c>
      <c r="K390">
        <v>23440.717422000002</v>
      </c>
      <c r="L390">
        <v>89086.835281000007</v>
      </c>
      <c r="M390" t="s">
        <v>4</v>
      </c>
      <c r="N390">
        <v>1139.694072</v>
      </c>
      <c r="O390">
        <v>341.13927799999999</v>
      </c>
      <c r="P390" t="s">
        <v>5</v>
      </c>
      <c r="Q390">
        <v>0</v>
      </c>
      <c r="R390">
        <v>0</v>
      </c>
      <c r="S390" t="s">
        <v>6</v>
      </c>
      <c r="T390">
        <v>944.88890300000003</v>
      </c>
      <c r="U390">
        <v>191.313231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0.16913300000000001</v>
      </c>
      <c r="AG390">
        <v>1.4300000000000001E-4</v>
      </c>
      <c r="AH390" t="s">
        <v>11</v>
      </c>
      <c r="AI390">
        <v>0.83717799999999998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26056.022851999998</v>
      </c>
      <c r="I391">
        <v>108575.301784</v>
      </c>
      <c r="J391" t="s">
        <v>3</v>
      </c>
      <c r="K391">
        <v>26036.709414000001</v>
      </c>
      <c r="L391">
        <v>108421.133212</v>
      </c>
      <c r="M391" t="s">
        <v>4</v>
      </c>
      <c r="N391">
        <v>1266.154045</v>
      </c>
      <c r="O391">
        <v>407.85262999999998</v>
      </c>
      <c r="P391" t="s">
        <v>5</v>
      </c>
      <c r="Q391">
        <v>0</v>
      </c>
      <c r="R391">
        <v>0</v>
      </c>
      <c r="S391" t="s">
        <v>6</v>
      </c>
      <c r="T391">
        <v>1049.682429</v>
      </c>
      <c r="U391">
        <v>226.649575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0.16811200000000001</v>
      </c>
      <c r="AG391">
        <v>1.44E-4</v>
      </c>
      <c r="AH391" t="s">
        <v>11</v>
      </c>
      <c r="AI391">
        <v>0.83724699999999996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28666.92957</v>
      </c>
      <c r="I392">
        <v>133308.614482</v>
      </c>
      <c r="J392" t="s">
        <v>3</v>
      </c>
      <c r="K392">
        <v>28645.678945</v>
      </c>
      <c r="L392">
        <v>133117.91585700001</v>
      </c>
      <c r="M392" t="s">
        <v>4</v>
      </c>
      <c r="N392">
        <v>1392.5407029999999</v>
      </c>
      <c r="O392">
        <v>500.36641400000002</v>
      </c>
      <c r="P392" t="s">
        <v>5</v>
      </c>
      <c r="Q392">
        <v>0</v>
      </c>
      <c r="R392">
        <v>0</v>
      </c>
      <c r="S392" t="s">
        <v>6</v>
      </c>
      <c r="T392">
        <v>1154.6454859999999</v>
      </c>
      <c r="U392">
        <v>267.46389199999999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0.16731299999999999</v>
      </c>
      <c r="AG392">
        <v>1.45E-4</v>
      </c>
      <c r="AH392" t="s">
        <v>11</v>
      </c>
      <c r="AI392">
        <v>0.83733599999999997</v>
      </c>
      <c r="AJ392">
        <v>5.5999999999999999E-5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31266.696563000001</v>
      </c>
      <c r="I393">
        <v>166148.25444700001</v>
      </c>
      <c r="J393" t="s">
        <v>3</v>
      </c>
      <c r="K393">
        <v>31243.530273</v>
      </c>
      <c r="L393">
        <v>165912.68124000001</v>
      </c>
      <c r="M393" t="s">
        <v>4</v>
      </c>
      <c r="N393">
        <v>1518.7388989999999</v>
      </c>
      <c r="O393">
        <v>619.14709900000003</v>
      </c>
      <c r="P393" t="s">
        <v>5</v>
      </c>
      <c r="Q393">
        <v>0</v>
      </c>
      <c r="R393">
        <v>0</v>
      </c>
      <c r="S393" t="s">
        <v>6</v>
      </c>
      <c r="T393">
        <v>1259.4175809999999</v>
      </c>
      <c r="U393">
        <v>314.35233899999997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0.16670499999999999</v>
      </c>
      <c r="AG393">
        <v>1.45E-4</v>
      </c>
      <c r="AH393" t="s">
        <v>11</v>
      </c>
      <c r="AI393">
        <v>0.83760999999999997</v>
      </c>
      <c r="AJ393">
        <v>5.3000000000000001E-5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33873.583906</v>
      </c>
      <c r="I394">
        <v>198501.41561</v>
      </c>
      <c r="J394" t="s">
        <v>3</v>
      </c>
      <c r="K394">
        <v>33848.492577999998</v>
      </c>
      <c r="L394">
        <v>198227.95113100001</v>
      </c>
      <c r="M394" t="s">
        <v>4</v>
      </c>
      <c r="N394">
        <v>1644.8568069999999</v>
      </c>
      <c r="O394">
        <v>717.03315899999996</v>
      </c>
      <c r="P394" t="s">
        <v>5</v>
      </c>
      <c r="Q394">
        <v>0</v>
      </c>
      <c r="R394">
        <v>0</v>
      </c>
      <c r="S394" t="s">
        <v>6</v>
      </c>
      <c r="T394">
        <v>1365.020012</v>
      </c>
      <c r="U394">
        <v>386.149134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0.16639999999999999</v>
      </c>
      <c r="AG394">
        <v>1.5200000000000001E-4</v>
      </c>
      <c r="AH394" t="s">
        <v>11</v>
      </c>
      <c r="AI394">
        <v>0.83775200000000005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36482.306171999997</v>
      </c>
      <c r="I395">
        <v>220791.20460999999</v>
      </c>
      <c r="J395" t="s">
        <v>3</v>
      </c>
      <c r="K395">
        <v>36455.277812</v>
      </c>
      <c r="L395">
        <v>220486.71408400001</v>
      </c>
      <c r="M395" t="s">
        <v>4</v>
      </c>
      <c r="N395">
        <v>1772.8580300000001</v>
      </c>
      <c r="O395">
        <v>767.76354800000001</v>
      </c>
      <c r="P395" t="s">
        <v>5</v>
      </c>
      <c r="Q395">
        <v>0</v>
      </c>
      <c r="R395">
        <v>0</v>
      </c>
      <c r="S395" t="s">
        <v>6</v>
      </c>
      <c r="T395">
        <v>1469.4069239999999</v>
      </c>
      <c r="U395">
        <v>417.89601800000003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0.165162</v>
      </c>
      <c r="AG395">
        <v>1.5899999999999999E-4</v>
      </c>
      <c r="AH395" t="s">
        <v>11</v>
      </c>
      <c r="AI395">
        <v>0.83782900000000005</v>
      </c>
      <c r="AJ395">
        <v>5.1E-5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39099.131249999999</v>
      </c>
      <c r="I396">
        <v>255707.24974900001</v>
      </c>
      <c r="J396" t="s">
        <v>3</v>
      </c>
      <c r="K396">
        <v>39069.903594000003</v>
      </c>
      <c r="L396">
        <v>255258.31615900001</v>
      </c>
      <c r="M396" t="s">
        <v>4</v>
      </c>
      <c r="N396">
        <v>1899.174045</v>
      </c>
      <c r="O396">
        <v>869.03329599999995</v>
      </c>
      <c r="P396" t="s">
        <v>5</v>
      </c>
      <c r="Q396">
        <v>0</v>
      </c>
      <c r="R396">
        <v>0</v>
      </c>
      <c r="S396" t="s">
        <v>6</v>
      </c>
      <c r="T396">
        <v>1575.1551420000001</v>
      </c>
      <c r="U396">
        <v>525.04866400000003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0.16498499999999999</v>
      </c>
      <c r="AG396">
        <v>1.56E-4</v>
      </c>
      <c r="AH396" t="s">
        <v>11</v>
      </c>
      <c r="AI396">
        <v>0.83785299999999996</v>
      </c>
      <c r="AJ396">
        <v>5.1E-5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41700.563593999999</v>
      </c>
      <c r="I397">
        <v>294013.72321199998</v>
      </c>
      <c r="J397" t="s">
        <v>3</v>
      </c>
      <c r="K397">
        <v>41669.412891</v>
      </c>
      <c r="L397">
        <v>293521.47733099997</v>
      </c>
      <c r="M397" t="s">
        <v>4</v>
      </c>
      <c r="N397">
        <v>2024.512068</v>
      </c>
      <c r="O397">
        <v>970.74365999999998</v>
      </c>
      <c r="P397" t="s">
        <v>5</v>
      </c>
      <c r="Q397">
        <v>0</v>
      </c>
      <c r="R397">
        <v>0</v>
      </c>
      <c r="S397" t="s">
        <v>6</v>
      </c>
      <c r="T397">
        <v>1679.7141140000001</v>
      </c>
      <c r="U397">
        <v>584.31053799999995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0.16398399999999999</v>
      </c>
      <c r="AG397">
        <v>1.6100000000000001E-4</v>
      </c>
      <c r="AH397" t="s">
        <v>11</v>
      </c>
      <c r="AI397">
        <v>0.83802500000000002</v>
      </c>
      <c r="AJ397">
        <v>4.8999999999999998E-5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44296.713984000002</v>
      </c>
      <c r="I398">
        <v>340113.14248899999</v>
      </c>
      <c r="J398" t="s">
        <v>3</v>
      </c>
      <c r="K398">
        <v>44263.643515999996</v>
      </c>
      <c r="L398">
        <v>339579.475874</v>
      </c>
      <c r="M398" t="s">
        <v>4</v>
      </c>
      <c r="N398">
        <v>2150.8040620000002</v>
      </c>
      <c r="O398">
        <v>1092.4712320000001</v>
      </c>
      <c r="P398" t="s">
        <v>5</v>
      </c>
      <c r="Q398">
        <v>0</v>
      </c>
      <c r="R398">
        <v>0</v>
      </c>
      <c r="S398" t="s">
        <v>6</v>
      </c>
      <c r="T398">
        <v>1784.1349150000001</v>
      </c>
      <c r="U398">
        <v>663.11515799999995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0.163267</v>
      </c>
      <c r="AG398">
        <v>1.56E-4</v>
      </c>
      <c r="AH398" t="s">
        <v>11</v>
      </c>
      <c r="AI398">
        <v>0.83803000000000005</v>
      </c>
      <c r="AJ398">
        <v>4.8999999999999998E-5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46914.026405999997</v>
      </c>
      <c r="I399">
        <v>353453.08146299998</v>
      </c>
      <c r="J399" t="s">
        <v>3</v>
      </c>
      <c r="K399">
        <v>46879.021718999997</v>
      </c>
      <c r="L399">
        <v>352925.17059300002</v>
      </c>
      <c r="M399" t="s">
        <v>4</v>
      </c>
      <c r="N399">
        <v>2276.9650590000001</v>
      </c>
      <c r="O399">
        <v>1126.376119</v>
      </c>
      <c r="P399" t="s">
        <v>5</v>
      </c>
      <c r="Q399">
        <v>0</v>
      </c>
      <c r="R399">
        <v>0</v>
      </c>
      <c r="S399" t="s">
        <v>6</v>
      </c>
      <c r="T399">
        <v>1890.1020120000001</v>
      </c>
      <c r="U399">
        <v>742.66418999999996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0.162967</v>
      </c>
      <c r="AG399">
        <v>1.6000000000000001E-4</v>
      </c>
      <c r="AH399" t="s">
        <v>11</v>
      </c>
      <c r="AI399">
        <v>0.83813700000000002</v>
      </c>
      <c r="AJ399">
        <v>4.8000000000000001E-5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49538.540077999998</v>
      </c>
      <c r="I400">
        <v>367634.30295699998</v>
      </c>
      <c r="J400" t="s">
        <v>3</v>
      </c>
      <c r="K400">
        <v>49501.595625000002</v>
      </c>
      <c r="L400">
        <v>367049.775364</v>
      </c>
      <c r="M400" t="s">
        <v>4</v>
      </c>
      <c r="N400">
        <v>2404.0364500000001</v>
      </c>
      <c r="O400">
        <v>1191.023463</v>
      </c>
      <c r="P400" t="s">
        <v>5</v>
      </c>
      <c r="Q400">
        <v>0</v>
      </c>
      <c r="R400">
        <v>0</v>
      </c>
      <c r="S400" t="s">
        <v>6</v>
      </c>
      <c r="T400">
        <v>1995.80574</v>
      </c>
      <c r="U400">
        <v>808.24540999999999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0.162967</v>
      </c>
      <c r="AG400">
        <v>1.6000000000000001E-4</v>
      </c>
      <c r="AH400" t="s">
        <v>11</v>
      </c>
      <c r="AI400">
        <v>0.83825300000000003</v>
      </c>
      <c r="AJ400">
        <v>4.6999999999999997E-5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52140.635780999997</v>
      </c>
      <c r="I401">
        <v>407299.887674</v>
      </c>
      <c r="J401" t="s">
        <v>3</v>
      </c>
      <c r="K401">
        <v>52101.762422</v>
      </c>
      <c r="L401">
        <v>406670.852824</v>
      </c>
      <c r="M401" t="s">
        <v>4</v>
      </c>
      <c r="N401">
        <v>2529.677036</v>
      </c>
      <c r="O401">
        <v>1304.2822960000001</v>
      </c>
      <c r="P401" t="s">
        <v>5</v>
      </c>
      <c r="Q401">
        <v>0</v>
      </c>
      <c r="R401">
        <v>0</v>
      </c>
      <c r="S401" t="s">
        <v>6</v>
      </c>
      <c r="T401">
        <v>2100.4001170000001</v>
      </c>
      <c r="U401">
        <v>902.71452299999999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0.16266900000000001</v>
      </c>
      <c r="AG401">
        <v>1.5899999999999999E-4</v>
      </c>
      <c r="AH401" t="s">
        <v>11</v>
      </c>
      <c r="AI401">
        <v>0.83825499999999997</v>
      </c>
      <c r="AJ401">
        <v>4.6999999999999997E-5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1419.2007369999999</v>
      </c>
      <c r="I402">
        <v>3656.8311939999999</v>
      </c>
      <c r="J402" t="s">
        <v>3</v>
      </c>
      <c r="K402">
        <v>1417.9688699999999</v>
      </c>
      <c r="L402">
        <v>3651.2583020000002</v>
      </c>
      <c r="M402" t="s">
        <v>4</v>
      </c>
      <c r="N402">
        <v>69.699119999999994</v>
      </c>
      <c r="O402">
        <v>11.192192</v>
      </c>
      <c r="P402" t="s">
        <v>5</v>
      </c>
      <c r="Q402">
        <v>96.755382999999995</v>
      </c>
      <c r="R402">
        <v>39.363866999999999</v>
      </c>
      <c r="S402" t="s">
        <v>6</v>
      </c>
      <c r="T402">
        <v>30.919730999999999</v>
      </c>
      <c r="U402">
        <v>7.3620390000000002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0.18171599999999999</v>
      </c>
      <c r="AG402">
        <v>8.6000000000000003E-5</v>
      </c>
      <c r="AH402" t="s">
        <v>11</v>
      </c>
      <c r="AI402">
        <v>0.814805</v>
      </c>
      <c r="AJ402">
        <v>1.4999999999999999E-4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2837.9880029999999</v>
      </c>
      <c r="I403">
        <v>10398.202968</v>
      </c>
      <c r="J403" t="s">
        <v>3</v>
      </c>
      <c r="K403">
        <v>2835.5301559999998</v>
      </c>
      <c r="L403">
        <v>10381.811234000001</v>
      </c>
      <c r="M403" t="s">
        <v>4</v>
      </c>
      <c r="N403">
        <v>138.80494100000001</v>
      </c>
      <c r="O403">
        <v>38.028697999999999</v>
      </c>
      <c r="P403" t="s">
        <v>5</v>
      </c>
      <c r="Q403">
        <v>195.84820300000001</v>
      </c>
      <c r="R403">
        <v>136.03721100000001</v>
      </c>
      <c r="S403" t="s">
        <v>6</v>
      </c>
      <c r="T403">
        <v>61.710884</v>
      </c>
      <c r="U403">
        <v>16.735437000000001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0.17748800000000001</v>
      </c>
      <c r="AG403">
        <v>2.9E-5</v>
      </c>
      <c r="AH403" t="s">
        <v>11</v>
      </c>
      <c r="AI403">
        <v>0.82287699999999997</v>
      </c>
      <c r="AJ403">
        <v>1.7000000000000001E-4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4271.6980130000002</v>
      </c>
      <c r="I404">
        <v>25948.07041</v>
      </c>
      <c r="J404" t="s">
        <v>3</v>
      </c>
      <c r="K404">
        <v>4268.0055860000002</v>
      </c>
      <c r="L404">
        <v>25907.844295999999</v>
      </c>
      <c r="M404" t="s">
        <v>4</v>
      </c>
      <c r="N404">
        <v>208.68789799999999</v>
      </c>
      <c r="O404">
        <v>107.357417</v>
      </c>
      <c r="P404" t="s">
        <v>5</v>
      </c>
      <c r="Q404">
        <v>297.828981</v>
      </c>
      <c r="R404">
        <v>382.93627400000003</v>
      </c>
      <c r="S404" t="s">
        <v>6</v>
      </c>
      <c r="T404">
        <v>92.407555000000002</v>
      </c>
      <c r="U404">
        <v>23.879619000000002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0.176624</v>
      </c>
      <c r="AG404">
        <v>4.0000000000000003E-5</v>
      </c>
      <c r="AH404" t="s">
        <v>11</v>
      </c>
      <c r="AI404">
        <v>0.82696400000000003</v>
      </c>
      <c r="AJ404">
        <v>1.5699999999999999E-4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5693.4005660000003</v>
      </c>
      <c r="I405">
        <v>40792.536180000003</v>
      </c>
      <c r="J405" t="s">
        <v>3</v>
      </c>
      <c r="K405">
        <v>5688.4852929999997</v>
      </c>
      <c r="L405">
        <v>40731.107732999997</v>
      </c>
      <c r="M405" t="s">
        <v>4</v>
      </c>
      <c r="N405">
        <v>278.08575500000001</v>
      </c>
      <c r="O405">
        <v>170.29757699999999</v>
      </c>
      <c r="P405" t="s">
        <v>5</v>
      </c>
      <c r="Q405">
        <v>400.04398200000003</v>
      </c>
      <c r="R405">
        <v>707.752746</v>
      </c>
      <c r="S405" t="s">
        <v>6</v>
      </c>
      <c r="T405">
        <v>123.819278</v>
      </c>
      <c r="U405">
        <v>46.833919999999999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0.17541799999999999</v>
      </c>
      <c r="AG405">
        <v>6.7999999999999999E-5</v>
      </c>
      <c r="AH405" t="s">
        <v>11</v>
      </c>
      <c r="AI405">
        <v>0.82952300000000001</v>
      </c>
      <c r="AJ405">
        <v>1.25E-4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7113.2875880000001</v>
      </c>
      <c r="I406">
        <v>49940.457143</v>
      </c>
      <c r="J406" t="s">
        <v>3</v>
      </c>
      <c r="K406">
        <v>7107.1507709999996</v>
      </c>
      <c r="L406">
        <v>49868.260643000001</v>
      </c>
      <c r="M406" t="s">
        <v>4</v>
      </c>
      <c r="N406">
        <v>346.59921100000003</v>
      </c>
      <c r="O406">
        <v>187.71343300000001</v>
      </c>
      <c r="P406" t="s">
        <v>5</v>
      </c>
      <c r="Q406">
        <v>501.27741700000001</v>
      </c>
      <c r="R406">
        <v>958.77363600000001</v>
      </c>
      <c r="S406" t="s">
        <v>6</v>
      </c>
      <c r="T406">
        <v>154.28429299999999</v>
      </c>
      <c r="U406">
        <v>48.946185999999997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0.17479900000000001</v>
      </c>
      <c r="AG406">
        <v>8.0000000000000007E-5</v>
      </c>
      <c r="AH406" t="s">
        <v>11</v>
      </c>
      <c r="AI406">
        <v>0.83161700000000005</v>
      </c>
      <c r="AJ406">
        <v>8.8999999999999995E-5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8531.2184959999995</v>
      </c>
      <c r="I407">
        <v>54313.290011999998</v>
      </c>
      <c r="J407" t="s">
        <v>3</v>
      </c>
      <c r="K407">
        <v>8523.8643159999992</v>
      </c>
      <c r="L407">
        <v>54237.234474999997</v>
      </c>
      <c r="M407" t="s">
        <v>4</v>
      </c>
      <c r="N407">
        <v>415.70950499999998</v>
      </c>
      <c r="O407">
        <v>217.48915199999999</v>
      </c>
      <c r="P407" t="s">
        <v>5</v>
      </c>
      <c r="Q407">
        <v>602.13076999999998</v>
      </c>
      <c r="R407">
        <v>1186.3925509999999</v>
      </c>
      <c r="S407" t="s">
        <v>6</v>
      </c>
      <c r="T407">
        <v>184.651847</v>
      </c>
      <c r="U407">
        <v>53.322752000000001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0.17331099999999999</v>
      </c>
      <c r="AG407">
        <v>9.3999999999999994E-5</v>
      </c>
      <c r="AH407" t="s">
        <v>11</v>
      </c>
      <c r="AI407">
        <v>0.832507</v>
      </c>
      <c r="AJ407">
        <v>6.8999999999999997E-5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9949.7341799999995</v>
      </c>
      <c r="I408">
        <v>56014.643071999999</v>
      </c>
      <c r="J408" t="s">
        <v>3</v>
      </c>
      <c r="K408">
        <v>9940.814961</v>
      </c>
      <c r="L408">
        <v>55823.951413000003</v>
      </c>
      <c r="M408" t="s">
        <v>4</v>
      </c>
      <c r="N408">
        <v>484.30300999999997</v>
      </c>
      <c r="O408">
        <v>217.18713099999999</v>
      </c>
      <c r="P408" t="s">
        <v>5</v>
      </c>
      <c r="Q408">
        <v>703.83592799999997</v>
      </c>
      <c r="R408">
        <v>1407.6929279999999</v>
      </c>
      <c r="S408" t="s">
        <v>6</v>
      </c>
      <c r="T408">
        <v>215.374019</v>
      </c>
      <c r="U408">
        <v>65.388746999999995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0.17280699999999999</v>
      </c>
      <c r="AG408">
        <v>9.7999999999999997E-5</v>
      </c>
      <c r="AH408" t="s">
        <v>11</v>
      </c>
      <c r="AI408">
        <v>0.83361700000000005</v>
      </c>
      <c r="AJ408">
        <v>8.1000000000000004E-5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11366.810352</v>
      </c>
      <c r="I409">
        <v>62802.290854999999</v>
      </c>
      <c r="J409" t="s">
        <v>3</v>
      </c>
      <c r="K409">
        <v>11356.677148000001</v>
      </c>
      <c r="L409">
        <v>62562.944975999999</v>
      </c>
      <c r="M409" t="s">
        <v>4</v>
      </c>
      <c r="N409">
        <v>553.05405599999995</v>
      </c>
      <c r="O409">
        <v>235.122466</v>
      </c>
      <c r="P409" t="s">
        <v>5</v>
      </c>
      <c r="Q409">
        <v>805.10263399999997</v>
      </c>
      <c r="R409">
        <v>1590.1723959999999</v>
      </c>
      <c r="S409" t="s">
        <v>6</v>
      </c>
      <c r="T409">
        <v>245.72390799999999</v>
      </c>
      <c r="U409">
        <v>66.250516000000005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0.171738</v>
      </c>
      <c r="AG409">
        <v>1.1400000000000001E-4</v>
      </c>
      <c r="AH409" t="s">
        <v>11</v>
      </c>
      <c r="AI409">
        <v>0.83443299999999998</v>
      </c>
      <c r="AJ409">
        <v>6.4999999999999994E-5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12781.705313</v>
      </c>
      <c r="I410">
        <v>76305.685794999998</v>
      </c>
      <c r="J410" t="s">
        <v>3</v>
      </c>
      <c r="K410">
        <v>12770.357266000001</v>
      </c>
      <c r="L410">
        <v>76032.715632000007</v>
      </c>
      <c r="M410" t="s">
        <v>4</v>
      </c>
      <c r="N410">
        <v>621.72933499999999</v>
      </c>
      <c r="O410">
        <v>255.75071800000001</v>
      </c>
      <c r="P410" t="s">
        <v>5</v>
      </c>
      <c r="Q410">
        <v>907.00319000000002</v>
      </c>
      <c r="R410">
        <v>1840.32781</v>
      </c>
      <c r="S410" t="s">
        <v>6</v>
      </c>
      <c r="T410">
        <v>276.73536300000001</v>
      </c>
      <c r="U410">
        <v>106.23895400000001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0.17119500000000001</v>
      </c>
      <c r="AG410">
        <v>1.2300000000000001E-4</v>
      </c>
      <c r="AH410" t="s">
        <v>11</v>
      </c>
      <c r="AI410">
        <v>0.83504500000000004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14198.869902</v>
      </c>
      <c r="I411">
        <v>88931.579952</v>
      </c>
      <c r="J411" t="s">
        <v>3</v>
      </c>
      <c r="K411">
        <v>14186.303613</v>
      </c>
      <c r="L411">
        <v>88650.952367000005</v>
      </c>
      <c r="M411" t="s">
        <v>4</v>
      </c>
      <c r="N411">
        <v>690.44458899999995</v>
      </c>
      <c r="O411">
        <v>268.73143700000003</v>
      </c>
      <c r="P411" t="s">
        <v>5</v>
      </c>
      <c r="Q411">
        <v>1009.631697</v>
      </c>
      <c r="R411">
        <v>2246.0649530000001</v>
      </c>
      <c r="S411" t="s">
        <v>6</v>
      </c>
      <c r="T411">
        <v>307.32378</v>
      </c>
      <c r="U411">
        <v>112.46436300000001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0.17091000000000001</v>
      </c>
      <c r="AG411">
        <v>1.2999999999999999E-4</v>
      </c>
      <c r="AH411" t="s">
        <v>11</v>
      </c>
      <c r="AI411">
        <v>0.83578799999999998</v>
      </c>
      <c r="AJ411">
        <v>3.6000000000000001E-5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15624.620273</v>
      </c>
      <c r="I412">
        <v>104554.018947</v>
      </c>
      <c r="J412" t="s">
        <v>3</v>
      </c>
      <c r="K412">
        <v>15610.834081999999</v>
      </c>
      <c r="L412">
        <v>104253.39942</v>
      </c>
      <c r="M412" t="s">
        <v>4</v>
      </c>
      <c r="N412">
        <v>759.67987300000004</v>
      </c>
      <c r="O412">
        <v>328.020197</v>
      </c>
      <c r="P412" t="s">
        <v>5</v>
      </c>
      <c r="Q412">
        <v>1112.8954000000001</v>
      </c>
      <c r="R412">
        <v>2647.6214709999999</v>
      </c>
      <c r="S412" t="s">
        <v>6</v>
      </c>
      <c r="T412">
        <v>338.05611599999997</v>
      </c>
      <c r="U412">
        <v>120.608031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0.170908</v>
      </c>
      <c r="AG412">
        <v>1.2999999999999999E-4</v>
      </c>
      <c r="AH412" t="s">
        <v>11</v>
      </c>
      <c r="AI412">
        <v>0.83644399999999997</v>
      </c>
      <c r="AJ412">
        <v>4.0000000000000003E-5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17035.847891000001</v>
      </c>
      <c r="I413">
        <v>115343.249314</v>
      </c>
      <c r="J413" t="s">
        <v>3</v>
      </c>
      <c r="K413">
        <v>17020.848633000001</v>
      </c>
      <c r="L413">
        <v>115044.179255</v>
      </c>
      <c r="M413" t="s">
        <v>4</v>
      </c>
      <c r="N413">
        <v>828.027736</v>
      </c>
      <c r="O413">
        <v>362.968816</v>
      </c>
      <c r="P413" t="s">
        <v>5</v>
      </c>
      <c r="Q413">
        <v>1214.2741599999999</v>
      </c>
      <c r="R413">
        <v>2907.1143579999998</v>
      </c>
      <c r="S413" t="s">
        <v>6</v>
      </c>
      <c r="T413">
        <v>368.31782299999998</v>
      </c>
      <c r="U413">
        <v>124.26787299999999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0.17028099999999999</v>
      </c>
      <c r="AG413">
        <v>1.3899999999999999E-4</v>
      </c>
      <c r="AH413" t="s">
        <v>11</v>
      </c>
      <c r="AI413">
        <v>0.83666399999999996</v>
      </c>
      <c r="AJ413">
        <v>3.6000000000000001E-5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18453.113125</v>
      </c>
      <c r="I414">
        <v>120445.078717</v>
      </c>
      <c r="J414" t="s">
        <v>3</v>
      </c>
      <c r="K414">
        <v>18436.892773</v>
      </c>
      <c r="L414">
        <v>120155.80826000001</v>
      </c>
      <c r="M414" t="s">
        <v>4</v>
      </c>
      <c r="N414">
        <v>896.22788500000001</v>
      </c>
      <c r="O414">
        <v>357.40892700000001</v>
      </c>
      <c r="P414" t="s">
        <v>5</v>
      </c>
      <c r="Q414">
        <v>1316.4552100000001</v>
      </c>
      <c r="R414">
        <v>3273.5258269999999</v>
      </c>
      <c r="S414" t="s">
        <v>6</v>
      </c>
      <c r="T414">
        <v>398.89051599999999</v>
      </c>
      <c r="U414">
        <v>139.19751199999999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0.167461</v>
      </c>
      <c r="AG414">
        <v>2.13E-4</v>
      </c>
      <c r="AH414" t="s">
        <v>11</v>
      </c>
      <c r="AI414">
        <v>0.83678300000000005</v>
      </c>
      <c r="AJ414">
        <v>3.4E-5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19864.569686999999</v>
      </c>
      <c r="I415">
        <v>122780.93870100001</v>
      </c>
      <c r="J415" t="s">
        <v>3</v>
      </c>
      <c r="K415">
        <v>19847.135664000001</v>
      </c>
      <c r="L415">
        <v>122460.57522699999</v>
      </c>
      <c r="M415" t="s">
        <v>4</v>
      </c>
      <c r="N415">
        <v>964.94041900000002</v>
      </c>
      <c r="O415">
        <v>383.744573</v>
      </c>
      <c r="P415" t="s">
        <v>5</v>
      </c>
      <c r="Q415">
        <v>1418.3976829999999</v>
      </c>
      <c r="R415">
        <v>3548.3917409999999</v>
      </c>
      <c r="S415" t="s">
        <v>6</v>
      </c>
      <c r="T415">
        <v>429.17362500000002</v>
      </c>
      <c r="U415">
        <v>138.59088499999999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0.16708200000000001</v>
      </c>
      <c r="AG415">
        <v>2.12E-4</v>
      </c>
      <c r="AH415" t="s">
        <v>11</v>
      </c>
      <c r="AI415">
        <v>0.83703300000000003</v>
      </c>
      <c r="AJ415">
        <v>3.0000000000000001E-5</v>
      </c>
      <c r="AK415" t="s">
        <v>12</v>
      </c>
      <c r="AL415">
        <v>3.84</v>
      </c>
      <c r="AM415">
        <v>692.45439999999996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21277.302930000002</v>
      </c>
      <c r="I416">
        <v>126837.333829</v>
      </c>
      <c r="J416" t="s">
        <v>3</v>
      </c>
      <c r="K416">
        <v>21258.656094000002</v>
      </c>
      <c r="L416">
        <v>126494.07734</v>
      </c>
      <c r="M416" t="s">
        <v>4</v>
      </c>
      <c r="N416">
        <v>1033.034449</v>
      </c>
      <c r="O416">
        <v>388.60179599999998</v>
      </c>
      <c r="P416" t="s">
        <v>5</v>
      </c>
      <c r="Q416">
        <v>1520.2445339999999</v>
      </c>
      <c r="R416">
        <v>3867.167567</v>
      </c>
      <c r="S416" t="s">
        <v>6</v>
      </c>
      <c r="T416">
        <v>459.43981400000001</v>
      </c>
      <c r="U416">
        <v>140.06850399999999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0.16624</v>
      </c>
      <c r="AG416">
        <v>2.1499999999999999E-4</v>
      </c>
      <c r="AH416" t="s">
        <v>11</v>
      </c>
      <c r="AI416">
        <v>0.837225</v>
      </c>
      <c r="AJ416">
        <v>2.9E-5</v>
      </c>
      <c r="AK416" t="s">
        <v>12</v>
      </c>
      <c r="AL416">
        <v>3.84</v>
      </c>
      <c r="AM416">
        <v>692.45439999999996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22689.440156000001</v>
      </c>
      <c r="I417">
        <v>139316.64933700001</v>
      </c>
      <c r="J417" t="s">
        <v>3</v>
      </c>
      <c r="K417">
        <v>22669.572265999999</v>
      </c>
      <c r="L417">
        <v>138929.06711100001</v>
      </c>
      <c r="M417" t="s">
        <v>4</v>
      </c>
      <c r="N417">
        <v>1101.3069410000001</v>
      </c>
      <c r="O417">
        <v>432.20036199999998</v>
      </c>
      <c r="P417" t="s">
        <v>5</v>
      </c>
      <c r="Q417">
        <v>1621.2590580000001</v>
      </c>
      <c r="R417">
        <v>4004.2553790000002</v>
      </c>
      <c r="S417" t="s">
        <v>6</v>
      </c>
      <c r="T417">
        <v>489.68373200000002</v>
      </c>
      <c r="U417">
        <v>143.86822900000001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0.16614899999999999</v>
      </c>
      <c r="AG417">
        <v>2.14E-4</v>
      </c>
      <c r="AH417" t="s">
        <v>11</v>
      </c>
      <c r="AI417">
        <v>0.83734699999999995</v>
      </c>
      <c r="AJ417">
        <v>2.8E-5</v>
      </c>
      <c r="AK417" t="s">
        <v>12</v>
      </c>
      <c r="AL417">
        <v>3.84</v>
      </c>
      <c r="AM417">
        <v>692.45439999999996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24105.707890999998</v>
      </c>
      <c r="I418">
        <v>161215.860674</v>
      </c>
      <c r="J418" t="s">
        <v>3</v>
      </c>
      <c r="K418">
        <v>24084.619219</v>
      </c>
      <c r="L418">
        <v>160792.31335000001</v>
      </c>
      <c r="M418" t="s">
        <v>4</v>
      </c>
      <c r="N418">
        <v>1170.734236</v>
      </c>
      <c r="O418">
        <v>498.99356799999998</v>
      </c>
      <c r="P418" t="s">
        <v>5</v>
      </c>
      <c r="Q418">
        <v>1722.99189</v>
      </c>
      <c r="R418">
        <v>4387.3998620000002</v>
      </c>
      <c r="S418" t="s">
        <v>6</v>
      </c>
      <c r="T418">
        <v>520.42500500000006</v>
      </c>
      <c r="U418">
        <v>168.44177500000001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0.165853</v>
      </c>
      <c r="AG418">
        <v>2.12E-4</v>
      </c>
      <c r="AH418" t="s">
        <v>11</v>
      </c>
      <c r="AI418">
        <v>0.83797699999999997</v>
      </c>
      <c r="AJ418">
        <v>4.5000000000000003E-5</v>
      </c>
      <c r="AK418" t="s">
        <v>12</v>
      </c>
      <c r="AL418">
        <v>3.84</v>
      </c>
      <c r="AM418">
        <v>692.45439999999996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25529.329765999999</v>
      </c>
      <c r="I419">
        <v>195250.68799400001</v>
      </c>
      <c r="J419" t="s">
        <v>3</v>
      </c>
      <c r="K419">
        <v>25507.016093999999</v>
      </c>
      <c r="L419">
        <v>194763.286444</v>
      </c>
      <c r="M419" t="s">
        <v>4</v>
      </c>
      <c r="N419">
        <v>1240.0639920000001</v>
      </c>
      <c r="O419">
        <v>619.12007000000006</v>
      </c>
      <c r="P419" t="s">
        <v>5</v>
      </c>
      <c r="Q419">
        <v>1825.0952609999999</v>
      </c>
      <c r="R419">
        <v>4871.6818919999996</v>
      </c>
      <c r="S419" t="s">
        <v>6</v>
      </c>
      <c r="T419">
        <v>551.56555200000003</v>
      </c>
      <c r="U419">
        <v>208.76877400000001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0.16460900000000001</v>
      </c>
      <c r="AG419">
        <v>2.05E-4</v>
      </c>
      <c r="AH419" t="s">
        <v>11</v>
      </c>
      <c r="AI419">
        <v>0.83797699999999997</v>
      </c>
      <c r="AJ419">
        <v>4.5000000000000003E-5</v>
      </c>
      <c r="AK419" t="s">
        <v>12</v>
      </c>
      <c r="AL419">
        <v>4.72</v>
      </c>
      <c r="AM419">
        <v>723.64160000000004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26940.090038999999</v>
      </c>
      <c r="I420">
        <v>209603.96378300001</v>
      </c>
      <c r="J420" t="s">
        <v>3</v>
      </c>
      <c r="K420">
        <v>26916.562304999999</v>
      </c>
      <c r="L420">
        <v>209091.26557799999</v>
      </c>
      <c r="M420" t="s">
        <v>4</v>
      </c>
      <c r="N420">
        <v>1309.334531</v>
      </c>
      <c r="O420">
        <v>640.08719099999996</v>
      </c>
      <c r="P420" t="s">
        <v>5</v>
      </c>
      <c r="Q420">
        <v>1925.839993</v>
      </c>
      <c r="R420">
        <v>5176.0336770000004</v>
      </c>
      <c r="S420" t="s">
        <v>6</v>
      </c>
      <c r="T420">
        <v>581.83414700000003</v>
      </c>
      <c r="U420">
        <v>215.50393800000001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0.163246</v>
      </c>
      <c r="AG420">
        <v>2.03E-4</v>
      </c>
      <c r="AH420" t="s">
        <v>11</v>
      </c>
      <c r="AI420">
        <v>0.83800399999999997</v>
      </c>
      <c r="AJ420">
        <v>4.5000000000000003E-5</v>
      </c>
      <c r="AK420" t="s">
        <v>12</v>
      </c>
      <c r="AL420">
        <v>4.72</v>
      </c>
      <c r="AM420">
        <v>723.64160000000004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28362.563867000001</v>
      </c>
      <c r="I421">
        <v>209804.12943199999</v>
      </c>
      <c r="J421" t="s">
        <v>3</v>
      </c>
      <c r="K421">
        <v>28337.815546999998</v>
      </c>
      <c r="L421">
        <v>209282.49991899999</v>
      </c>
      <c r="M421" t="s">
        <v>4</v>
      </c>
      <c r="N421">
        <v>1378.0971440000001</v>
      </c>
      <c r="O421">
        <v>683.46099200000003</v>
      </c>
      <c r="P421" t="s">
        <v>5</v>
      </c>
      <c r="Q421">
        <v>2027.0358369999999</v>
      </c>
      <c r="R421">
        <v>5496.8254699999998</v>
      </c>
      <c r="S421" t="s">
        <v>6</v>
      </c>
      <c r="T421">
        <v>612.39577799999995</v>
      </c>
      <c r="U421">
        <v>219.88449700000001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0.16213</v>
      </c>
      <c r="AG421">
        <v>1.9799999999999999E-4</v>
      </c>
      <c r="AH421" t="s">
        <v>11</v>
      </c>
      <c r="AI421">
        <v>0.83882900000000005</v>
      </c>
      <c r="AJ421">
        <v>5.7000000000000003E-5</v>
      </c>
      <c r="AK421" t="s">
        <v>12</v>
      </c>
      <c r="AL421">
        <v>4.72</v>
      </c>
      <c r="AM421">
        <v>723.64160000000004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1357.809771</v>
      </c>
      <c r="I422">
        <v>1661.1090489999999</v>
      </c>
      <c r="J422" t="s">
        <v>3</v>
      </c>
      <c r="K422">
        <v>1356.5699460000001</v>
      </c>
      <c r="L422">
        <v>1657.8479990000001</v>
      </c>
      <c r="M422" t="s">
        <v>4</v>
      </c>
      <c r="N422">
        <v>68.892438999999996</v>
      </c>
      <c r="O422">
        <v>8.2874210000000001</v>
      </c>
      <c r="P422" t="s">
        <v>5</v>
      </c>
      <c r="Q422">
        <v>0</v>
      </c>
      <c r="R422">
        <v>0</v>
      </c>
      <c r="S422" t="s">
        <v>6</v>
      </c>
      <c r="T422">
        <v>31.328958</v>
      </c>
      <c r="U422">
        <v>10.106285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0.18144199999999999</v>
      </c>
      <c r="AG422">
        <v>8.3999999999999995E-5</v>
      </c>
      <c r="AH422" t="s">
        <v>11</v>
      </c>
      <c r="AI422">
        <v>0.81562699999999999</v>
      </c>
      <c r="AJ422">
        <v>1.4200000000000001E-4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2725.6181590000001</v>
      </c>
      <c r="I423">
        <v>6605.0444950000001</v>
      </c>
      <c r="J423" t="s">
        <v>3</v>
      </c>
      <c r="K423">
        <v>2723.1431980000002</v>
      </c>
      <c r="L423">
        <v>6592.5654109999996</v>
      </c>
      <c r="M423" t="s">
        <v>4</v>
      </c>
      <c r="N423">
        <v>138.69032300000001</v>
      </c>
      <c r="O423">
        <v>36.024307</v>
      </c>
      <c r="P423" t="s">
        <v>5</v>
      </c>
      <c r="Q423">
        <v>0</v>
      </c>
      <c r="R423">
        <v>0</v>
      </c>
      <c r="S423" t="s">
        <v>6</v>
      </c>
      <c r="T423">
        <v>62.907240000000002</v>
      </c>
      <c r="U423">
        <v>25.420425000000002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0.17691799999999999</v>
      </c>
      <c r="AG423">
        <v>6.9999999999999994E-5</v>
      </c>
      <c r="AH423" t="s">
        <v>11</v>
      </c>
      <c r="AI423">
        <v>0.82048399999999999</v>
      </c>
      <c r="AJ423">
        <v>2.33E-4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4089.448887</v>
      </c>
      <c r="I424">
        <v>9307.4295359999996</v>
      </c>
      <c r="J424" t="s">
        <v>3</v>
      </c>
      <c r="K424">
        <v>4085.737012</v>
      </c>
      <c r="L424">
        <v>9289.8282909999998</v>
      </c>
      <c r="M424" t="s">
        <v>4</v>
      </c>
      <c r="N424">
        <v>208.15158400000001</v>
      </c>
      <c r="O424">
        <v>49.980499000000002</v>
      </c>
      <c r="P424" t="s">
        <v>5</v>
      </c>
      <c r="Q424">
        <v>0</v>
      </c>
      <c r="R424">
        <v>0</v>
      </c>
      <c r="S424" t="s">
        <v>6</v>
      </c>
      <c r="T424">
        <v>93.588037999999997</v>
      </c>
      <c r="U424">
        <v>27.388808000000001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0.17563100000000001</v>
      </c>
      <c r="AG424">
        <v>7.1000000000000005E-5</v>
      </c>
      <c r="AH424" t="s">
        <v>11</v>
      </c>
      <c r="AI424">
        <v>0.82539300000000004</v>
      </c>
      <c r="AJ424">
        <v>2.12E-4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5458.599287</v>
      </c>
      <c r="I425">
        <v>11397.097621999999</v>
      </c>
      <c r="J425" t="s">
        <v>3</v>
      </c>
      <c r="K425">
        <v>5453.6453609999999</v>
      </c>
      <c r="L425">
        <v>11377.032168</v>
      </c>
      <c r="M425" t="s">
        <v>4</v>
      </c>
      <c r="N425">
        <v>278.163723</v>
      </c>
      <c r="O425">
        <v>67.212826000000007</v>
      </c>
      <c r="P425" t="s">
        <v>5</v>
      </c>
      <c r="Q425">
        <v>0</v>
      </c>
      <c r="R425">
        <v>0</v>
      </c>
      <c r="S425" t="s">
        <v>6</v>
      </c>
      <c r="T425">
        <v>124.75655500000001</v>
      </c>
      <c r="U425">
        <v>33.024706999999999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0.17461299999999999</v>
      </c>
      <c r="AG425">
        <v>8.7000000000000001E-5</v>
      </c>
      <c r="AH425" t="s">
        <v>11</v>
      </c>
      <c r="AI425">
        <v>0.82879899999999995</v>
      </c>
      <c r="AJ425">
        <v>2.0000000000000001E-4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6824.1587600000003</v>
      </c>
      <c r="I426">
        <v>14815.758653999999</v>
      </c>
      <c r="J426" t="s">
        <v>3</v>
      </c>
      <c r="K426">
        <v>6817.9687700000004</v>
      </c>
      <c r="L426">
        <v>14788.092046</v>
      </c>
      <c r="M426" t="s">
        <v>4</v>
      </c>
      <c r="N426">
        <v>347.830195</v>
      </c>
      <c r="O426">
        <v>93.809301000000005</v>
      </c>
      <c r="P426" t="s">
        <v>5</v>
      </c>
      <c r="Q426">
        <v>0</v>
      </c>
      <c r="R426">
        <v>0</v>
      </c>
      <c r="S426" t="s">
        <v>6</v>
      </c>
      <c r="T426">
        <v>156.398233</v>
      </c>
      <c r="U426">
        <v>42.122627000000001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0.17244100000000001</v>
      </c>
      <c r="AG426">
        <v>1.08E-4</v>
      </c>
      <c r="AH426" t="s">
        <v>11</v>
      </c>
      <c r="AI426">
        <v>0.83126500000000003</v>
      </c>
      <c r="AJ426">
        <v>1.6899999999999999E-4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8185.5444820000002</v>
      </c>
      <c r="I427">
        <v>22004.025125</v>
      </c>
      <c r="J427" t="s">
        <v>3</v>
      </c>
      <c r="K427">
        <v>8178.1235349999997</v>
      </c>
      <c r="L427">
        <v>21962.197279</v>
      </c>
      <c r="M427" t="s">
        <v>4</v>
      </c>
      <c r="N427">
        <v>416.950219</v>
      </c>
      <c r="O427">
        <v>137.278009</v>
      </c>
      <c r="P427" t="s">
        <v>5</v>
      </c>
      <c r="Q427">
        <v>0</v>
      </c>
      <c r="R427">
        <v>0</v>
      </c>
      <c r="S427" t="s">
        <v>6</v>
      </c>
      <c r="T427">
        <v>187.324566</v>
      </c>
      <c r="U427">
        <v>45.103969999999997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0.17036100000000001</v>
      </c>
      <c r="AG427">
        <v>1.35E-4</v>
      </c>
      <c r="AH427" t="s">
        <v>11</v>
      </c>
      <c r="AI427">
        <v>0.83251699999999995</v>
      </c>
      <c r="AJ427">
        <v>1.46E-4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9565.5727540000007</v>
      </c>
      <c r="I428">
        <v>29241.785727999999</v>
      </c>
      <c r="J428" t="s">
        <v>3</v>
      </c>
      <c r="K428">
        <v>9556.9083589999991</v>
      </c>
      <c r="L428">
        <v>29188.687387000002</v>
      </c>
      <c r="M428" t="s">
        <v>4</v>
      </c>
      <c r="N428">
        <v>487.31322</v>
      </c>
      <c r="O428">
        <v>179.33031099999999</v>
      </c>
      <c r="P428" t="s">
        <v>5</v>
      </c>
      <c r="Q428">
        <v>0</v>
      </c>
      <c r="R428">
        <v>0</v>
      </c>
      <c r="S428" t="s">
        <v>6</v>
      </c>
      <c r="T428">
        <v>219.46091300000001</v>
      </c>
      <c r="U428">
        <v>63.629716000000002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0.16977600000000001</v>
      </c>
      <c r="AG428">
        <v>1.34E-4</v>
      </c>
      <c r="AH428" t="s">
        <v>11</v>
      </c>
      <c r="AI428">
        <v>0.83517300000000005</v>
      </c>
      <c r="AJ428">
        <v>9.7E-5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10940.049297</v>
      </c>
      <c r="I429">
        <v>40872.844116</v>
      </c>
      <c r="J429" t="s">
        <v>3</v>
      </c>
      <c r="K429">
        <v>10930.140917999999</v>
      </c>
      <c r="L429">
        <v>40797.092969999998</v>
      </c>
      <c r="M429" t="s">
        <v>4</v>
      </c>
      <c r="N429">
        <v>557.30267700000002</v>
      </c>
      <c r="O429">
        <v>267.756756</v>
      </c>
      <c r="P429" t="s">
        <v>5</v>
      </c>
      <c r="Q429">
        <v>0</v>
      </c>
      <c r="R429">
        <v>0</v>
      </c>
      <c r="S429" t="s">
        <v>6</v>
      </c>
      <c r="T429">
        <v>250.80065200000001</v>
      </c>
      <c r="U429">
        <v>83.185175000000001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0.16805200000000001</v>
      </c>
      <c r="AG429">
        <v>1.5100000000000001E-4</v>
      </c>
      <c r="AH429" t="s">
        <v>11</v>
      </c>
      <c r="AI429">
        <v>0.83574300000000001</v>
      </c>
      <c r="AJ429">
        <v>8.8999999999999995E-5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12306.125488</v>
      </c>
      <c r="I430">
        <v>50002.657892000003</v>
      </c>
      <c r="J430" t="s">
        <v>3</v>
      </c>
      <c r="K430">
        <v>12294.978983999999</v>
      </c>
      <c r="L430">
        <v>49910.369554999997</v>
      </c>
      <c r="M430" t="s">
        <v>4</v>
      </c>
      <c r="N430">
        <v>627.25435200000004</v>
      </c>
      <c r="O430">
        <v>323.87841100000003</v>
      </c>
      <c r="P430" t="s">
        <v>5</v>
      </c>
      <c r="Q430">
        <v>0</v>
      </c>
      <c r="R430">
        <v>0</v>
      </c>
      <c r="S430" t="s">
        <v>6</v>
      </c>
      <c r="T430">
        <v>282.18783999999999</v>
      </c>
      <c r="U430">
        <v>96.182097999999996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0.16805200000000001</v>
      </c>
      <c r="AG430">
        <v>1.5100000000000001E-4</v>
      </c>
      <c r="AH430" t="s">
        <v>11</v>
      </c>
      <c r="AI430">
        <v>0.835816</v>
      </c>
      <c r="AJ430">
        <v>8.8999999999999995E-5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13671.647637</v>
      </c>
      <c r="I431">
        <v>62765.203630999997</v>
      </c>
      <c r="J431" t="s">
        <v>3</v>
      </c>
      <c r="K431">
        <v>13659.263789000001</v>
      </c>
      <c r="L431">
        <v>62653.611675</v>
      </c>
      <c r="M431" t="s">
        <v>4</v>
      </c>
      <c r="N431">
        <v>697.24824699999999</v>
      </c>
      <c r="O431">
        <v>414.69357400000001</v>
      </c>
      <c r="P431" t="s">
        <v>5</v>
      </c>
      <c r="Q431">
        <v>0</v>
      </c>
      <c r="R431">
        <v>0</v>
      </c>
      <c r="S431" t="s">
        <v>6</v>
      </c>
      <c r="T431">
        <v>312.995203</v>
      </c>
      <c r="U431">
        <v>98.341172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0.16747699999999999</v>
      </c>
      <c r="AG431">
        <v>1.54E-4</v>
      </c>
      <c r="AH431" t="s">
        <v>11</v>
      </c>
      <c r="AI431">
        <v>0.83696300000000001</v>
      </c>
      <c r="AJ431">
        <v>6.4999999999999994E-5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15039.023594</v>
      </c>
      <c r="I432">
        <v>65726.475307999994</v>
      </c>
      <c r="J432" t="s">
        <v>3</v>
      </c>
      <c r="K432">
        <v>15025.404961</v>
      </c>
      <c r="L432">
        <v>65611.427228</v>
      </c>
      <c r="M432" t="s">
        <v>4</v>
      </c>
      <c r="N432">
        <v>767.50137500000005</v>
      </c>
      <c r="O432">
        <v>442.41627199999999</v>
      </c>
      <c r="P432" t="s">
        <v>5</v>
      </c>
      <c r="Q432">
        <v>0</v>
      </c>
      <c r="R432">
        <v>0</v>
      </c>
      <c r="S432" t="s">
        <v>6</v>
      </c>
      <c r="T432">
        <v>344.57246099999998</v>
      </c>
      <c r="U432">
        <v>108.781705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0.16627700000000001</v>
      </c>
      <c r="AG432">
        <v>1.6000000000000001E-4</v>
      </c>
      <c r="AH432" t="s">
        <v>11</v>
      </c>
      <c r="AI432">
        <v>0.837148</v>
      </c>
      <c r="AJ432">
        <v>6.3E-5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16397.703008</v>
      </c>
      <c r="I433">
        <v>65930.821870999993</v>
      </c>
      <c r="J433" t="s">
        <v>3</v>
      </c>
      <c r="K433">
        <v>16382.853789000001</v>
      </c>
      <c r="L433">
        <v>65817.557060000006</v>
      </c>
      <c r="M433" t="s">
        <v>4</v>
      </c>
      <c r="N433">
        <v>837.52313500000002</v>
      </c>
      <c r="O433">
        <v>422.79738099999997</v>
      </c>
      <c r="P433" t="s">
        <v>5</v>
      </c>
      <c r="Q433">
        <v>0</v>
      </c>
      <c r="R433">
        <v>0</v>
      </c>
      <c r="S433" t="s">
        <v>6</v>
      </c>
      <c r="T433">
        <v>375.53017899999998</v>
      </c>
      <c r="U433">
        <v>109.983582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0.16509599999999999</v>
      </c>
      <c r="AG433">
        <v>2.0599999999999999E-4</v>
      </c>
      <c r="AH433" t="s">
        <v>11</v>
      </c>
      <c r="AI433">
        <v>0.83724699999999996</v>
      </c>
      <c r="AJ433">
        <v>6.2000000000000003E-5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17758.477500000001</v>
      </c>
      <c r="I434">
        <v>73208.159698999996</v>
      </c>
      <c r="J434" t="s">
        <v>3</v>
      </c>
      <c r="K434">
        <v>17742.396289</v>
      </c>
      <c r="L434">
        <v>73083.500266999996</v>
      </c>
      <c r="M434" t="s">
        <v>4</v>
      </c>
      <c r="N434">
        <v>907.09660799999995</v>
      </c>
      <c r="O434">
        <v>476.48950300000001</v>
      </c>
      <c r="P434" t="s">
        <v>5</v>
      </c>
      <c r="Q434">
        <v>0</v>
      </c>
      <c r="R434">
        <v>0</v>
      </c>
      <c r="S434" t="s">
        <v>6</v>
      </c>
      <c r="T434">
        <v>406.58101599999998</v>
      </c>
      <c r="U434">
        <v>113.617132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0.16508999999999999</v>
      </c>
      <c r="AG434">
        <v>2.0599999999999999E-4</v>
      </c>
      <c r="AH434" t="s">
        <v>11</v>
      </c>
      <c r="AI434">
        <v>0.83748299999999998</v>
      </c>
      <c r="AJ434">
        <v>5.8E-5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19121.255039</v>
      </c>
      <c r="I435">
        <v>80437.819281000004</v>
      </c>
      <c r="J435" t="s">
        <v>3</v>
      </c>
      <c r="K435">
        <v>19103.942305</v>
      </c>
      <c r="L435">
        <v>80305.110212</v>
      </c>
      <c r="M435" t="s">
        <v>4</v>
      </c>
      <c r="N435">
        <v>976.45183099999997</v>
      </c>
      <c r="O435">
        <v>489.002138</v>
      </c>
      <c r="P435" t="s">
        <v>5</v>
      </c>
      <c r="Q435">
        <v>0</v>
      </c>
      <c r="R435">
        <v>0</v>
      </c>
      <c r="S435" t="s">
        <v>6</v>
      </c>
      <c r="T435">
        <v>438.04566699999998</v>
      </c>
      <c r="U435">
        <v>128.51096000000001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0.16483</v>
      </c>
      <c r="AG435">
        <v>2.0599999999999999E-4</v>
      </c>
      <c r="AH435" t="s">
        <v>11</v>
      </c>
      <c r="AI435">
        <v>0.83778300000000006</v>
      </c>
      <c r="AJ435">
        <v>5.5000000000000002E-5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20493.304061999999</v>
      </c>
      <c r="I436">
        <v>85163.689977000002</v>
      </c>
      <c r="J436" t="s">
        <v>3</v>
      </c>
      <c r="K436">
        <v>20474.755430000001</v>
      </c>
      <c r="L436">
        <v>85021.639158000005</v>
      </c>
      <c r="M436" t="s">
        <v>4</v>
      </c>
      <c r="N436">
        <v>1046.1759400000001</v>
      </c>
      <c r="O436">
        <v>523.31263999999999</v>
      </c>
      <c r="P436" t="s">
        <v>5</v>
      </c>
      <c r="Q436">
        <v>0</v>
      </c>
      <c r="R436">
        <v>0</v>
      </c>
      <c r="S436" t="s">
        <v>6</v>
      </c>
      <c r="T436">
        <v>469.53745500000002</v>
      </c>
      <c r="U436">
        <v>155.33147199999999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0.163357</v>
      </c>
      <c r="AG436">
        <v>1.9900000000000001E-4</v>
      </c>
      <c r="AH436" t="s">
        <v>11</v>
      </c>
      <c r="AI436">
        <v>0.837839</v>
      </c>
      <c r="AJ436">
        <v>5.3999999999999998E-5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21861.9925</v>
      </c>
      <c r="I437">
        <v>94345.761700000003</v>
      </c>
      <c r="J437" t="s">
        <v>3</v>
      </c>
      <c r="K437">
        <v>21842.205741999998</v>
      </c>
      <c r="L437">
        <v>94187.975302000006</v>
      </c>
      <c r="M437" t="s">
        <v>4</v>
      </c>
      <c r="N437">
        <v>1115.75928</v>
      </c>
      <c r="O437">
        <v>561.62831000000006</v>
      </c>
      <c r="P437" t="s">
        <v>5</v>
      </c>
      <c r="Q437">
        <v>0</v>
      </c>
      <c r="R437">
        <v>0</v>
      </c>
      <c r="S437" t="s">
        <v>6</v>
      </c>
      <c r="T437">
        <v>500.66155400000002</v>
      </c>
      <c r="U437">
        <v>168.99723800000001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0.16317400000000001</v>
      </c>
      <c r="AG437">
        <v>1.9900000000000001E-4</v>
      </c>
      <c r="AH437" t="s">
        <v>11</v>
      </c>
      <c r="AI437">
        <v>0.83857199999999998</v>
      </c>
      <c r="AJ437">
        <v>7.2999999999999999E-5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23216.378086000001</v>
      </c>
      <c r="I438">
        <v>99875.986852999995</v>
      </c>
      <c r="J438" t="s">
        <v>3</v>
      </c>
      <c r="K438">
        <v>23195.366406000001</v>
      </c>
      <c r="L438">
        <v>99711.693622000006</v>
      </c>
      <c r="M438" t="s">
        <v>4</v>
      </c>
      <c r="N438">
        <v>1184.697314</v>
      </c>
      <c r="O438">
        <v>585.17673200000002</v>
      </c>
      <c r="P438" t="s">
        <v>5</v>
      </c>
      <c r="Q438">
        <v>0</v>
      </c>
      <c r="R438">
        <v>0</v>
      </c>
      <c r="S438" t="s">
        <v>6</v>
      </c>
      <c r="T438">
        <v>531.49949300000003</v>
      </c>
      <c r="U438">
        <v>182.69915700000001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0.16236400000000001</v>
      </c>
      <c r="AG438">
        <v>2.0000000000000001E-4</v>
      </c>
      <c r="AH438" t="s">
        <v>11</v>
      </c>
      <c r="AI438">
        <v>0.83873399999999998</v>
      </c>
      <c r="AJ438">
        <v>7.1000000000000005E-5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24572.812383</v>
      </c>
      <c r="I439">
        <v>107331.68442000001</v>
      </c>
      <c r="J439" t="s">
        <v>3</v>
      </c>
      <c r="K439">
        <v>24550.572969000001</v>
      </c>
      <c r="L439">
        <v>107155.45585100001</v>
      </c>
      <c r="M439" t="s">
        <v>4</v>
      </c>
      <c r="N439">
        <v>1254.4032420000001</v>
      </c>
      <c r="O439">
        <v>690.73249999999996</v>
      </c>
      <c r="P439" t="s">
        <v>5</v>
      </c>
      <c r="Q439">
        <v>0</v>
      </c>
      <c r="R439">
        <v>0</v>
      </c>
      <c r="S439" t="s">
        <v>6</v>
      </c>
      <c r="T439">
        <v>562.14021500000001</v>
      </c>
      <c r="U439">
        <v>180.070133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0.16201599999999999</v>
      </c>
      <c r="AG439">
        <v>1.95E-4</v>
      </c>
      <c r="AH439" t="s">
        <v>11</v>
      </c>
      <c r="AI439">
        <v>0.83875900000000003</v>
      </c>
      <c r="AJ439">
        <v>7.1000000000000005E-5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25957.627422000001</v>
      </c>
      <c r="I440">
        <v>107974.43636000001</v>
      </c>
      <c r="J440" t="s">
        <v>3</v>
      </c>
      <c r="K440">
        <v>25934.136913999999</v>
      </c>
      <c r="L440">
        <v>107792.73963700001</v>
      </c>
      <c r="M440" t="s">
        <v>4</v>
      </c>
      <c r="N440">
        <v>1324.827544</v>
      </c>
      <c r="O440">
        <v>689.270174</v>
      </c>
      <c r="P440" t="s">
        <v>5</v>
      </c>
      <c r="Q440">
        <v>0</v>
      </c>
      <c r="R440">
        <v>0</v>
      </c>
      <c r="S440" t="s">
        <v>6</v>
      </c>
      <c r="T440">
        <v>593.94809799999996</v>
      </c>
      <c r="U440">
        <v>183.806521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0.16165099999999999</v>
      </c>
      <c r="AG440">
        <v>2.02E-4</v>
      </c>
      <c r="AH440" t="s">
        <v>11</v>
      </c>
      <c r="AI440">
        <v>0.83881000000000006</v>
      </c>
      <c r="AJ440">
        <v>6.9999999999999994E-5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27321.983516</v>
      </c>
      <c r="I441">
        <v>114142.60793500001</v>
      </c>
      <c r="J441" t="s">
        <v>3</v>
      </c>
      <c r="K441">
        <v>27297.261211000001</v>
      </c>
      <c r="L441">
        <v>113952.025375</v>
      </c>
      <c r="M441" t="s">
        <v>4</v>
      </c>
      <c r="N441">
        <v>1394.398416</v>
      </c>
      <c r="O441">
        <v>732.00618899999995</v>
      </c>
      <c r="P441" t="s">
        <v>5</v>
      </c>
      <c r="Q441">
        <v>0</v>
      </c>
      <c r="R441">
        <v>0</v>
      </c>
      <c r="S441" t="s">
        <v>6</v>
      </c>
      <c r="T441">
        <v>624.72003199999995</v>
      </c>
      <c r="U441">
        <v>186.84442100000001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0.16159899999999999</v>
      </c>
      <c r="AG441">
        <v>2.03E-4</v>
      </c>
      <c r="AH441" t="s">
        <v>11</v>
      </c>
      <c r="AI441">
        <v>0.83882900000000005</v>
      </c>
      <c r="AJ441">
        <v>6.9999999999999994E-5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1443.5245870000001</v>
      </c>
      <c r="I442">
        <v>1035.531506</v>
      </c>
      <c r="J442" t="s">
        <v>3</v>
      </c>
      <c r="K442">
        <v>1442.2208450000001</v>
      </c>
      <c r="L442">
        <v>1033.4848950000001</v>
      </c>
      <c r="M442" t="s">
        <v>4</v>
      </c>
      <c r="N442">
        <v>55.763618000000001</v>
      </c>
      <c r="O442">
        <v>12.112275</v>
      </c>
      <c r="P442" t="s">
        <v>5</v>
      </c>
      <c r="Q442">
        <v>122.628615</v>
      </c>
      <c r="R442">
        <v>27.96106</v>
      </c>
      <c r="S442" t="s">
        <v>6</v>
      </c>
      <c r="T442">
        <v>30.345905999999999</v>
      </c>
      <c r="U442">
        <v>6.266375</v>
      </c>
      <c r="V442" t="s">
        <v>7</v>
      </c>
      <c r="W442">
        <v>31.101918999999999</v>
      </c>
      <c r="X442">
        <v>7.4695609999999997</v>
      </c>
      <c r="Y442" t="s">
        <v>8</v>
      </c>
      <c r="Z442">
        <v>34.267589000000001</v>
      </c>
      <c r="AA442">
        <v>12.877143</v>
      </c>
      <c r="AB442" t="s">
        <v>9</v>
      </c>
      <c r="AC442">
        <v>1245.5617749999999</v>
      </c>
      <c r="AD442">
        <v>792.08846300000005</v>
      </c>
      <c r="AE442" t="s">
        <v>10</v>
      </c>
      <c r="AF442">
        <v>0.180558</v>
      </c>
      <c r="AG442">
        <v>1.9599999999999999E-4</v>
      </c>
      <c r="AH442" t="s">
        <v>11</v>
      </c>
      <c r="AI442">
        <v>0.81377200000000005</v>
      </c>
      <c r="AJ442">
        <v>1.35E-4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2894.4233979999999</v>
      </c>
      <c r="I443">
        <v>3129.4454390000001</v>
      </c>
      <c r="J443" t="s">
        <v>3</v>
      </c>
      <c r="K443">
        <v>2891.8175980000001</v>
      </c>
      <c r="L443">
        <v>3123.38067</v>
      </c>
      <c r="M443" t="s">
        <v>4</v>
      </c>
      <c r="N443">
        <v>111.660597</v>
      </c>
      <c r="O443">
        <v>24.166478999999999</v>
      </c>
      <c r="P443" t="s">
        <v>5</v>
      </c>
      <c r="Q443">
        <v>247.92223799999999</v>
      </c>
      <c r="R443">
        <v>104.322491</v>
      </c>
      <c r="S443" t="s">
        <v>6</v>
      </c>
      <c r="T443">
        <v>61.358123999999997</v>
      </c>
      <c r="U443">
        <v>22.966707</v>
      </c>
      <c r="V443" t="s">
        <v>7</v>
      </c>
      <c r="W443">
        <v>62.227611000000003</v>
      </c>
      <c r="X443">
        <v>13.211513</v>
      </c>
      <c r="Y443" t="s">
        <v>8</v>
      </c>
      <c r="Z443">
        <v>70.356059999999999</v>
      </c>
      <c r="AA443">
        <v>40.721024999999997</v>
      </c>
      <c r="AB443" t="s">
        <v>9</v>
      </c>
      <c r="AC443">
        <v>2495.7638040000002</v>
      </c>
      <c r="AD443">
        <v>2424.306345</v>
      </c>
      <c r="AE443" t="s">
        <v>10</v>
      </c>
      <c r="AF443">
        <v>0.17494199999999999</v>
      </c>
      <c r="AG443">
        <v>1.6000000000000001E-4</v>
      </c>
      <c r="AH443" t="s">
        <v>11</v>
      </c>
      <c r="AI443">
        <v>0.81733100000000003</v>
      </c>
      <c r="AJ443">
        <v>1.5200000000000001E-4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4359.1279489999997</v>
      </c>
      <c r="I444">
        <v>10407.876129</v>
      </c>
      <c r="J444" t="s">
        <v>3</v>
      </c>
      <c r="K444">
        <v>4355.212861</v>
      </c>
      <c r="L444">
        <v>10387.835093</v>
      </c>
      <c r="M444" t="s">
        <v>4</v>
      </c>
      <c r="N444">
        <v>168.05625499999999</v>
      </c>
      <c r="O444">
        <v>41.224277999999998</v>
      </c>
      <c r="P444" t="s">
        <v>5</v>
      </c>
      <c r="Q444">
        <v>375.91950100000003</v>
      </c>
      <c r="R444">
        <v>363.37977899999998</v>
      </c>
      <c r="S444" t="s">
        <v>6</v>
      </c>
      <c r="T444">
        <v>92.392938000000001</v>
      </c>
      <c r="U444">
        <v>36.671190000000003</v>
      </c>
      <c r="V444" t="s">
        <v>7</v>
      </c>
      <c r="W444">
        <v>93.344127</v>
      </c>
      <c r="X444">
        <v>16.978776</v>
      </c>
      <c r="Y444" t="s">
        <v>8</v>
      </c>
      <c r="Z444">
        <v>109.02298399999999</v>
      </c>
      <c r="AA444">
        <v>201.526622</v>
      </c>
      <c r="AB444" t="s">
        <v>9</v>
      </c>
      <c r="AC444">
        <v>3756.1305520000001</v>
      </c>
      <c r="AD444">
        <v>7717.3975330000003</v>
      </c>
      <c r="AE444" t="s">
        <v>10</v>
      </c>
      <c r="AF444">
        <v>0.17199600000000001</v>
      </c>
      <c r="AG444">
        <v>1.6000000000000001E-4</v>
      </c>
      <c r="AH444" t="s">
        <v>11</v>
      </c>
      <c r="AI444">
        <v>0.82222200000000001</v>
      </c>
      <c r="AJ444">
        <v>1.7100000000000001E-4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5821.6061129999998</v>
      </c>
      <c r="I445">
        <v>15644.062601</v>
      </c>
      <c r="J445" t="s">
        <v>3</v>
      </c>
      <c r="K445">
        <v>5816.3828119999998</v>
      </c>
      <c r="L445">
        <v>15615.53494</v>
      </c>
      <c r="M445" t="s">
        <v>4</v>
      </c>
      <c r="N445">
        <v>224.04164599999999</v>
      </c>
      <c r="O445">
        <v>49.766148999999999</v>
      </c>
      <c r="P445" t="s">
        <v>5</v>
      </c>
      <c r="Q445">
        <v>502.61550999999997</v>
      </c>
      <c r="R445">
        <v>640.14476400000001</v>
      </c>
      <c r="S445" t="s">
        <v>6</v>
      </c>
      <c r="T445">
        <v>122.72555800000001</v>
      </c>
      <c r="U445">
        <v>34.915176000000002</v>
      </c>
      <c r="V445" t="s">
        <v>7</v>
      </c>
      <c r="W445">
        <v>124.416332</v>
      </c>
      <c r="X445">
        <v>21.875298000000001</v>
      </c>
      <c r="Y445" t="s">
        <v>8</v>
      </c>
      <c r="Z445">
        <v>147.105853</v>
      </c>
      <c r="AA445">
        <v>399.27293200000003</v>
      </c>
      <c r="AB445" t="s">
        <v>9</v>
      </c>
      <c r="AC445">
        <v>5016.2755269999998</v>
      </c>
      <c r="AD445">
        <v>11193.793194</v>
      </c>
      <c r="AE445" t="s">
        <v>10</v>
      </c>
      <c r="AF445">
        <v>0.171847</v>
      </c>
      <c r="AG445">
        <v>1.5699999999999999E-4</v>
      </c>
      <c r="AH445" t="s">
        <v>11</v>
      </c>
      <c r="AI445">
        <v>0.82485799999999998</v>
      </c>
      <c r="AJ445">
        <v>1.5100000000000001E-4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7276.2525679999999</v>
      </c>
      <c r="I446">
        <v>17944.686551999999</v>
      </c>
      <c r="J446" t="s">
        <v>3</v>
      </c>
      <c r="K446">
        <v>7269.7297559999997</v>
      </c>
      <c r="L446">
        <v>17914.150830999999</v>
      </c>
      <c r="M446" t="s">
        <v>4</v>
      </c>
      <c r="N446">
        <v>280.24971699999998</v>
      </c>
      <c r="O446">
        <v>83.081733</v>
      </c>
      <c r="P446" t="s">
        <v>5</v>
      </c>
      <c r="Q446">
        <v>629.89755700000001</v>
      </c>
      <c r="R446">
        <v>986.95824000000005</v>
      </c>
      <c r="S446" t="s">
        <v>6</v>
      </c>
      <c r="T446">
        <v>152.802359</v>
      </c>
      <c r="U446">
        <v>33.667448</v>
      </c>
      <c r="V446" t="s">
        <v>7</v>
      </c>
      <c r="W446">
        <v>155.87194199999999</v>
      </c>
      <c r="X446">
        <v>28.499601999999999</v>
      </c>
      <c r="Y446" t="s">
        <v>8</v>
      </c>
      <c r="Z446">
        <v>185.80757800000001</v>
      </c>
      <c r="AA446">
        <v>636.88870999999995</v>
      </c>
      <c r="AB446" t="s">
        <v>9</v>
      </c>
      <c r="AC446">
        <v>6267.915137</v>
      </c>
      <c r="AD446">
        <v>11919.174838999999</v>
      </c>
      <c r="AE446" t="s">
        <v>10</v>
      </c>
      <c r="AF446">
        <v>0.17113600000000001</v>
      </c>
      <c r="AG446">
        <v>1.64E-4</v>
      </c>
      <c r="AH446" t="s">
        <v>11</v>
      </c>
      <c r="AI446">
        <v>0.82747899999999996</v>
      </c>
      <c r="AJ446">
        <v>1.27E-4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8721.7281839999996</v>
      </c>
      <c r="I447">
        <v>22039.413503</v>
      </c>
      <c r="J447" t="s">
        <v>3</v>
      </c>
      <c r="K447">
        <v>8713.9062109999995</v>
      </c>
      <c r="L447">
        <v>22001.679253999999</v>
      </c>
      <c r="M447" t="s">
        <v>4</v>
      </c>
      <c r="N447">
        <v>336.011911</v>
      </c>
      <c r="O447">
        <v>105.078155</v>
      </c>
      <c r="P447" t="s">
        <v>5</v>
      </c>
      <c r="Q447">
        <v>756.92661899999996</v>
      </c>
      <c r="R447">
        <v>1204.314535</v>
      </c>
      <c r="S447" t="s">
        <v>6</v>
      </c>
      <c r="T447">
        <v>183.02435299999999</v>
      </c>
      <c r="U447">
        <v>37.307330999999998</v>
      </c>
      <c r="V447" t="s">
        <v>7</v>
      </c>
      <c r="W447">
        <v>186.928065</v>
      </c>
      <c r="X447">
        <v>38.162376000000002</v>
      </c>
      <c r="Y447" t="s">
        <v>8</v>
      </c>
      <c r="Z447">
        <v>224.63737499999999</v>
      </c>
      <c r="AA447">
        <v>790.26488199999994</v>
      </c>
      <c r="AB447" t="s">
        <v>9</v>
      </c>
      <c r="AC447">
        <v>7510.8268459999999</v>
      </c>
      <c r="AD447">
        <v>14325.682697</v>
      </c>
      <c r="AE447" t="s">
        <v>10</v>
      </c>
      <c r="AF447">
        <v>0.17102400000000001</v>
      </c>
      <c r="AG447">
        <v>1.63E-4</v>
      </c>
      <c r="AH447" t="s">
        <v>11</v>
      </c>
      <c r="AI447">
        <v>0.83045999999999998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10170.095585999999</v>
      </c>
      <c r="I448">
        <v>24616.569973999998</v>
      </c>
      <c r="J448" t="s">
        <v>3</v>
      </c>
      <c r="K448">
        <v>10160.976387000001</v>
      </c>
      <c r="L448">
        <v>24576.039485000001</v>
      </c>
      <c r="M448" t="s">
        <v>4</v>
      </c>
      <c r="N448">
        <v>391.74089800000002</v>
      </c>
      <c r="O448">
        <v>117.454368</v>
      </c>
      <c r="P448" t="s">
        <v>5</v>
      </c>
      <c r="Q448">
        <v>883.52023799999995</v>
      </c>
      <c r="R448">
        <v>1455.6065759999999</v>
      </c>
      <c r="S448" t="s">
        <v>6</v>
      </c>
      <c r="T448">
        <v>213.57949600000001</v>
      </c>
      <c r="U448">
        <v>65.978633000000002</v>
      </c>
      <c r="V448" t="s">
        <v>7</v>
      </c>
      <c r="W448">
        <v>217.615723</v>
      </c>
      <c r="X448">
        <v>38.100057</v>
      </c>
      <c r="Y448" t="s">
        <v>8</v>
      </c>
      <c r="Z448">
        <v>263.33374099999997</v>
      </c>
      <c r="AA448">
        <v>949.82023600000002</v>
      </c>
      <c r="AB448" t="s">
        <v>9</v>
      </c>
      <c r="AC448">
        <v>8757.4943750000002</v>
      </c>
      <c r="AD448">
        <v>15437.773068</v>
      </c>
      <c r="AE448" t="s">
        <v>10</v>
      </c>
      <c r="AF448">
        <v>0.17023199999999999</v>
      </c>
      <c r="AG448">
        <v>1.7000000000000001E-4</v>
      </c>
      <c r="AH448" t="s">
        <v>11</v>
      </c>
      <c r="AI448">
        <v>0.83143100000000003</v>
      </c>
      <c r="AJ448">
        <v>1.01E-4</v>
      </c>
      <c r="AK448" t="s">
        <v>12</v>
      </c>
      <c r="AL448">
        <v>0</v>
      </c>
      <c r="AM448">
        <v>0</v>
      </c>
    </row>
    <row r="449" spans="1:54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11616.872012</v>
      </c>
      <c r="I449">
        <v>29021.665983999999</v>
      </c>
      <c r="J449" t="s">
        <v>3</v>
      </c>
      <c r="K449">
        <v>11606.458769999999</v>
      </c>
      <c r="L449">
        <v>28975.978427999999</v>
      </c>
      <c r="M449" t="s">
        <v>4</v>
      </c>
      <c r="N449">
        <v>446.73763000000002</v>
      </c>
      <c r="O449">
        <v>121.376893</v>
      </c>
      <c r="P449" t="s">
        <v>5</v>
      </c>
      <c r="Q449">
        <v>1009.927333</v>
      </c>
      <c r="R449">
        <v>1684.5947940000001</v>
      </c>
      <c r="S449" t="s">
        <v>6</v>
      </c>
      <c r="T449">
        <v>243.55250100000001</v>
      </c>
      <c r="U449">
        <v>67.829554999999999</v>
      </c>
      <c r="V449" t="s">
        <v>7</v>
      </c>
      <c r="W449">
        <v>248.29363900000001</v>
      </c>
      <c r="X449">
        <v>38.891886999999997</v>
      </c>
      <c r="Y449" t="s">
        <v>8</v>
      </c>
      <c r="Z449">
        <v>302.15739200000002</v>
      </c>
      <c r="AA449">
        <v>1099.6706079999999</v>
      </c>
      <c r="AB449" t="s">
        <v>9</v>
      </c>
      <c r="AC449">
        <v>10003.509805</v>
      </c>
      <c r="AD449">
        <v>17839.491697000001</v>
      </c>
      <c r="AE449" t="s">
        <v>10</v>
      </c>
      <c r="AF449">
        <v>0.16882</v>
      </c>
      <c r="AG449">
        <v>1.8000000000000001E-4</v>
      </c>
      <c r="AH449" t="s">
        <v>11</v>
      </c>
      <c r="AI449">
        <v>0.83239300000000005</v>
      </c>
      <c r="AJ449">
        <v>8.6000000000000003E-5</v>
      </c>
      <c r="AK449" t="s">
        <v>12</v>
      </c>
      <c r="AL449">
        <v>0</v>
      </c>
      <c r="AM449">
        <v>0</v>
      </c>
    </row>
    <row r="450" spans="1:54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13069.844413999999</v>
      </c>
      <c r="I450">
        <v>33834.334516000003</v>
      </c>
      <c r="J450" t="s">
        <v>3</v>
      </c>
      <c r="K450">
        <v>13058.129883</v>
      </c>
      <c r="L450">
        <v>33779.669511</v>
      </c>
      <c r="M450" t="s">
        <v>4</v>
      </c>
      <c r="N450">
        <v>501.94454300000001</v>
      </c>
      <c r="O450">
        <v>125.630849</v>
      </c>
      <c r="P450" t="s">
        <v>5</v>
      </c>
      <c r="Q450">
        <v>1137.129578</v>
      </c>
      <c r="R450">
        <v>1808.3383679999999</v>
      </c>
      <c r="S450" t="s">
        <v>6</v>
      </c>
      <c r="T450">
        <v>274.077628</v>
      </c>
      <c r="U450">
        <v>82.545665999999997</v>
      </c>
      <c r="V450" t="s">
        <v>7</v>
      </c>
      <c r="W450">
        <v>279.15517299999999</v>
      </c>
      <c r="X450">
        <v>41.074437000000003</v>
      </c>
      <c r="Y450" t="s">
        <v>8</v>
      </c>
      <c r="Z450">
        <v>341.30464599999999</v>
      </c>
      <c r="AA450">
        <v>1167.7420090000001</v>
      </c>
      <c r="AB450" t="s">
        <v>9</v>
      </c>
      <c r="AC450">
        <v>11254.735449</v>
      </c>
      <c r="AD450">
        <v>21318.228136999998</v>
      </c>
      <c r="AE450" t="s">
        <v>10</v>
      </c>
      <c r="AF450">
        <v>0.16694800000000001</v>
      </c>
      <c r="AG450">
        <v>1.8699999999999999E-4</v>
      </c>
      <c r="AH450" t="s">
        <v>11</v>
      </c>
      <c r="AI450">
        <v>0.83361600000000002</v>
      </c>
      <c r="AJ450">
        <v>6.8999999999999997E-5</v>
      </c>
      <c r="AK450" t="s">
        <v>12</v>
      </c>
      <c r="AL450">
        <v>0</v>
      </c>
      <c r="AM450">
        <v>0</v>
      </c>
    </row>
    <row r="451" spans="1:54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14527.906133</v>
      </c>
      <c r="I451">
        <v>39074.307014999999</v>
      </c>
      <c r="J451" t="s">
        <v>3</v>
      </c>
      <c r="K451">
        <v>14514.888574000001</v>
      </c>
      <c r="L451">
        <v>39012.741525999998</v>
      </c>
      <c r="M451" t="s">
        <v>4</v>
      </c>
      <c r="N451">
        <v>558.10906699999998</v>
      </c>
      <c r="O451">
        <v>157.17229900000001</v>
      </c>
      <c r="P451" t="s">
        <v>5</v>
      </c>
      <c r="Q451">
        <v>1264.3752689999999</v>
      </c>
      <c r="R451">
        <v>2017.1670630000001</v>
      </c>
      <c r="S451" t="s">
        <v>6</v>
      </c>
      <c r="T451">
        <v>304.50616300000002</v>
      </c>
      <c r="U451">
        <v>86.958564999999993</v>
      </c>
      <c r="V451" t="s">
        <v>7</v>
      </c>
      <c r="W451">
        <v>310.11319600000002</v>
      </c>
      <c r="X451">
        <v>44.854584000000003</v>
      </c>
      <c r="Y451" t="s">
        <v>8</v>
      </c>
      <c r="Z451">
        <v>380.36220600000001</v>
      </c>
      <c r="AA451">
        <v>1295.159686</v>
      </c>
      <c r="AB451" t="s">
        <v>9</v>
      </c>
      <c r="AC451">
        <v>12509.953496</v>
      </c>
      <c r="AD451">
        <v>24645.184991999999</v>
      </c>
      <c r="AE451" t="s">
        <v>10</v>
      </c>
      <c r="AF451">
        <v>0.16659199999999999</v>
      </c>
      <c r="AG451">
        <v>1.85E-4</v>
      </c>
      <c r="AH451" t="s">
        <v>11</v>
      </c>
      <c r="AI451">
        <v>0.83409299999999997</v>
      </c>
      <c r="AJ451">
        <v>6.2000000000000003E-5</v>
      </c>
      <c r="AK451" t="s">
        <v>12</v>
      </c>
      <c r="AL451">
        <v>0</v>
      </c>
      <c r="AM451">
        <v>0</v>
      </c>
    </row>
    <row r="452" spans="1:54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15982.013496</v>
      </c>
      <c r="I452">
        <v>47650.134258999999</v>
      </c>
      <c r="J452" t="s">
        <v>3</v>
      </c>
      <c r="K452">
        <v>15967.695254</v>
      </c>
      <c r="L452">
        <v>47577.980432999997</v>
      </c>
      <c r="M452" t="s">
        <v>4</v>
      </c>
      <c r="N452">
        <v>614.42450699999995</v>
      </c>
      <c r="O452">
        <v>184.22995900000001</v>
      </c>
      <c r="P452" t="s">
        <v>5</v>
      </c>
      <c r="Q452">
        <v>1390.613611</v>
      </c>
      <c r="R452">
        <v>2303.2109730000002</v>
      </c>
      <c r="S452" t="s">
        <v>6</v>
      </c>
      <c r="T452">
        <v>334.597601</v>
      </c>
      <c r="U452">
        <v>88.359962999999993</v>
      </c>
      <c r="V452" t="s">
        <v>7</v>
      </c>
      <c r="W452">
        <v>340.95513599999998</v>
      </c>
      <c r="X452">
        <v>46.924683000000002</v>
      </c>
      <c r="Y452" t="s">
        <v>8</v>
      </c>
      <c r="Z452">
        <v>418.96577600000001</v>
      </c>
      <c r="AA452">
        <v>1495.122468</v>
      </c>
      <c r="AB452" t="s">
        <v>9</v>
      </c>
      <c r="AC452">
        <v>13761.545</v>
      </c>
      <c r="AD452">
        <v>29542.981922999999</v>
      </c>
      <c r="AE452" t="s">
        <v>10</v>
      </c>
      <c r="AF452">
        <v>0.165211</v>
      </c>
      <c r="AG452">
        <v>1.8599999999999999E-4</v>
      </c>
      <c r="AH452" t="s">
        <v>11</v>
      </c>
      <c r="AI452">
        <v>0.83528100000000005</v>
      </c>
      <c r="AJ452">
        <v>5.8999999999999998E-5</v>
      </c>
      <c r="AK452" t="s">
        <v>12</v>
      </c>
      <c r="AL452">
        <v>0</v>
      </c>
      <c r="AM452">
        <v>0</v>
      </c>
    </row>
    <row r="453" spans="1:54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17435.988203000001</v>
      </c>
      <c r="I453">
        <v>53592.330805999998</v>
      </c>
      <c r="J453" t="s">
        <v>3</v>
      </c>
      <c r="K453">
        <v>17420.370508</v>
      </c>
      <c r="L453">
        <v>53509.855366999996</v>
      </c>
      <c r="M453" t="s">
        <v>4</v>
      </c>
      <c r="N453">
        <v>670.23024199999998</v>
      </c>
      <c r="O453">
        <v>212.27550400000001</v>
      </c>
      <c r="P453" t="s">
        <v>5</v>
      </c>
      <c r="Q453">
        <v>1517.9533200000001</v>
      </c>
      <c r="R453">
        <v>2493.9035669999998</v>
      </c>
      <c r="S453" t="s">
        <v>6</v>
      </c>
      <c r="T453">
        <v>365.03677099999999</v>
      </c>
      <c r="U453">
        <v>94.436164000000005</v>
      </c>
      <c r="V453" t="s">
        <v>7</v>
      </c>
      <c r="W453">
        <v>371.80595</v>
      </c>
      <c r="X453">
        <v>49.646548000000003</v>
      </c>
      <c r="Y453" t="s">
        <v>8</v>
      </c>
      <c r="Z453">
        <v>458.316664</v>
      </c>
      <c r="AA453">
        <v>1615.090281</v>
      </c>
      <c r="AB453" t="s">
        <v>9</v>
      </c>
      <c r="AC453">
        <v>15012.986836</v>
      </c>
      <c r="AD453">
        <v>33120.477225000002</v>
      </c>
      <c r="AE453" t="s">
        <v>10</v>
      </c>
      <c r="AF453">
        <v>0.16323499999999999</v>
      </c>
      <c r="AG453">
        <v>1.8900000000000001E-4</v>
      </c>
      <c r="AH453" t="s">
        <v>11</v>
      </c>
      <c r="AI453">
        <v>0.836534</v>
      </c>
      <c r="AJ453">
        <v>7.2000000000000002E-5</v>
      </c>
      <c r="AK453" t="s">
        <v>12</v>
      </c>
      <c r="AL453">
        <v>0</v>
      </c>
      <c r="AM453">
        <v>0</v>
      </c>
    </row>
    <row r="454" spans="1:54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18889.529219</v>
      </c>
      <c r="I454">
        <v>58969.707298000001</v>
      </c>
      <c r="J454" t="s">
        <v>3</v>
      </c>
      <c r="K454">
        <v>18872.607539000001</v>
      </c>
      <c r="L454">
        <v>58879.257023999999</v>
      </c>
      <c r="M454" t="s">
        <v>4</v>
      </c>
      <c r="N454">
        <v>725.79690400000004</v>
      </c>
      <c r="O454">
        <v>243.67328800000001</v>
      </c>
      <c r="P454" t="s">
        <v>5</v>
      </c>
      <c r="Q454">
        <v>1645.9578779999999</v>
      </c>
      <c r="R454">
        <v>2840.3826840000002</v>
      </c>
      <c r="S454" t="s">
        <v>6</v>
      </c>
      <c r="T454">
        <v>395.12652600000001</v>
      </c>
      <c r="U454">
        <v>94.686233999999999</v>
      </c>
      <c r="V454" t="s">
        <v>7</v>
      </c>
      <c r="W454">
        <v>403.62970799999999</v>
      </c>
      <c r="X454">
        <v>72.060198999999997</v>
      </c>
      <c r="Y454" t="s">
        <v>8</v>
      </c>
      <c r="Z454">
        <v>497.68559299999998</v>
      </c>
      <c r="AA454">
        <v>1885.3578279999999</v>
      </c>
      <c r="AB454" t="s">
        <v>9</v>
      </c>
      <c r="AC454">
        <v>16263.611035</v>
      </c>
      <c r="AD454">
        <v>36127.857236000003</v>
      </c>
      <c r="AE454" t="s">
        <v>10</v>
      </c>
      <c r="AF454">
        <v>0.16195200000000001</v>
      </c>
      <c r="AG454">
        <v>1.8000000000000001E-4</v>
      </c>
      <c r="AH454" t="s">
        <v>11</v>
      </c>
      <c r="AI454">
        <v>0.83664000000000005</v>
      </c>
      <c r="AJ454">
        <v>7.2000000000000002E-5</v>
      </c>
      <c r="AK454" t="s">
        <v>12</v>
      </c>
      <c r="AL454">
        <v>0</v>
      </c>
      <c r="AM454">
        <v>0</v>
      </c>
    </row>
    <row r="455" spans="1:54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20337.394336000001</v>
      </c>
      <c r="I455">
        <v>61540.523305000002</v>
      </c>
      <c r="J455" t="s">
        <v>3</v>
      </c>
      <c r="K455">
        <v>20319.179061999999</v>
      </c>
      <c r="L455">
        <v>61446.974309999998</v>
      </c>
      <c r="M455" t="s">
        <v>4</v>
      </c>
      <c r="N455">
        <v>781.36679700000002</v>
      </c>
      <c r="O455">
        <v>280.95977699999997</v>
      </c>
      <c r="P455" t="s">
        <v>5</v>
      </c>
      <c r="Q455">
        <v>1773.404644</v>
      </c>
      <c r="R455">
        <v>2962.7055449999998</v>
      </c>
      <c r="S455" t="s">
        <v>6</v>
      </c>
      <c r="T455">
        <v>425.10852199999999</v>
      </c>
      <c r="U455">
        <v>95.135582999999997</v>
      </c>
      <c r="V455" t="s">
        <v>7</v>
      </c>
      <c r="W455">
        <v>434.92526400000003</v>
      </c>
      <c r="X455">
        <v>93.187139000000002</v>
      </c>
      <c r="Y455" t="s">
        <v>8</v>
      </c>
      <c r="Z455">
        <v>536.631033</v>
      </c>
      <c r="AA455">
        <v>2012.445815</v>
      </c>
      <c r="AB455" t="s">
        <v>9</v>
      </c>
      <c r="AC455">
        <v>17508.335741999999</v>
      </c>
      <c r="AD455">
        <v>37975.970389000002</v>
      </c>
      <c r="AE455" t="s">
        <v>10</v>
      </c>
      <c r="AF455">
        <v>0.160636</v>
      </c>
      <c r="AG455">
        <v>1.73E-4</v>
      </c>
      <c r="AH455" t="s">
        <v>11</v>
      </c>
      <c r="AI455">
        <v>0.83732399999999996</v>
      </c>
      <c r="AJ455">
        <v>5.8E-5</v>
      </c>
      <c r="AK455" t="s">
        <v>12</v>
      </c>
      <c r="AL455">
        <v>0</v>
      </c>
      <c r="AM455">
        <v>0</v>
      </c>
    </row>
    <row r="456" spans="1:54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21790.185664000001</v>
      </c>
      <c r="I456">
        <v>62970.418012000002</v>
      </c>
      <c r="J456" t="s">
        <v>3</v>
      </c>
      <c r="K456">
        <v>21770.668438000001</v>
      </c>
      <c r="L456">
        <v>62873.148074999997</v>
      </c>
      <c r="M456" t="s">
        <v>4</v>
      </c>
      <c r="N456">
        <v>837.18205699999999</v>
      </c>
      <c r="O456">
        <v>314.34761500000002</v>
      </c>
      <c r="P456" t="s">
        <v>5</v>
      </c>
      <c r="Q456">
        <v>1900.3476000000001</v>
      </c>
      <c r="R456">
        <v>3107.9776040000002</v>
      </c>
      <c r="S456" t="s">
        <v>6</v>
      </c>
      <c r="T456">
        <v>455.22404499999999</v>
      </c>
      <c r="U456">
        <v>96.878148999999993</v>
      </c>
      <c r="V456" t="s">
        <v>7</v>
      </c>
      <c r="W456">
        <v>466.01127700000001</v>
      </c>
      <c r="X456">
        <v>97.989131</v>
      </c>
      <c r="Y456" t="s">
        <v>8</v>
      </c>
      <c r="Z456">
        <v>575.66349100000002</v>
      </c>
      <c r="AA456">
        <v>2083.762236</v>
      </c>
      <c r="AB456" t="s">
        <v>9</v>
      </c>
      <c r="AC456">
        <v>18758.144531000002</v>
      </c>
      <c r="AD456">
        <v>38435.001563999998</v>
      </c>
      <c r="AE456" t="s">
        <v>10</v>
      </c>
      <c r="AF456">
        <v>0.15992799999999999</v>
      </c>
      <c r="AG456">
        <v>1.6799999999999999E-4</v>
      </c>
      <c r="AH456" t="s">
        <v>11</v>
      </c>
      <c r="AI456">
        <v>0.83741900000000002</v>
      </c>
      <c r="AJ456">
        <v>5.8E-5</v>
      </c>
      <c r="AK456" t="s">
        <v>12</v>
      </c>
      <c r="AL456">
        <v>0</v>
      </c>
      <c r="AM456">
        <v>0</v>
      </c>
    </row>
    <row r="457" spans="1:54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23246.255781</v>
      </c>
      <c r="I457">
        <v>71334.134927000006</v>
      </c>
      <c r="J457" t="s">
        <v>3</v>
      </c>
      <c r="K457">
        <v>23225.121133000001</v>
      </c>
      <c r="L457">
        <v>70668.613931999993</v>
      </c>
      <c r="M457" t="s">
        <v>4</v>
      </c>
      <c r="N457">
        <v>892.61986100000001</v>
      </c>
      <c r="O457">
        <v>318.26775300000003</v>
      </c>
      <c r="P457" t="s">
        <v>5</v>
      </c>
      <c r="Q457">
        <v>2026.8122269999999</v>
      </c>
      <c r="R457">
        <v>3334.2285590000001</v>
      </c>
      <c r="S457" t="s">
        <v>6</v>
      </c>
      <c r="T457">
        <v>485.42869100000001</v>
      </c>
      <c r="U457">
        <v>102.836573</v>
      </c>
      <c r="V457" t="s">
        <v>7</v>
      </c>
      <c r="W457">
        <v>496.926061</v>
      </c>
      <c r="X457">
        <v>97.440871000000001</v>
      </c>
      <c r="Y457" t="s">
        <v>8</v>
      </c>
      <c r="Z457">
        <v>614.22118</v>
      </c>
      <c r="AA457">
        <v>2194.1323609999999</v>
      </c>
      <c r="AB457" t="s">
        <v>9</v>
      </c>
      <c r="AC457">
        <v>20011.766914</v>
      </c>
      <c r="AD457">
        <v>43400.975638999997</v>
      </c>
      <c r="AE457" t="s">
        <v>10</v>
      </c>
      <c r="AF457">
        <v>0.159918</v>
      </c>
      <c r="AG457">
        <v>1.6799999999999999E-4</v>
      </c>
      <c r="AH457" t="s">
        <v>11</v>
      </c>
      <c r="AI457">
        <v>0.83767999999999998</v>
      </c>
      <c r="AJ457">
        <v>5.5000000000000002E-5</v>
      </c>
      <c r="AK457" t="s">
        <v>12</v>
      </c>
      <c r="AL457">
        <v>0</v>
      </c>
      <c r="AM457">
        <v>0</v>
      </c>
    </row>
    <row r="458" spans="1:54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24700.969960999999</v>
      </c>
      <c r="I458">
        <v>79458.440793999995</v>
      </c>
      <c r="J458" t="s">
        <v>3</v>
      </c>
      <c r="K458">
        <v>24678.530937</v>
      </c>
      <c r="L458">
        <v>78781.619684000005</v>
      </c>
      <c r="M458" t="s">
        <v>4</v>
      </c>
      <c r="N458">
        <v>948.04377599999998</v>
      </c>
      <c r="O458">
        <v>332.53623199999998</v>
      </c>
      <c r="P458" t="s">
        <v>5</v>
      </c>
      <c r="Q458">
        <v>2153.2644780000001</v>
      </c>
      <c r="R458">
        <v>3487.713244</v>
      </c>
      <c r="S458" t="s">
        <v>6</v>
      </c>
      <c r="T458">
        <v>515.54957200000001</v>
      </c>
      <c r="U458">
        <v>104.69146600000001</v>
      </c>
      <c r="V458" t="s">
        <v>7</v>
      </c>
      <c r="W458">
        <v>527.76389300000005</v>
      </c>
      <c r="X458">
        <v>99.363287</v>
      </c>
      <c r="Y458" t="s">
        <v>8</v>
      </c>
      <c r="Z458">
        <v>652.70114999999998</v>
      </c>
      <c r="AA458">
        <v>2254.2409189999998</v>
      </c>
      <c r="AB458" t="s">
        <v>9</v>
      </c>
      <c r="AC458">
        <v>21263.824296999999</v>
      </c>
      <c r="AD458">
        <v>49219.015818</v>
      </c>
      <c r="AE458" t="s">
        <v>10</v>
      </c>
      <c r="AF458">
        <v>0.159496</v>
      </c>
      <c r="AG458">
        <v>1.6200000000000001E-4</v>
      </c>
      <c r="AH458" t="s">
        <v>11</v>
      </c>
      <c r="AI458">
        <v>0.83820099999999997</v>
      </c>
      <c r="AJ458">
        <v>5.5000000000000002E-5</v>
      </c>
      <c r="AK458" t="s">
        <v>12</v>
      </c>
      <c r="AL458">
        <v>0.02</v>
      </c>
      <c r="AM458">
        <v>1.9599999999999999E-2</v>
      </c>
    </row>
    <row r="459" spans="1:54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26163.424961000001</v>
      </c>
      <c r="I459">
        <v>86885.852387000006</v>
      </c>
      <c r="J459" t="s">
        <v>3</v>
      </c>
      <c r="K459">
        <v>26139.674336</v>
      </c>
      <c r="L459">
        <v>86205.328532</v>
      </c>
      <c r="M459" t="s">
        <v>4</v>
      </c>
      <c r="N459">
        <v>1003.801101</v>
      </c>
      <c r="O459">
        <v>354.81911400000001</v>
      </c>
      <c r="P459" t="s">
        <v>5</v>
      </c>
      <c r="Q459">
        <v>2281.0939549999998</v>
      </c>
      <c r="R459">
        <v>3638.7431000000001</v>
      </c>
      <c r="S459" t="s">
        <v>6</v>
      </c>
      <c r="T459">
        <v>545.87360799999999</v>
      </c>
      <c r="U459">
        <v>107.48640399999999</v>
      </c>
      <c r="V459" t="s">
        <v>7</v>
      </c>
      <c r="W459">
        <v>558.79296799999997</v>
      </c>
      <c r="X459">
        <v>102.28115200000001</v>
      </c>
      <c r="Y459" t="s">
        <v>8</v>
      </c>
      <c r="Z459">
        <v>692.21459100000004</v>
      </c>
      <c r="AA459">
        <v>2336.7198090000002</v>
      </c>
      <c r="AB459" t="s">
        <v>9</v>
      </c>
      <c r="AC459">
        <v>22522.330311999998</v>
      </c>
      <c r="AD459">
        <v>54305.102935000003</v>
      </c>
      <c r="AE459" t="s">
        <v>10</v>
      </c>
      <c r="AF459">
        <v>0.15881899999999999</v>
      </c>
      <c r="AG459">
        <v>1.5699999999999999E-4</v>
      </c>
      <c r="AH459" t="s">
        <v>11</v>
      </c>
      <c r="AI459">
        <v>0.83844200000000002</v>
      </c>
      <c r="AJ459">
        <v>5.1999999999999997E-5</v>
      </c>
      <c r="AK459" t="s">
        <v>12</v>
      </c>
      <c r="AL459">
        <v>0.68</v>
      </c>
      <c r="AM459">
        <v>21.337599999999998</v>
      </c>
    </row>
    <row r="460" spans="1:54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27622.321992000001</v>
      </c>
      <c r="I460">
        <v>88299.228963000001</v>
      </c>
      <c r="J460" t="s">
        <v>3</v>
      </c>
      <c r="K460">
        <v>27597.262655999999</v>
      </c>
      <c r="L460">
        <v>87622.830734999996</v>
      </c>
      <c r="M460" t="s">
        <v>4</v>
      </c>
      <c r="N460">
        <v>1059.52718</v>
      </c>
      <c r="O460">
        <v>344.74388199999999</v>
      </c>
      <c r="P460" t="s">
        <v>5</v>
      </c>
      <c r="Q460">
        <v>2409.9244920000001</v>
      </c>
      <c r="R460">
        <v>3848.1628409999998</v>
      </c>
      <c r="S460" t="s">
        <v>6</v>
      </c>
      <c r="T460">
        <v>576.95854499999996</v>
      </c>
      <c r="U460">
        <v>112.637235</v>
      </c>
      <c r="V460" t="s">
        <v>7</v>
      </c>
      <c r="W460">
        <v>590.48452599999996</v>
      </c>
      <c r="X460">
        <v>106.405953</v>
      </c>
      <c r="Y460" t="s">
        <v>8</v>
      </c>
      <c r="Z460">
        <v>731.15365699999995</v>
      </c>
      <c r="AA460">
        <v>2495.9582919999998</v>
      </c>
      <c r="AB460" t="s">
        <v>9</v>
      </c>
      <c r="AC460">
        <v>23776.293125</v>
      </c>
      <c r="AD460">
        <v>54890.226569999999</v>
      </c>
      <c r="AE460" t="s">
        <v>10</v>
      </c>
      <c r="AF460">
        <v>0.15881899999999999</v>
      </c>
      <c r="AG460">
        <v>1.5699999999999999E-4</v>
      </c>
      <c r="AH460" t="s">
        <v>11</v>
      </c>
      <c r="AI460">
        <v>0.83846799999999999</v>
      </c>
      <c r="AJ460">
        <v>5.1999999999999997E-5</v>
      </c>
      <c r="AK460" t="s">
        <v>12</v>
      </c>
      <c r="AL460">
        <v>0.68</v>
      </c>
      <c r="AM460">
        <v>21.337599999999998</v>
      </c>
    </row>
    <row r="461" spans="1:54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29073.250585999998</v>
      </c>
      <c r="I461">
        <v>87623.543218000006</v>
      </c>
      <c r="J461" t="s">
        <v>3</v>
      </c>
      <c r="K461">
        <v>29046.884961</v>
      </c>
      <c r="L461">
        <v>86961.418994000007</v>
      </c>
      <c r="M461" t="s">
        <v>4</v>
      </c>
      <c r="N461">
        <v>1115.431877</v>
      </c>
      <c r="O461">
        <v>345.12178999999998</v>
      </c>
      <c r="P461" t="s">
        <v>5</v>
      </c>
      <c r="Q461">
        <v>2536.3308350000002</v>
      </c>
      <c r="R461">
        <v>3865.8340539999999</v>
      </c>
      <c r="S461" t="s">
        <v>6</v>
      </c>
      <c r="T461">
        <v>607.01055699999995</v>
      </c>
      <c r="U461">
        <v>114.349887</v>
      </c>
      <c r="V461" t="s">
        <v>7</v>
      </c>
      <c r="W461">
        <v>621.619371</v>
      </c>
      <c r="X461">
        <v>107.50318300000001</v>
      </c>
      <c r="Y461" t="s">
        <v>8</v>
      </c>
      <c r="Z461">
        <v>769.46814800000004</v>
      </c>
      <c r="AA461">
        <v>2551.8062070000001</v>
      </c>
      <c r="AB461" t="s">
        <v>9</v>
      </c>
      <c r="AC461">
        <v>25024.542461000001</v>
      </c>
      <c r="AD461">
        <v>54751.772101000002</v>
      </c>
      <c r="AE461" t="s">
        <v>10</v>
      </c>
      <c r="AF461">
        <v>0.158248</v>
      </c>
      <c r="AG461">
        <v>1.5100000000000001E-4</v>
      </c>
      <c r="AH461" t="s">
        <v>11</v>
      </c>
      <c r="AI461">
        <v>0.83846799999999999</v>
      </c>
      <c r="AJ461">
        <v>5.1999999999999997E-5</v>
      </c>
      <c r="AK461" t="s">
        <v>12</v>
      </c>
      <c r="AL461">
        <v>0.68</v>
      </c>
      <c r="AM461">
        <v>21.337599999999998</v>
      </c>
    </row>
    <row r="462" spans="1:54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1334.972295</v>
      </c>
      <c r="I482">
        <v>1610.8919539999999</v>
      </c>
      <c r="J482" t="s">
        <v>3</v>
      </c>
      <c r="K482">
        <v>1333.6691060000001</v>
      </c>
      <c r="L482">
        <v>1606.860236</v>
      </c>
      <c r="M482" t="s">
        <v>4</v>
      </c>
      <c r="N482">
        <v>55.444858000000004</v>
      </c>
      <c r="O482">
        <v>9.7183069999999994</v>
      </c>
      <c r="P482" t="s">
        <v>5</v>
      </c>
      <c r="Q482">
        <v>0</v>
      </c>
      <c r="R482">
        <v>0</v>
      </c>
      <c r="S482" t="s">
        <v>6</v>
      </c>
      <c r="T482">
        <v>30.222079000000001</v>
      </c>
      <c r="U482">
        <v>0.807006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0.18029300000000001</v>
      </c>
      <c r="AD482">
        <v>4.8000000000000001E-5</v>
      </c>
      <c r="AE482" t="s">
        <v>10</v>
      </c>
      <c r="AF482">
        <v>0</v>
      </c>
      <c r="AG482">
        <v>0</v>
      </c>
      <c r="AH482" t="s">
        <v>11</v>
      </c>
      <c r="AI482">
        <v>0.81612600000000002</v>
      </c>
      <c r="AJ482">
        <v>1.94E-4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2671.9990870000001</v>
      </c>
      <c r="I483">
        <v>3104.4453010000002</v>
      </c>
      <c r="J483" t="s">
        <v>3</v>
      </c>
      <c r="K483">
        <v>2669.3998929999998</v>
      </c>
      <c r="L483">
        <v>3098.0045100000002</v>
      </c>
      <c r="M483" t="s">
        <v>4</v>
      </c>
      <c r="N483">
        <v>110.478759</v>
      </c>
      <c r="O483">
        <v>11.15113</v>
      </c>
      <c r="P483" t="s">
        <v>5</v>
      </c>
      <c r="Q483">
        <v>0</v>
      </c>
      <c r="R483">
        <v>0</v>
      </c>
      <c r="S483" t="s">
        <v>6</v>
      </c>
      <c r="T483">
        <v>60.455719999999999</v>
      </c>
      <c r="U483">
        <v>1.6871050000000001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0.17755799999999999</v>
      </c>
      <c r="AD483">
        <v>5.1999999999999997E-5</v>
      </c>
      <c r="AE483" t="s">
        <v>10</v>
      </c>
      <c r="AF483">
        <v>0</v>
      </c>
      <c r="AG483">
        <v>0</v>
      </c>
      <c r="AH483" t="s">
        <v>11</v>
      </c>
      <c r="AI483">
        <v>0.82332099999999997</v>
      </c>
      <c r="AJ483">
        <v>1.8900000000000001E-4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4005.0577880000001</v>
      </c>
      <c r="I484">
        <v>5875.379508</v>
      </c>
      <c r="J484" t="s">
        <v>3</v>
      </c>
      <c r="K484">
        <v>4001.159404</v>
      </c>
      <c r="L484">
        <v>5862.7509689999997</v>
      </c>
      <c r="M484" t="s">
        <v>4</v>
      </c>
      <c r="N484">
        <v>165.43273199999999</v>
      </c>
      <c r="O484">
        <v>16.684438</v>
      </c>
      <c r="P484" t="s">
        <v>5</v>
      </c>
      <c r="Q484">
        <v>0</v>
      </c>
      <c r="R484">
        <v>0</v>
      </c>
      <c r="S484" t="s">
        <v>6</v>
      </c>
      <c r="T484">
        <v>90.625630999999998</v>
      </c>
      <c r="U484">
        <v>2.9268459999999998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0.175426</v>
      </c>
      <c r="AD484">
        <v>9.2999999999999997E-5</v>
      </c>
      <c r="AE484" t="s">
        <v>10</v>
      </c>
      <c r="AF484">
        <v>0</v>
      </c>
      <c r="AG484">
        <v>0</v>
      </c>
      <c r="AH484" t="s">
        <v>11</v>
      </c>
      <c r="AI484">
        <v>0.82574899999999996</v>
      </c>
      <c r="AJ484">
        <v>1.76E-4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5356.1430469999996</v>
      </c>
      <c r="I485">
        <v>14680.150046000001</v>
      </c>
      <c r="J485" t="s">
        <v>3</v>
      </c>
      <c r="K485">
        <v>5350.9355569999998</v>
      </c>
      <c r="L485">
        <v>14648.664574</v>
      </c>
      <c r="M485" t="s">
        <v>4</v>
      </c>
      <c r="N485">
        <v>220.941295</v>
      </c>
      <c r="O485">
        <v>37.578856999999999</v>
      </c>
      <c r="P485" t="s">
        <v>5</v>
      </c>
      <c r="Q485">
        <v>0</v>
      </c>
      <c r="R485">
        <v>0</v>
      </c>
      <c r="S485" t="s">
        <v>6</v>
      </c>
      <c r="T485">
        <v>121.424556</v>
      </c>
      <c r="U485">
        <v>9.7616409999999991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0.173794</v>
      </c>
      <c r="AD485">
        <v>1.0399999999999999E-4</v>
      </c>
      <c r="AE485" t="s">
        <v>10</v>
      </c>
      <c r="AF485">
        <v>0</v>
      </c>
      <c r="AG485">
        <v>0</v>
      </c>
      <c r="AH485" t="s">
        <v>11</v>
      </c>
      <c r="AI485">
        <v>0.82900799999999997</v>
      </c>
      <c r="AJ485">
        <v>1.45E-4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6696.2289360000004</v>
      </c>
      <c r="I486">
        <v>23205.586786</v>
      </c>
      <c r="J486" t="s">
        <v>3</v>
      </c>
      <c r="K486">
        <v>6689.7185550000004</v>
      </c>
      <c r="L486">
        <v>23156.841573999998</v>
      </c>
      <c r="M486" t="s">
        <v>4</v>
      </c>
      <c r="N486">
        <v>276.66481800000003</v>
      </c>
      <c r="O486">
        <v>62.414439999999999</v>
      </c>
      <c r="P486" t="s">
        <v>5</v>
      </c>
      <c r="Q486">
        <v>0</v>
      </c>
      <c r="R486">
        <v>0</v>
      </c>
      <c r="S486" t="s">
        <v>6</v>
      </c>
      <c r="T486">
        <v>152.44201899999999</v>
      </c>
      <c r="U486">
        <v>24.561900999999999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0.17231199999999999</v>
      </c>
      <c r="AD486">
        <v>1.2400000000000001E-4</v>
      </c>
      <c r="AE486" t="s">
        <v>10</v>
      </c>
      <c r="AF486">
        <v>0</v>
      </c>
      <c r="AG486">
        <v>0</v>
      </c>
      <c r="AH486" t="s">
        <v>11</v>
      </c>
      <c r="AI486">
        <v>0.83133199999999996</v>
      </c>
      <c r="AJ486">
        <v>1.05E-4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8034.0298929999999</v>
      </c>
      <c r="I487">
        <v>35711.570705999999</v>
      </c>
      <c r="J487" t="s">
        <v>3</v>
      </c>
      <c r="K487">
        <v>8026.2181049999999</v>
      </c>
      <c r="L487">
        <v>35632.963907999998</v>
      </c>
      <c r="M487" t="s">
        <v>4</v>
      </c>
      <c r="N487">
        <v>333.06163400000003</v>
      </c>
      <c r="O487">
        <v>98.292841999999993</v>
      </c>
      <c r="P487" t="s">
        <v>5</v>
      </c>
      <c r="Q487">
        <v>0</v>
      </c>
      <c r="R487">
        <v>0</v>
      </c>
      <c r="S487" t="s">
        <v>6</v>
      </c>
      <c r="T487">
        <v>182.97353899999999</v>
      </c>
      <c r="U487">
        <v>32.186106000000002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0.171934</v>
      </c>
      <c r="AD487">
        <v>1.2300000000000001E-4</v>
      </c>
      <c r="AE487" t="s">
        <v>10</v>
      </c>
      <c r="AF487">
        <v>0</v>
      </c>
      <c r="AG487">
        <v>0</v>
      </c>
      <c r="AH487" t="s">
        <v>11</v>
      </c>
      <c r="AI487">
        <v>0.83265400000000001</v>
      </c>
      <c r="AJ487">
        <v>8.7000000000000001E-5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9369.5782230000004</v>
      </c>
      <c r="I488">
        <v>43625.244581999999</v>
      </c>
      <c r="J488" t="s">
        <v>3</v>
      </c>
      <c r="K488">
        <v>9360.4670119999992</v>
      </c>
      <c r="L488">
        <v>43530.651001999999</v>
      </c>
      <c r="M488" t="s">
        <v>4</v>
      </c>
      <c r="N488">
        <v>388.49471599999998</v>
      </c>
      <c r="O488">
        <v>126.86669500000001</v>
      </c>
      <c r="P488" t="s">
        <v>5</v>
      </c>
      <c r="Q488">
        <v>0</v>
      </c>
      <c r="R488">
        <v>0</v>
      </c>
      <c r="S488" t="s">
        <v>6</v>
      </c>
      <c r="T488">
        <v>213.862236</v>
      </c>
      <c r="U488">
        <v>44.703249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0.17129900000000001</v>
      </c>
      <c r="AD488">
        <v>1.34E-4</v>
      </c>
      <c r="AE488" t="s">
        <v>10</v>
      </c>
      <c r="AF488">
        <v>0</v>
      </c>
      <c r="AG488">
        <v>0</v>
      </c>
      <c r="AH488" t="s">
        <v>11</v>
      </c>
      <c r="AI488">
        <v>0.83279400000000003</v>
      </c>
      <c r="AJ488">
        <v>8.7000000000000001E-5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10705.742168000001</v>
      </c>
      <c r="I489">
        <v>46712.036292999997</v>
      </c>
      <c r="J489" t="s">
        <v>3</v>
      </c>
      <c r="K489">
        <v>10695.334863</v>
      </c>
      <c r="L489">
        <v>46611.414932</v>
      </c>
      <c r="M489" t="s">
        <v>4</v>
      </c>
      <c r="N489">
        <v>444.77476999999999</v>
      </c>
      <c r="O489">
        <v>156.97777199999999</v>
      </c>
      <c r="P489" t="s">
        <v>5</v>
      </c>
      <c r="Q489">
        <v>0</v>
      </c>
      <c r="R489">
        <v>0</v>
      </c>
      <c r="S489" t="s">
        <v>6</v>
      </c>
      <c r="T489">
        <v>244.742896</v>
      </c>
      <c r="U489">
        <v>51.013218000000002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0.169987</v>
      </c>
      <c r="AD489">
        <v>1.4799999999999999E-4</v>
      </c>
      <c r="AE489" t="s">
        <v>10</v>
      </c>
      <c r="AF489">
        <v>0</v>
      </c>
      <c r="AG489">
        <v>0</v>
      </c>
      <c r="AH489" t="s">
        <v>11</v>
      </c>
      <c r="AI489">
        <v>0.83419200000000004</v>
      </c>
      <c r="AJ489">
        <v>6.3999999999999997E-5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12053.711191</v>
      </c>
      <c r="I490">
        <v>56764.937804000001</v>
      </c>
      <c r="J490" t="s">
        <v>3</v>
      </c>
      <c r="K490">
        <v>12041.993945</v>
      </c>
      <c r="L490">
        <v>56640.024259999998</v>
      </c>
      <c r="M490" t="s">
        <v>4</v>
      </c>
      <c r="N490">
        <v>500.71406400000001</v>
      </c>
      <c r="O490">
        <v>169.93105700000001</v>
      </c>
      <c r="P490" t="s">
        <v>5</v>
      </c>
      <c r="Q490">
        <v>0</v>
      </c>
      <c r="R490">
        <v>0</v>
      </c>
      <c r="S490" t="s">
        <v>6</v>
      </c>
      <c r="T490">
        <v>275.91291799999999</v>
      </c>
      <c r="U490">
        <v>63.102552000000003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0.16907</v>
      </c>
      <c r="AD490">
        <v>1.5200000000000001E-4</v>
      </c>
      <c r="AE490" t="s">
        <v>10</v>
      </c>
      <c r="AF490">
        <v>0</v>
      </c>
      <c r="AG490">
        <v>0</v>
      </c>
      <c r="AH490" t="s">
        <v>11</v>
      </c>
      <c r="AI490">
        <v>0.83448800000000001</v>
      </c>
      <c r="AJ490">
        <v>6.3999999999999997E-5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13387.239238</v>
      </c>
      <c r="I491">
        <v>61441.255167000003</v>
      </c>
      <c r="J491" t="s">
        <v>3</v>
      </c>
      <c r="K491">
        <v>13374.228144999999</v>
      </c>
      <c r="L491">
        <v>61308.107358000001</v>
      </c>
      <c r="M491" t="s">
        <v>4</v>
      </c>
      <c r="N491">
        <v>555.92854</v>
      </c>
      <c r="O491">
        <v>178.164647</v>
      </c>
      <c r="P491" t="s">
        <v>5</v>
      </c>
      <c r="Q491">
        <v>0</v>
      </c>
      <c r="R491">
        <v>0</v>
      </c>
      <c r="S491" t="s">
        <v>6</v>
      </c>
      <c r="T491">
        <v>306.36870800000003</v>
      </c>
      <c r="U491">
        <v>66.372600000000006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0.168992</v>
      </c>
      <c r="AD491">
        <v>1.55E-4</v>
      </c>
      <c r="AE491" t="s">
        <v>10</v>
      </c>
      <c r="AF491">
        <v>0</v>
      </c>
      <c r="AG491">
        <v>0</v>
      </c>
      <c r="AH491" t="s">
        <v>11</v>
      </c>
      <c r="AI491">
        <v>0.83511199999999997</v>
      </c>
      <c r="AJ491">
        <v>5.8E-5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14730.418438000001</v>
      </c>
      <c r="I492">
        <v>73989.716977999997</v>
      </c>
      <c r="J492" t="s">
        <v>3</v>
      </c>
      <c r="K492">
        <v>14716.105331999999</v>
      </c>
      <c r="L492">
        <v>73832.217088000005</v>
      </c>
      <c r="M492" t="s">
        <v>4</v>
      </c>
      <c r="N492">
        <v>611.19926799999996</v>
      </c>
      <c r="O492">
        <v>209.29897099999999</v>
      </c>
      <c r="P492" t="s">
        <v>5</v>
      </c>
      <c r="Q492">
        <v>0</v>
      </c>
      <c r="R492">
        <v>0</v>
      </c>
      <c r="S492" t="s">
        <v>6</v>
      </c>
      <c r="T492">
        <v>336.74998699999998</v>
      </c>
      <c r="U492">
        <v>67.468619000000004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0.16839000000000001</v>
      </c>
      <c r="AD492">
        <v>1.6100000000000001E-4</v>
      </c>
      <c r="AE492" t="s">
        <v>10</v>
      </c>
      <c r="AF492">
        <v>0</v>
      </c>
      <c r="AG492">
        <v>0</v>
      </c>
      <c r="AH492" t="s">
        <v>11</v>
      </c>
      <c r="AI492">
        <v>0.83511199999999997</v>
      </c>
      <c r="AJ492">
        <v>5.8E-5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16071.812792999999</v>
      </c>
      <c r="I493">
        <v>83466.388131999993</v>
      </c>
      <c r="J493" t="s">
        <v>3</v>
      </c>
      <c r="K493">
        <v>16056.198925999999</v>
      </c>
      <c r="L493">
        <v>83294.793963999997</v>
      </c>
      <c r="M493" t="s">
        <v>4</v>
      </c>
      <c r="N493">
        <v>666.87929799999995</v>
      </c>
      <c r="O493">
        <v>224.54006200000001</v>
      </c>
      <c r="P493" t="s">
        <v>5</v>
      </c>
      <c r="Q493">
        <v>0</v>
      </c>
      <c r="R493">
        <v>0</v>
      </c>
      <c r="S493" t="s">
        <v>6</v>
      </c>
      <c r="T493">
        <v>367.84072600000002</v>
      </c>
      <c r="U493">
        <v>87.011854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0.16747999999999999</v>
      </c>
      <c r="AD493">
        <v>1.56E-4</v>
      </c>
      <c r="AE493" t="s">
        <v>10</v>
      </c>
      <c r="AF493">
        <v>0</v>
      </c>
      <c r="AG493">
        <v>0</v>
      </c>
      <c r="AH493" t="s">
        <v>11</v>
      </c>
      <c r="AI493">
        <v>0.83546699999999996</v>
      </c>
      <c r="AJ493">
        <v>4.3999999999999999E-5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17411.328593999999</v>
      </c>
      <c r="I494">
        <v>91826.035696000006</v>
      </c>
      <c r="J494" t="s">
        <v>3</v>
      </c>
      <c r="K494">
        <v>17394.414218999998</v>
      </c>
      <c r="L494">
        <v>91641.791796999998</v>
      </c>
      <c r="M494" t="s">
        <v>4</v>
      </c>
      <c r="N494">
        <v>722.28656999999998</v>
      </c>
      <c r="O494">
        <v>230.558786</v>
      </c>
      <c r="P494" t="s">
        <v>5</v>
      </c>
      <c r="Q494">
        <v>0</v>
      </c>
      <c r="R494">
        <v>0</v>
      </c>
      <c r="S494" t="s">
        <v>6</v>
      </c>
      <c r="T494">
        <v>398.20091400000001</v>
      </c>
      <c r="U494">
        <v>90.307584000000006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0.16734599999999999</v>
      </c>
      <c r="AD494">
        <v>1.54E-4</v>
      </c>
      <c r="AE494" t="s">
        <v>10</v>
      </c>
      <c r="AF494">
        <v>0</v>
      </c>
      <c r="AG494">
        <v>0</v>
      </c>
      <c r="AH494" t="s">
        <v>11</v>
      </c>
      <c r="AI494">
        <v>0.83587900000000004</v>
      </c>
      <c r="AJ494">
        <v>3.4E-5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18763.388477</v>
      </c>
      <c r="I495">
        <v>99816.635926000003</v>
      </c>
      <c r="J495" t="s">
        <v>3</v>
      </c>
      <c r="K495">
        <v>18745.159258</v>
      </c>
      <c r="L495">
        <v>99617.217438000007</v>
      </c>
      <c r="M495" t="s">
        <v>4</v>
      </c>
      <c r="N495">
        <v>778.070649</v>
      </c>
      <c r="O495">
        <v>255.246298</v>
      </c>
      <c r="P495" t="s">
        <v>5</v>
      </c>
      <c r="Q495">
        <v>0</v>
      </c>
      <c r="R495">
        <v>0</v>
      </c>
      <c r="S495" t="s">
        <v>6</v>
      </c>
      <c r="T495">
        <v>428.81134900000001</v>
      </c>
      <c r="U495">
        <v>96.033219000000003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0.165718</v>
      </c>
      <c r="AD495">
        <v>1.6100000000000001E-4</v>
      </c>
      <c r="AE495" t="s">
        <v>10</v>
      </c>
      <c r="AF495">
        <v>0</v>
      </c>
      <c r="AG495">
        <v>0</v>
      </c>
      <c r="AH495" t="s">
        <v>11</v>
      </c>
      <c r="AI495">
        <v>0.83740199999999998</v>
      </c>
      <c r="AJ495">
        <v>4.1E-5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20110.528397999999</v>
      </c>
      <c r="I496">
        <v>114285.82001700001</v>
      </c>
      <c r="J496" t="s">
        <v>3</v>
      </c>
      <c r="K496">
        <v>20090.985897999999</v>
      </c>
      <c r="L496">
        <v>114051.497494</v>
      </c>
      <c r="M496" t="s">
        <v>4</v>
      </c>
      <c r="N496">
        <v>833.79567099999997</v>
      </c>
      <c r="O496">
        <v>278.34658200000001</v>
      </c>
      <c r="P496" t="s">
        <v>5</v>
      </c>
      <c r="Q496">
        <v>0</v>
      </c>
      <c r="R496">
        <v>0</v>
      </c>
      <c r="S496" t="s">
        <v>6</v>
      </c>
      <c r="T496">
        <v>459.65925600000003</v>
      </c>
      <c r="U496">
        <v>104.529634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0.165717</v>
      </c>
      <c r="AD496">
        <v>1.6100000000000001E-4</v>
      </c>
      <c r="AE496" t="s">
        <v>10</v>
      </c>
      <c r="AF496">
        <v>0</v>
      </c>
      <c r="AG496">
        <v>0</v>
      </c>
      <c r="AH496" t="s">
        <v>11</v>
      </c>
      <c r="AI496">
        <v>0.83741500000000002</v>
      </c>
      <c r="AJ496">
        <v>4.1E-5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21443.123124999998</v>
      </c>
      <c r="I497">
        <v>121111.865064</v>
      </c>
      <c r="J497" t="s">
        <v>3</v>
      </c>
      <c r="K497">
        <v>21422.289062</v>
      </c>
      <c r="L497">
        <v>120867.195591</v>
      </c>
      <c r="M497" t="s">
        <v>4</v>
      </c>
      <c r="N497">
        <v>888.86299799999995</v>
      </c>
      <c r="O497">
        <v>297.82618000000002</v>
      </c>
      <c r="P497" t="s">
        <v>5</v>
      </c>
      <c r="Q497">
        <v>0</v>
      </c>
      <c r="R497">
        <v>0</v>
      </c>
      <c r="S497" t="s">
        <v>6</v>
      </c>
      <c r="T497">
        <v>490.17074300000002</v>
      </c>
      <c r="U497">
        <v>110.10568000000001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0.165717</v>
      </c>
      <c r="AD497">
        <v>1.6100000000000001E-4</v>
      </c>
      <c r="AE497" t="s">
        <v>10</v>
      </c>
      <c r="AF497">
        <v>0</v>
      </c>
      <c r="AG497">
        <v>0</v>
      </c>
      <c r="AH497" t="s">
        <v>11</v>
      </c>
      <c r="AI497">
        <v>0.83743599999999996</v>
      </c>
      <c r="AJ497">
        <v>4.1E-5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22792.097344000002</v>
      </c>
      <c r="I498">
        <v>148467.60346799999</v>
      </c>
      <c r="J498" t="s">
        <v>3</v>
      </c>
      <c r="K498">
        <v>22769.953867</v>
      </c>
      <c r="L498">
        <v>148169.128726</v>
      </c>
      <c r="M498" t="s">
        <v>4</v>
      </c>
      <c r="N498">
        <v>944.69271900000001</v>
      </c>
      <c r="O498">
        <v>345.961253</v>
      </c>
      <c r="P498" t="s">
        <v>5</v>
      </c>
      <c r="Q498">
        <v>0</v>
      </c>
      <c r="R498">
        <v>0</v>
      </c>
      <c r="S498" t="s">
        <v>6</v>
      </c>
      <c r="T498">
        <v>521.06217800000002</v>
      </c>
      <c r="U498">
        <v>118.885426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0.165717</v>
      </c>
      <c r="AD498">
        <v>1.6100000000000001E-4</v>
      </c>
      <c r="AE498" t="s">
        <v>10</v>
      </c>
      <c r="AF498">
        <v>0</v>
      </c>
      <c r="AG498">
        <v>0</v>
      </c>
      <c r="AH498" t="s">
        <v>11</v>
      </c>
      <c r="AI498">
        <v>0.83804199999999995</v>
      </c>
      <c r="AJ498">
        <v>5.8E-5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24135.038906000002</v>
      </c>
      <c r="I499">
        <v>157142.09312899999</v>
      </c>
      <c r="J499" t="s">
        <v>3</v>
      </c>
      <c r="K499">
        <v>24111.593046999998</v>
      </c>
      <c r="L499">
        <v>156828.697667</v>
      </c>
      <c r="M499" t="s">
        <v>4</v>
      </c>
      <c r="N499">
        <v>999.92592500000001</v>
      </c>
      <c r="O499">
        <v>368.20246600000002</v>
      </c>
      <c r="P499" t="s">
        <v>5</v>
      </c>
      <c r="Q499">
        <v>0</v>
      </c>
      <c r="R499">
        <v>0</v>
      </c>
      <c r="S499" t="s">
        <v>6</v>
      </c>
      <c r="T499">
        <v>552.10437999999999</v>
      </c>
      <c r="U499">
        <v>119.485738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0.165717</v>
      </c>
      <c r="AD499">
        <v>1.6100000000000001E-4</v>
      </c>
      <c r="AE499" t="s">
        <v>10</v>
      </c>
      <c r="AF499">
        <v>0</v>
      </c>
      <c r="AG499">
        <v>0</v>
      </c>
      <c r="AH499" t="s">
        <v>11</v>
      </c>
      <c r="AI499">
        <v>0.83804199999999995</v>
      </c>
      <c r="AJ499">
        <v>5.8E-5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25476.374921999999</v>
      </c>
      <c r="I500">
        <v>165676.57103799999</v>
      </c>
      <c r="J500" t="s">
        <v>3</v>
      </c>
      <c r="K500">
        <v>25451.624961000001</v>
      </c>
      <c r="L500">
        <v>165346.50716000001</v>
      </c>
      <c r="M500" t="s">
        <v>4</v>
      </c>
      <c r="N500">
        <v>1055.1974399999999</v>
      </c>
      <c r="O500">
        <v>383.86818799999998</v>
      </c>
      <c r="P500" t="s">
        <v>5</v>
      </c>
      <c r="Q500">
        <v>0</v>
      </c>
      <c r="R500">
        <v>0</v>
      </c>
      <c r="S500" t="s">
        <v>6</v>
      </c>
      <c r="T500">
        <v>583.257296</v>
      </c>
      <c r="U500">
        <v>148.417722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0.165717</v>
      </c>
      <c r="AD500">
        <v>1.6100000000000001E-4</v>
      </c>
      <c r="AE500" t="s">
        <v>10</v>
      </c>
      <c r="AF500">
        <v>0</v>
      </c>
      <c r="AG500">
        <v>0</v>
      </c>
      <c r="AH500" t="s">
        <v>11</v>
      </c>
      <c r="AI500">
        <v>0.83804199999999995</v>
      </c>
      <c r="AJ500">
        <v>5.8E-5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145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26824.024765999999</v>
      </c>
      <c r="I501" s="3">
        <v>176967.25257800001</v>
      </c>
      <c r="J501" s="3" t="s">
        <v>3</v>
      </c>
      <c r="K501" s="3">
        <v>26797.966484</v>
      </c>
      <c r="L501" s="3">
        <v>176616.893889</v>
      </c>
      <c r="M501" s="3" t="s">
        <v>4</v>
      </c>
      <c r="N501" s="3">
        <v>1110.6177540000001</v>
      </c>
      <c r="O501" s="3">
        <v>404.06948699999998</v>
      </c>
      <c r="P501" s="3" t="s">
        <v>5</v>
      </c>
      <c r="Q501" s="3">
        <v>0</v>
      </c>
      <c r="R501" s="3">
        <v>0</v>
      </c>
      <c r="S501" s="3" t="s">
        <v>6</v>
      </c>
      <c r="T501" s="3">
        <v>614.011754</v>
      </c>
      <c r="U501" s="3">
        <v>149.70659800000001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0.165717</v>
      </c>
      <c r="AD501" s="3">
        <v>1.6100000000000001E-4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0.83804199999999995</v>
      </c>
      <c r="AJ501" s="3">
        <v>5.8E-5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73.269042999999996</v>
      </c>
      <c r="I502">
        <v>1.6372999999999999E-2</v>
      </c>
      <c r="J502" t="s">
        <v>3</v>
      </c>
      <c r="K502">
        <v>72.974930000000001</v>
      </c>
      <c r="L502">
        <v>1.8182E-2</v>
      </c>
      <c r="M502" t="s">
        <v>4</v>
      </c>
      <c r="N502">
        <v>10.660373</v>
      </c>
      <c r="O502">
        <v>7.1900000000000002E-4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146.346025</v>
      </c>
      <c r="I503">
        <v>3.3687000000000002E-2</v>
      </c>
      <c r="J503" t="s">
        <v>3</v>
      </c>
      <c r="K503">
        <v>145.76096999999999</v>
      </c>
      <c r="L503">
        <v>3.5073E-2</v>
      </c>
      <c r="M503" t="s">
        <v>4</v>
      </c>
      <c r="N503">
        <v>21.317981</v>
      </c>
      <c r="O503">
        <v>1.402E-3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219.449388</v>
      </c>
      <c r="I504">
        <v>4.3321999999999999E-2</v>
      </c>
      <c r="J504" t="s">
        <v>3</v>
      </c>
      <c r="K504">
        <v>218.575041</v>
      </c>
      <c r="L504">
        <v>4.4666999999999998E-2</v>
      </c>
      <c r="M504" t="s">
        <v>4</v>
      </c>
      <c r="N504">
        <v>31.976613</v>
      </c>
      <c r="O504">
        <v>2.0300000000000001E-3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292.51909000000001</v>
      </c>
      <c r="I505">
        <v>7.4737999999999999E-2</v>
      </c>
      <c r="J505" t="s">
        <v>3</v>
      </c>
      <c r="K505">
        <v>291.35569700000002</v>
      </c>
      <c r="L505">
        <v>7.4953000000000006E-2</v>
      </c>
      <c r="M505" t="s">
        <v>4</v>
      </c>
      <c r="N505">
        <v>42.637926</v>
      </c>
      <c r="O505">
        <v>2.761E-3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365.61944899999997</v>
      </c>
      <c r="I506">
        <v>8.6219000000000004E-2</v>
      </c>
      <c r="J506" t="s">
        <v>3</v>
      </c>
      <c r="K506">
        <v>364.16868499999998</v>
      </c>
      <c r="L506">
        <v>8.8548000000000002E-2</v>
      </c>
      <c r="M506" t="s">
        <v>4</v>
      </c>
      <c r="N506">
        <v>53.295799000000002</v>
      </c>
      <c r="O506">
        <v>2.9919999999999999E-3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438.68640399999998</v>
      </c>
      <c r="I507">
        <v>0.104833</v>
      </c>
      <c r="J507" t="s">
        <v>3</v>
      </c>
      <c r="K507">
        <v>436.94767899999999</v>
      </c>
      <c r="L507">
        <v>0.107673</v>
      </c>
      <c r="M507" t="s">
        <v>4</v>
      </c>
      <c r="N507">
        <v>63.949679000000003</v>
      </c>
      <c r="O507">
        <v>4.3759999999999997E-3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511.79558200000002</v>
      </c>
      <c r="I508">
        <v>0.13175500000000001</v>
      </c>
      <c r="J508" t="s">
        <v>3</v>
      </c>
      <c r="K508">
        <v>509.76734299999998</v>
      </c>
      <c r="L508">
        <v>0.13086500000000001</v>
      </c>
      <c r="M508" t="s">
        <v>4</v>
      </c>
      <c r="N508">
        <v>74.609065999999999</v>
      </c>
      <c r="O508">
        <v>5.28E-3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584.902244</v>
      </c>
      <c r="I509">
        <v>0.16911100000000001</v>
      </c>
      <c r="J509" t="s">
        <v>3</v>
      </c>
      <c r="K509">
        <v>582.58179700000005</v>
      </c>
      <c r="L509">
        <v>0.16741900000000001</v>
      </c>
      <c r="M509" t="s">
        <v>4</v>
      </c>
      <c r="N509">
        <v>85.271175999999997</v>
      </c>
      <c r="O509">
        <v>7.4530000000000004E-3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657.96090200000003</v>
      </c>
      <c r="I510">
        <v>0.200519</v>
      </c>
      <c r="J510" t="s">
        <v>3</v>
      </c>
      <c r="K510">
        <v>655.34695399999998</v>
      </c>
      <c r="L510">
        <v>0.194883</v>
      </c>
      <c r="M510" t="s">
        <v>4</v>
      </c>
      <c r="N510">
        <v>95.928841000000006</v>
      </c>
      <c r="O510">
        <v>1.1132E-2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731.02194099999997</v>
      </c>
      <c r="I511">
        <v>0.224691</v>
      </c>
      <c r="J511" t="s">
        <v>3</v>
      </c>
      <c r="K511">
        <v>728.11600499999997</v>
      </c>
      <c r="L511">
        <v>0.21873600000000001</v>
      </c>
      <c r="M511" t="s">
        <v>4</v>
      </c>
      <c r="N511">
        <v>106.586035</v>
      </c>
      <c r="O511">
        <v>1.3605000000000001E-2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804.09201700000006</v>
      </c>
      <c r="I512">
        <v>0.27013199999999998</v>
      </c>
      <c r="J512" t="s">
        <v>3</v>
      </c>
      <c r="K512">
        <v>800.88896</v>
      </c>
      <c r="L512">
        <v>0.26938099999999998</v>
      </c>
      <c r="M512" t="s">
        <v>4</v>
      </c>
      <c r="N512">
        <v>117.239338</v>
      </c>
      <c r="O512">
        <v>1.6014E-2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877.18244500000003</v>
      </c>
      <c r="I513">
        <v>0.28659499999999999</v>
      </c>
      <c r="J513" t="s">
        <v>3</v>
      </c>
      <c r="K513">
        <v>873.68415800000002</v>
      </c>
      <c r="L513">
        <v>0.29049900000000001</v>
      </c>
      <c r="M513" t="s">
        <v>4</v>
      </c>
      <c r="N513">
        <v>127.899255</v>
      </c>
      <c r="O513">
        <v>1.6565E-2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950.36687900000004</v>
      </c>
      <c r="I514">
        <v>0.52320999999999995</v>
      </c>
      <c r="J514" t="s">
        <v>3</v>
      </c>
      <c r="K514">
        <v>946.57544399999995</v>
      </c>
      <c r="L514">
        <v>0.51781500000000003</v>
      </c>
      <c r="M514" t="s">
        <v>4</v>
      </c>
      <c r="N514">
        <v>138.574164</v>
      </c>
      <c r="O514">
        <v>2.2010999999999999E-2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1023.465819</v>
      </c>
      <c r="I515">
        <v>0.58416199999999996</v>
      </c>
      <c r="J515" t="s">
        <v>3</v>
      </c>
      <c r="K515">
        <v>1019.3847019999999</v>
      </c>
      <c r="L515">
        <v>0.59918199999999999</v>
      </c>
      <c r="M515" t="s">
        <v>4</v>
      </c>
      <c r="N515">
        <v>149.23277400000001</v>
      </c>
      <c r="O515">
        <v>2.2935000000000001E-2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1096.5156320000001</v>
      </c>
      <c r="I516">
        <v>0.59841299999999997</v>
      </c>
      <c r="J516" t="s">
        <v>3</v>
      </c>
      <c r="K516">
        <v>1092.145833</v>
      </c>
      <c r="L516">
        <v>0.61651699999999998</v>
      </c>
      <c r="M516" t="s">
        <v>4</v>
      </c>
      <c r="N516">
        <v>159.89555999999999</v>
      </c>
      <c r="O516">
        <v>2.5458000000000001E-2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1169.596753</v>
      </c>
      <c r="I517">
        <v>0.62665499999999996</v>
      </c>
      <c r="J517" t="s">
        <v>3</v>
      </c>
      <c r="K517">
        <v>1164.937449</v>
      </c>
      <c r="L517">
        <v>0.65403500000000003</v>
      </c>
      <c r="M517" t="s">
        <v>4</v>
      </c>
      <c r="N517">
        <v>170.54847100000001</v>
      </c>
      <c r="O517">
        <v>2.8809999999999999E-2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1242.655225</v>
      </c>
      <c r="I518">
        <v>0.65163499999999996</v>
      </c>
      <c r="J518" t="s">
        <v>3</v>
      </c>
      <c r="K518">
        <v>1237.7052389999999</v>
      </c>
      <c r="L518">
        <v>0.67574699999999999</v>
      </c>
      <c r="M518" t="s">
        <v>4</v>
      </c>
      <c r="N518">
        <v>181.20831899999999</v>
      </c>
      <c r="O518">
        <v>3.0609999999999998E-2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1315.7100829999999</v>
      </c>
      <c r="I519">
        <v>0.691631</v>
      </c>
      <c r="J519" t="s">
        <v>3</v>
      </c>
      <c r="K519">
        <v>1310.47137</v>
      </c>
      <c r="L519">
        <v>0.718472</v>
      </c>
      <c r="M519" t="s">
        <v>4</v>
      </c>
      <c r="N519">
        <v>191.86721299999999</v>
      </c>
      <c r="O519">
        <v>3.4127999999999999E-2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1388.8122289999999</v>
      </c>
      <c r="I520">
        <v>0.76381200000000005</v>
      </c>
      <c r="J520" t="s">
        <v>3</v>
      </c>
      <c r="K520">
        <v>1383.2809279999999</v>
      </c>
      <c r="L520">
        <v>0.80205899999999997</v>
      </c>
      <c r="M520" t="s">
        <v>4</v>
      </c>
      <c r="N520">
        <v>202.52350100000001</v>
      </c>
      <c r="O520">
        <v>3.7477000000000003E-2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1461.9234690000001</v>
      </c>
      <c r="I521">
        <v>0.84210099999999999</v>
      </c>
      <c r="J521" t="s">
        <v>3</v>
      </c>
      <c r="K521">
        <v>1456.0998729999999</v>
      </c>
      <c r="L521">
        <v>0.88297000000000003</v>
      </c>
      <c r="M521" t="s">
        <v>4</v>
      </c>
      <c r="N521">
        <v>213.17858899999999</v>
      </c>
      <c r="O521">
        <v>3.8573999999999997E-2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35.153879000000003</v>
      </c>
      <c r="I522">
        <v>4.4270000000000004E-3</v>
      </c>
      <c r="J522" t="s">
        <v>3</v>
      </c>
      <c r="K522">
        <v>34.944268000000001</v>
      </c>
      <c r="L522">
        <v>5.8979999999999996E-3</v>
      </c>
      <c r="M522" t="s">
        <v>4</v>
      </c>
      <c r="N522">
        <v>4.3003090000000004</v>
      </c>
      <c r="O522">
        <v>8.3600000000000005E-4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70.292010000000005</v>
      </c>
      <c r="I523">
        <v>7.6880000000000004E-3</v>
      </c>
      <c r="J523" t="s">
        <v>3</v>
      </c>
      <c r="K523">
        <v>69.874071000000001</v>
      </c>
      <c r="L523">
        <v>8.7589999999999994E-3</v>
      </c>
      <c r="M523" t="s">
        <v>4</v>
      </c>
      <c r="N523">
        <v>8.530678</v>
      </c>
      <c r="O523">
        <v>1.1019999999999999E-3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105.48551500000001</v>
      </c>
      <c r="I524">
        <v>1.5838999999999999E-2</v>
      </c>
      <c r="J524" t="s">
        <v>3</v>
      </c>
      <c r="K524">
        <v>104.85513899999999</v>
      </c>
      <c r="L524">
        <v>1.4880000000000001E-2</v>
      </c>
      <c r="M524" t="s">
        <v>4</v>
      </c>
      <c r="N524">
        <v>12.760937999999999</v>
      </c>
      <c r="O524">
        <v>1.549E-3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140.66369800000001</v>
      </c>
      <c r="I525">
        <v>2.5416999999999999E-2</v>
      </c>
      <c r="J525" t="s">
        <v>3</v>
      </c>
      <c r="K525">
        <v>139.82272399999999</v>
      </c>
      <c r="L525">
        <v>2.1878000000000002E-2</v>
      </c>
      <c r="M525" t="s">
        <v>4</v>
      </c>
      <c r="N525">
        <v>16.991489999999999</v>
      </c>
      <c r="O525">
        <v>2.173E-3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175.818184</v>
      </c>
      <c r="I526">
        <v>3.2083E-2</v>
      </c>
      <c r="J526" t="s">
        <v>3</v>
      </c>
      <c r="K526">
        <v>174.76881399999999</v>
      </c>
      <c r="L526">
        <v>2.6682000000000001E-2</v>
      </c>
      <c r="M526" t="s">
        <v>4</v>
      </c>
      <c r="N526">
        <v>21.22212</v>
      </c>
      <c r="O526">
        <v>3.0620000000000001E-3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210.949769</v>
      </c>
      <c r="I527">
        <v>3.8372000000000003E-2</v>
      </c>
      <c r="J527" t="s">
        <v>3</v>
      </c>
      <c r="K527">
        <v>209.69371100000001</v>
      </c>
      <c r="L527">
        <v>3.2475999999999998E-2</v>
      </c>
      <c r="M527" t="s">
        <v>4</v>
      </c>
      <c r="N527">
        <v>25.452873</v>
      </c>
      <c r="O527">
        <v>4.1149999999999997E-3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246.057086</v>
      </c>
      <c r="I528">
        <v>4.1190999999999998E-2</v>
      </c>
      <c r="J528" t="s">
        <v>3</v>
      </c>
      <c r="K528">
        <v>244.59323699999999</v>
      </c>
      <c r="L528">
        <v>3.5610999999999997E-2</v>
      </c>
      <c r="M528" t="s">
        <v>4</v>
      </c>
      <c r="N528">
        <v>29.682908999999999</v>
      </c>
      <c r="O528">
        <v>5.3299999999999997E-3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281.130447</v>
      </c>
      <c r="I529">
        <v>5.1702999999999999E-2</v>
      </c>
      <c r="J529" t="s">
        <v>3</v>
      </c>
      <c r="K529">
        <v>279.46012300000001</v>
      </c>
      <c r="L529">
        <v>4.1589000000000001E-2</v>
      </c>
      <c r="M529" t="s">
        <v>4</v>
      </c>
      <c r="N529">
        <v>33.913184000000001</v>
      </c>
      <c r="O529">
        <v>6.8370000000000002E-3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316.190901</v>
      </c>
      <c r="I530">
        <v>5.4871000000000003E-2</v>
      </c>
      <c r="J530" t="s">
        <v>3</v>
      </c>
      <c r="K530">
        <v>314.31263000000001</v>
      </c>
      <c r="L530">
        <v>4.4166999999999998E-2</v>
      </c>
      <c r="M530" t="s">
        <v>4</v>
      </c>
      <c r="N530">
        <v>38.143883000000002</v>
      </c>
      <c r="O530">
        <v>8.5299999999999994E-3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351.23645199999999</v>
      </c>
      <c r="I531">
        <v>6.0859999999999997E-2</v>
      </c>
      <c r="J531" t="s">
        <v>3</v>
      </c>
      <c r="K531">
        <v>349.14908400000002</v>
      </c>
      <c r="L531">
        <v>5.0798999999999997E-2</v>
      </c>
      <c r="M531" t="s">
        <v>4</v>
      </c>
      <c r="N531">
        <v>42.374048999999999</v>
      </c>
      <c r="O531">
        <v>1.0453E-2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386.277804</v>
      </c>
      <c r="I532">
        <v>6.9332000000000005E-2</v>
      </c>
      <c r="J532" t="s">
        <v>3</v>
      </c>
      <c r="K532">
        <v>383.98349400000001</v>
      </c>
      <c r="L532">
        <v>5.7919999999999999E-2</v>
      </c>
      <c r="M532" t="s">
        <v>4</v>
      </c>
      <c r="N532">
        <v>46.604787999999999</v>
      </c>
      <c r="O532">
        <v>1.2460000000000001E-2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421.31335799999999</v>
      </c>
      <c r="I533">
        <v>8.5150000000000003E-2</v>
      </c>
      <c r="J533" t="s">
        <v>3</v>
      </c>
      <c r="K533">
        <v>418.81418300000001</v>
      </c>
      <c r="L533">
        <v>7.0854E-2</v>
      </c>
      <c r="M533" t="s">
        <v>4</v>
      </c>
      <c r="N533">
        <v>50.835506000000002</v>
      </c>
      <c r="O533">
        <v>1.4644000000000001E-2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456.34779099999997</v>
      </c>
      <c r="I534">
        <v>9.1839000000000004E-2</v>
      </c>
      <c r="J534" t="s">
        <v>3</v>
      </c>
      <c r="K534">
        <v>453.64520599999997</v>
      </c>
      <c r="L534">
        <v>7.4945999999999999E-2</v>
      </c>
      <c r="M534" t="s">
        <v>4</v>
      </c>
      <c r="N534">
        <v>55.065733999999999</v>
      </c>
      <c r="O534">
        <v>1.7207E-2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491.38529699999998</v>
      </c>
      <c r="I535">
        <v>0.102751</v>
      </c>
      <c r="J535" t="s">
        <v>3</v>
      </c>
      <c r="K535">
        <v>488.47886399999999</v>
      </c>
      <c r="L535">
        <v>8.7168999999999996E-2</v>
      </c>
      <c r="M535" t="s">
        <v>4</v>
      </c>
      <c r="N535">
        <v>59.295777000000001</v>
      </c>
      <c r="O535">
        <v>1.9859999999999999E-2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526.42939899999999</v>
      </c>
      <c r="I536">
        <v>0.111586</v>
      </c>
      <c r="J536" t="s">
        <v>3</v>
      </c>
      <c r="K536">
        <v>523.31947400000001</v>
      </c>
      <c r="L536">
        <v>9.3885999999999997E-2</v>
      </c>
      <c r="M536" t="s">
        <v>4</v>
      </c>
      <c r="N536">
        <v>63.526145999999997</v>
      </c>
      <c r="O536">
        <v>2.2505000000000001E-2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561.50138200000004</v>
      </c>
      <c r="I537">
        <v>0.119725</v>
      </c>
      <c r="J537" t="s">
        <v>3</v>
      </c>
      <c r="K537">
        <v>558.186194</v>
      </c>
      <c r="L537">
        <v>0.10191699999999999</v>
      </c>
      <c r="M537" t="s">
        <v>4</v>
      </c>
      <c r="N537">
        <v>67.756517000000002</v>
      </c>
      <c r="O537">
        <v>2.547E-2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596.59851300000003</v>
      </c>
      <c r="I538">
        <v>0.14003399999999999</v>
      </c>
      <c r="J538" t="s">
        <v>3</v>
      </c>
      <c r="K538">
        <v>593.07721400000003</v>
      </c>
      <c r="L538">
        <v>0.114986</v>
      </c>
      <c r="M538" t="s">
        <v>4</v>
      </c>
      <c r="N538">
        <v>71.986829</v>
      </c>
      <c r="O538">
        <v>2.8750999999999999E-2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631.70622800000001</v>
      </c>
      <c r="I539">
        <v>0.15504000000000001</v>
      </c>
      <c r="J539" t="s">
        <v>3</v>
      </c>
      <c r="K539">
        <v>627.98123999999996</v>
      </c>
      <c r="L539">
        <v>0.12575500000000001</v>
      </c>
      <c r="M539" t="s">
        <v>4</v>
      </c>
      <c r="N539">
        <v>76.217569999999995</v>
      </c>
      <c r="O539">
        <v>3.2273999999999997E-2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666.81772899999999</v>
      </c>
      <c r="I540">
        <v>0.167743</v>
      </c>
      <c r="J540" t="s">
        <v>3</v>
      </c>
      <c r="K540">
        <v>662.88948200000004</v>
      </c>
      <c r="L540">
        <v>0.142068</v>
      </c>
      <c r="M540" t="s">
        <v>4</v>
      </c>
      <c r="N540">
        <v>80.447554999999994</v>
      </c>
      <c r="O540">
        <v>3.5839000000000003E-2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701.95788800000003</v>
      </c>
      <c r="I541">
        <v>0.17341100000000001</v>
      </c>
      <c r="J541" t="s">
        <v>3</v>
      </c>
      <c r="K541">
        <v>697.82817399999999</v>
      </c>
      <c r="L541">
        <v>0.148399</v>
      </c>
      <c r="M541" t="s">
        <v>4</v>
      </c>
      <c r="N541">
        <v>84.677969000000004</v>
      </c>
      <c r="O541">
        <v>3.9706999999999999E-2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45.022536000000002</v>
      </c>
      <c r="I542">
        <v>4.9049999999999996E-3</v>
      </c>
      <c r="J542" t="s">
        <v>3</v>
      </c>
      <c r="K542">
        <v>44.728548000000004</v>
      </c>
      <c r="L542">
        <v>5.6880000000000003E-3</v>
      </c>
      <c r="M542" t="s">
        <v>4</v>
      </c>
      <c r="N542">
        <v>14.082518</v>
      </c>
      <c r="O542">
        <v>8.8999999999999995E-5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90.073414</v>
      </c>
      <c r="I543">
        <v>1.0289E-2</v>
      </c>
      <c r="J543" t="s">
        <v>3</v>
      </c>
      <c r="K543">
        <v>89.491358000000005</v>
      </c>
      <c r="L543">
        <v>1.0527999999999999E-2</v>
      </c>
      <c r="M543" t="s">
        <v>4</v>
      </c>
      <c r="N543">
        <v>28.147503</v>
      </c>
      <c r="O543">
        <v>1.7799999999999999E-4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135.17166</v>
      </c>
      <c r="I544">
        <v>1.3724E-2</v>
      </c>
      <c r="J544" t="s">
        <v>3</v>
      </c>
      <c r="K544">
        <v>134.302211</v>
      </c>
      <c r="L544">
        <v>1.3537E-2</v>
      </c>
      <c r="M544" t="s">
        <v>4</v>
      </c>
      <c r="N544">
        <v>42.214461999999997</v>
      </c>
      <c r="O544">
        <v>3.6999999999999999E-4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180.28961000000001</v>
      </c>
      <c r="I545">
        <v>1.5997000000000001E-2</v>
      </c>
      <c r="J545" t="s">
        <v>3</v>
      </c>
      <c r="K545">
        <v>179.13109299999999</v>
      </c>
      <c r="L545">
        <v>1.5519E-2</v>
      </c>
      <c r="M545" t="s">
        <v>4</v>
      </c>
      <c r="N545">
        <v>56.282037000000003</v>
      </c>
      <c r="O545">
        <v>6.1399999999999996E-4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225.36852200000001</v>
      </c>
      <c r="I546">
        <v>1.6818E-2</v>
      </c>
      <c r="J546" t="s">
        <v>3</v>
      </c>
      <c r="K546">
        <v>223.920221</v>
      </c>
      <c r="L546">
        <v>1.6649000000000001E-2</v>
      </c>
      <c r="M546" t="s">
        <v>4</v>
      </c>
      <c r="N546">
        <v>70.349979000000005</v>
      </c>
      <c r="O546">
        <v>8.0400000000000003E-4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270.41588000000002</v>
      </c>
      <c r="I547">
        <v>1.9977999999999999E-2</v>
      </c>
      <c r="J547" t="s">
        <v>3</v>
      </c>
      <c r="K547">
        <v>268.67841499999997</v>
      </c>
      <c r="L547">
        <v>1.8189E-2</v>
      </c>
      <c r="M547" t="s">
        <v>4</v>
      </c>
      <c r="N547">
        <v>84.416691999999998</v>
      </c>
      <c r="O547">
        <v>1.0349999999999999E-3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315.44228600000002</v>
      </c>
      <c r="I548">
        <v>2.6477000000000001E-2</v>
      </c>
      <c r="J548" t="s">
        <v>3</v>
      </c>
      <c r="K548">
        <v>313.41681899999998</v>
      </c>
      <c r="L548">
        <v>2.1472000000000002E-2</v>
      </c>
      <c r="M548" t="s">
        <v>4</v>
      </c>
      <c r="N548">
        <v>98.483751999999996</v>
      </c>
      <c r="O548">
        <v>1.3940000000000001E-3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360.445831</v>
      </c>
      <c r="I549">
        <v>3.0152999999999999E-2</v>
      </c>
      <c r="J549" t="s">
        <v>3</v>
      </c>
      <c r="K549">
        <v>358.13093500000002</v>
      </c>
      <c r="L549">
        <v>2.4739000000000001E-2</v>
      </c>
      <c r="M549" t="s">
        <v>4</v>
      </c>
      <c r="N549">
        <v>112.550956</v>
      </c>
      <c r="O549">
        <v>1.8190000000000001E-3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405.42477400000001</v>
      </c>
      <c r="I550">
        <v>3.5140999999999999E-2</v>
      </c>
      <c r="J550" t="s">
        <v>3</v>
      </c>
      <c r="K550">
        <v>402.81768899999997</v>
      </c>
      <c r="L550">
        <v>2.7278E-2</v>
      </c>
      <c r="M550" t="s">
        <v>4</v>
      </c>
      <c r="N550">
        <v>126.617666</v>
      </c>
      <c r="O550">
        <v>2.264E-3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450.39154500000001</v>
      </c>
      <c r="I551">
        <v>3.9029000000000001E-2</v>
      </c>
      <c r="J551" t="s">
        <v>3</v>
      </c>
      <c r="K551">
        <v>447.494979</v>
      </c>
      <c r="L551">
        <v>2.8885999999999998E-2</v>
      </c>
      <c r="M551" t="s">
        <v>4</v>
      </c>
      <c r="N551">
        <v>140.68568300000001</v>
      </c>
      <c r="O551">
        <v>2.6710000000000002E-3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495.35933999999997</v>
      </c>
      <c r="I552">
        <v>4.0214E-2</v>
      </c>
      <c r="J552" t="s">
        <v>3</v>
      </c>
      <c r="K552">
        <v>492.17270100000002</v>
      </c>
      <c r="L552">
        <v>2.8840999999999999E-2</v>
      </c>
      <c r="M552" t="s">
        <v>4</v>
      </c>
      <c r="N552">
        <v>154.75313399999999</v>
      </c>
      <c r="O552">
        <v>3.1580000000000002E-3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540.32320100000004</v>
      </c>
      <c r="I553">
        <v>4.3864E-2</v>
      </c>
      <c r="J553" t="s">
        <v>3</v>
      </c>
      <c r="K553">
        <v>536.84792200000004</v>
      </c>
      <c r="L553">
        <v>3.2723000000000002E-2</v>
      </c>
      <c r="M553" t="s">
        <v>4</v>
      </c>
      <c r="N553">
        <v>168.82054400000001</v>
      </c>
      <c r="O553">
        <v>3.627E-3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585.28400099999999</v>
      </c>
      <c r="I554">
        <v>4.7416E-2</v>
      </c>
      <c r="J554" t="s">
        <v>3</v>
      </c>
      <c r="K554">
        <v>581.52212399999996</v>
      </c>
      <c r="L554">
        <v>3.5222000000000003E-2</v>
      </c>
      <c r="M554" t="s">
        <v>4</v>
      </c>
      <c r="N554">
        <v>182.888282</v>
      </c>
      <c r="O554">
        <v>4.1200000000000004E-3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630.26142200000004</v>
      </c>
      <c r="I555">
        <v>5.3872999999999997E-2</v>
      </c>
      <c r="J555" t="s">
        <v>3</v>
      </c>
      <c r="K555">
        <v>626.21312599999999</v>
      </c>
      <c r="L555">
        <v>4.0756000000000001E-2</v>
      </c>
      <c r="M555" t="s">
        <v>4</v>
      </c>
      <c r="N555">
        <v>196.95544599999999</v>
      </c>
      <c r="O555">
        <v>4.725E-3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675.24876300000005</v>
      </c>
      <c r="I556">
        <v>5.6286999999999997E-2</v>
      </c>
      <c r="J556" t="s">
        <v>3</v>
      </c>
      <c r="K556">
        <v>670.91247099999998</v>
      </c>
      <c r="L556">
        <v>4.3621E-2</v>
      </c>
      <c r="M556" t="s">
        <v>4</v>
      </c>
      <c r="N556">
        <v>211.02195699999999</v>
      </c>
      <c r="O556">
        <v>5.3249999999999999E-3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720.24149299999999</v>
      </c>
      <c r="I557">
        <v>6.6750000000000004E-2</v>
      </c>
      <c r="J557" t="s">
        <v>3</v>
      </c>
      <c r="K557">
        <v>715.61886700000002</v>
      </c>
      <c r="L557">
        <v>5.0880000000000002E-2</v>
      </c>
      <c r="M557" t="s">
        <v>4</v>
      </c>
      <c r="N557">
        <v>225.087422</v>
      </c>
      <c r="O557">
        <v>5.9030000000000003E-3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765.25488199999995</v>
      </c>
      <c r="I558">
        <v>7.7447000000000002E-2</v>
      </c>
      <c r="J558" t="s">
        <v>3</v>
      </c>
      <c r="K558">
        <v>760.347441</v>
      </c>
      <c r="L558">
        <v>5.7520000000000002E-2</v>
      </c>
      <c r="M558" t="s">
        <v>4</v>
      </c>
      <c r="N558">
        <v>239.15464800000001</v>
      </c>
      <c r="O558">
        <v>6.6579999999999999E-3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810.26821199999995</v>
      </c>
      <c r="I559">
        <v>8.1795000000000007E-2</v>
      </c>
      <c r="J559" t="s">
        <v>3</v>
      </c>
      <c r="K559">
        <v>805.07629399999996</v>
      </c>
      <c r="L559">
        <v>6.4893000000000006E-2</v>
      </c>
      <c r="M559" t="s">
        <v>4</v>
      </c>
      <c r="N559">
        <v>253.22273100000001</v>
      </c>
      <c r="O559">
        <v>7.3870000000000003E-3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855.31306600000005</v>
      </c>
      <c r="I560">
        <v>8.5167000000000007E-2</v>
      </c>
      <c r="J560" t="s">
        <v>3</v>
      </c>
      <c r="K560">
        <v>849.836139</v>
      </c>
      <c r="L560">
        <v>7.0361000000000007E-2</v>
      </c>
      <c r="M560" t="s">
        <v>4</v>
      </c>
      <c r="N560">
        <v>267.28995200000003</v>
      </c>
      <c r="O560">
        <v>8.097E-3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900.371666</v>
      </c>
      <c r="I561">
        <v>9.3886999999999998E-2</v>
      </c>
      <c r="J561" t="s">
        <v>3</v>
      </c>
      <c r="K561">
        <v>894.61048000000005</v>
      </c>
      <c r="L561">
        <v>7.8697000000000003E-2</v>
      </c>
      <c r="M561" t="s">
        <v>4</v>
      </c>
      <c r="N561">
        <v>281.35669200000001</v>
      </c>
      <c r="O561">
        <v>8.9789999999999991E-3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128.14892599999999</v>
      </c>
      <c r="I562">
        <v>177.36492200000001</v>
      </c>
      <c r="J562" t="s">
        <v>3</v>
      </c>
      <c r="K562">
        <v>126.85944000000001</v>
      </c>
      <c r="L562">
        <v>171.09203299999999</v>
      </c>
      <c r="M562" t="s">
        <v>4</v>
      </c>
      <c r="N562">
        <v>83.212134000000006</v>
      </c>
      <c r="O562">
        <v>170.10162800000001</v>
      </c>
      <c r="P562" t="s">
        <v>5</v>
      </c>
      <c r="Q562">
        <v>1.3243400000000001</v>
      </c>
      <c r="R562">
        <v>6.4197000000000004E-2</v>
      </c>
      <c r="S562" t="s">
        <v>6</v>
      </c>
      <c r="T562">
        <v>35.847903000000002</v>
      </c>
      <c r="U562">
        <v>3.9709999999999997E-3</v>
      </c>
      <c r="V562" t="s">
        <v>7</v>
      </c>
      <c r="W562">
        <v>0.13417699999999999</v>
      </c>
      <c r="X562">
        <v>6.9700000000000003E-4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0.18219199999999999</v>
      </c>
      <c r="AG562">
        <v>8.1000000000000004E-5</v>
      </c>
      <c r="AH562" t="s">
        <v>11</v>
      </c>
      <c r="AI562">
        <v>0.81406100000000003</v>
      </c>
      <c r="AJ562">
        <v>1.37E-4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255.968999</v>
      </c>
      <c r="I563">
        <v>506.339608</v>
      </c>
      <c r="J563" t="s">
        <v>3</v>
      </c>
      <c r="K563">
        <v>253.39627300000001</v>
      </c>
      <c r="L563">
        <v>488.28718300000003</v>
      </c>
      <c r="M563" t="s">
        <v>4</v>
      </c>
      <c r="N563">
        <v>165.972827</v>
      </c>
      <c r="O563">
        <v>490.412173</v>
      </c>
      <c r="P563" t="s">
        <v>5</v>
      </c>
      <c r="Q563">
        <v>2.6432099999999998</v>
      </c>
      <c r="R563">
        <v>0.188253</v>
      </c>
      <c r="S563" t="s">
        <v>6</v>
      </c>
      <c r="T563">
        <v>71.818934999999996</v>
      </c>
      <c r="U563">
        <v>9.9389999999999999E-3</v>
      </c>
      <c r="V563" t="s">
        <v>7</v>
      </c>
      <c r="W563">
        <v>0.26822099999999999</v>
      </c>
      <c r="X563">
        <v>2.3259999999999999E-3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0.177175</v>
      </c>
      <c r="AG563">
        <v>5.1999999999999997E-5</v>
      </c>
      <c r="AH563" t="s">
        <v>11</v>
      </c>
      <c r="AI563">
        <v>0.817025</v>
      </c>
      <c r="AJ563">
        <v>1.5899999999999999E-4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382.62667599999997</v>
      </c>
      <c r="I564">
        <v>718.324206</v>
      </c>
      <c r="J564" t="s">
        <v>3</v>
      </c>
      <c r="K564">
        <v>378.79258199999998</v>
      </c>
      <c r="L564">
        <v>693.59861599999999</v>
      </c>
      <c r="M564" t="s">
        <v>4</v>
      </c>
      <c r="N564">
        <v>247.613528</v>
      </c>
      <c r="O564">
        <v>714.83385899999996</v>
      </c>
      <c r="P564" t="s">
        <v>5</v>
      </c>
      <c r="Q564">
        <v>3.9372060000000002</v>
      </c>
      <c r="R564">
        <v>0.258793</v>
      </c>
      <c r="S564" t="s">
        <v>6</v>
      </c>
      <c r="T564">
        <v>107.84890799999999</v>
      </c>
      <c r="U564">
        <v>1.4973E-2</v>
      </c>
      <c r="V564" t="s">
        <v>7</v>
      </c>
      <c r="W564">
        <v>0.40020899999999998</v>
      </c>
      <c r="X564">
        <v>4.4999999999999997E-3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0.174736</v>
      </c>
      <c r="AG564">
        <v>7.7999999999999999E-5</v>
      </c>
      <c r="AH564" t="s">
        <v>11</v>
      </c>
      <c r="AI564">
        <v>0.82539099999999999</v>
      </c>
      <c r="AJ564">
        <v>1.4799999999999999E-4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506.87237699999997</v>
      </c>
      <c r="I565">
        <v>843.88914199999999</v>
      </c>
      <c r="J565" t="s">
        <v>3</v>
      </c>
      <c r="K565">
        <v>501.821191</v>
      </c>
      <c r="L565">
        <v>816.23810500000002</v>
      </c>
      <c r="M565" t="s">
        <v>4</v>
      </c>
      <c r="N565">
        <v>326.96464500000002</v>
      </c>
      <c r="O565">
        <v>870.907555</v>
      </c>
      <c r="P565" t="s">
        <v>5</v>
      </c>
      <c r="Q565">
        <v>5.1860580000000001</v>
      </c>
      <c r="R565">
        <v>0.29527399999999998</v>
      </c>
      <c r="S565" t="s">
        <v>6</v>
      </c>
      <c r="T565">
        <v>143.85356899999999</v>
      </c>
      <c r="U565">
        <v>1.9136E-2</v>
      </c>
      <c r="V565" t="s">
        <v>7</v>
      </c>
      <c r="W565">
        <v>0.52945399999999998</v>
      </c>
      <c r="X565">
        <v>7.4149999999999997E-3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0.17469399999999999</v>
      </c>
      <c r="AG565">
        <v>7.7999999999999999E-5</v>
      </c>
      <c r="AH565" t="s">
        <v>11</v>
      </c>
      <c r="AI565">
        <v>0.82869999999999999</v>
      </c>
      <c r="AJ565">
        <v>1.45E-4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633.47749399999998</v>
      </c>
      <c r="I566">
        <v>1176.1232170000001</v>
      </c>
      <c r="J566" t="s">
        <v>3</v>
      </c>
      <c r="K566">
        <v>627.16625899999997</v>
      </c>
      <c r="L566">
        <v>1139.0334829999999</v>
      </c>
      <c r="M566" t="s">
        <v>4</v>
      </c>
      <c r="N566">
        <v>408.51629600000001</v>
      </c>
      <c r="O566">
        <v>1237.055795</v>
      </c>
      <c r="P566" t="s">
        <v>5</v>
      </c>
      <c r="Q566">
        <v>6.4802999999999997</v>
      </c>
      <c r="R566">
        <v>0.387907</v>
      </c>
      <c r="S566" t="s">
        <v>6</v>
      </c>
      <c r="T566">
        <v>179.85190399999999</v>
      </c>
      <c r="U566">
        <v>1.8053E-2</v>
      </c>
      <c r="V566" t="s">
        <v>7</v>
      </c>
      <c r="W566">
        <v>0.66332400000000002</v>
      </c>
      <c r="X566">
        <v>1.0614999999999999E-2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0.17425099999999999</v>
      </c>
      <c r="AG566">
        <v>7.8999999999999996E-5</v>
      </c>
      <c r="AH566" t="s">
        <v>11</v>
      </c>
      <c r="AI566">
        <v>0.82991099999999995</v>
      </c>
      <c r="AJ566">
        <v>1.34E-4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762.03744800000004</v>
      </c>
      <c r="I567">
        <v>1559.649486</v>
      </c>
      <c r="J567" t="s">
        <v>3</v>
      </c>
      <c r="K567">
        <v>754.41887299999996</v>
      </c>
      <c r="L567">
        <v>1513.3617770000001</v>
      </c>
      <c r="M567" t="s">
        <v>4</v>
      </c>
      <c r="N567">
        <v>491.86458099999999</v>
      </c>
      <c r="O567">
        <v>1697.974743</v>
      </c>
      <c r="P567" t="s">
        <v>5</v>
      </c>
      <c r="Q567">
        <v>7.8246079999999996</v>
      </c>
      <c r="R567">
        <v>0.45502100000000001</v>
      </c>
      <c r="S567" t="s">
        <v>6</v>
      </c>
      <c r="T567">
        <v>215.82331400000001</v>
      </c>
      <c r="U567">
        <v>1.7364999999999998E-2</v>
      </c>
      <c r="V567" t="s">
        <v>7</v>
      </c>
      <c r="W567">
        <v>0.80283899999999997</v>
      </c>
      <c r="X567">
        <v>1.2848E-2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0.173736</v>
      </c>
      <c r="AG567">
        <v>8.3999999999999995E-5</v>
      </c>
      <c r="AH567" t="s">
        <v>11</v>
      </c>
      <c r="AI567">
        <v>0.83103000000000005</v>
      </c>
      <c r="AJ567">
        <v>1.22E-4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889.92558799999995</v>
      </c>
      <c r="I568">
        <v>2105.651668</v>
      </c>
      <c r="J568" t="s">
        <v>3</v>
      </c>
      <c r="K568">
        <v>881.00652500000001</v>
      </c>
      <c r="L568">
        <v>2044.6862080000001</v>
      </c>
      <c r="M568" t="s">
        <v>4</v>
      </c>
      <c r="N568">
        <v>574.51066800000001</v>
      </c>
      <c r="O568">
        <v>2305.6291270000002</v>
      </c>
      <c r="P568" t="s">
        <v>5</v>
      </c>
      <c r="Q568">
        <v>9.1604200000000002</v>
      </c>
      <c r="R568">
        <v>0.57567199999999996</v>
      </c>
      <c r="S568" t="s">
        <v>6</v>
      </c>
      <c r="T568">
        <v>251.76484400000001</v>
      </c>
      <c r="U568">
        <v>2.5479999999999999E-2</v>
      </c>
      <c r="V568" t="s">
        <v>7</v>
      </c>
      <c r="W568">
        <v>0.94249000000000005</v>
      </c>
      <c r="X568">
        <v>1.5377E-2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0.172737</v>
      </c>
      <c r="AG568">
        <v>9.5000000000000005E-5</v>
      </c>
      <c r="AH568" t="s">
        <v>11</v>
      </c>
      <c r="AI568">
        <v>0.83300300000000005</v>
      </c>
      <c r="AJ568">
        <v>1.1E-4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1017.572736</v>
      </c>
      <c r="I569">
        <v>2559.527673</v>
      </c>
      <c r="J569" t="s">
        <v>3</v>
      </c>
      <c r="K569">
        <v>1007.34369</v>
      </c>
      <c r="L569">
        <v>2485.879629</v>
      </c>
      <c r="M569" t="s">
        <v>4</v>
      </c>
      <c r="N569">
        <v>656.85151399999995</v>
      </c>
      <c r="O569">
        <v>2801.1334230000002</v>
      </c>
      <c r="P569" t="s">
        <v>5</v>
      </c>
      <c r="Q569">
        <v>10.505417</v>
      </c>
      <c r="R569">
        <v>0.67462299999999997</v>
      </c>
      <c r="S569" t="s">
        <v>6</v>
      </c>
      <c r="T569">
        <v>287.66176100000001</v>
      </c>
      <c r="U569">
        <v>3.0463E-2</v>
      </c>
      <c r="V569" t="s">
        <v>7</v>
      </c>
      <c r="W569">
        <v>1.0827979999999999</v>
      </c>
      <c r="X569">
        <v>1.804E-2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0.17145299999999999</v>
      </c>
      <c r="AG569">
        <v>1.17E-4</v>
      </c>
      <c r="AH569" t="s">
        <v>11</v>
      </c>
      <c r="AI569">
        <v>0.83396099999999995</v>
      </c>
      <c r="AJ569">
        <v>9.2E-5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1145.23696</v>
      </c>
      <c r="I570">
        <v>2860.8971980000001</v>
      </c>
      <c r="J570" t="s">
        <v>3</v>
      </c>
      <c r="K570">
        <v>1133.703726</v>
      </c>
      <c r="L570">
        <v>2778.487983</v>
      </c>
      <c r="M570" t="s">
        <v>4</v>
      </c>
      <c r="N570">
        <v>739.22438799999998</v>
      </c>
      <c r="O570">
        <v>3125.2153819999999</v>
      </c>
      <c r="P570" t="s">
        <v>5</v>
      </c>
      <c r="Q570">
        <v>11.844664</v>
      </c>
      <c r="R570">
        <v>0.76380800000000004</v>
      </c>
      <c r="S570" t="s">
        <v>6</v>
      </c>
      <c r="T570">
        <v>323.56400600000001</v>
      </c>
      <c r="U570">
        <v>3.9601999999999998E-2</v>
      </c>
      <c r="V570" t="s">
        <v>7</v>
      </c>
      <c r="W570">
        <v>1.221509</v>
      </c>
      <c r="X570">
        <v>2.1543E-2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0.17030899999999999</v>
      </c>
      <c r="AG570">
        <v>1.2E-4</v>
      </c>
      <c r="AH570" t="s">
        <v>11</v>
      </c>
      <c r="AI570">
        <v>0.83481899999999998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1273.3725119999999</v>
      </c>
      <c r="I571">
        <v>3144.8973999999998</v>
      </c>
      <c r="J571" t="s">
        <v>3</v>
      </c>
      <c r="K571">
        <v>1260.5281230000001</v>
      </c>
      <c r="L571">
        <v>3052.0985209999999</v>
      </c>
      <c r="M571" t="s">
        <v>4</v>
      </c>
      <c r="N571">
        <v>822.16537000000005</v>
      </c>
      <c r="O571">
        <v>3408.4261230000002</v>
      </c>
      <c r="P571" t="s">
        <v>5</v>
      </c>
      <c r="Q571">
        <v>13.190234</v>
      </c>
      <c r="R571">
        <v>0.883857</v>
      </c>
      <c r="S571" t="s">
        <v>6</v>
      </c>
      <c r="T571">
        <v>359.42627800000002</v>
      </c>
      <c r="U571">
        <v>4.6601999999999998E-2</v>
      </c>
      <c r="V571" t="s">
        <v>7</v>
      </c>
      <c r="W571">
        <v>1.360252</v>
      </c>
      <c r="X571">
        <v>2.5732000000000001E-2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0.168401</v>
      </c>
      <c r="AG571">
        <v>1.3100000000000001E-4</v>
      </c>
      <c r="AH571" t="s">
        <v>11</v>
      </c>
      <c r="AI571">
        <v>0.83537499999999998</v>
      </c>
      <c r="AJ571">
        <v>6.7999999999999999E-5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1397.1987079999999</v>
      </c>
      <c r="I572">
        <v>3291.5857599999999</v>
      </c>
      <c r="J572" t="s">
        <v>3</v>
      </c>
      <c r="K572">
        <v>1383.1247679999999</v>
      </c>
      <c r="L572">
        <v>3195.1368859999998</v>
      </c>
      <c r="M572" t="s">
        <v>4</v>
      </c>
      <c r="N572">
        <v>900.99073399999997</v>
      </c>
      <c r="O572">
        <v>3585.2225480000002</v>
      </c>
      <c r="P572" t="s">
        <v>5</v>
      </c>
      <c r="Q572">
        <v>14.450958</v>
      </c>
      <c r="R572">
        <v>0.92662900000000004</v>
      </c>
      <c r="S572" t="s">
        <v>6</v>
      </c>
      <c r="T572">
        <v>395.29838100000001</v>
      </c>
      <c r="U572">
        <v>5.6517999999999999E-2</v>
      </c>
      <c r="V572" t="s">
        <v>7</v>
      </c>
      <c r="W572">
        <v>1.492397</v>
      </c>
      <c r="X572">
        <v>2.9441999999999999E-2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0.16605400000000001</v>
      </c>
      <c r="AG572">
        <v>1.4999999999999999E-4</v>
      </c>
      <c r="AH572" t="s">
        <v>11</v>
      </c>
      <c r="AI572">
        <v>0.83690900000000001</v>
      </c>
      <c r="AJ572">
        <v>6.7000000000000002E-5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1523.8462159999999</v>
      </c>
      <c r="I573">
        <v>3507.8320349999999</v>
      </c>
      <c r="J573" t="s">
        <v>3</v>
      </c>
      <c r="K573">
        <v>1508.5008740000001</v>
      </c>
      <c r="L573">
        <v>3403.447678</v>
      </c>
      <c r="M573" t="s">
        <v>4</v>
      </c>
      <c r="N573">
        <v>982.64379899999994</v>
      </c>
      <c r="O573">
        <v>3801.365753</v>
      </c>
      <c r="P573" t="s">
        <v>5</v>
      </c>
      <c r="Q573">
        <v>15.754208</v>
      </c>
      <c r="R573">
        <v>1.023793</v>
      </c>
      <c r="S573" t="s">
        <v>6</v>
      </c>
      <c r="T573">
        <v>431.15070900000001</v>
      </c>
      <c r="U573">
        <v>6.3888E-2</v>
      </c>
      <c r="V573" t="s">
        <v>7</v>
      </c>
      <c r="W573">
        <v>1.6260159999999999</v>
      </c>
      <c r="X573">
        <v>3.4291000000000002E-2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0.16605</v>
      </c>
      <c r="AG573">
        <v>1.4999999999999999E-4</v>
      </c>
      <c r="AH573" t="s">
        <v>11</v>
      </c>
      <c r="AI573">
        <v>0.83709100000000003</v>
      </c>
      <c r="AJ573">
        <v>6.3999999999999997E-5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1649.32134</v>
      </c>
      <c r="I574">
        <v>3898.880893</v>
      </c>
      <c r="J574" t="s">
        <v>3</v>
      </c>
      <c r="K574">
        <v>1632.7269409999999</v>
      </c>
      <c r="L574">
        <v>3782.901511</v>
      </c>
      <c r="M574" t="s">
        <v>4</v>
      </c>
      <c r="N574">
        <v>1063.163112</v>
      </c>
      <c r="O574">
        <v>4223.8707770000001</v>
      </c>
      <c r="P574" t="s">
        <v>5</v>
      </c>
      <c r="Q574">
        <v>17.035412000000001</v>
      </c>
      <c r="R574">
        <v>1.135758</v>
      </c>
      <c r="S574" t="s">
        <v>6</v>
      </c>
      <c r="T574">
        <v>467.035122</v>
      </c>
      <c r="U574">
        <v>7.2024000000000005E-2</v>
      </c>
      <c r="V574" t="s">
        <v>7</v>
      </c>
      <c r="W574">
        <v>1.7586900000000001</v>
      </c>
      <c r="X574">
        <v>3.8823999999999997E-2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0.16502600000000001</v>
      </c>
      <c r="AG574">
        <v>1.5100000000000001E-4</v>
      </c>
      <c r="AH574" t="s">
        <v>11</v>
      </c>
      <c r="AI574">
        <v>0.83715600000000001</v>
      </c>
      <c r="AJ574">
        <v>6.3E-5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1774.0582669999999</v>
      </c>
      <c r="I575">
        <v>4037.9833400000002</v>
      </c>
      <c r="J575" t="s">
        <v>3</v>
      </c>
      <c r="K575">
        <v>1756.2354909999999</v>
      </c>
      <c r="L575">
        <v>3919.82357</v>
      </c>
      <c r="M575" t="s">
        <v>4</v>
      </c>
      <c r="N575">
        <v>1143.0353909999999</v>
      </c>
      <c r="O575">
        <v>4413.06574</v>
      </c>
      <c r="P575" t="s">
        <v>5</v>
      </c>
      <c r="Q575">
        <v>18.296351999999999</v>
      </c>
      <c r="R575">
        <v>1.1632670000000001</v>
      </c>
      <c r="S575" t="s">
        <v>6</v>
      </c>
      <c r="T575">
        <v>502.897266</v>
      </c>
      <c r="U575">
        <v>7.4876999999999999E-2</v>
      </c>
      <c r="V575" t="s">
        <v>7</v>
      </c>
      <c r="W575">
        <v>1.888131</v>
      </c>
      <c r="X575">
        <v>4.3813999999999999E-2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0.16492999999999999</v>
      </c>
      <c r="AG575">
        <v>1.54E-4</v>
      </c>
      <c r="AH575" t="s">
        <v>11</v>
      </c>
      <c r="AI575">
        <v>0.83737700000000004</v>
      </c>
      <c r="AJ575">
        <v>6.0999999999999999E-5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1904.0638039999999</v>
      </c>
      <c r="I576">
        <v>4532.6198469999999</v>
      </c>
      <c r="J576" t="s">
        <v>3</v>
      </c>
      <c r="K576">
        <v>1884.9081470000001</v>
      </c>
      <c r="L576">
        <v>4399.4304540000003</v>
      </c>
      <c r="M576" t="s">
        <v>4</v>
      </c>
      <c r="N576">
        <v>1227.923816</v>
      </c>
      <c r="O576">
        <v>4919.5840079999998</v>
      </c>
      <c r="P576" t="s">
        <v>5</v>
      </c>
      <c r="Q576">
        <v>19.663664000000001</v>
      </c>
      <c r="R576">
        <v>1.3386579999999999</v>
      </c>
      <c r="S576" t="s">
        <v>6</v>
      </c>
      <c r="T576">
        <v>538.79018799999994</v>
      </c>
      <c r="U576">
        <v>9.0271000000000004E-2</v>
      </c>
      <c r="V576" t="s">
        <v>7</v>
      </c>
      <c r="W576">
        <v>2.0260760000000002</v>
      </c>
      <c r="X576">
        <v>5.1374999999999997E-2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0.164656</v>
      </c>
      <c r="AG576">
        <v>1.4899999999999999E-4</v>
      </c>
      <c r="AH576" t="s">
        <v>11</v>
      </c>
      <c r="AI576">
        <v>0.838144</v>
      </c>
      <c r="AJ576">
        <v>7.8999999999999996E-5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2031.006042</v>
      </c>
      <c r="I577">
        <v>5204.2438899999997</v>
      </c>
      <c r="J577" t="s">
        <v>3</v>
      </c>
      <c r="K577">
        <v>2010.579043</v>
      </c>
      <c r="L577">
        <v>5051.1407559999998</v>
      </c>
      <c r="M577" t="s">
        <v>4</v>
      </c>
      <c r="N577">
        <v>1310.0081909999999</v>
      </c>
      <c r="O577">
        <v>5657.4390679999997</v>
      </c>
      <c r="P577" t="s">
        <v>5</v>
      </c>
      <c r="Q577">
        <v>20.967402</v>
      </c>
      <c r="R577">
        <v>1.525558</v>
      </c>
      <c r="S577" t="s">
        <v>6</v>
      </c>
      <c r="T577">
        <v>574.68507399999999</v>
      </c>
      <c r="U577">
        <v>0.117964</v>
      </c>
      <c r="V577" t="s">
        <v>7</v>
      </c>
      <c r="W577">
        <v>2.1567590000000001</v>
      </c>
      <c r="X577">
        <v>5.7436000000000001E-2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0.16406799999999999</v>
      </c>
      <c r="AG577">
        <v>1.5200000000000001E-4</v>
      </c>
      <c r="AH577" t="s">
        <v>11</v>
      </c>
      <c r="AI577">
        <v>0.83835800000000005</v>
      </c>
      <c r="AJ577">
        <v>7.6000000000000004E-5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2154.9980519999999</v>
      </c>
      <c r="I578">
        <v>5400.0655360000001</v>
      </c>
      <c r="J578" t="s">
        <v>3</v>
      </c>
      <c r="K578">
        <v>2133.3606909999999</v>
      </c>
      <c r="L578">
        <v>5244.0901869999998</v>
      </c>
      <c r="M578" t="s">
        <v>4</v>
      </c>
      <c r="N578">
        <v>1389.2537600000001</v>
      </c>
      <c r="O578">
        <v>5944.9946959999997</v>
      </c>
      <c r="P578" t="s">
        <v>5</v>
      </c>
      <c r="Q578">
        <v>22.209078000000002</v>
      </c>
      <c r="R578">
        <v>1.5587249999999999</v>
      </c>
      <c r="S578" t="s">
        <v>6</v>
      </c>
      <c r="T578">
        <v>610.61274300000002</v>
      </c>
      <c r="U578">
        <v>0.13095100000000001</v>
      </c>
      <c r="V578" t="s">
        <v>7</v>
      </c>
      <c r="W578">
        <v>2.2839290000000001</v>
      </c>
      <c r="X578">
        <v>6.4368999999999996E-2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0.16406799999999999</v>
      </c>
      <c r="AG578">
        <v>1.5200000000000001E-4</v>
      </c>
      <c r="AH578" t="s">
        <v>11</v>
      </c>
      <c r="AI578">
        <v>0.83918899999999996</v>
      </c>
      <c r="AJ578">
        <v>8.3999999999999995E-5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2282.5964359999998</v>
      </c>
      <c r="I579">
        <v>5850.3420829999995</v>
      </c>
      <c r="J579" t="s">
        <v>3</v>
      </c>
      <c r="K579">
        <v>2259.6824219999999</v>
      </c>
      <c r="L579">
        <v>5684.1625080000003</v>
      </c>
      <c r="M579" t="s">
        <v>4</v>
      </c>
      <c r="N579">
        <v>1471.9348660000001</v>
      </c>
      <c r="O579">
        <v>6489.527051</v>
      </c>
      <c r="P579" t="s">
        <v>5</v>
      </c>
      <c r="Q579">
        <v>23.518625</v>
      </c>
      <c r="R579">
        <v>1.65713</v>
      </c>
      <c r="S579" t="s">
        <v>6</v>
      </c>
      <c r="T579">
        <v>646.55023700000004</v>
      </c>
      <c r="U579">
        <v>0.13009999999999999</v>
      </c>
      <c r="V579" t="s">
        <v>7</v>
      </c>
      <c r="W579">
        <v>2.4165369999999999</v>
      </c>
      <c r="X579">
        <v>7.0099999999999996E-2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0.16367899999999999</v>
      </c>
      <c r="AG579">
        <v>1.4899999999999999E-4</v>
      </c>
      <c r="AH579" t="s">
        <v>11</v>
      </c>
      <c r="AI579">
        <v>0.83927499999999999</v>
      </c>
      <c r="AJ579">
        <v>8.3999999999999995E-5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2411.4221969999999</v>
      </c>
      <c r="I580">
        <v>6093.0871909999996</v>
      </c>
      <c r="J580" t="s">
        <v>3</v>
      </c>
      <c r="K580">
        <v>2387.2065040000002</v>
      </c>
      <c r="L580">
        <v>5925.2567209999997</v>
      </c>
      <c r="M580" t="s">
        <v>4</v>
      </c>
      <c r="N580">
        <v>1555.785398</v>
      </c>
      <c r="O580">
        <v>6840.6368839999996</v>
      </c>
      <c r="P580" t="s">
        <v>5</v>
      </c>
      <c r="Q580">
        <v>24.854875</v>
      </c>
      <c r="R580">
        <v>1.64408</v>
      </c>
      <c r="S580" t="s">
        <v>6</v>
      </c>
      <c r="T580">
        <v>682.49363400000004</v>
      </c>
      <c r="U580">
        <v>0.12845300000000001</v>
      </c>
      <c r="V580" t="s">
        <v>7</v>
      </c>
      <c r="W580">
        <v>2.5503909999999999</v>
      </c>
      <c r="X580">
        <v>7.4260999999999994E-2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0.16289899999999999</v>
      </c>
      <c r="AG580">
        <v>1.4999999999999999E-4</v>
      </c>
      <c r="AH580" t="s">
        <v>11</v>
      </c>
      <c r="AI580">
        <v>0.83934399999999998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2536.903613</v>
      </c>
      <c r="I581">
        <v>6061.3202929999998</v>
      </c>
      <c r="J581" t="s">
        <v>3</v>
      </c>
      <c r="K581">
        <v>2511.447705</v>
      </c>
      <c r="L581">
        <v>5897.1983840000003</v>
      </c>
      <c r="M581" t="s">
        <v>4</v>
      </c>
      <c r="N581">
        <v>1636.4367090000001</v>
      </c>
      <c r="O581">
        <v>6851.3920200000002</v>
      </c>
      <c r="P581" t="s">
        <v>5</v>
      </c>
      <c r="Q581">
        <v>26.125374999999998</v>
      </c>
      <c r="R581">
        <v>1.6428970000000001</v>
      </c>
      <c r="S581" t="s">
        <v>6</v>
      </c>
      <c r="T581">
        <v>718.48040800000001</v>
      </c>
      <c r="U581">
        <v>0.142175</v>
      </c>
      <c r="V581" t="s">
        <v>7</v>
      </c>
      <c r="W581">
        <v>2.6788780000000001</v>
      </c>
      <c r="X581">
        <v>8.0296000000000006E-2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0.161968</v>
      </c>
      <c r="AG581">
        <v>1.54E-4</v>
      </c>
      <c r="AH581" t="s">
        <v>11</v>
      </c>
      <c r="AI581">
        <v>0.84001400000000004</v>
      </c>
      <c r="AJ581">
        <v>9.7999999999999997E-5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72.995368999999997</v>
      </c>
      <c r="I582">
        <v>1.1553000000000001E-2</v>
      </c>
      <c r="J582" t="s">
        <v>3</v>
      </c>
      <c r="K582">
        <v>62.204005000000002</v>
      </c>
      <c r="L582">
        <v>1.0035000000000001E-2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145.98027099999999</v>
      </c>
      <c r="I583">
        <v>2.4147999999999999E-2</v>
      </c>
      <c r="J583" t="s">
        <v>3</v>
      </c>
      <c r="K583">
        <v>124.383273</v>
      </c>
      <c r="L583">
        <v>2.1992999999999999E-2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218.947396</v>
      </c>
      <c r="I584">
        <v>3.1775999999999999E-2</v>
      </c>
      <c r="J584" t="s">
        <v>3</v>
      </c>
      <c r="K584">
        <v>186.54417000000001</v>
      </c>
      <c r="L584">
        <v>3.074E-2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291.91885600000001</v>
      </c>
      <c r="I585">
        <v>4.3106999999999999E-2</v>
      </c>
      <c r="J585" t="s">
        <v>3</v>
      </c>
      <c r="K585">
        <v>248.71665200000001</v>
      </c>
      <c r="L585">
        <v>3.6058E-2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364.869392</v>
      </c>
      <c r="I586">
        <v>4.9500000000000002E-2</v>
      </c>
      <c r="J586" t="s">
        <v>3</v>
      </c>
      <c r="K586">
        <v>310.86726399999998</v>
      </c>
      <c r="L586">
        <v>4.53E-2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437.77682399999998</v>
      </c>
      <c r="I587">
        <v>6.2708E-2</v>
      </c>
      <c r="J587" t="s">
        <v>3</v>
      </c>
      <c r="K587">
        <v>372.97516000000002</v>
      </c>
      <c r="L587">
        <v>5.6163999999999999E-2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510.70526599999999</v>
      </c>
      <c r="I588">
        <v>8.9144000000000001E-2</v>
      </c>
      <c r="J588" t="s">
        <v>3</v>
      </c>
      <c r="K588">
        <v>435.10563200000001</v>
      </c>
      <c r="L588">
        <v>7.1855000000000002E-2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583.64235399999995</v>
      </c>
      <c r="I589">
        <v>0.11298</v>
      </c>
      <c r="J589" t="s">
        <v>3</v>
      </c>
      <c r="K589">
        <v>497.24275</v>
      </c>
      <c r="L589">
        <v>8.8388999999999995E-2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656.58940900000005</v>
      </c>
      <c r="I590">
        <v>0.14690800000000001</v>
      </c>
      <c r="J590" t="s">
        <v>3</v>
      </c>
      <c r="K590">
        <v>559.38987899999995</v>
      </c>
      <c r="L590">
        <v>0.112554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729.54794200000003</v>
      </c>
      <c r="I591">
        <v>0.18004800000000001</v>
      </c>
      <c r="J591" t="s">
        <v>3</v>
      </c>
      <c r="K591">
        <v>621.54928700000005</v>
      </c>
      <c r="L591">
        <v>0.137632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802.48977500000001</v>
      </c>
      <c r="I592">
        <v>0.21854100000000001</v>
      </c>
      <c r="J592" t="s">
        <v>3</v>
      </c>
      <c r="K592">
        <v>683.696729</v>
      </c>
      <c r="L592">
        <v>0.16042600000000001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875.44616900000005</v>
      </c>
      <c r="I593">
        <v>0.242309</v>
      </c>
      <c r="J593" t="s">
        <v>3</v>
      </c>
      <c r="K593">
        <v>745.855999</v>
      </c>
      <c r="L593">
        <v>0.17278199999999999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948.39906900000005</v>
      </c>
      <c r="I594">
        <v>0.27946700000000002</v>
      </c>
      <c r="J594" t="s">
        <v>3</v>
      </c>
      <c r="K594">
        <v>808.00707199999999</v>
      </c>
      <c r="L594">
        <v>0.179309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1021.376752</v>
      </c>
      <c r="I595">
        <v>0.45095099999999999</v>
      </c>
      <c r="J595" t="s">
        <v>3</v>
      </c>
      <c r="K595">
        <v>870.18907000000002</v>
      </c>
      <c r="L595">
        <v>0.27488600000000002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1094.368213</v>
      </c>
      <c r="I596">
        <v>0.48360599999999998</v>
      </c>
      <c r="J596" t="s">
        <v>3</v>
      </c>
      <c r="K596">
        <v>932.38032699999997</v>
      </c>
      <c r="L596">
        <v>0.28621099999999999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1167.364836</v>
      </c>
      <c r="I597">
        <v>0.55162100000000003</v>
      </c>
      <c r="J597" t="s">
        <v>3</v>
      </c>
      <c r="K597">
        <v>994.56303700000001</v>
      </c>
      <c r="L597">
        <v>0.30546699999999999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1240.3433520000001</v>
      </c>
      <c r="I598">
        <v>0.53589799999999999</v>
      </c>
      <c r="J598" t="s">
        <v>3</v>
      </c>
      <c r="K598">
        <v>1056.7399760000001</v>
      </c>
      <c r="L598">
        <v>0.285078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1313.2975759999999</v>
      </c>
      <c r="I599">
        <v>0.56776099999999996</v>
      </c>
      <c r="J599" t="s">
        <v>3</v>
      </c>
      <c r="K599">
        <v>1118.8905709999999</v>
      </c>
      <c r="L599">
        <v>0.28381400000000001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1386.2480760000001</v>
      </c>
      <c r="I600">
        <v>0.62237799999999999</v>
      </c>
      <c r="J600" t="s">
        <v>3</v>
      </c>
      <c r="K600">
        <v>1181.049863</v>
      </c>
      <c r="L600">
        <v>0.31007800000000002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1459.176191</v>
      </c>
      <c r="I601">
        <v>0.70657400000000004</v>
      </c>
      <c r="J601" t="s">
        <v>3</v>
      </c>
      <c r="K601">
        <v>1243.170212</v>
      </c>
      <c r="L601">
        <v>0.33916800000000003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34.839224999999999</v>
      </c>
      <c r="I602">
        <v>4.1279999999999997E-3</v>
      </c>
      <c r="J602" t="s">
        <v>3</v>
      </c>
      <c r="K602">
        <v>30.497053000000001</v>
      </c>
      <c r="L602">
        <v>3.5820000000000001E-3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69.772739999999999</v>
      </c>
      <c r="I603">
        <v>7.8750000000000001E-3</v>
      </c>
      <c r="J603" t="s">
        <v>3</v>
      </c>
      <c r="K603">
        <v>61.118875000000003</v>
      </c>
      <c r="L603">
        <v>7.3029999999999996E-3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104.764045</v>
      </c>
      <c r="I604">
        <v>1.0798E-2</v>
      </c>
      <c r="J604" t="s">
        <v>3</v>
      </c>
      <c r="K604">
        <v>91.801150000000007</v>
      </c>
      <c r="L604">
        <v>9.9430000000000004E-3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139.746025</v>
      </c>
      <c r="I605">
        <v>1.2959E-2</v>
      </c>
      <c r="J605" t="s">
        <v>3</v>
      </c>
      <c r="K605">
        <v>122.475707</v>
      </c>
      <c r="L605">
        <v>1.1993E-2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174.692746</v>
      </c>
      <c r="I606">
        <v>1.6157000000000001E-2</v>
      </c>
      <c r="J606" t="s">
        <v>3</v>
      </c>
      <c r="K606">
        <v>153.11525499999999</v>
      </c>
      <c r="L606">
        <v>1.4520999999999999E-2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209.61655400000001</v>
      </c>
      <c r="I607">
        <v>1.9650999999999998E-2</v>
      </c>
      <c r="J607" t="s">
        <v>3</v>
      </c>
      <c r="K607">
        <v>183.732651</v>
      </c>
      <c r="L607">
        <v>1.6823999999999999E-2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244.516864</v>
      </c>
      <c r="I608">
        <v>2.5298000000000001E-2</v>
      </c>
      <c r="J608" t="s">
        <v>3</v>
      </c>
      <c r="K608">
        <v>214.326325</v>
      </c>
      <c r="L608">
        <v>1.9144999999999999E-2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279.38515899999999</v>
      </c>
      <c r="I609">
        <v>2.9430000000000001E-2</v>
      </c>
      <c r="J609" t="s">
        <v>3</v>
      </c>
      <c r="K609">
        <v>244.88882100000001</v>
      </c>
      <c r="L609">
        <v>2.2103999999999999E-2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314.24571900000001</v>
      </c>
      <c r="I610">
        <v>3.2669999999999998E-2</v>
      </c>
      <c r="J610" t="s">
        <v>3</v>
      </c>
      <c r="K610">
        <v>275.44195100000002</v>
      </c>
      <c r="L610">
        <v>2.4645E-2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349.09071699999998</v>
      </c>
      <c r="I611">
        <v>3.8367999999999999E-2</v>
      </c>
      <c r="J611" t="s">
        <v>3</v>
      </c>
      <c r="K611">
        <v>305.97649999999999</v>
      </c>
      <c r="L611">
        <v>2.9172E-2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383.929777</v>
      </c>
      <c r="I612">
        <v>4.1089000000000001E-2</v>
      </c>
      <c r="J612" t="s">
        <v>3</v>
      </c>
      <c r="K612">
        <v>336.50794400000001</v>
      </c>
      <c r="L612">
        <v>2.9739999999999999E-2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418.76010400000001</v>
      </c>
      <c r="I613">
        <v>4.8599999999999997E-2</v>
      </c>
      <c r="J613" t="s">
        <v>3</v>
      </c>
      <c r="K613">
        <v>367.03094299999998</v>
      </c>
      <c r="L613">
        <v>3.2737000000000002E-2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453.59545700000001</v>
      </c>
      <c r="I614">
        <v>5.0826000000000003E-2</v>
      </c>
      <c r="J614" t="s">
        <v>3</v>
      </c>
      <c r="K614">
        <v>397.55858999999998</v>
      </c>
      <c r="L614">
        <v>3.3619000000000003E-2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488.45048200000002</v>
      </c>
      <c r="I615">
        <v>5.8833999999999997E-2</v>
      </c>
      <c r="J615" t="s">
        <v>3</v>
      </c>
      <c r="K615">
        <v>428.10640699999999</v>
      </c>
      <c r="L615">
        <v>3.7319999999999999E-2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523.30609400000003</v>
      </c>
      <c r="I616">
        <v>6.2913999999999998E-2</v>
      </c>
      <c r="J616" t="s">
        <v>3</v>
      </c>
      <c r="K616">
        <v>458.65688299999999</v>
      </c>
      <c r="L616">
        <v>3.8593000000000002E-2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558.19127100000003</v>
      </c>
      <c r="I617">
        <v>6.7716999999999999E-2</v>
      </c>
      <c r="J617" t="s">
        <v>3</v>
      </c>
      <c r="K617">
        <v>489.23030899999998</v>
      </c>
      <c r="L617">
        <v>3.8342000000000001E-2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593.07047599999999</v>
      </c>
      <c r="I618">
        <v>7.1822999999999998E-2</v>
      </c>
      <c r="J618" t="s">
        <v>3</v>
      </c>
      <c r="K618">
        <v>519.79810099999997</v>
      </c>
      <c r="L618">
        <v>3.7442999999999997E-2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627.98044800000002</v>
      </c>
      <c r="I619">
        <v>7.4050000000000005E-2</v>
      </c>
      <c r="J619" t="s">
        <v>3</v>
      </c>
      <c r="K619">
        <v>550.39562899999999</v>
      </c>
      <c r="L619">
        <v>3.9808000000000003E-2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662.92620199999999</v>
      </c>
      <c r="I620">
        <v>8.3414000000000002E-2</v>
      </c>
      <c r="J620" t="s">
        <v>3</v>
      </c>
      <c r="K620">
        <v>581.02834499999994</v>
      </c>
      <c r="L620">
        <v>5.0020000000000002E-2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697.88253499999996</v>
      </c>
      <c r="I621">
        <v>8.8491E-2</v>
      </c>
      <c r="J621" t="s">
        <v>3</v>
      </c>
      <c r="K621">
        <v>611.67291399999999</v>
      </c>
      <c r="L621">
        <v>5.5606999999999997E-2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44.557189999999999</v>
      </c>
      <c r="I622">
        <v>3.5790000000000001E-3</v>
      </c>
      <c r="J622" t="s">
        <v>3</v>
      </c>
      <c r="K622">
        <v>30.514707000000001</v>
      </c>
      <c r="L622">
        <v>2.9629999999999999E-3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89.372811999999996</v>
      </c>
      <c r="I623">
        <v>7.6499999999999997E-3</v>
      </c>
      <c r="J623" t="s">
        <v>3</v>
      </c>
      <c r="K623">
        <v>61.152872000000002</v>
      </c>
      <c r="L623">
        <v>7.2909999999999997E-3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134.230334</v>
      </c>
      <c r="I624">
        <v>1.1724999999999999E-2</v>
      </c>
      <c r="J624" t="s">
        <v>3</v>
      </c>
      <c r="K624">
        <v>91.832693000000006</v>
      </c>
      <c r="L624">
        <v>1.1003000000000001E-2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179.078631</v>
      </c>
      <c r="I625">
        <v>1.6343E-2</v>
      </c>
      <c r="J625" t="s">
        <v>3</v>
      </c>
      <c r="K625">
        <v>122.505015</v>
      </c>
      <c r="L625">
        <v>1.5298000000000001E-2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223.90820099999999</v>
      </c>
      <c r="I626">
        <v>2.1049999999999999E-2</v>
      </c>
      <c r="J626" t="s">
        <v>3</v>
      </c>
      <c r="K626">
        <v>153.158019</v>
      </c>
      <c r="L626">
        <v>1.8145000000000001E-2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268.70761900000002</v>
      </c>
      <c r="I627">
        <v>2.3504000000000001E-2</v>
      </c>
      <c r="J627" t="s">
        <v>3</v>
      </c>
      <c r="K627">
        <v>183.78003100000001</v>
      </c>
      <c r="L627">
        <v>2.0004000000000001E-2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313.47925600000002</v>
      </c>
      <c r="I628">
        <v>2.3987000000000001E-2</v>
      </c>
      <c r="J628" t="s">
        <v>3</v>
      </c>
      <c r="K628">
        <v>214.37335300000001</v>
      </c>
      <c r="L628">
        <v>1.9779000000000001E-2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358.23280599999998</v>
      </c>
      <c r="I629">
        <v>2.8799999999999999E-2</v>
      </c>
      <c r="J629" t="s">
        <v>3</v>
      </c>
      <c r="K629">
        <v>244.94893999999999</v>
      </c>
      <c r="L629">
        <v>2.3563000000000001E-2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402.961456</v>
      </c>
      <c r="I630">
        <v>3.6208999999999998E-2</v>
      </c>
      <c r="J630" t="s">
        <v>3</v>
      </c>
      <c r="K630">
        <v>275.500272</v>
      </c>
      <c r="L630">
        <v>2.7303000000000001E-2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447.69248199999998</v>
      </c>
      <c r="I631">
        <v>3.6592E-2</v>
      </c>
      <c r="J631" t="s">
        <v>3</v>
      </c>
      <c r="K631">
        <v>306.05146500000001</v>
      </c>
      <c r="L631">
        <v>2.9073000000000002E-2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492.40586999999999</v>
      </c>
      <c r="I632">
        <v>4.1359E-2</v>
      </c>
      <c r="J632" t="s">
        <v>3</v>
      </c>
      <c r="K632">
        <v>336.58629100000002</v>
      </c>
      <c r="L632">
        <v>3.2014000000000001E-2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537.11215500000003</v>
      </c>
      <c r="I633">
        <v>4.6519999999999999E-2</v>
      </c>
      <c r="J633" t="s">
        <v>3</v>
      </c>
      <c r="K633">
        <v>367.10994899999997</v>
      </c>
      <c r="L633">
        <v>3.6130000000000002E-2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581.82314199999996</v>
      </c>
      <c r="I634">
        <v>5.0701000000000003E-2</v>
      </c>
      <c r="J634" t="s">
        <v>3</v>
      </c>
      <c r="K634">
        <v>397.63850000000002</v>
      </c>
      <c r="L634">
        <v>4.0029000000000002E-2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626.55206299999998</v>
      </c>
      <c r="I635">
        <v>5.0168999999999998E-2</v>
      </c>
      <c r="J635" t="s">
        <v>3</v>
      </c>
      <c r="K635">
        <v>428.18307700000003</v>
      </c>
      <c r="L635">
        <v>3.9779000000000002E-2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671.29694600000005</v>
      </c>
      <c r="I636">
        <v>5.7123E-2</v>
      </c>
      <c r="J636" t="s">
        <v>3</v>
      </c>
      <c r="K636">
        <v>458.74380600000001</v>
      </c>
      <c r="L636">
        <v>4.6114000000000002E-2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716.03950899999995</v>
      </c>
      <c r="I637">
        <v>7.0442000000000005E-2</v>
      </c>
      <c r="J637" t="s">
        <v>3</v>
      </c>
      <c r="K637">
        <v>489.30499300000002</v>
      </c>
      <c r="L637">
        <v>5.2977000000000003E-2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760.80174199999999</v>
      </c>
      <c r="I638">
        <v>8.3796999999999996E-2</v>
      </c>
      <c r="J638" t="s">
        <v>3</v>
      </c>
      <c r="K638">
        <v>519.888462</v>
      </c>
      <c r="L638">
        <v>6.3574000000000006E-2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805.57632899999999</v>
      </c>
      <c r="I639">
        <v>9.0156E-2</v>
      </c>
      <c r="J639" t="s">
        <v>3</v>
      </c>
      <c r="K639">
        <v>550.48656600000004</v>
      </c>
      <c r="L639">
        <v>6.6137000000000001E-2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850.36383999999998</v>
      </c>
      <c r="I640">
        <v>0.102407</v>
      </c>
      <c r="J640" t="s">
        <v>3</v>
      </c>
      <c r="K640">
        <v>581.09705899999994</v>
      </c>
      <c r="L640">
        <v>7.4745000000000006E-2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895.17391399999997</v>
      </c>
      <c r="I641">
        <v>9.4112000000000001E-2</v>
      </c>
      <c r="J641" t="s">
        <v>3</v>
      </c>
      <c r="K641">
        <v>611.73178499999995</v>
      </c>
      <c r="L641">
        <v>6.9638000000000005E-2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95" workbookViewId="0">
      <selection activeCell="A1402" sqref="A1402:L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86</v>
      </c>
      <c r="F1" t="s">
        <v>25</v>
      </c>
      <c r="G1" t="s">
        <v>87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2437.92</v>
      </c>
      <c r="C2">
        <v>1538.7</v>
      </c>
      <c r="D2">
        <v>1517.54</v>
      </c>
      <c r="E2">
        <v>1511.94</v>
      </c>
      <c r="F2">
        <v>215.96600000000001</v>
      </c>
      <c r="G2">
        <v>0</v>
      </c>
      <c r="H2">
        <v>215.96600000000001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1532.38</v>
      </c>
      <c r="C3">
        <v>1529.89</v>
      </c>
      <c r="D3">
        <v>1508.81</v>
      </c>
      <c r="E3">
        <v>1503.36</v>
      </c>
      <c r="F3">
        <v>213.65</v>
      </c>
      <c r="G3">
        <v>0</v>
      </c>
      <c r="H3">
        <v>213.65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1530.24</v>
      </c>
      <c r="C4">
        <v>1527.75</v>
      </c>
      <c r="D4">
        <v>1506.52</v>
      </c>
      <c r="E4">
        <v>1500.99</v>
      </c>
      <c r="F4">
        <v>212.98699999999999</v>
      </c>
      <c r="G4">
        <v>0</v>
      </c>
      <c r="H4">
        <v>212.98699999999999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2391.83</v>
      </c>
      <c r="C5">
        <v>1528.6</v>
      </c>
      <c r="D5">
        <v>1507.27</v>
      </c>
      <c r="E5">
        <v>1501.78</v>
      </c>
      <c r="F5">
        <v>213.70400000000001</v>
      </c>
      <c r="G5">
        <v>0</v>
      </c>
      <c r="H5">
        <v>213.70400000000001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1536.89</v>
      </c>
      <c r="C6">
        <v>1532.51</v>
      </c>
      <c r="D6">
        <v>1508.18</v>
      </c>
      <c r="E6">
        <v>1502.42</v>
      </c>
      <c r="F6">
        <v>213.34899999999999</v>
      </c>
      <c r="G6">
        <v>0</v>
      </c>
      <c r="H6">
        <v>213.34899999999999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1530.88</v>
      </c>
      <c r="C7">
        <v>1527.79</v>
      </c>
      <c r="D7">
        <v>1506.5</v>
      </c>
      <c r="E7">
        <v>1501</v>
      </c>
      <c r="F7">
        <v>212.89599999999999</v>
      </c>
      <c r="G7">
        <v>0</v>
      </c>
      <c r="H7">
        <v>212.89599999999999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1531.68</v>
      </c>
      <c r="C8">
        <v>1529.29</v>
      </c>
      <c r="D8">
        <v>1508.35</v>
      </c>
      <c r="E8">
        <v>1502.85</v>
      </c>
      <c r="F8">
        <v>213.643</v>
      </c>
      <c r="G8">
        <v>0</v>
      </c>
      <c r="H8">
        <v>213.643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1533.17</v>
      </c>
      <c r="C9">
        <v>1530.7</v>
      </c>
      <c r="D9">
        <v>1509.56</v>
      </c>
      <c r="E9">
        <v>1504.08</v>
      </c>
      <c r="F9">
        <v>213.44399999999999</v>
      </c>
      <c r="G9">
        <v>0</v>
      </c>
      <c r="H9">
        <v>213.44399999999999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1532.09</v>
      </c>
      <c r="C10">
        <v>1529.69</v>
      </c>
      <c r="D10">
        <v>1508.76</v>
      </c>
      <c r="E10">
        <v>1503.28</v>
      </c>
      <c r="F10">
        <v>213.32900000000001</v>
      </c>
      <c r="G10">
        <v>0</v>
      </c>
      <c r="H10">
        <v>213.32900000000001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2287.5100000000002</v>
      </c>
      <c r="C11">
        <v>1530.06</v>
      </c>
      <c r="D11">
        <v>1508.7</v>
      </c>
      <c r="E11">
        <v>1503.21</v>
      </c>
      <c r="F11">
        <v>213.637</v>
      </c>
      <c r="G11">
        <v>0</v>
      </c>
      <c r="H11">
        <v>213.637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1536.23</v>
      </c>
      <c r="C12">
        <v>1530.37</v>
      </c>
      <c r="D12">
        <v>1507.3</v>
      </c>
      <c r="E12">
        <v>1501.64</v>
      </c>
      <c r="F12">
        <v>213.369</v>
      </c>
      <c r="G12">
        <v>0</v>
      </c>
      <c r="H12">
        <v>213.369</v>
      </c>
      <c r="I12">
        <v>1</v>
      </c>
      <c r="J12">
        <v>1</v>
      </c>
      <c r="K12">
        <v>1</v>
      </c>
    </row>
    <row r="13" spans="1:17" x14ac:dyDescent="0.25">
      <c r="A13" t="s">
        <v>35</v>
      </c>
      <c r="B13">
        <v>1533.73</v>
      </c>
      <c r="C13">
        <v>1530.61</v>
      </c>
      <c r="D13">
        <v>1508.19</v>
      </c>
      <c r="E13">
        <v>1502.62</v>
      </c>
      <c r="F13">
        <v>213.77699999999999</v>
      </c>
      <c r="G13">
        <v>0</v>
      </c>
      <c r="H13">
        <v>213.77699999999999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1531.19</v>
      </c>
      <c r="C14">
        <v>1528.75</v>
      </c>
      <c r="D14">
        <v>1507.91</v>
      </c>
      <c r="E14">
        <v>1502.42</v>
      </c>
      <c r="F14">
        <v>213.48599999999999</v>
      </c>
      <c r="G14">
        <v>0</v>
      </c>
      <c r="H14">
        <v>213.48599999999999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1532.13</v>
      </c>
      <c r="C15">
        <v>1529.78</v>
      </c>
      <c r="D15">
        <v>1508.93</v>
      </c>
      <c r="E15">
        <v>1503.44</v>
      </c>
      <c r="F15">
        <v>213.642</v>
      </c>
      <c r="G15">
        <v>0</v>
      </c>
      <c r="H15">
        <v>213.642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1531.47</v>
      </c>
      <c r="C16">
        <v>1529.05</v>
      </c>
      <c r="D16">
        <v>1508.24</v>
      </c>
      <c r="E16">
        <v>1502.75</v>
      </c>
      <c r="F16">
        <v>213.47200000000001</v>
      </c>
      <c r="G16">
        <v>0</v>
      </c>
      <c r="H16">
        <v>213.47200000000001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2336.06</v>
      </c>
      <c r="C17">
        <v>1529.29</v>
      </c>
      <c r="D17">
        <v>1507.99</v>
      </c>
      <c r="E17">
        <v>1502.52</v>
      </c>
      <c r="F17">
        <v>213.524</v>
      </c>
      <c r="G17">
        <v>0</v>
      </c>
      <c r="H17">
        <v>213.524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1536.73</v>
      </c>
      <c r="C18">
        <v>1531.31</v>
      </c>
      <c r="D18">
        <v>1507.83</v>
      </c>
      <c r="E18">
        <v>1502.13</v>
      </c>
      <c r="F18">
        <v>213.232</v>
      </c>
      <c r="G18">
        <v>0</v>
      </c>
      <c r="H18">
        <v>213.232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1532.21</v>
      </c>
      <c r="C19">
        <v>1529.42</v>
      </c>
      <c r="D19">
        <v>1506.74</v>
      </c>
      <c r="E19">
        <v>1501.11</v>
      </c>
      <c r="F19">
        <v>212.91499999999999</v>
      </c>
      <c r="G19">
        <v>0</v>
      </c>
      <c r="H19">
        <v>212.91499999999999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1530.67</v>
      </c>
      <c r="C20">
        <v>1528.25</v>
      </c>
      <c r="D20">
        <v>1507.25</v>
      </c>
      <c r="E20">
        <v>1501.79</v>
      </c>
      <c r="F20">
        <v>213.53700000000001</v>
      </c>
      <c r="G20">
        <v>0</v>
      </c>
      <c r="H20">
        <v>213.53700000000001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1532.78</v>
      </c>
      <c r="C21">
        <v>1530.31</v>
      </c>
      <c r="D21">
        <v>1509.2</v>
      </c>
      <c r="E21">
        <v>1503.71</v>
      </c>
      <c r="F21">
        <v>213.55600000000001</v>
      </c>
      <c r="G21">
        <v>0</v>
      </c>
      <c r="H21">
        <v>213.55600000000001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1530.03</v>
      </c>
      <c r="C22">
        <v>1527.63</v>
      </c>
      <c r="D22">
        <v>1506.77</v>
      </c>
      <c r="E22">
        <v>1501.28</v>
      </c>
      <c r="F22">
        <v>212.66</v>
      </c>
      <c r="G22">
        <v>0</v>
      </c>
      <c r="H22">
        <v>212.66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2312.2800000000002</v>
      </c>
      <c r="C23">
        <v>1527.6</v>
      </c>
      <c r="D23">
        <v>1506.26</v>
      </c>
      <c r="E23">
        <v>1500.79</v>
      </c>
      <c r="F23">
        <v>212.74700000000001</v>
      </c>
      <c r="G23">
        <v>0</v>
      </c>
      <c r="H23">
        <v>212.74700000000001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1534.73</v>
      </c>
      <c r="C24">
        <v>1529.25</v>
      </c>
      <c r="D24">
        <v>1505.79</v>
      </c>
      <c r="E24">
        <v>1500.1</v>
      </c>
      <c r="F24">
        <v>212.68199999999999</v>
      </c>
      <c r="G24">
        <v>0</v>
      </c>
      <c r="H24">
        <v>212.68199999999999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1531.98</v>
      </c>
      <c r="C25">
        <v>1529.16</v>
      </c>
      <c r="D25">
        <v>1506.74</v>
      </c>
      <c r="E25">
        <v>1501.18</v>
      </c>
      <c r="F25">
        <v>212.74</v>
      </c>
      <c r="G25">
        <v>0</v>
      </c>
      <c r="H25">
        <v>212.74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1528.44</v>
      </c>
      <c r="C26">
        <v>1526</v>
      </c>
      <c r="D26">
        <v>1505.06</v>
      </c>
      <c r="E26">
        <v>1499.6</v>
      </c>
      <c r="F26">
        <v>212.624</v>
      </c>
      <c r="G26">
        <v>0</v>
      </c>
      <c r="H26">
        <v>212.624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1529.74</v>
      </c>
      <c r="C27">
        <v>1527.28</v>
      </c>
      <c r="D27">
        <v>1506.29</v>
      </c>
      <c r="E27">
        <v>1500.79</v>
      </c>
      <c r="F27">
        <v>212.68700000000001</v>
      </c>
      <c r="G27">
        <v>0</v>
      </c>
      <c r="H27">
        <v>212.68700000000001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1528.53</v>
      </c>
      <c r="C28">
        <v>1526.15</v>
      </c>
      <c r="D28">
        <v>1505.19</v>
      </c>
      <c r="E28">
        <v>1499.76</v>
      </c>
      <c r="F28">
        <v>212.309</v>
      </c>
      <c r="G28">
        <v>0</v>
      </c>
      <c r="H28">
        <v>212.309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2373.56</v>
      </c>
      <c r="C29">
        <v>1527.63</v>
      </c>
      <c r="D29">
        <v>1506.33</v>
      </c>
      <c r="E29">
        <v>1500.84</v>
      </c>
      <c r="F29">
        <v>212.715</v>
      </c>
      <c r="G29">
        <v>0</v>
      </c>
      <c r="H29">
        <v>212.715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1533.8</v>
      </c>
      <c r="C30">
        <v>1528.61</v>
      </c>
      <c r="D30">
        <v>1504.92</v>
      </c>
      <c r="E30">
        <v>1499.21</v>
      </c>
      <c r="F30">
        <v>212.28700000000001</v>
      </c>
      <c r="G30">
        <v>0</v>
      </c>
      <c r="H30">
        <v>212.28700000000001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1528.93</v>
      </c>
      <c r="C31">
        <v>1526.13</v>
      </c>
      <c r="D31">
        <v>1503.74</v>
      </c>
      <c r="E31">
        <v>1498.18</v>
      </c>
      <c r="F31">
        <v>212.18600000000001</v>
      </c>
      <c r="G31">
        <v>0</v>
      </c>
      <c r="H31">
        <v>212.18600000000001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1528.24</v>
      </c>
      <c r="C32">
        <v>1525.77</v>
      </c>
      <c r="D32">
        <v>1504.96</v>
      </c>
      <c r="E32">
        <v>1499.51</v>
      </c>
      <c r="F32">
        <v>212.78299999999999</v>
      </c>
      <c r="G32">
        <v>0</v>
      </c>
      <c r="H32">
        <v>212.78299999999999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1528.09</v>
      </c>
      <c r="C33">
        <v>1525.64</v>
      </c>
      <c r="D33">
        <v>1504.67</v>
      </c>
      <c r="E33">
        <v>1499.2</v>
      </c>
      <c r="F33">
        <v>212.566</v>
      </c>
      <c r="G33">
        <v>0</v>
      </c>
      <c r="H33">
        <v>212.566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1529.61</v>
      </c>
      <c r="C34">
        <v>1527.21</v>
      </c>
      <c r="D34">
        <v>1506.37</v>
      </c>
      <c r="E34">
        <v>1500.92</v>
      </c>
      <c r="F34">
        <v>212.661</v>
      </c>
      <c r="G34">
        <v>0</v>
      </c>
      <c r="H34">
        <v>212.661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2359.25</v>
      </c>
      <c r="C35">
        <v>1527.12</v>
      </c>
      <c r="D35">
        <v>1506.11</v>
      </c>
      <c r="E35">
        <v>1500.63</v>
      </c>
      <c r="F35">
        <v>212.68899999999999</v>
      </c>
      <c r="G35">
        <v>0</v>
      </c>
      <c r="H35">
        <v>212.68899999999999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1534.44</v>
      </c>
      <c r="C36">
        <v>1529.05</v>
      </c>
      <c r="D36">
        <v>1505.45</v>
      </c>
      <c r="E36">
        <v>1499.77</v>
      </c>
      <c r="F36">
        <v>212.49299999999999</v>
      </c>
      <c r="G36">
        <v>0</v>
      </c>
      <c r="H36">
        <v>212.49299999999999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1532.38</v>
      </c>
      <c r="C37">
        <v>1529.82</v>
      </c>
      <c r="D37">
        <v>1507.33</v>
      </c>
      <c r="E37">
        <v>1501.74</v>
      </c>
      <c r="F37">
        <v>212.73</v>
      </c>
      <c r="G37">
        <v>0</v>
      </c>
      <c r="H37">
        <v>212.73</v>
      </c>
      <c r="I37">
        <v>1</v>
      </c>
      <c r="J37">
        <v>1</v>
      </c>
      <c r="K37">
        <v>1</v>
      </c>
    </row>
    <row r="38" spans="1:11" x14ac:dyDescent="0.25">
      <c r="A38" t="s">
        <v>35</v>
      </c>
      <c r="B38">
        <v>1529.25</v>
      </c>
      <c r="C38">
        <v>1526.83</v>
      </c>
      <c r="D38">
        <v>1506.07</v>
      </c>
      <c r="E38">
        <v>1500.62</v>
      </c>
      <c r="F38">
        <v>212.65199999999999</v>
      </c>
      <c r="G38">
        <v>0</v>
      </c>
      <c r="H38">
        <v>212.65199999999999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1530.2</v>
      </c>
      <c r="C39">
        <v>1527.86</v>
      </c>
      <c r="D39">
        <v>1507.05</v>
      </c>
      <c r="E39">
        <v>1501.58</v>
      </c>
      <c r="F39">
        <v>212.73599999999999</v>
      </c>
      <c r="G39">
        <v>0</v>
      </c>
      <c r="H39">
        <v>212.73599999999999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1527.62</v>
      </c>
      <c r="C40">
        <v>1525.29</v>
      </c>
      <c r="D40">
        <v>1504.47</v>
      </c>
      <c r="E40">
        <v>1499.01</v>
      </c>
      <c r="F40">
        <v>212.946</v>
      </c>
      <c r="G40">
        <v>0</v>
      </c>
      <c r="H40">
        <v>212.946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2321.2600000000002</v>
      </c>
      <c r="C41">
        <v>1527.35</v>
      </c>
      <c r="D41">
        <v>1506.26</v>
      </c>
      <c r="E41">
        <v>1500.79</v>
      </c>
      <c r="F41">
        <v>212.87299999999999</v>
      </c>
      <c r="G41">
        <v>0</v>
      </c>
      <c r="H41">
        <v>212.87299999999999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1535.9</v>
      </c>
      <c r="C42">
        <v>1530.36</v>
      </c>
      <c r="D42">
        <v>1505.64</v>
      </c>
      <c r="E42">
        <v>1499.77</v>
      </c>
      <c r="F42">
        <v>212.452</v>
      </c>
      <c r="G42">
        <v>0</v>
      </c>
      <c r="H42">
        <v>212.452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1528.82</v>
      </c>
      <c r="C43">
        <v>1526.01</v>
      </c>
      <c r="D43">
        <v>1503.58</v>
      </c>
      <c r="E43">
        <v>1498.02</v>
      </c>
      <c r="F43">
        <v>212.16</v>
      </c>
      <c r="G43">
        <v>0</v>
      </c>
      <c r="H43">
        <v>212.16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1529.19</v>
      </c>
      <c r="C44">
        <v>1526.76</v>
      </c>
      <c r="D44">
        <v>1505.94</v>
      </c>
      <c r="E44">
        <v>1500.48</v>
      </c>
      <c r="F44">
        <v>212.88200000000001</v>
      </c>
      <c r="G44">
        <v>0</v>
      </c>
      <c r="H44">
        <v>212.88200000000001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1530.04</v>
      </c>
      <c r="C45">
        <v>1527.69</v>
      </c>
      <c r="D45">
        <v>1506.89</v>
      </c>
      <c r="E45">
        <v>1501.4</v>
      </c>
      <c r="F45">
        <v>212.75</v>
      </c>
      <c r="G45">
        <v>0</v>
      </c>
      <c r="H45">
        <v>212.75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1529.54</v>
      </c>
      <c r="C46">
        <v>1527.14</v>
      </c>
      <c r="D46">
        <v>1506.28</v>
      </c>
      <c r="E46">
        <v>1500.79</v>
      </c>
      <c r="F46">
        <v>212.35599999999999</v>
      </c>
      <c r="G46">
        <v>0</v>
      </c>
      <c r="H46">
        <v>212.35599999999999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2347.9699999999998</v>
      </c>
      <c r="C47">
        <v>1526.04</v>
      </c>
      <c r="D47">
        <v>1504.93</v>
      </c>
      <c r="E47">
        <v>1499.47</v>
      </c>
      <c r="F47">
        <v>212.71899999999999</v>
      </c>
      <c r="G47">
        <v>0</v>
      </c>
      <c r="H47">
        <v>212.71899999999999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1536.25</v>
      </c>
      <c r="C48">
        <v>1530.53</v>
      </c>
      <c r="D48">
        <v>1506.26</v>
      </c>
      <c r="E48">
        <v>1500.51</v>
      </c>
      <c r="F48">
        <v>212.53800000000001</v>
      </c>
      <c r="G48">
        <v>0</v>
      </c>
      <c r="H48">
        <v>212.53800000000001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1531.68</v>
      </c>
      <c r="C49">
        <v>1527.98</v>
      </c>
      <c r="D49">
        <v>1505.89</v>
      </c>
      <c r="E49">
        <v>1500.37</v>
      </c>
      <c r="F49">
        <v>212.93299999999999</v>
      </c>
      <c r="G49">
        <v>0</v>
      </c>
      <c r="H49">
        <v>212.93299999999999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1528.75</v>
      </c>
      <c r="C50">
        <v>1526.4</v>
      </c>
      <c r="D50">
        <v>1505.63</v>
      </c>
      <c r="E50">
        <v>1500.16</v>
      </c>
      <c r="F50">
        <v>212.61799999999999</v>
      </c>
      <c r="G50">
        <v>0</v>
      </c>
      <c r="H50">
        <v>212.61799999999999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1530.62</v>
      </c>
      <c r="C51">
        <v>1528.16</v>
      </c>
      <c r="D51">
        <v>1507.2</v>
      </c>
      <c r="E51">
        <v>1501.72</v>
      </c>
      <c r="F51">
        <v>212.71799999999999</v>
      </c>
      <c r="G51">
        <v>0</v>
      </c>
      <c r="H51">
        <v>212.71799999999999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1527.97</v>
      </c>
      <c r="C52">
        <v>1525.58</v>
      </c>
      <c r="D52">
        <v>1504.71</v>
      </c>
      <c r="E52">
        <v>1499.26</v>
      </c>
      <c r="F52">
        <v>212.58799999999999</v>
      </c>
      <c r="G52">
        <v>0</v>
      </c>
      <c r="H52">
        <v>212.58799999999999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2336.4699999999998</v>
      </c>
      <c r="C53">
        <v>1527.74</v>
      </c>
      <c r="D53">
        <v>1506.44</v>
      </c>
      <c r="E53">
        <v>1500.95</v>
      </c>
      <c r="F53">
        <v>212.73500000000001</v>
      </c>
      <c r="G53">
        <v>0</v>
      </c>
      <c r="H53">
        <v>212.73500000000001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1533.77</v>
      </c>
      <c r="C54">
        <v>1528.58</v>
      </c>
      <c r="D54">
        <v>1504.89</v>
      </c>
      <c r="E54">
        <v>1499.17</v>
      </c>
      <c r="F54">
        <v>212.529</v>
      </c>
      <c r="G54">
        <v>0</v>
      </c>
      <c r="H54">
        <v>212.529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1530.44</v>
      </c>
      <c r="C55">
        <v>1527.65</v>
      </c>
      <c r="D55">
        <v>1504.8</v>
      </c>
      <c r="E55">
        <v>1499.18</v>
      </c>
      <c r="F55">
        <v>212.11600000000001</v>
      </c>
      <c r="G55">
        <v>0</v>
      </c>
      <c r="H55">
        <v>212.11600000000001</v>
      </c>
      <c r="I55">
        <v>1</v>
      </c>
      <c r="J55">
        <v>1</v>
      </c>
      <c r="K55">
        <v>1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1527.9</v>
      </c>
      <c r="C56">
        <v>1525.47</v>
      </c>
      <c r="D56">
        <v>1504.6</v>
      </c>
      <c r="E56">
        <v>1499.14</v>
      </c>
      <c r="F56">
        <v>212.76900000000001</v>
      </c>
      <c r="G56">
        <v>0</v>
      </c>
      <c r="H56">
        <v>212.76900000000001</v>
      </c>
      <c r="I56">
        <v>1</v>
      </c>
      <c r="J56">
        <v>1</v>
      </c>
      <c r="K56">
        <v>0</v>
      </c>
      <c r="R56">
        <f>AVERAGE(B7:B56)</f>
        <v>1659.7239999999997</v>
      </c>
      <c r="S56">
        <f>AVERAGE(C7:C56)</f>
        <v>1528.0827999999999</v>
      </c>
      <c r="U56">
        <f>_xlfn.VAR.P(B7:B56)</f>
        <v>86784.733028001399</v>
      </c>
      <c r="V56">
        <f>_xlfn.VAR.P(C7:C56)</f>
        <v>2.6246161599999374</v>
      </c>
      <c r="X56">
        <f>1.96*SQRT(U56)/50</f>
        <v>11.548025465859869</v>
      </c>
      <c r="Y56">
        <f>1.96*SQRT(V56)/50</f>
        <v>6.3506615215285278E-2</v>
      </c>
    </row>
    <row r="57" spans="1:25" x14ac:dyDescent="0.25">
      <c r="A57" t="s">
        <v>107</v>
      </c>
      <c r="B57">
        <v>82989.137071999998</v>
      </c>
      <c r="C57" t="s">
        <v>37</v>
      </c>
    </row>
    <row r="58" spans="1:25" x14ac:dyDescent="0.25">
      <c r="A58" t="s">
        <v>36</v>
      </c>
      <c r="B58">
        <v>1521.31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1520.02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2475.25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1524.52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1520.34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1519.23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1520.3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1519.34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2289.15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36</v>
      </c>
      <c r="B67">
        <v>1522.94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1519.95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1520.18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1518.8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1519.55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2415.2600000000002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1526.67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1522.8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1519.63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1520.14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1518.88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2380.98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1522.53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1518.98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1518.88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1519.64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1519.35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2399.5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1525.32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1521.91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1520.38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1520.04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1518.33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2383.42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1526.16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1519.59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1517.55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1521.44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1519.49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2398.92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1526.5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1520.66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1518.84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1519.12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1519.57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2408.4899999999998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1523.4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1522.09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1520.37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1519.62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1519.06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2403.54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1612.05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1521.2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1519.24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1518.41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1660.7477999999996</v>
      </c>
      <c r="S112">
        <f>AVERAGE(C63:C112)</f>
        <v>0</v>
      </c>
      <c r="U112">
        <f>_xlfn.VAR.P(B63:B112)</f>
        <v>100282.78617716103</v>
      </c>
      <c r="V112">
        <f>_xlfn.VAR.P(C63:C112)</f>
        <v>0</v>
      </c>
      <c r="X112">
        <f>1.96*SQRT(U112)/50</f>
        <v>12.413643323024578</v>
      </c>
      <c r="Y112">
        <f>1.96*SQRT(V112)/50</f>
        <v>0</v>
      </c>
    </row>
    <row r="113" spans="1:9" x14ac:dyDescent="0.25">
      <c r="A113" t="s">
        <v>36</v>
      </c>
      <c r="B113">
        <v>83040.197115000003</v>
      </c>
      <c r="C113" t="s">
        <v>37</v>
      </c>
    </row>
    <row r="114" spans="1:9" x14ac:dyDescent="0.25">
      <c r="A114" t="s">
        <v>38</v>
      </c>
      <c r="B114">
        <v>23830.2</v>
      </c>
      <c r="C114">
        <v>23605.4</v>
      </c>
      <c r="D114">
        <v>23581.4</v>
      </c>
      <c r="E114">
        <v>23575.3</v>
      </c>
      <c r="F114">
        <v>238.48099999999999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23846.1</v>
      </c>
      <c r="C115">
        <v>23842</v>
      </c>
      <c r="D115">
        <v>23817.599999999999</v>
      </c>
      <c r="E115">
        <v>23811.4</v>
      </c>
      <c r="F115">
        <v>241.42500000000001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23266.3</v>
      </c>
      <c r="C116">
        <v>23264.799999999999</v>
      </c>
      <c r="D116">
        <v>23240.7</v>
      </c>
      <c r="E116">
        <v>23234.5</v>
      </c>
      <c r="F116">
        <v>241.45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23401.4</v>
      </c>
      <c r="C117">
        <v>23398.7</v>
      </c>
      <c r="D117">
        <v>23374.5</v>
      </c>
      <c r="E117">
        <v>23368.3</v>
      </c>
      <c r="F117">
        <v>241.50200000000001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23779.1</v>
      </c>
      <c r="C118">
        <v>23774.799999999999</v>
      </c>
      <c r="D118">
        <v>23750.3</v>
      </c>
      <c r="E118">
        <v>23744</v>
      </c>
      <c r="F118">
        <v>241.31299999999999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23078.400000000001</v>
      </c>
      <c r="C119">
        <v>23076.799999999999</v>
      </c>
      <c r="D119">
        <v>23052.7</v>
      </c>
      <c r="E119">
        <v>23043.200000000001</v>
      </c>
      <c r="F119">
        <v>241.47399999999999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23613.599999999999</v>
      </c>
      <c r="C120">
        <v>23611.9</v>
      </c>
      <c r="D120">
        <v>23586.7</v>
      </c>
      <c r="E120">
        <v>23580.400000000001</v>
      </c>
      <c r="F120">
        <v>241.40199999999999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24026</v>
      </c>
      <c r="C121">
        <v>24024.3</v>
      </c>
      <c r="D121">
        <v>23999.4</v>
      </c>
      <c r="E121">
        <v>23857.3</v>
      </c>
      <c r="F121">
        <v>241.62200000000001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23362.3</v>
      </c>
      <c r="C122">
        <v>23360.6</v>
      </c>
      <c r="D122">
        <v>23336.400000000001</v>
      </c>
      <c r="E122">
        <v>23330.1</v>
      </c>
      <c r="F122">
        <v>241.36699999999999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23576.1</v>
      </c>
      <c r="C123">
        <v>23574.400000000001</v>
      </c>
      <c r="D123">
        <v>23550.1</v>
      </c>
      <c r="E123">
        <v>23543.8</v>
      </c>
      <c r="F123">
        <v>241.44300000000001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23258.799999999999</v>
      </c>
      <c r="C124">
        <v>23257.1</v>
      </c>
      <c r="D124">
        <v>23233</v>
      </c>
      <c r="E124">
        <v>23226.7</v>
      </c>
      <c r="F124">
        <v>241.64500000000001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24788.1</v>
      </c>
      <c r="C125">
        <v>23206.3</v>
      </c>
      <c r="D125">
        <v>23182.2</v>
      </c>
      <c r="E125">
        <v>23176</v>
      </c>
      <c r="F125">
        <v>241.66200000000001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23767.9</v>
      </c>
      <c r="C126">
        <v>23763.9</v>
      </c>
      <c r="D126">
        <v>23739.599999999999</v>
      </c>
      <c r="E126">
        <v>23733.4</v>
      </c>
      <c r="F126">
        <v>241.68700000000001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23139.200000000001</v>
      </c>
      <c r="C127">
        <v>23137.7</v>
      </c>
      <c r="D127">
        <v>23113.4</v>
      </c>
      <c r="E127">
        <v>23107.200000000001</v>
      </c>
      <c r="F127">
        <v>241.36600000000001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23306.9</v>
      </c>
      <c r="C128">
        <v>23305</v>
      </c>
      <c r="D128">
        <v>23280.799999999999</v>
      </c>
      <c r="E128">
        <v>23274.5</v>
      </c>
      <c r="F128">
        <v>241.55600000000001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23404.400000000001</v>
      </c>
      <c r="C129">
        <v>23402.5</v>
      </c>
      <c r="D129">
        <v>23378.400000000001</v>
      </c>
      <c r="E129">
        <v>23372.1</v>
      </c>
      <c r="F129">
        <v>241.404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23350.3</v>
      </c>
      <c r="C130">
        <v>23348.7</v>
      </c>
      <c r="D130">
        <v>23324.7</v>
      </c>
      <c r="E130">
        <v>23318.5</v>
      </c>
      <c r="F130">
        <v>241.42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23474</v>
      </c>
      <c r="C131">
        <v>23472.2</v>
      </c>
      <c r="D131">
        <v>23447.599999999999</v>
      </c>
      <c r="E131">
        <v>23441.4</v>
      </c>
      <c r="F131">
        <v>241.566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23651.200000000001</v>
      </c>
      <c r="C132">
        <v>23649.5</v>
      </c>
      <c r="D132">
        <v>23625.200000000001</v>
      </c>
      <c r="E132">
        <v>23619</v>
      </c>
      <c r="F132">
        <v>241.477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23410.9</v>
      </c>
      <c r="C133">
        <v>23409.3</v>
      </c>
      <c r="D133">
        <v>23385.200000000001</v>
      </c>
      <c r="E133">
        <v>23379</v>
      </c>
      <c r="F133">
        <v>241.36699999999999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23762.799999999999</v>
      </c>
      <c r="C134">
        <v>23503</v>
      </c>
      <c r="D134">
        <v>23478.799999999999</v>
      </c>
      <c r="E134">
        <v>23472.6</v>
      </c>
      <c r="F134">
        <v>241.48699999999999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23721.4</v>
      </c>
      <c r="C135">
        <v>23718.3</v>
      </c>
      <c r="D135">
        <v>23694.2</v>
      </c>
      <c r="E135">
        <v>23688</v>
      </c>
      <c r="F135">
        <v>241.64500000000001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24404.9</v>
      </c>
      <c r="C136">
        <v>24034</v>
      </c>
      <c r="D136">
        <v>24009.8</v>
      </c>
      <c r="E136">
        <v>24003.5</v>
      </c>
      <c r="F136">
        <v>241.345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25140.5</v>
      </c>
      <c r="C137">
        <v>25136.6</v>
      </c>
      <c r="D137">
        <v>25111.4</v>
      </c>
      <c r="E137">
        <v>25104.9</v>
      </c>
      <c r="F137">
        <v>241.51400000000001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24871.1</v>
      </c>
      <c r="C138">
        <v>24582.7</v>
      </c>
      <c r="D138">
        <v>24556.9</v>
      </c>
      <c r="E138">
        <v>24550.5</v>
      </c>
      <c r="F138">
        <v>241.30199999999999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24481.7</v>
      </c>
      <c r="C139">
        <v>24477.1</v>
      </c>
      <c r="D139">
        <v>24451.200000000001</v>
      </c>
      <c r="E139">
        <v>24444.799999999999</v>
      </c>
      <c r="F139">
        <v>241.69300000000001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24500.400000000001</v>
      </c>
      <c r="C140">
        <v>24498.5</v>
      </c>
      <c r="D140">
        <v>24473.5</v>
      </c>
      <c r="E140">
        <v>24467.1</v>
      </c>
      <c r="F140">
        <v>241.46299999999999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23604.9</v>
      </c>
      <c r="C141">
        <v>23602.7</v>
      </c>
      <c r="D141">
        <v>23578.7</v>
      </c>
      <c r="E141">
        <v>23572.5</v>
      </c>
      <c r="F141">
        <v>241.559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23315.3</v>
      </c>
      <c r="C142">
        <v>23313.5</v>
      </c>
      <c r="D142">
        <v>23289.7</v>
      </c>
      <c r="E142">
        <v>23283.4</v>
      </c>
      <c r="F142">
        <v>241.36500000000001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24125.599999999999</v>
      </c>
      <c r="C143">
        <v>23310.7</v>
      </c>
      <c r="D143">
        <v>23286.799999999999</v>
      </c>
      <c r="E143">
        <v>23280.7</v>
      </c>
      <c r="F143">
        <v>241.57499999999999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23709.599999999999</v>
      </c>
      <c r="C144">
        <v>23705.4</v>
      </c>
      <c r="D144">
        <v>23681.5</v>
      </c>
      <c r="E144">
        <v>23675.200000000001</v>
      </c>
      <c r="F144">
        <v>242.102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23315.8</v>
      </c>
      <c r="C145">
        <v>23314.1</v>
      </c>
      <c r="D145">
        <v>23290.2</v>
      </c>
      <c r="E145">
        <v>23284</v>
      </c>
      <c r="F145">
        <v>241.25299999999999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23864.7</v>
      </c>
      <c r="C146">
        <v>23614.7</v>
      </c>
      <c r="D146">
        <v>23590.9</v>
      </c>
      <c r="E146">
        <v>23584.799999999999</v>
      </c>
      <c r="F146">
        <v>241.63499999999999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23266</v>
      </c>
      <c r="C147">
        <v>23264.1</v>
      </c>
      <c r="D147">
        <v>23240.3</v>
      </c>
      <c r="E147">
        <v>23234</v>
      </c>
      <c r="F147">
        <v>241.46100000000001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23584.5</v>
      </c>
      <c r="C148">
        <v>23582.9</v>
      </c>
      <c r="D148">
        <v>23558.9</v>
      </c>
      <c r="E148">
        <v>23552.7</v>
      </c>
      <c r="F148">
        <v>241.584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23468.2</v>
      </c>
      <c r="C149">
        <v>23466.5</v>
      </c>
      <c r="D149">
        <v>23442.7</v>
      </c>
      <c r="E149">
        <v>23436.5</v>
      </c>
      <c r="F149">
        <v>241.958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23352.5</v>
      </c>
      <c r="C150">
        <v>23350.799999999999</v>
      </c>
      <c r="D150">
        <v>23326.799999999999</v>
      </c>
      <c r="E150">
        <v>23320.6</v>
      </c>
      <c r="F150">
        <v>241.476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23251.8</v>
      </c>
      <c r="C151">
        <v>23250.1</v>
      </c>
      <c r="D151">
        <v>23225.9</v>
      </c>
      <c r="E151">
        <v>23219.8</v>
      </c>
      <c r="F151">
        <v>241.447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23764.2</v>
      </c>
      <c r="C152">
        <v>23762.400000000001</v>
      </c>
      <c r="D152">
        <v>23738.3</v>
      </c>
      <c r="E152">
        <v>23732</v>
      </c>
      <c r="F152">
        <v>241.48599999999999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23615.200000000001</v>
      </c>
      <c r="C153">
        <v>23613.3</v>
      </c>
      <c r="D153">
        <v>23589.5</v>
      </c>
      <c r="E153">
        <v>23583.3</v>
      </c>
      <c r="F153">
        <v>241.59399999999999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24765.7</v>
      </c>
      <c r="C154">
        <v>24379.599999999999</v>
      </c>
      <c r="D154">
        <v>24355.3</v>
      </c>
      <c r="E154">
        <v>24349</v>
      </c>
      <c r="F154">
        <v>241.31800000000001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25279.3</v>
      </c>
      <c r="C155">
        <v>25275.4</v>
      </c>
      <c r="D155">
        <v>25250.400000000001</v>
      </c>
      <c r="E155">
        <v>25244</v>
      </c>
      <c r="F155">
        <v>241.374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23255.7</v>
      </c>
      <c r="C156">
        <v>23254</v>
      </c>
      <c r="D156">
        <v>23230.400000000001</v>
      </c>
      <c r="E156">
        <v>23224.2</v>
      </c>
      <c r="F156">
        <v>241.62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23764.5</v>
      </c>
      <c r="C157">
        <v>23762.7</v>
      </c>
      <c r="D157">
        <v>23738.6</v>
      </c>
      <c r="E157">
        <v>23732.400000000001</v>
      </c>
      <c r="F157">
        <v>241.51400000000001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23464.5</v>
      </c>
      <c r="C158">
        <v>23462.7</v>
      </c>
      <c r="D158">
        <v>23438.799999999999</v>
      </c>
      <c r="E158">
        <v>23432.6</v>
      </c>
      <c r="F158">
        <v>241.298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24248.5</v>
      </c>
      <c r="C159">
        <v>23314.5</v>
      </c>
      <c r="D159">
        <v>23290.6</v>
      </c>
      <c r="E159">
        <v>23284.400000000001</v>
      </c>
      <c r="F159">
        <v>241.19499999999999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24052</v>
      </c>
      <c r="C160">
        <v>24047.7</v>
      </c>
      <c r="D160">
        <v>24023.3</v>
      </c>
      <c r="E160">
        <v>24017</v>
      </c>
      <c r="F160">
        <v>241.59800000000001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23531.3</v>
      </c>
      <c r="C161">
        <v>23529.599999999999</v>
      </c>
      <c r="D161">
        <v>23505.3</v>
      </c>
      <c r="E161">
        <v>23499.1</v>
      </c>
      <c r="F161">
        <v>241.61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23210.5</v>
      </c>
      <c r="C162">
        <v>23151.9</v>
      </c>
      <c r="D162">
        <v>23127.7</v>
      </c>
      <c r="E162">
        <v>23121.4</v>
      </c>
      <c r="F162">
        <v>241.36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23199.200000000001</v>
      </c>
      <c r="C163">
        <v>23197.4</v>
      </c>
      <c r="D163">
        <v>23173.5</v>
      </c>
      <c r="E163">
        <v>23167.200000000001</v>
      </c>
      <c r="F163">
        <v>241.45500000000001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23335.4</v>
      </c>
      <c r="C164">
        <v>23333.7</v>
      </c>
      <c r="D164">
        <v>23309.7</v>
      </c>
      <c r="E164">
        <v>23303.5</v>
      </c>
      <c r="F164">
        <v>241.28700000000001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23436.6</v>
      </c>
      <c r="C165">
        <v>23434.9</v>
      </c>
      <c r="D165">
        <v>23411.1</v>
      </c>
      <c r="E165">
        <v>23404.9</v>
      </c>
      <c r="F165">
        <v>241.43899999999999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23358.5</v>
      </c>
      <c r="C166">
        <v>23356.7</v>
      </c>
      <c r="D166">
        <v>23332.9</v>
      </c>
      <c r="E166">
        <v>23326.7</v>
      </c>
      <c r="F166">
        <v>241.39599999999999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23250.7</v>
      </c>
      <c r="C167">
        <v>23249.1</v>
      </c>
      <c r="D167">
        <v>23225.4</v>
      </c>
      <c r="E167">
        <v>23219.200000000001</v>
      </c>
      <c r="F167">
        <v>241.291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23167.599999999999</v>
      </c>
      <c r="C168">
        <v>23165.8</v>
      </c>
      <c r="D168">
        <v>23141.8</v>
      </c>
      <c r="E168">
        <v>23135.5</v>
      </c>
      <c r="F168">
        <v>241.43899999999999</v>
      </c>
      <c r="G168">
        <v>1</v>
      </c>
      <c r="H168">
        <v>1</v>
      </c>
      <c r="I168">
        <v>0</v>
      </c>
      <c r="R168">
        <f>AVERAGE(B119:B168)</f>
        <v>23712.984</v>
      </c>
      <c r="S168">
        <f>AVERAGE(C119:C168)</f>
        <v>23612.345999999998</v>
      </c>
      <c r="U168">
        <f>_xlfn.VAR.P(B119:B168)</f>
        <v>295114.75134399981</v>
      </c>
      <c r="V168">
        <f>_xlfn.VAR.P(C119:C168)</f>
        <v>233528.46528399992</v>
      </c>
      <c r="X168">
        <f>1.96*SQRT(U168)/50</f>
        <v>21.295190337380031</v>
      </c>
      <c r="Y168">
        <f>1.96*SQRT(V168)/50</f>
        <v>18.943314939418752</v>
      </c>
    </row>
    <row r="169" spans="1:25" x14ac:dyDescent="0.25">
      <c r="A169" t="s">
        <v>38</v>
      </c>
      <c r="B169">
        <v>1185647.123657</v>
      </c>
      <c r="C169" t="s">
        <v>37</v>
      </c>
    </row>
    <row r="170" spans="1:25" x14ac:dyDescent="0.25">
      <c r="A170" t="s">
        <v>93</v>
      </c>
      <c r="B170">
        <v>825.33199999999999</v>
      </c>
      <c r="C170">
        <v>822.77800000000002</v>
      </c>
      <c r="D170">
        <v>801.53499999999997</v>
      </c>
      <c r="E170">
        <v>797.48099999999999</v>
      </c>
      <c r="F170">
        <v>94.581999999999994</v>
      </c>
      <c r="G170">
        <v>0.17845800000000001</v>
      </c>
      <c r="H170">
        <v>0.83704999999999996</v>
      </c>
      <c r="I170">
        <v>0</v>
      </c>
    </row>
    <row r="171" spans="1:25" x14ac:dyDescent="0.25">
      <c r="A171" t="s">
        <v>93</v>
      </c>
      <c r="B171">
        <v>759.3</v>
      </c>
      <c r="C171">
        <v>756.79100000000005</v>
      </c>
      <c r="D171">
        <v>735.71400000000006</v>
      </c>
      <c r="E171">
        <v>731.947</v>
      </c>
      <c r="F171">
        <v>89.092399999999998</v>
      </c>
      <c r="G171">
        <v>0.17086200000000001</v>
      </c>
      <c r="H171">
        <v>0.83655000000000002</v>
      </c>
      <c r="I171">
        <v>0</v>
      </c>
    </row>
    <row r="172" spans="1:25" x14ac:dyDescent="0.25">
      <c r="A172" t="s">
        <v>93</v>
      </c>
      <c r="B172">
        <v>761.30200000000002</v>
      </c>
      <c r="C172">
        <v>758.87800000000004</v>
      </c>
      <c r="D172">
        <v>738.23900000000003</v>
      </c>
      <c r="E172">
        <v>734.45899999999995</v>
      </c>
      <c r="F172">
        <v>89.143600000000006</v>
      </c>
      <c r="G172">
        <v>0.16584199999999999</v>
      </c>
      <c r="H172">
        <v>0.85855499999999996</v>
      </c>
      <c r="I172">
        <v>0</v>
      </c>
    </row>
    <row r="173" spans="1:25" x14ac:dyDescent="0.25">
      <c r="A173" t="s">
        <v>93</v>
      </c>
      <c r="B173">
        <v>760.25099999999998</v>
      </c>
      <c r="C173">
        <v>757.79899999999998</v>
      </c>
      <c r="D173">
        <v>737.06299999999999</v>
      </c>
      <c r="E173">
        <v>733.30700000000002</v>
      </c>
      <c r="F173">
        <v>88.674499999999995</v>
      </c>
      <c r="G173">
        <v>0.15259</v>
      </c>
      <c r="H173">
        <v>0.83704699999999999</v>
      </c>
      <c r="I173">
        <v>0</v>
      </c>
    </row>
    <row r="174" spans="1:25" x14ac:dyDescent="0.25">
      <c r="A174" t="s">
        <v>93</v>
      </c>
      <c r="B174">
        <v>761.73099999999999</v>
      </c>
      <c r="C174">
        <v>759.30200000000002</v>
      </c>
      <c r="D174">
        <v>738.57399999999996</v>
      </c>
      <c r="E174">
        <v>734.8</v>
      </c>
      <c r="F174">
        <v>89.044200000000004</v>
      </c>
      <c r="G174">
        <v>0.142676</v>
      </c>
      <c r="H174">
        <v>0.86375900000000005</v>
      </c>
      <c r="I174">
        <v>0</v>
      </c>
    </row>
    <row r="175" spans="1:25" x14ac:dyDescent="0.25">
      <c r="A175" t="s">
        <v>93</v>
      </c>
      <c r="B175">
        <v>759.80899999999997</v>
      </c>
      <c r="C175">
        <v>757.36300000000006</v>
      </c>
      <c r="D175">
        <v>736.65599999999995</v>
      </c>
      <c r="E175">
        <v>732.89599999999996</v>
      </c>
      <c r="F175">
        <v>88.669300000000007</v>
      </c>
      <c r="G175">
        <v>0.178454</v>
      </c>
      <c r="H175">
        <v>0.83705099999999999</v>
      </c>
      <c r="I175">
        <v>0</v>
      </c>
    </row>
    <row r="176" spans="1:25" x14ac:dyDescent="0.25">
      <c r="A176" t="s">
        <v>93</v>
      </c>
      <c r="B176">
        <v>762</v>
      </c>
      <c r="C176">
        <v>759.54300000000001</v>
      </c>
      <c r="D176">
        <v>738.67200000000003</v>
      </c>
      <c r="E176">
        <v>734.88900000000001</v>
      </c>
      <c r="F176">
        <v>89.034000000000006</v>
      </c>
      <c r="G176">
        <v>0.178454</v>
      </c>
      <c r="H176">
        <v>0.83698799999999995</v>
      </c>
      <c r="I176">
        <v>0</v>
      </c>
    </row>
    <row r="177" spans="1:9" x14ac:dyDescent="0.25">
      <c r="A177" t="s">
        <v>93</v>
      </c>
      <c r="B177">
        <v>759.57600000000002</v>
      </c>
      <c r="C177">
        <v>757.08900000000006</v>
      </c>
      <c r="D177">
        <v>736.37599999999998</v>
      </c>
      <c r="E177">
        <v>732.625</v>
      </c>
      <c r="F177">
        <v>88.667299999999997</v>
      </c>
      <c r="G177">
        <v>0.15271599999999999</v>
      </c>
      <c r="H177">
        <v>0.83689800000000003</v>
      </c>
      <c r="I177">
        <v>0</v>
      </c>
    </row>
    <row r="178" spans="1:9" x14ac:dyDescent="0.25">
      <c r="A178" t="s">
        <v>93</v>
      </c>
      <c r="B178">
        <v>761.99300000000005</v>
      </c>
      <c r="C178">
        <v>759.53700000000003</v>
      </c>
      <c r="D178">
        <v>738.85699999999997</v>
      </c>
      <c r="E178">
        <v>735.07600000000002</v>
      </c>
      <c r="F178">
        <v>89.044300000000007</v>
      </c>
      <c r="G178">
        <v>0.147535</v>
      </c>
      <c r="H178">
        <v>0.83637700000000004</v>
      </c>
      <c r="I178">
        <v>0</v>
      </c>
    </row>
    <row r="179" spans="1:9" x14ac:dyDescent="0.25">
      <c r="A179" t="s">
        <v>93</v>
      </c>
      <c r="B179">
        <v>759.47900000000004</v>
      </c>
      <c r="C179">
        <v>757.05399999999997</v>
      </c>
      <c r="D179">
        <v>736.39099999999996</v>
      </c>
      <c r="E179">
        <v>732.62400000000002</v>
      </c>
      <c r="F179">
        <v>88.691900000000004</v>
      </c>
      <c r="G179">
        <v>0.178566</v>
      </c>
      <c r="H179">
        <v>0.83657899999999996</v>
      </c>
      <c r="I179">
        <v>0</v>
      </c>
    </row>
    <row r="180" spans="1:9" x14ac:dyDescent="0.25">
      <c r="A180" t="s">
        <v>93</v>
      </c>
      <c r="B180">
        <v>761.77599999999995</v>
      </c>
      <c r="C180">
        <v>759.322</v>
      </c>
      <c r="D180">
        <v>738.68899999999996</v>
      </c>
      <c r="E180">
        <v>734.92100000000005</v>
      </c>
      <c r="F180">
        <v>89.041200000000003</v>
      </c>
      <c r="G180">
        <v>0.152396</v>
      </c>
      <c r="H180">
        <v>0.85909199999999997</v>
      </c>
      <c r="I180">
        <v>0</v>
      </c>
    </row>
    <row r="181" spans="1:9" x14ac:dyDescent="0.25">
      <c r="A181" t="s">
        <v>93</v>
      </c>
      <c r="B181">
        <v>1027.3900000000001</v>
      </c>
      <c r="C181">
        <v>758.09900000000005</v>
      </c>
      <c r="D181">
        <v>736.82600000000002</v>
      </c>
      <c r="E181">
        <v>733.02200000000005</v>
      </c>
      <c r="F181">
        <v>88.647800000000004</v>
      </c>
      <c r="G181">
        <v>0.15018899999999999</v>
      </c>
      <c r="H181">
        <v>0.83702600000000005</v>
      </c>
      <c r="I181">
        <v>0</v>
      </c>
    </row>
    <row r="182" spans="1:9" x14ac:dyDescent="0.25">
      <c r="A182" t="s">
        <v>93</v>
      </c>
      <c r="B182">
        <v>766.21900000000005</v>
      </c>
      <c r="C182">
        <v>760.74800000000005</v>
      </c>
      <c r="D182">
        <v>738.47400000000005</v>
      </c>
      <c r="E182">
        <v>734.52099999999996</v>
      </c>
      <c r="F182">
        <v>88.956199999999995</v>
      </c>
      <c r="G182">
        <v>0.14722399999999999</v>
      </c>
      <c r="H182">
        <v>0.83704500000000004</v>
      </c>
      <c r="I182">
        <v>0</v>
      </c>
    </row>
    <row r="183" spans="1:9" x14ac:dyDescent="0.25">
      <c r="A183" t="s">
        <v>93</v>
      </c>
      <c r="B183">
        <v>760.78899999999999</v>
      </c>
      <c r="C183">
        <v>757.68399999999997</v>
      </c>
      <c r="D183">
        <v>736.49800000000005</v>
      </c>
      <c r="E183">
        <v>732.73500000000001</v>
      </c>
      <c r="F183">
        <v>88.634500000000003</v>
      </c>
      <c r="G183">
        <v>0.14855099999999999</v>
      </c>
      <c r="H183">
        <v>0.83673399999999998</v>
      </c>
      <c r="I183">
        <v>0</v>
      </c>
    </row>
    <row r="184" spans="1:9" x14ac:dyDescent="0.25">
      <c r="A184" t="s">
        <v>93</v>
      </c>
      <c r="B184">
        <v>761.923</v>
      </c>
      <c r="C184">
        <v>759.45399999999995</v>
      </c>
      <c r="D184">
        <v>738.47699999999998</v>
      </c>
      <c r="E184">
        <v>734.70799999999997</v>
      </c>
      <c r="F184">
        <v>89.041200000000003</v>
      </c>
      <c r="G184">
        <v>0.147456</v>
      </c>
      <c r="H184">
        <v>0.83696599999999999</v>
      </c>
      <c r="I184">
        <v>0</v>
      </c>
    </row>
    <row r="185" spans="1:9" x14ac:dyDescent="0.25">
      <c r="A185" t="s">
        <v>93</v>
      </c>
      <c r="B185">
        <v>760.01099999999997</v>
      </c>
      <c r="C185">
        <v>757.55399999999997</v>
      </c>
      <c r="D185">
        <v>736.81</v>
      </c>
      <c r="E185">
        <v>733.04600000000005</v>
      </c>
      <c r="F185">
        <v>88.641599999999997</v>
      </c>
      <c r="G185">
        <v>0.14730599999999999</v>
      </c>
      <c r="H185">
        <v>0.83554399999999995</v>
      </c>
      <c r="I185">
        <v>0</v>
      </c>
    </row>
    <row r="186" spans="1:9" x14ac:dyDescent="0.25">
      <c r="A186" t="s">
        <v>93</v>
      </c>
      <c r="B186">
        <v>761.49300000000005</v>
      </c>
      <c r="C186">
        <v>759.06399999999996</v>
      </c>
      <c r="D186">
        <v>738.39700000000005</v>
      </c>
      <c r="E186">
        <v>734.6</v>
      </c>
      <c r="F186">
        <v>89.036100000000005</v>
      </c>
      <c r="G186">
        <v>0.178454</v>
      </c>
      <c r="H186">
        <v>0.847889</v>
      </c>
      <c r="I186">
        <v>0</v>
      </c>
    </row>
    <row r="187" spans="1:9" x14ac:dyDescent="0.25">
      <c r="A187" t="s">
        <v>93</v>
      </c>
      <c r="B187">
        <v>759.66899999999998</v>
      </c>
      <c r="C187">
        <v>757.221</v>
      </c>
      <c r="D187">
        <v>736.48500000000001</v>
      </c>
      <c r="E187">
        <v>732.70100000000002</v>
      </c>
      <c r="F187">
        <v>88.6601</v>
      </c>
      <c r="G187">
        <v>0.14865200000000001</v>
      </c>
      <c r="H187">
        <v>0.83699100000000004</v>
      </c>
      <c r="I187">
        <v>0</v>
      </c>
    </row>
    <row r="188" spans="1:9" x14ac:dyDescent="0.25">
      <c r="A188" t="s">
        <v>93</v>
      </c>
      <c r="B188">
        <v>761.92100000000005</v>
      </c>
      <c r="C188">
        <v>759.45899999999995</v>
      </c>
      <c r="D188">
        <v>738.57299999999998</v>
      </c>
      <c r="E188">
        <v>734.79200000000003</v>
      </c>
      <c r="F188">
        <v>89.055599999999998</v>
      </c>
      <c r="G188">
        <v>0.15837200000000001</v>
      </c>
      <c r="H188">
        <v>0.83618899999999996</v>
      </c>
      <c r="I188">
        <v>0</v>
      </c>
    </row>
    <row r="189" spans="1:9" x14ac:dyDescent="0.25">
      <c r="A189" t="s">
        <v>93</v>
      </c>
      <c r="B189">
        <v>759.875</v>
      </c>
      <c r="C189">
        <v>757.38800000000003</v>
      </c>
      <c r="D189">
        <v>736.68700000000001</v>
      </c>
      <c r="E189">
        <v>732.89499999999998</v>
      </c>
      <c r="F189">
        <v>88.665199999999999</v>
      </c>
      <c r="G189">
        <v>0.178454</v>
      </c>
      <c r="H189">
        <v>0.84521900000000005</v>
      </c>
      <c r="I189">
        <v>0</v>
      </c>
    </row>
    <row r="190" spans="1:9" x14ac:dyDescent="0.25">
      <c r="A190" t="s">
        <v>93</v>
      </c>
      <c r="B190">
        <v>761.60599999999999</v>
      </c>
      <c r="C190">
        <v>759.13099999999997</v>
      </c>
      <c r="D190">
        <v>738.38400000000001</v>
      </c>
      <c r="E190">
        <v>734.62400000000002</v>
      </c>
      <c r="F190">
        <v>89.027900000000002</v>
      </c>
      <c r="G190">
        <v>0.147262</v>
      </c>
      <c r="H190">
        <v>0.83539799999999997</v>
      </c>
      <c r="I190">
        <v>0</v>
      </c>
    </row>
    <row r="191" spans="1:9" x14ac:dyDescent="0.25">
      <c r="A191" t="s">
        <v>93</v>
      </c>
      <c r="B191">
        <v>759.79899999999998</v>
      </c>
      <c r="C191">
        <v>757.39200000000005</v>
      </c>
      <c r="D191">
        <v>736.71299999999997</v>
      </c>
      <c r="E191">
        <v>732.94200000000001</v>
      </c>
      <c r="F191">
        <v>88.646799999999999</v>
      </c>
      <c r="G191">
        <v>0.165883</v>
      </c>
      <c r="H191">
        <v>0.83687800000000001</v>
      </c>
      <c r="I191">
        <v>0</v>
      </c>
    </row>
    <row r="192" spans="1:9" x14ac:dyDescent="0.25">
      <c r="A192" t="s">
        <v>93</v>
      </c>
      <c r="B192">
        <v>761.74300000000005</v>
      </c>
      <c r="C192">
        <v>759.26400000000001</v>
      </c>
      <c r="D192">
        <v>738.55100000000004</v>
      </c>
      <c r="E192">
        <v>734.76400000000001</v>
      </c>
      <c r="F192">
        <v>89.033000000000001</v>
      </c>
      <c r="G192">
        <v>0.16444</v>
      </c>
      <c r="H192">
        <v>0.82954399999999995</v>
      </c>
      <c r="I192">
        <v>0</v>
      </c>
    </row>
    <row r="193" spans="1:9" x14ac:dyDescent="0.25">
      <c r="A193" t="s">
        <v>93</v>
      </c>
      <c r="B193">
        <v>1614.65</v>
      </c>
      <c r="C193">
        <v>757.226</v>
      </c>
      <c r="D193">
        <v>736.44899999999996</v>
      </c>
      <c r="E193">
        <v>732.68799999999999</v>
      </c>
      <c r="F193">
        <v>88.638599999999997</v>
      </c>
      <c r="G193">
        <v>0.14820700000000001</v>
      </c>
      <c r="H193">
        <v>0.86117200000000005</v>
      </c>
      <c r="I193">
        <v>0</v>
      </c>
    </row>
    <row r="194" spans="1:9" x14ac:dyDescent="0.25">
      <c r="A194" t="s">
        <v>93</v>
      </c>
      <c r="B194">
        <v>949.00099999999998</v>
      </c>
      <c r="C194">
        <v>760.66200000000003</v>
      </c>
      <c r="D194">
        <v>738.08699999999999</v>
      </c>
      <c r="E194">
        <v>734.15599999999995</v>
      </c>
      <c r="F194">
        <v>88.971599999999995</v>
      </c>
      <c r="G194">
        <v>0.15473999999999999</v>
      </c>
      <c r="H194">
        <v>0.83701400000000004</v>
      </c>
      <c r="I194">
        <v>0</v>
      </c>
    </row>
    <row r="195" spans="1:9" x14ac:dyDescent="0.25">
      <c r="A195" t="s">
        <v>93</v>
      </c>
      <c r="B195">
        <v>760.07100000000003</v>
      </c>
      <c r="C195">
        <v>757.51900000000001</v>
      </c>
      <c r="D195">
        <v>735.85199999999998</v>
      </c>
      <c r="E195">
        <v>731.98299999999995</v>
      </c>
      <c r="F195">
        <v>88.649900000000002</v>
      </c>
      <c r="G195">
        <v>0.17845900000000001</v>
      </c>
      <c r="H195">
        <v>0.83699100000000004</v>
      </c>
      <c r="I195">
        <v>0</v>
      </c>
    </row>
    <row r="196" spans="1:9" x14ac:dyDescent="0.25">
      <c r="A196" t="s">
        <v>93</v>
      </c>
      <c r="B196">
        <v>758.49400000000003</v>
      </c>
      <c r="C196">
        <v>755.89300000000003</v>
      </c>
      <c r="D196">
        <v>734.82</v>
      </c>
      <c r="E196">
        <v>731.00800000000004</v>
      </c>
      <c r="F196">
        <v>88.813800000000001</v>
      </c>
      <c r="G196">
        <v>0.15487899999999999</v>
      </c>
      <c r="H196">
        <v>0.83702699999999997</v>
      </c>
      <c r="I196">
        <v>0</v>
      </c>
    </row>
    <row r="197" spans="1:9" x14ac:dyDescent="0.25">
      <c r="A197" t="s">
        <v>93</v>
      </c>
      <c r="B197">
        <v>758.7</v>
      </c>
      <c r="C197">
        <v>756.21299999999997</v>
      </c>
      <c r="D197">
        <v>735.572</v>
      </c>
      <c r="E197">
        <v>731.79100000000005</v>
      </c>
      <c r="F197">
        <v>88.735900000000001</v>
      </c>
      <c r="G197">
        <v>0.15118899999999999</v>
      </c>
      <c r="H197">
        <v>0.86777199999999999</v>
      </c>
      <c r="I197">
        <v>0</v>
      </c>
    </row>
    <row r="198" spans="1:9" x14ac:dyDescent="0.25">
      <c r="A198" t="s">
        <v>93</v>
      </c>
      <c r="B198">
        <v>758.55200000000002</v>
      </c>
      <c r="C198">
        <v>756.12800000000004</v>
      </c>
      <c r="D198">
        <v>735.43</v>
      </c>
      <c r="E198">
        <v>731.64700000000005</v>
      </c>
      <c r="F198">
        <v>88.812799999999996</v>
      </c>
      <c r="G198">
        <v>0.155865</v>
      </c>
      <c r="H198">
        <v>0.83701800000000004</v>
      </c>
      <c r="I198">
        <v>0</v>
      </c>
    </row>
    <row r="199" spans="1:9" x14ac:dyDescent="0.25">
      <c r="A199" t="s">
        <v>93</v>
      </c>
      <c r="B199">
        <v>758.22299999999996</v>
      </c>
      <c r="C199">
        <v>755.78599999999994</v>
      </c>
      <c r="D199">
        <v>735.11400000000003</v>
      </c>
      <c r="E199">
        <v>731.34100000000001</v>
      </c>
      <c r="F199">
        <v>88.749200000000002</v>
      </c>
      <c r="G199">
        <v>0.17848700000000001</v>
      </c>
      <c r="H199">
        <v>0.83635599999999999</v>
      </c>
      <c r="I199">
        <v>0</v>
      </c>
    </row>
    <row r="200" spans="1:9" x14ac:dyDescent="0.25">
      <c r="A200" t="s">
        <v>93</v>
      </c>
      <c r="B200">
        <v>758.91300000000001</v>
      </c>
      <c r="C200">
        <v>756.44399999999996</v>
      </c>
      <c r="D200">
        <v>735.75300000000004</v>
      </c>
      <c r="E200">
        <v>731.97699999999998</v>
      </c>
      <c r="F200">
        <v>88.851699999999994</v>
      </c>
      <c r="G200">
        <v>0.14715</v>
      </c>
      <c r="H200">
        <v>0.83638500000000005</v>
      </c>
      <c r="I200">
        <v>0</v>
      </c>
    </row>
    <row r="201" spans="1:9" x14ac:dyDescent="0.25">
      <c r="A201" t="s">
        <v>93</v>
      </c>
      <c r="B201">
        <v>758.91800000000001</v>
      </c>
      <c r="C201">
        <v>756.471</v>
      </c>
      <c r="D201">
        <v>735.76099999999997</v>
      </c>
      <c r="E201">
        <v>731.97799999999995</v>
      </c>
      <c r="F201">
        <v>88.758499999999998</v>
      </c>
      <c r="G201">
        <v>0.14725099999999999</v>
      </c>
      <c r="H201">
        <v>0.83701999999999999</v>
      </c>
      <c r="I201">
        <v>0</v>
      </c>
    </row>
    <row r="202" spans="1:9" x14ac:dyDescent="0.25">
      <c r="A202" t="s">
        <v>93</v>
      </c>
      <c r="B202">
        <v>758.29200000000003</v>
      </c>
      <c r="C202">
        <v>755.82899999999995</v>
      </c>
      <c r="D202">
        <v>735.12300000000005</v>
      </c>
      <c r="E202">
        <v>731.33</v>
      </c>
      <c r="F202">
        <v>88.843599999999995</v>
      </c>
      <c r="G202">
        <v>0.17846699999999999</v>
      </c>
      <c r="H202">
        <v>0.83543699999999999</v>
      </c>
      <c r="I202">
        <v>0</v>
      </c>
    </row>
    <row r="203" spans="1:9" x14ac:dyDescent="0.25">
      <c r="A203" t="s">
        <v>93</v>
      </c>
      <c r="B203">
        <v>759.02099999999996</v>
      </c>
      <c r="C203">
        <v>756.56100000000004</v>
      </c>
      <c r="D203">
        <v>735.76400000000001</v>
      </c>
      <c r="E203">
        <v>731.97400000000005</v>
      </c>
      <c r="F203">
        <v>88.768699999999995</v>
      </c>
      <c r="G203">
        <v>0.178455</v>
      </c>
      <c r="H203">
        <v>0.83699800000000002</v>
      </c>
      <c r="I203">
        <v>0</v>
      </c>
    </row>
    <row r="204" spans="1:9" x14ac:dyDescent="0.25">
      <c r="A204" t="s">
        <v>93</v>
      </c>
      <c r="B204">
        <v>758.697</v>
      </c>
      <c r="C204">
        <v>756.27599999999995</v>
      </c>
      <c r="D204">
        <v>735.57</v>
      </c>
      <c r="E204">
        <v>731.78</v>
      </c>
      <c r="F204">
        <v>88.839399999999998</v>
      </c>
      <c r="G204">
        <v>0.178454</v>
      </c>
      <c r="H204">
        <v>0.83655000000000002</v>
      </c>
      <c r="I204">
        <v>0</v>
      </c>
    </row>
    <row r="205" spans="1:9" x14ac:dyDescent="0.25">
      <c r="A205" t="s">
        <v>93</v>
      </c>
      <c r="B205">
        <v>1474.75</v>
      </c>
      <c r="C205">
        <v>756.58799999999997</v>
      </c>
      <c r="D205">
        <v>735.83199999999999</v>
      </c>
      <c r="E205">
        <v>732.05200000000002</v>
      </c>
      <c r="F205">
        <v>88.767700000000005</v>
      </c>
      <c r="G205">
        <v>0.178455</v>
      </c>
      <c r="H205">
        <v>0.83693700000000004</v>
      </c>
      <c r="I205">
        <v>0</v>
      </c>
    </row>
    <row r="206" spans="1:9" x14ac:dyDescent="0.25">
      <c r="A206" t="s">
        <v>93</v>
      </c>
      <c r="B206">
        <v>907.84299999999996</v>
      </c>
      <c r="C206">
        <v>757.97</v>
      </c>
      <c r="D206">
        <v>735.572</v>
      </c>
      <c r="E206">
        <v>731.64</v>
      </c>
      <c r="F206">
        <v>88.739000000000004</v>
      </c>
      <c r="G206">
        <v>0.178454</v>
      </c>
      <c r="H206">
        <v>0.83700600000000003</v>
      </c>
      <c r="I206">
        <v>0</v>
      </c>
    </row>
    <row r="207" spans="1:9" x14ac:dyDescent="0.25">
      <c r="A207" t="s">
        <v>93</v>
      </c>
      <c r="B207">
        <v>778.35799999999995</v>
      </c>
      <c r="C207">
        <v>775.84699999999998</v>
      </c>
      <c r="D207">
        <v>754.53599999999994</v>
      </c>
      <c r="E207">
        <v>750.75300000000004</v>
      </c>
      <c r="F207">
        <v>89.082099999999997</v>
      </c>
      <c r="G207">
        <v>0.17847399999999999</v>
      </c>
      <c r="H207">
        <v>0.83643699999999999</v>
      </c>
      <c r="I207">
        <v>0</v>
      </c>
    </row>
    <row r="208" spans="1:9" x14ac:dyDescent="0.25">
      <c r="A208" t="s">
        <v>93</v>
      </c>
      <c r="B208">
        <v>759.09400000000005</v>
      </c>
      <c r="C208">
        <v>756.63400000000001</v>
      </c>
      <c r="D208">
        <v>735.66700000000003</v>
      </c>
      <c r="E208">
        <v>731.91200000000003</v>
      </c>
      <c r="F208">
        <v>89.084199999999996</v>
      </c>
      <c r="G208">
        <v>0.15087500000000001</v>
      </c>
      <c r="H208">
        <v>0.83704500000000004</v>
      </c>
      <c r="I208">
        <v>0</v>
      </c>
    </row>
    <row r="209" spans="1:25" x14ac:dyDescent="0.25">
      <c r="A209" t="s">
        <v>93</v>
      </c>
      <c r="B209">
        <v>762.03599999999994</v>
      </c>
      <c r="C209">
        <v>759.57899999999995</v>
      </c>
      <c r="D209">
        <v>738.67399999999998</v>
      </c>
      <c r="E209">
        <v>734.90800000000002</v>
      </c>
      <c r="F209">
        <v>89.122100000000003</v>
      </c>
      <c r="G209">
        <v>0.16523499999999999</v>
      </c>
      <c r="H209">
        <v>0.83588700000000005</v>
      </c>
      <c r="I209">
        <v>0</v>
      </c>
    </row>
    <row r="210" spans="1:25" x14ac:dyDescent="0.25">
      <c r="A210" t="s">
        <v>93</v>
      </c>
      <c r="B210">
        <v>759.71100000000001</v>
      </c>
      <c r="C210">
        <v>757.23099999999999</v>
      </c>
      <c r="D210">
        <v>736.11900000000003</v>
      </c>
      <c r="E210">
        <v>732.34500000000003</v>
      </c>
      <c r="F210">
        <v>88.668300000000002</v>
      </c>
      <c r="G210">
        <v>0.17848600000000001</v>
      </c>
      <c r="H210">
        <v>0.83648999999999996</v>
      </c>
      <c r="I210">
        <v>0</v>
      </c>
    </row>
    <row r="211" spans="1:25" x14ac:dyDescent="0.25">
      <c r="A211" t="s">
        <v>93</v>
      </c>
      <c r="B211">
        <v>761.57</v>
      </c>
      <c r="C211">
        <v>759.096</v>
      </c>
      <c r="D211">
        <v>738.35199999999998</v>
      </c>
      <c r="E211">
        <v>734.58900000000006</v>
      </c>
      <c r="F211">
        <v>89.012500000000003</v>
      </c>
      <c r="G211">
        <v>0.147226</v>
      </c>
      <c r="H211">
        <v>0.83704400000000001</v>
      </c>
      <c r="I211">
        <v>0</v>
      </c>
    </row>
    <row r="212" spans="1:25" x14ac:dyDescent="0.25">
      <c r="A212" t="s">
        <v>93</v>
      </c>
      <c r="B212">
        <v>759.80399999999997</v>
      </c>
      <c r="C212">
        <v>757.33799999999997</v>
      </c>
      <c r="D212">
        <v>736.72500000000002</v>
      </c>
      <c r="E212">
        <v>732.94799999999998</v>
      </c>
      <c r="F212">
        <v>88.674499999999995</v>
      </c>
      <c r="G212">
        <v>0.147786</v>
      </c>
      <c r="H212">
        <v>0.83698600000000001</v>
      </c>
      <c r="I212">
        <v>0</v>
      </c>
    </row>
    <row r="213" spans="1:25" x14ac:dyDescent="0.25">
      <c r="A213" t="s">
        <v>93</v>
      </c>
      <c r="B213">
        <v>761.173</v>
      </c>
      <c r="C213">
        <v>758.75800000000004</v>
      </c>
      <c r="D213">
        <v>738.17600000000004</v>
      </c>
      <c r="E213">
        <v>734.42499999999995</v>
      </c>
      <c r="F213">
        <v>89.063699999999997</v>
      </c>
      <c r="G213">
        <v>0.17846600000000001</v>
      </c>
      <c r="H213">
        <v>0.83671600000000002</v>
      </c>
      <c r="I213">
        <v>0</v>
      </c>
    </row>
    <row r="214" spans="1:25" x14ac:dyDescent="0.25">
      <c r="A214" t="s">
        <v>93</v>
      </c>
      <c r="B214">
        <v>759.41</v>
      </c>
      <c r="C214">
        <v>756.90099999999995</v>
      </c>
      <c r="D214">
        <v>736.221</v>
      </c>
      <c r="E214">
        <v>732.452</v>
      </c>
      <c r="F214">
        <v>88.661100000000005</v>
      </c>
      <c r="G214">
        <v>0.17383799999999999</v>
      </c>
      <c r="H214">
        <v>0.83698700000000004</v>
      </c>
      <c r="I214">
        <v>0</v>
      </c>
    </row>
    <row r="215" spans="1:25" x14ac:dyDescent="0.25">
      <c r="A215" t="s">
        <v>93</v>
      </c>
      <c r="B215">
        <v>761.72900000000004</v>
      </c>
      <c r="C215">
        <v>759.28499999999997</v>
      </c>
      <c r="D215">
        <v>738.64300000000003</v>
      </c>
      <c r="E215">
        <v>734.88</v>
      </c>
      <c r="F215">
        <v>89.058599999999998</v>
      </c>
      <c r="G215">
        <v>0.147623</v>
      </c>
      <c r="H215">
        <v>0.85981399999999997</v>
      </c>
      <c r="I215">
        <v>0</v>
      </c>
    </row>
    <row r="216" spans="1:25" x14ac:dyDescent="0.25">
      <c r="A216" t="s">
        <v>93</v>
      </c>
      <c r="B216">
        <v>759.62800000000004</v>
      </c>
      <c r="C216">
        <v>757.16700000000003</v>
      </c>
      <c r="D216">
        <v>736.38300000000004</v>
      </c>
      <c r="E216">
        <v>732.63</v>
      </c>
      <c r="F216">
        <v>88.674499999999995</v>
      </c>
      <c r="G216">
        <v>0.15323800000000001</v>
      </c>
      <c r="H216">
        <v>0.83704900000000004</v>
      </c>
      <c r="I216">
        <v>0</v>
      </c>
    </row>
    <row r="217" spans="1:25" x14ac:dyDescent="0.25">
      <c r="A217" t="s">
        <v>93</v>
      </c>
      <c r="B217">
        <v>1467.39</v>
      </c>
      <c r="C217">
        <v>759.26300000000003</v>
      </c>
      <c r="D217">
        <v>738.20299999999997</v>
      </c>
      <c r="E217">
        <v>734.41099999999994</v>
      </c>
      <c r="F217">
        <v>89.018600000000006</v>
      </c>
      <c r="G217">
        <v>0.156884</v>
      </c>
      <c r="H217">
        <v>0.83462499999999995</v>
      </c>
      <c r="I217">
        <v>0</v>
      </c>
    </row>
    <row r="218" spans="1:25" x14ac:dyDescent="0.25">
      <c r="A218" t="s">
        <v>93</v>
      </c>
      <c r="B218">
        <v>764.52200000000005</v>
      </c>
      <c r="C218">
        <v>758.77200000000005</v>
      </c>
      <c r="D218">
        <v>736.51300000000003</v>
      </c>
      <c r="E218">
        <v>732.53899999999999</v>
      </c>
      <c r="F218">
        <v>88.570999999999998</v>
      </c>
      <c r="G218">
        <v>0.15052499999999999</v>
      </c>
      <c r="H218">
        <v>0.83666600000000002</v>
      </c>
      <c r="I218">
        <v>0</v>
      </c>
    </row>
    <row r="219" spans="1:25" x14ac:dyDescent="0.25">
      <c r="A219" t="s">
        <v>93</v>
      </c>
      <c r="B219">
        <v>763.15099999999995</v>
      </c>
      <c r="C219">
        <v>759.37599999999998</v>
      </c>
      <c r="D219">
        <v>738.173</v>
      </c>
      <c r="E219">
        <v>734.37699999999995</v>
      </c>
      <c r="F219">
        <v>88.940799999999996</v>
      </c>
      <c r="G219">
        <v>0.178454</v>
      </c>
      <c r="H219">
        <v>0.83701300000000001</v>
      </c>
      <c r="I219">
        <v>0</v>
      </c>
    </row>
    <row r="220" spans="1:25" x14ac:dyDescent="0.25">
      <c r="A220" t="s">
        <v>93</v>
      </c>
      <c r="B220">
        <v>759.90599999999995</v>
      </c>
      <c r="C220">
        <v>757.41099999999994</v>
      </c>
      <c r="D220">
        <v>736.35599999999999</v>
      </c>
      <c r="E220">
        <v>732.58199999999999</v>
      </c>
      <c r="F220">
        <v>88.652900000000002</v>
      </c>
      <c r="G220">
        <v>0.14726800000000001</v>
      </c>
      <c r="H220">
        <v>0.83702500000000002</v>
      </c>
      <c r="I220">
        <v>0</v>
      </c>
    </row>
    <row r="221" spans="1:25" x14ac:dyDescent="0.25">
      <c r="A221" t="s">
        <v>93</v>
      </c>
      <c r="B221">
        <v>761.55200000000002</v>
      </c>
      <c r="C221">
        <v>759.06899999999996</v>
      </c>
      <c r="D221">
        <v>738.096</v>
      </c>
      <c r="E221">
        <v>734.30700000000002</v>
      </c>
      <c r="F221">
        <v>89.009399999999999</v>
      </c>
      <c r="G221">
        <v>0.147204</v>
      </c>
      <c r="H221">
        <v>0.83590100000000001</v>
      </c>
      <c r="I221">
        <v>0</v>
      </c>
    </row>
    <row r="222" spans="1:25" x14ac:dyDescent="0.25">
      <c r="A222" t="s">
        <v>93</v>
      </c>
      <c r="B222">
        <v>760.17499999999995</v>
      </c>
      <c r="C222">
        <v>757.70600000000002</v>
      </c>
      <c r="D222">
        <v>736.82100000000003</v>
      </c>
      <c r="E222">
        <v>733.053</v>
      </c>
      <c r="F222">
        <v>88.666300000000007</v>
      </c>
      <c r="G222">
        <v>0.174568</v>
      </c>
      <c r="H222">
        <v>0.83698899999999998</v>
      </c>
      <c r="I222">
        <v>0</v>
      </c>
    </row>
    <row r="223" spans="1:25" x14ac:dyDescent="0.25">
      <c r="A223" t="s">
        <v>93</v>
      </c>
      <c r="B223">
        <v>761.78599999999994</v>
      </c>
      <c r="C223">
        <v>759.35500000000002</v>
      </c>
      <c r="D223">
        <v>738.56700000000001</v>
      </c>
      <c r="E223">
        <v>734.79899999999998</v>
      </c>
      <c r="F223">
        <v>89.039100000000005</v>
      </c>
      <c r="G223">
        <v>0.15521299999999999</v>
      </c>
      <c r="H223">
        <v>0.83704800000000001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759.75900000000001</v>
      </c>
      <c r="C224">
        <v>757.31700000000001</v>
      </c>
      <c r="D224">
        <v>736.28</v>
      </c>
      <c r="E224">
        <v>732.49900000000002</v>
      </c>
      <c r="F224">
        <v>88.688800000000001</v>
      </c>
      <c r="G224">
        <v>0.159217</v>
      </c>
      <c r="H224">
        <v>0.83674099999999996</v>
      </c>
      <c r="I224">
        <v>0</v>
      </c>
      <c r="R224">
        <f>AVERAGE(B175:B224)</f>
        <v>818.43900000000008</v>
      </c>
      <c r="S224">
        <f>AVERAGE(C175:C224)</f>
        <v>758.28074000000038</v>
      </c>
      <c r="U224">
        <f>_xlfn.VAR.P(B175:B224)</f>
        <v>34009.685080959891</v>
      </c>
      <c r="V224">
        <f>_xlfn.VAR.P(C175:C224)</f>
        <v>7.9961028323999983</v>
      </c>
      <c r="X224">
        <f>1.96*SQRT(U224)/50</f>
        <v>7.2291522658473726</v>
      </c>
      <c r="Y224">
        <f>1.96*SQRT(V224)/50</f>
        <v>0.11084733400663785</v>
      </c>
    </row>
    <row r="225" spans="1:9" x14ac:dyDescent="0.25">
      <c r="A225" t="s">
        <v>93</v>
      </c>
      <c r="B225">
        <v>40924.247666000003</v>
      </c>
      <c r="C225" t="s">
        <v>37</v>
      </c>
    </row>
    <row r="226" spans="1:9" x14ac:dyDescent="0.25">
      <c r="A226" t="s">
        <v>108</v>
      </c>
      <c r="B226">
        <v>963.87099999999998</v>
      </c>
      <c r="C226">
        <v>961.38300000000004</v>
      </c>
      <c r="D226">
        <v>940.41499999999996</v>
      </c>
      <c r="E226">
        <v>934.93899999999996</v>
      </c>
      <c r="F226">
        <v>289.13099999999997</v>
      </c>
      <c r="G226">
        <v>0.14812</v>
      </c>
      <c r="H226">
        <v>0.83705300000000005</v>
      </c>
      <c r="I226">
        <v>0</v>
      </c>
    </row>
    <row r="227" spans="1:9" x14ac:dyDescent="0.25">
      <c r="A227" t="s">
        <v>108</v>
      </c>
      <c r="B227">
        <v>962.36699999999996</v>
      </c>
      <c r="C227">
        <v>959.91700000000003</v>
      </c>
      <c r="D227">
        <v>939.03599999999994</v>
      </c>
      <c r="E227">
        <v>933.64599999999996</v>
      </c>
      <c r="F227">
        <v>289.31200000000001</v>
      </c>
      <c r="G227">
        <v>0.17848600000000001</v>
      </c>
      <c r="H227">
        <v>0.83704000000000001</v>
      </c>
      <c r="I227">
        <v>0</v>
      </c>
    </row>
    <row r="228" spans="1:9" x14ac:dyDescent="0.25">
      <c r="A228" t="s">
        <v>108</v>
      </c>
      <c r="B228">
        <v>964.20699999999999</v>
      </c>
      <c r="C228">
        <v>961.7</v>
      </c>
      <c r="D228">
        <v>940.726</v>
      </c>
      <c r="E228">
        <v>935.31899999999996</v>
      </c>
      <c r="F228">
        <v>289.41000000000003</v>
      </c>
      <c r="G228">
        <v>0.152283</v>
      </c>
      <c r="H228">
        <v>0.83701700000000001</v>
      </c>
      <c r="I228">
        <v>0</v>
      </c>
    </row>
    <row r="229" spans="1:9" x14ac:dyDescent="0.25">
      <c r="A229" t="s">
        <v>108</v>
      </c>
      <c r="B229">
        <v>1766.47</v>
      </c>
      <c r="C229">
        <v>960.01900000000001</v>
      </c>
      <c r="D229">
        <v>938.79600000000005</v>
      </c>
      <c r="E229">
        <v>933.41499999999996</v>
      </c>
      <c r="F229">
        <v>289.13900000000001</v>
      </c>
      <c r="G229">
        <v>0.178454</v>
      </c>
      <c r="H229">
        <v>0.83692</v>
      </c>
      <c r="I229">
        <v>0</v>
      </c>
    </row>
    <row r="230" spans="1:9" x14ac:dyDescent="0.25">
      <c r="A230" t="s">
        <v>108</v>
      </c>
      <c r="B230">
        <v>1021.06</v>
      </c>
      <c r="C230">
        <v>962.45899999999995</v>
      </c>
      <c r="D230">
        <v>940.18899999999996</v>
      </c>
      <c r="E230">
        <v>934.65899999999999</v>
      </c>
      <c r="F230">
        <v>289.24</v>
      </c>
      <c r="G230">
        <v>0.16567299999999999</v>
      </c>
      <c r="H230">
        <v>0.837036</v>
      </c>
      <c r="I230">
        <v>0</v>
      </c>
    </row>
    <row r="231" spans="1:9" x14ac:dyDescent="0.25">
      <c r="A231" t="s">
        <v>108</v>
      </c>
      <c r="B231">
        <v>962.35299999999995</v>
      </c>
      <c r="C231">
        <v>959.81200000000001</v>
      </c>
      <c r="D231">
        <v>938.41600000000005</v>
      </c>
      <c r="E231">
        <v>933.005</v>
      </c>
      <c r="F231">
        <v>289.20699999999999</v>
      </c>
      <c r="G231">
        <v>0.15935299999999999</v>
      </c>
      <c r="H231">
        <v>0.83668299999999995</v>
      </c>
      <c r="I231">
        <v>0</v>
      </c>
    </row>
    <row r="232" spans="1:9" x14ac:dyDescent="0.25">
      <c r="A232" t="s">
        <v>108</v>
      </c>
      <c r="B232">
        <v>960.55100000000004</v>
      </c>
      <c r="C232">
        <v>958.05100000000004</v>
      </c>
      <c r="D232">
        <v>936.87800000000004</v>
      </c>
      <c r="E232">
        <v>931.48900000000003</v>
      </c>
      <c r="F232">
        <v>289.11799999999999</v>
      </c>
      <c r="G232">
        <v>0.178454</v>
      </c>
      <c r="H232">
        <v>0.86832799999999999</v>
      </c>
      <c r="I232">
        <v>0</v>
      </c>
    </row>
    <row r="233" spans="1:9" x14ac:dyDescent="0.25">
      <c r="A233" t="s">
        <v>108</v>
      </c>
      <c r="B233">
        <v>961.32100000000003</v>
      </c>
      <c r="C233">
        <v>958.78200000000004</v>
      </c>
      <c r="D233">
        <v>937.62099999999998</v>
      </c>
      <c r="E233">
        <v>932.21799999999996</v>
      </c>
      <c r="F233">
        <v>289.07400000000001</v>
      </c>
      <c r="G233">
        <v>0.14782500000000001</v>
      </c>
      <c r="H233">
        <v>0.83704999999999996</v>
      </c>
      <c r="I233">
        <v>0</v>
      </c>
    </row>
    <row r="234" spans="1:9" x14ac:dyDescent="0.25">
      <c r="A234" t="s">
        <v>108</v>
      </c>
      <c r="B234">
        <v>961.22799999999995</v>
      </c>
      <c r="C234">
        <v>958.70500000000004</v>
      </c>
      <c r="D234">
        <v>937.58</v>
      </c>
      <c r="E234">
        <v>932.18</v>
      </c>
      <c r="F234">
        <v>289.33</v>
      </c>
      <c r="G234">
        <v>0.148567</v>
      </c>
      <c r="H234">
        <v>0.83699199999999996</v>
      </c>
      <c r="I234">
        <v>0</v>
      </c>
    </row>
    <row r="235" spans="1:9" x14ac:dyDescent="0.25">
      <c r="A235" t="s">
        <v>108</v>
      </c>
      <c r="B235">
        <v>961.52300000000002</v>
      </c>
      <c r="C235">
        <v>959.01800000000003</v>
      </c>
      <c r="D235">
        <v>937.84100000000001</v>
      </c>
      <c r="E235">
        <v>932.44100000000003</v>
      </c>
      <c r="F235">
        <v>289.18700000000001</v>
      </c>
      <c r="G235">
        <v>0.178479</v>
      </c>
      <c r="H235">
        <v>0.83704100000000004</v>
      </c>
      <c r="I235">
        <v>0</v>
      </c>
    </row>
    <row r="236" spans="1:9" x14ac:dyDescent="0.25">
      <c r="A236" t="s">
        <v>108</v>
      </c>
      <c r="B236">
        <v>960.76199999999994</v>
      </c>
      <c r="C236">
        <v>958.26199999999994</v>
      </c>
      <c r="D236">
        <v>937.18499999999995</v>
      </c>
      <c r="E236">
        <v>931.8</v>
      </c>
      <c r="F236">
        <v>289.23700000000002</v>
      </c>
      <c r="G236">
        <v>0.15207300000000001</v>
      </c>
      <c r="H236">
        <v>0.86034600000000006</v>
      </c>
      <c r="I236">
        <v>0</v>
      </c>
    </row>
    <row r="237" spans="1:9" x14ac:dyDescent="0.25">
      <c r="A237" t="s">
        <v>108</v>
      </c>
      <c r="B237">
        <v>961.19299999999998</v>
      </c>
      <c r="C237">
        <v>958.68799999999999</v>
      </c>
      <c r="D237">
        <v>937.59799999999996</v>
      </c>
      <c r="E237">
        <v>932.19399999999996</v>
      </c>
      <c r="F237">
        <v>289.17899999999997</v>
      </c>
      <c r="G237">
        <v>0.14716199999999999</v>
      </c>
      <c r="H237">
        <v>0.83681499999999998</v>
      </c>
      <c r="I237">
        <v>0</v>
      </c>
    </row>
    <row r="238" spans="1:9" x14ac:dyDescent="0.25">
      <c r="A238" t="s">
        <v>108</v>
      </c>
      <c r="B238">
        <v>960.71500000000003</v>
      </c>
      <c r="C238">
        <v>958.23699999999997</v>
      </c>
      <c r="D238">
        <v>937.36900000000003</v>
      </c>
      <c r="E238">
        <v>931.95699999999999</v>
      </c>
      <c r="F238">
        <v>289.21300000000002</v>
      </c>
      <c r="G238">
        <v>0.15223800000000001</v>
      </c>
      <c r="H238">
        <v>0.837032</v>
      </c>
      <c r="I238">
        <v>0</v>
      </c>
    </row>
    <row r="239" spans="1:9" x14ac:dyDescent="0.25">
      <c r="A239" t="s">
        <v>108</v>
      </c>
      <c r="B239">
        <v>1282.23</v>
      </c>
      <c r="C239">
        <v>958.51700000000005</v>
      </c>
      <c r="D239">
        <v>937.29200000000003</v>
      </c>
      <c r="E239">
        <v>931.88900000000001</v>
      </c>
      <c r="F239">
        <v>289.27199999999999</v>
      </c>
      <c r="G239">
        <v>0.149338</v>
      </c>
      <c r="H239">
        <v>0.83702100000000002</v>
      </c>
      <c r="I239">
        <v>0</v>
      </c>
    </row>
    <row r="240" spans="1:9" x14ac:dyDescent="0.25">
      <c r="A240" t="s">
        <v>108</v>
      </c>
      <c r="B240">
        <v>1046.27</v>
      </c>
      <c r="C240">
        <v>954.73</v>
      </c>
      <c r="D240">
        <v>933.04</v>
      </c>
      <c r="E240">
        <v>927.60199999999998</v>
      </c>
      <c r="F240">
        <v>287.899</v>
      </c>
      <c r="G240">
        <v>0.15707099999999999</v>
      </c>
      <c r="H240">
        <v>0.83697999999999995</v>
      </c>
      <c r="I240">
        <v>0</v>
      </c>
    </row>
    <row r="241" spans="1:9" x14ac:dyDescent="0.25">
      <c r="A241" t="s">
        <v>108</v>
      </c>
      <c r="B241">
        <v>957.11900000000003</v>
      </c>
      <c r="C241">
        <v>954.45399999999995</v>
      </c>
      <c r="D241">
        <v>933.16700000000003</v>
      </c>
      <c r="E241">
        <v>927.78200000000004</v>
      </c>
      <c r="F241">
        <v>287.79500000000002</v>
      </c>
      <c r="G241">
        <v>0.178457</v>
      </c>
      <c r="H241">
        <v>0.86726499999999995</v>
      </c>
      <c r="I241">
        <v>0</v>
      </c>
    </row>
    <row r="242" spans="1:9" x14ac:dyDescent="0.25">
      <c r="A242" t="s">
        <v>108</v>
      </c>
      <c r="B242">
        <v>956.42</v>
      </c>
      <c r="C242">
        <v>953.92899999999997</v>
      </c>
      <c r="D242">
        <v>932.99699999999996</v>
      </c>
      <c r="E242">
        <v>927.61800000000005</v>
      </c>
      <c r="F242">
        <v>287.85700000000003</v>
      </c>
      <c r="G242">
        <v>0.154614</v>
      </c>
      <c r="H242">
        <v>0.83658600000000005</v>
      </c>
      <c r="I242">
        <v>0</v>
      </c>
    </row>
    <row r="243" spans="1:9" x14ac:dyDescent="0.25">
      <c r="A243" t="s">
        <v>108</v>
      </c>
      <c r="B243">
        <v>957.06299999999999</v>
      </c>
      <c r="C243">
        <v>954.51</v>
      </c>
      <c r="D243">
        <v>933.28099999999995</v>
      </c>
      <c r="E243">
        <v>927.89300000000003</v>
      </c>
      <c r="F243">
        <v>287.93599999999998</v>
      </c>
      <c r="G243">
        <v>0.14785000000000001</v>
      </c>
      <c r="H243">
        <v>0.84887400000000002</v>
      </c>
      <c r="I243">
        <v>0</v>
      </c>
    </row>
    <row r="244" spans="1:9" x14ac:dyDescent="0.25">
      <c r="A244" t="s">
        <v>108</v>
      </c>
      <c r="B244">
        <v>956.80499999999995</v>
      </c>
      <c r="C244">
        <v>954.31100000000004</v>
      </c>
      <c r="D244">
        <v>933.30799999999999</v>
      </c>
      <c r="E244">
        <v>927.92499999999995</v>
      </c>
      <c r="F244">
        <v>287.73200000000003</v>
      </c>
      <c r="G244">
        <v>0.15467800000000001</v>
      </c>
      <c r="H244">
        <v>0.83046799999999998</v>
      </c>
      <c r="I244">
        <v>0</v>
      </c>
    </row>
    <row r="245" spans="1:9" x14ac:dyDescent="0.25">
      <c r="A245" t="s">
        <v>108</v>
      </c>
      <c r="B245">
        <v>957.20799999999997</v>
      </c>
      <c r="C245">
        <v>954.71100000000001</v>
      </c>
      <c r="D245">
        <v>933.63199999999995</v>
      </c>
      <c r="E245">
        <v>928.24199999999996</v>
      </c>
      <c r="F245">
        <v>287.95499999999998</v>
      </c>
      <c r="G245">
        <v>0.17847499999999999</v>
      </c>
      <c r="H245">
        <v>0.83598899999999998</v>
      </c>
      <c r="I245">
        <v>0</v>
      </c>
    </row>
    <row r="246" spans="1:9" x14ac:dyDescent="0.25">
      <c r="A246" t="s">
        <v>108</v>
      </c>
      <c r="B246">
        <v>956.52099999999996</v>
      </c>
      <c r="C246">
        <v>954.02099999999996</v>
      </c>
      <c r="D246">
        <v>933.12900000000002</v>
      </c>
      <c r="E246">
        <v>927.74</v>
      </c>
      <c r="F246">
        <v>287.63099999999997</v>
      </c>
      <c r="G246">
        <v>0.14738499999999999</v>
      </c>
      <c r="H246">
        <v>0.85116199999999997</v>
      </c>
      <c r="I246">
        <v>0</v>
      </c>
    </row>
    <row r="247" spans="1:9" x14ac:dyDescent="0.25">
      <c r="A247" t="s">
        <v>108</v>
      </c>
      <c r="B247">
        <v>956.91099999999994</v>
      </c>
      <c r="C247">
        <v>954.404</v>
      </c>
      <c r="D247">
        <v>933.56700000000001</v>
      </c>
      <c r="E247">
        <v>928.18899999999996</v>
      </c>
      <c r="F247">
        <v>287.584</v>
      </c>
      <c r="G247">
        <v>0.17702899999999999</v>
      </c>
      <c r="H247">
        <v>0.83644799999999997</v>
      </c>
      <c r="I247">
        <v>0</v>
      </c>
    </row>
    <row r="248" spans="1:9" x14ac:dyDescent="0.25">
      <c r="A248" t="s">
        <v>108</v>
      </c>
      <c r="B248">
        <v>956.69100000000003</v>
      </c>
      <c r="C248">
        <v>954.15800000000002</v>
      </c>
      <c r="D248">
        <v>933.23599999999999</v>
      </c>
      <c r="E248">
        <v>927.84699999999998</v>
      </c>
      <c r="F248">
        <v>287.80500000000001</v>
      </c>
      <c r="G248">
        <v>0.150862</v>
      </c>
      <c r="H248">
        <v>0.83690100000000001</v>
      </c>
      <c r="I248">
        <v>0</v>
      </c>
    </row>
    <row r="249" spans="1:9" x14ac:dyDescent="0.25">
      <c r="A249" t="s">
        <v>108</v>
      </c>
      <c r="B249">
        <v>1307.04</v>
      </c>
      <c r="C249">
        <v>954.745</v>
      </c>
      <c r="D249">
        <v>933.61500000000001</v>
      </c>
      <c r="E249">
        <v>928.23099999999999</v>
      </c>
      <c r="F249">
        <v>287.91000000000003</v>
      </c>
      <c r="G249">
        <v>0.178123</v>
      </c>
      <c r="H249">
        <v>0.83700600000000003</v>
      </c>
      <c r="I249">
        <v>0</v>
      </c>
    </row>
    <row r="250" spans="1:9" x14ac:dyDescent="0.25">
      <c r="A250" t="s">
        <v>108</v>
      </c>
      <c r="B250">
        <v>996.21400000000006</v>
      </c>
      <c r="C250">
        <v>955.13800000000003</v>
      </c>
      <c r="D250">
        <v>933.06500000000005</v>
      </c>
      <c r="E250">
        <v>927.58299999999997</v>
      </c>
      <c r="F250">
        <v>287.67599999999999</v>
      </c>
      <c r="G250">
        <v>0.14710400000000001</v>
      </c>
      <c r="H250">
        <v>0.83481799999999995</v>
      </c>
      <c r="I250">
        <v>0</v>
      </c>
    </row>
    <row r="251" spans="1:9" x14ac:dyDescent="0.25">
      <c r="A251" t="s">
        <v>108</v>
      </c>
      <c r="B251">
        <v>976.38499999999999</v>
      </c>
      <c r="C251">
        <v>973.95299999999997</v>
      </c>
      <c r="D251">
        <v>952.50199999999995</v>
      </c>
      <c r="E251">
        <v>947.07600000000002</v>
      </c>
      <c r="F251">
        <v>287.64499999999998</v>
      </c>
      <c r="G251">
        <v>0.14718200000000001</v>
      </c>
      <c r="H251">
        <v>0.83561099999999999</v>
      </c>
      <c r="I251">
        <v>0</v>
      </c>
    </row>
    <row r="252" spans="1:9" x14ac:dyDescent="0.25">
      <c r="A252" t="s">
        <v>108</v>
      </c>
      <c r="B252">
        <v>956.85299999999995</v>
      </c>
      <c r="C252">
        <v>954.36900000000003</v>
      </c>
      <c r="D252">
        <v>933.13499999999999</v>
      </c>
      <c r="E252">
        <v>927.74599999999998</v>
      </c>
      <c r="F252">
        <v>287.791</v>
      </c>
      <c r="G252">
        <v>0.178455</v>
      </c>
      <c r="H252">
        <v>0.83608899999999997</v>
      </c>
      <c r="I252">
        <v>0</v>
      </c>
    </row>
    <row r="253" spans="1:9" x14ac:dyDescent="0.25">
      <c r="A253" t="s">
        <v>108</v>
      </c>
      <c r="B253">
        <v>959.42499999999995</v>
      </c>
      <c r="C253">
        <v>956.91099999999994</v>
      </c>
      <c r="D253">
        <v>935.74699999999996</v>
      </c>
      <c r="E253">
        <v>930.37800000000004</v>
      </c>
      <c r="F253">
        <v>287.85300000000001</v>
      </c>
      <c r="G253">
        <v>0.17846100000000001</v>
      </c>
      <c r="H253">
        <v>0.83688399999999996</v>
      </c>
      <c r="I253">
        <v>0</v>
      </c>
    </row>
    <row r="254" spans="1:9" x14ac:dyDescent="0.25">
      <c r="A254" t="s">
        <v>108</v>
      </c>
      <c r="B254">
        <v>958.18100000000004</v>
      </c>
      <c r="C254">
        <v>955.68600000000004</v>
      </c>
      <c r="D254">
        <v>934.52800000000002</v>
      </c>
      <c r="E254">
        <v>929.13699999999994</v>
      </c>
      <c r="F254">
        <v>287.94200000000001</v>
      </c>
      <c r="G254">
        <v>0.178454</v>
      </c>
      <c r="H254">
        <v>0.83471899999999999</v>
      </c>
      <c r="I254">
        <v>0</v>
      </c>
    </row>
    <row r="255" spans="1:9" x14ac:dyDescent="0.25">
      <c r="A255" t="s">
        <v>108</v>
      </c>
      <c r="B255">
        <v>959.27599999999995</v>
      </c>
      <c r="C255">
        <v>956.74300000000005</v>
      </c>
      <c r="D255">
        <v>935.76599999999996</v>
      </c>
      <c r="E255">
        <v>930.35900000000004</v>
      </c>
      <c r="F255">
        <v>287.83600000000001</v>
      </c>
      <c r="G255">
        <v>0.14726300000000001</v>
      </c>
      <c r="H255">
        <v>0.83677800000000002</v>
      </c>
      <c r="I255">
        <v>0</v>
      </c>
    </row>
    <row r="256" spans="1:9" x14ac:dyDescent="0.25">
      <c r="A256" t="s">
        <v>108</v>
      </c>
      <c r="B256">
        <v>957.90300000000002</v>
      </c>
      <c r="C256">
        <v>955.40499999999997</v>
      </c>
      <c r="D256">
        <v>934.28599999999994</v>
      </c>
      <c r="E256">
        <v>928.91200000000003</v>
      </c>
      <c r="F256">
        <v>287.93799999999999</v>
      </c>
      <c r="G256">
        <v>0.14712600000000001</v>
      </c>
      <c r="H256">
        <v>0.83703899999999998</v>
      </c>
      <c r="I256">
        <v>0</v>
      </c>
    </row>
    <row r="257" spans="1:9" x14ac:dyDescent="0.25">
      <c r="A257" t="s">
        <v>108</v>
      </c>
      <c r="B257">
        <v>959.28899999999999</v>
      </c>
      <c r="C257">
        <v>956.84100000000001</v>
      </c>
      <c r="D257">
        <v>935.83799999999997</v>
      </c>
      <c r="E257">
        <v>930.45799999999997</v>
      </c>
      <c r="F257">
        <v>287.81799999999998</v>
      </c>
      <c r="G257">
        <v>0.178456</v>
      </c>
      <c r="H257">
        <v>0.834893</v>
      </c>
      <c r="I257">
        <v>0</v>
      </c>
    </row>
    <row r="258" spans="1:9" x14ac:dyDescent="0.25">
      <c r="A258" t="s">
        <v>108</v>
      </c>
      <c r="B258">
        <v>957.78</v>
      </c>
      <c r="C258">
        <v>955.33399999999995</v>
      </c>
      <c r="D258">
        <v>934.40300000000002</v>
      </c>
      <c r="E258">
        <v>929.07</v>
      </c>
      <c r="F258">
        <v>287.79000000000002</v>
      </c>
      <c r="G258">
        <v>0.178454</v>
      </c>
      <c r="H258">
        <v>0.83680100000000002</v>
      </c>
      <c r="I258">
        <v>0</v>
      </c>
    </row>
    <row r="259" spans="1:9" x14ac:dyDescent="0.25">
      <c r="A259" t="s">
        <v>108</v>
      </c>
      <c r="B259">
        <v>1312.78</v>
      </c>
      <c r="C259">
        <v>957.23400000000004</v>
      </c>
      <c r="D259">
        <v>936.077</v>
      </c>
      <c r="E259">
        <v>930.70299999999997</v>
      </c>
      <c r="F259">
        <v>288.08100000000002</v>
      </c>
      <c r="G259">
        <v>0.178454</v>
      </c>
      <c r="H259">
        <v>0.83667100000000005</v>
      </c>
      <c r="I259">
        <v>0</v>
      </c>
    </row>
    <row r="260" spans="1:9" x14ac:dyDescent="0.25">
      <c r="A260" t="s">
        <v>108</v>
      </c>
      <c r="B260">
        <v>959.83100000000002</v>
      </c>
      <c r="C260">
        <v>956.13400000000001</v>
      </c>
      <c r="D260">
        <v>934.50099999999998</v>
      </c>
      <c r="E260">
        <v>929.10900000000004</v>
      </c>
      <c r="F260">
        <v>287.71699999999998</v>
      </c>
      <c r="G260">
        <v>0.17846300000000001</v>
      </c>
      <c r="H260">
        <v>0.83514500000000003</v>
      </c>
      <c r="I260">
        <v>0</v>
      </c>
    </row>
    <row r="261" spans="1:9" x14ac:dyDescent="0.25">
      <c r="A261" t="s">
        <v>108</v>
      </c>
      <c r="B261">
        <v>959.81299999999999</v>
      </c>
      <c r="C261">
        <v>957.19299999999998</v>
      </c>
      <c r="D261">
        <v>935.78599999999994</v>
      </c>
      <c r="E261">
        <v>930.39200000000005</v>
      </c>
      <c r="F261">
        <v>287.82</v>
      </c>
      <c r="G261">
        <v>0.17846899999999999</v>
      </c>
      <c r="H261">
        <v>0.83702600000000005</v>
      </c>
      <c r="I261">
        <v>0</v>
      </c>
    </row>
    <row r="262" spans="1:9" x14ac:dyDescent="0.25">
      <c r="A262" t="s">
        <v>108</v>
      </c>
      <c r="B262">
        <v>957.99199999999996</v>
      </c>
      <c r="C262">
        <v>955.46299999999997</v>
      </c>
      <c r="D262">
        <v>934.54499999999996</v>
      </c>
      <c r="E262">
        <v>929.17399999999998</v>
      </c>
      <c r="F262">
        <v>287.87</v>
      </c>
      <c r="G262">
        <v>0.17847499999999999</v>
      </c>
      <c r="H262">
        <v>0.83656699999999995</v>
      </c>
      <c r="I262">
        <v>0</v>
      </c>
    </row>
    <row r="263" spans="1:9" x14ac:dyDescent="0.25">
      <c r="A263" t="s">
        <v>108</v>
      </c>
      <c r="B263">
        <v>959.42200000000003</v>
      </c>
      <c r="C263">
        <v>956.96299999999997</v>
      </c>
      <c r="D263">
        <v>936.11400000000003</v>
      </c>
      <c r="E263">
        <v>930.72199999999998</v>
      </c>
      <c r="F263">
        <v>287.74</v>
      </c>
      <c r="G263">
        <v>0.17846799999999999</v>
      </c>
      <c r="H263">
        <v>0.83634200000000003</v>
      </c>
      <c r="I263">
        <v>0</v>
      </c>
    </row>
    <row r="264" spans="1:9" x14ac:dyDescent="0.25">
      <c r="A264" t="s">
        <v>108</v>
      </c>
      <c r="B264">
        <v>957.61699999999996</v>
      </c>
      <c r="C264">
        <v>955.10900000000004</v>
      </c>
      <c r="D264">
        <v>934.25900000000001</v>
      </c>
      <c r="E264">
        <v>928.88699999999994</v>
      </c>
      <c r="F264">
        <v>287.79300000000001</v>
      </c>
      <c r="G264">
        <v>0.14724499999999999</v>
      </c>
      <c r="H264">
        <v>0.85716700000000001</v>
      </c>
      <c r="I264">
        <v>0</v>
      </c>
    </row>
    <row r="265" spans="1:9" x14ac:dyDescent="0.25">
      <c r="A265" t="s">
        <v>108</v>
      </c>
      <c r="B265">
        <v>960.01499999999999</v>
      </c>
      <c r="C265">
        <v>957.51800000000003</v>
      </c>
      <c r="D265">
        <v>936.38599999999997</v>
      </c>
      <c r="E265">
        <v>930.98</v>
      </c>
      <c r="F265">
        <v>287.94200000000001</v>
      </c>
      <c r="G265">
        <v>0.14968000000000001</v>
      </c>
      <c r="H265">
        <v>0.83618599999999998</v>
      </c>
      <c r="I265">
        <v>0</v>
      </c>
    </row>
    <row r="266" spans="1:9" x14ac:dyDescent="0.25">
      <c r="A266" t="s">
        <v>108</v>
      </c>
      <c r="B266">
        <v>957.96</v>
      </c>
      <c r="C266">
        <v>955.47699999999998</v>
      </c>
      <c r="D266">
        <v>934.51700000000005</v>
      </c>
      <c r="E266">
        <v>929.15499999999997</v>
      </c>
      <c r="F266">
        <v>287.79500000000002</v>
      </c>
      <c r="G266">
        <v>0.17848800000000001</v>
      </c>
      <c r="H266">
        <v>0.83705200000000002</v>
      </c>
      <c r="I266">
        <v>0</v>
      </c>
    </row>
    <row r="267" spans="1:9" x14ac:dyDescent="0.25">
      <c r="A267" t="s">
        <v>108</v>
      </c>
      <c r="B267">
        <v>959.17899999999997</v>
      </c>
      <c r="C267">
        <v>956.68399999999997</v>
      </c>
      <c r="D267">
        <v>935.81799999999998</v>
      </c>
      <c r="E267">
        <v>930.42499999999995</v>
      </c>
      <c r="F267">
        <v>287.84800000000001</v>
      </c>
      <c r="G267">
        <v>0.14710599999999999</v>
      </c>
      <c r="H267">
        <v>0.83635999999999999</v>
      </c>
      <c r="I267">
        <v>0</v>
      </c>
    </row>
    <row r="268" spans="1:9" x14ac:dyDescent="0.25">
      <c r="A268" t="s">
        <v>108</v>
      </c>
      <c r="B268">
        <v>957.61599999999999</v>
      </c>
      <c r="C268">
        <v>955.14300000000003</v>
      </c>
      <c r="D268">
        <v>934.09500000000003</v>
      </c>
      <c r="E268">
        <v>928.75699999999995</v>
      </c>
      <c r="F268">
        <v>287.77600000000001</v>
      </c>
      <c r="G268">
        <v>0.16275500000000001</v>
      </c>
      <c r="H268">
        <v>0.83502799999999999</v>
      </c>
      <c r="I268">
        <v>0</v>
      </c>
    </row>
    <row r="269" spans="1:9" x14ac:dyDescent="0.25">
      <c r="A269" t="s">
        <v>108</v>
      </c>
      <c r="B269">
        <v>1383.61</v>
      </c>
      <c r="C269">
        <v>957.32100000000003</v>
      </c>
      <c r="D269">
        <v>936.10199999999998</v>
      </c>
      <c r="E269">
        <v>930.70500000000004</v>
      </c>
      <c r="F269">
        <v>287.93799999999999</v>
      </c>
      <c r="G269">
        <v>0.14948800000000001</v>
      </c>
      <c r="H269">
        <v>0.83704400000000001</v>
      </c>
      <c r="I269">
        <v>0</v>
      </c>
    </row>
    <row r="270" spans="1:9" x14ac:dyDescent="0.25">
      <c r="A270" t="s">
        <v>108</v>
      </c>
      <c r="B270">
        <v>1002.27</v>
      </c>
      <c r="C270">
        <v>956.59699999999998</v>
      </c>
      <c r="D270">
        <v>934.35400000000004</v>
      </c>
      <c r="E270">
        <v>928.85799999999995</v>
      </c>
      <c r="F270">
        <v>287.96199999999999</v>
      </c>
      <c r="G270">
        <v>0.178479</v>
      </c>
      <c r="H270">
        <v>0.83689999999999998</v>
      </c>
      <c r="I270">
        <v>0</v>
      </c>
    </row>
    <row r="271" spans="1:9" x14ac:dyDescent="0.25">
      <c r="A271" t="s">
        <v>108</v>
      </c>
      <c r="B271">
        <v>976.49199999999996</v>
      </c>
      <c r="C271">
        <v>974.06100000000004</v>
      </c>
      <c r="D271">
        <v>952.62800000000004</v>
      </c>
      <c r="E271">
        <v>947.21900000000005</v>
      </c>
      <c r="F271">
        <v>287.738</v>
      </c>
      <c r="G271">
        <v>0.14870900000000001</v>
      </c>
      <c r="H271">
        <v>0.84210799999999997</v>
      </c>
      <c r="I271">
        <v>0</v>
      </c>
    </row>
    <row r="272" spans="1:9" x14ac:dyDescent="0.25">
      <c r="A272" t="s">
        <v>108</v>
      </c>
      <c r="B272">
        <v>956.91099999999994</v>
      </c>
      <c r="C272">
        <v>954.43499999999995</v>
      </c>
      <c r="D272">
        <v>933.29700000000003</v>
      </c>
      <c r="E272">
        <v>927.91899999999998</v>
      </c>
      <c r="F272">
        <v>287.875</v>
      </c>
      <c r="G272">
        <v>0.15626000000000001</v>
      </c>
      <c r="H272">
        <v>0.83705099999999999</v>
      </c>
      <c r="I272">
        <v>0</v>
      </c>
    </row>
    <row r="273" spans="1:25" x14ac:dyDescent="0.25">
      <c r="A273" t="s">
        <v>108</v>
      </c>
      <c r="B273">
        <v>959.91200000000003</v>
      </c>
      <c r="C273">
        <v>957.45399999999995</v>
      </c>
      <c r="D273">
        <v>936.31299999999999</v>
      </c>
      <c r="E273">
        <v>930.94600000000003</v>
      </c>
      <c r="F273">
        <v>287.94799999999998</v>
      </c>
      <c r="G273">
        <v>0.15550800000000001</v>
      </c>
      <c r="H273">
        <v>0.83702900000000002</v>
      </c>
      <c r="I273">
        <v>0</v>
      </c>
    </row>
    <row r="274" spans="1:25" x14ac:dyDescent="0.25">
      <c r="A274" t="s">
        <v>108</v>
      </c>
      <c r="B274">
        <v>957.96299999999997</v>
      </c>
      <c r="C274">
        <v>955.46500000000003</v>
      </c>
      <c r="D274">
        <v>934.51800000000003</v>
      </c>
      <c r="E274">
        <v>929.11900000000003</v>
      </c>
      <c r="F274">
        <v>287.82400000000001</v>
      </c>
      <c r="G274">
        <v>0.147536</v>
      </c>
      <c r="H274">
        <v>0.83700399999999997</v>
      </c>
      <c r="I274">
        <v>0</v>
      </c>
    </row>
    <row r="275" spans="1:25" x14ac:dyDescent="0.25">
      <c r="A275" t="s">
        <v>108</v>
      </c>
      <c r="B275">
        <v>959.01900000000001</v>
      </c>
      <c r="C275">
        <v>956.49</v>
      </c>
      <c r="D275">
        <v>935.64200000000005</v>
      </c>
      <c r="E275">
        <v>930.26400000000001</v>
      </c>
      <c r="F275">
        <v>287.73700000000002</v>
      </c>
      <c r="G275">
        <v>0.17393600000000001</v>
      </c>
      <c r="H275">
        <v>0.83700699999999995</v>
      </c>
      <c r="I275">
        <v>0</v>
      </c>
    </row>
    <row r="276" spans="1:25" x14ac:dyDescent="0.25">
      <c r="A276" t="s">
        <v>108</v>
      </c>
      <c r="B276">
        <v>957.49</v>
      </c>
      <c r="C276">
        <v>955.005</v>
      </c>
      <c r="D276">
        <v>934.09799999999996</v>
      </c>
      <c r="E276">
        <v>928.74900000000002</v>
      </c>
      <c r="F276">
        <v>287.75400000000002</v>
      </c>
      <c r="G276">
        <v>0.158417</v>
      </c>
      <c r="H276">
        <v>0.83657999999999999</v>
      </c>
      <c r="I276">
        <v>0</v>
      </c>
    </row>
    <row r="277" spans="1:25" x14ac:dyDescent="0.25">
      <c r="A277" t="s">
        <v>108</v>
      </c>
      <c r="B277">
        <v>959.476</v>
      </c>
      <c r="C277">
        <v>956.96900000000005</v>
      </c>
      <c r="D277">
        <v>936.029</v>
      </c>
      <c r="E277">
        <v>930.64400000000001</v>
      </c>
      <c r="F277">
        <v>287.70299999999997</v>
      </c>
      <c r="G277">
        <v>0.14749200000000001</v>
      </c>
      <c r="H277">
        <v>0.83396800000000004</v>
      </c>
      <c r="I277">
        <v>0</v>
      </c>
    </row>
    <row r="278" spans="1:25" x14ac:dyDescent="0.25">
      <c r="A278" t="s">
        <v>108</v>
      </c>
      <c r="B278">
        <v>958.70399999999995</v>
      </c>
      <c r="C278">
        <v>956.21199999999999</v>
      </c>
      <c r="D278">
        <v>935.12699999999995</v>
      </c>
      <c r="E278">
        <v>929.75800000000004</v>
      </c>
      <c r="F278">
        <v>287.85899999999998</v>
      </c>
      <c r="G278">
        <v>0.15606300000000001</v>
      </c>
      <c r="H278">
        <v>0.83699699999999999</v>
      </c>
      <c r="I278">
        <v>0</v>
      </c>
    </row>
    <row r="279" spans="1:25" x14ac:dyDescent="0.25">
      <c r="A279" t="s">
        <v>108</v>
      </c>
      <c r="B279">
        <v>1391.72</v>
      </c>
      <c r="C279">
        <v>957.3</v>
      </c>
      <c r="D279">
        <v>935.91499999999996</v>
      </c>
      <c r="E279">
        <v>930.51300000000003</v>
      </c>
      <c r="F279">
        <v>287.93700000000001</v>
      </c>
      <c r="G279">
        <v>0.17846600000000001</v>
      </c>
      <c r="H279">
        <v>0.83686099999999997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1011.11</v>
      </c>
      <c r="C280">
        <v>957.58399999999995</v>
      </c>
      <c r="D280">
        <v>934.93700000000001</v>
      </c>
      <c r="E280">
        <v>929.36900000000003</v>
      </c>
      <c r="F280">
        <v>287.762</v>
      </c>
      <c r="G280">
        <v>0.15187400000000001</v>
      </c>
      <c r="H280">
        <v>0.83668699999999996</v>
      </c>
      <c r="I280">
        <v>0</v>
      </c>
      <c r="R280">
        <f>AVERAGE(B231:B280)</f>
        <v>1001.5626399999996</v>
      </c>
      <c r="S280">
        <f>AVERAGE(C231:C280)</f>
        <v>957.00471999999979</v>
      </c>
      <c r="U280">
        <f>_xlfn.VAR.P(B231:B280)</f>
        <v>12840.654352351188</v>
      </c>
      <c r="V280">
        <f>_xlfn.VAR.P(C231:C280)</f>
        <v>14.391711961600022</v>
      </c>
      <c r="X280">
        <f>1.96*SQRT(U280)/50</f>
        <v>4.4420111553210821</v>
      </c>
      <c r="Y280">
        <f>1.96*SQRT(V280)/50</f>
        <v>0.14871072681105776</v>
      </c>
    </row>
    <row r="281" spans="1:25" x14ac:dyDescent="0.25">
      <c r="A281" t="s">
        <v>108</v>
      </c>
      <c r="B281">
        <v>50080.334585999997</v>
      </c>
      <c r="C281" t="s">
        <v>37</v>
      </c>
    </row>
    <row r="282" spans="1:25" x14ac:dyDescent="0.25">
      <c r="A282" t="s">
        <v>94</v>
      </c>
      <c r="B282">
        <v>527.52599999999995</v>
      </c>
      <c r="C282">
        <v>525.05600000000004</v>
      </c>
      <c r="D282">
        <v>503.63099999999997</v>
      </c>
      <c r="E282">
        <v>499.84199999999998</v>
      </c>
      <c r="F282">
        <v>88.449100000000001</v>
      </c>
      <c r="G282">
        <v>0.15267500000000001</v>
      </c>
      <c r="H282">
        <v>0.83674400000000004</v>
      </c>
      <c r="I282">
        <v>0</v>
      </c>
    </row>
    <row r="283" spans="1:25" x14ac:dyDescent="0.25">
      <c r="A283" t="s">
        <v>94</v>
      </c>
      <c r="B283">
        <v>510.53500000000003</v>
      </c>
      <c r="C283">
        <v>508.01799999999997</v>
      </c>
      <c r="D283">
        <v>486.55599999999998</v>
      </c>
      <c r="E283">
        <v>482.81099999999998</v>
      </c>
      <c r="F283">
        <v>88.474500000000006</v>
      </c>
      <c r="G283">
        <v>0.17852699999999999</v>
      </c>
      <c r="H283">
        <v>0.84584499999999996</v>
      </c>
      <c r="I283">
        <v>0</v>
      </c>
    </row>
    <row r="284" spans="1:25" x14ac:dyDescent="0.25">
      <c r="A284" t="s">
        <v>94</v>
      </c>
      <c r="B284">
        <v>510.589</v>
      </c>
      <c r="C284">
        <v>508.108</v>
      </c>
      <c r="D284">
        <v>487.27699999999999</v>
      </c>
      <c r="E284">
        <v>483.49900000000002</v>
      </c>
      <c r="F284">
        <v>88.546300000000002</v>
      </c>
      <c r="G284">
        <v>0.14727199999999999</v>
      </c>
      <c r="H284">
        <v>0.83704599999999996</v>
      </c>
      <c r="I284">
        <v>0</v>
      </c>
    </row>
    <row r="285" spans="1:25" x14ac:dyDescent="0.25">
      <c r="A285" t="s">
        <v>94</v>
      </c>
      <c r="B285">
        <v>510.262</v>
      </c>
      <c r="C285">
        <v>507.81</v>
      </c>
      <c r="D285">
        <v>486.90499999999997</v>
      </c>
      <c r="E285">
        <v>483.13299999999998</v>
      </c>
      <c r="F285">
        <v>88.073800000000006</v>
      </c>
      <c r="G285">
        <v>0.14844099999999999</v>
      </c>
      <c r="H285">
        <v>0.83641500000000002</v>
      </c>
      <c r="I285">
        <v>0</v>
      </c>
    </row>
    <row r="286" spans="1:25" x14ac:dyDescent="0.25">
      <c r="A286" t="s">
        <v>94</v>
      </c>
      <c r="B286">
        <v>510.87900000000002</v>
      </c>
      <c r="C286">
        <v>508.36900000000003</v>
      </c>
      <c r="D286">
        <v>487.154</v>
      </c>
      <c r="E286">
        <v>483.36200000000002</v>
      </c>
      <c r="F286">
        <v>88.458200000000005</v>
      </c>
      <c r="G286">
        <v>0.14740500000000001</v>
      </c>
      <c r="H286">
        <v>0.83705200000000002</v>
      </c>
      <c r="I286">
        <v>0</v>
      </c>
    </row>
    <row r="287" spans="1:25" x14ac:dyDescent="0.25">
      <c r="A287" t="s">
        <v>94</v>
      </c>
      <c r="B287">
        <v>510.488</v>
      </c>
      <c r="C287">
        <v>508.01400000000001</v>
      </c>
      <c r="D287">
        <v>486.88600000000002</v>
      </c>
      <c r="E287">
        <v>483.10899999999998</v>
      </c>
      <c r="F287">
        <v>88.086100000000002</v>
      </c>
      <c r="G287">
        <v>0.17847299999999999</v>
      </c>
      <c r="H287">
        <v>0.837032</v>
      </c>
      <c r="I287">
        <v>0</v>
      </c>
    </row>
    <row r="288" spans="1:25" x14ac:dyDescent="0.25">
      <c r="A288" t="s">
        <v>94</v>
      </c>
      <c r="B288">
        <v>510.64600000000002</v>
      </c>
      <c r="C288">
        <v>508.14600000000002</v>
      </c>
      <c r="D288">
        <v>487.05</v>
      </c>
      <c r="E288">
        <v>483.286</v>
      </c>
      <c r="F288">
        <v>88.447900000000004</v>
      </c>
      <c r="G288">
        <v>0.178455</v>
      </c>
      <c r="H288">
        <v>0.83689400000000003</v>
      </c>
      <c r="I288">
        <v>0</v>
      </c>
    </row>
    <row r="289" spans="1:9" x14ac:dyDescent="0.25">
      <c r="A289" t="s">
        <v>94</v>
      </c>
      <c r="B289">
        <v>510.49099999999999</v>
      </c>
      <c r="C289">
        <v>507.96899999999999</v>
      </c>
      <c r="D289">
        <v>486.89800000000002</v>
      </c>
      <c r="E289">
        <v>483.13</v>
      </c>
      <c r="F289">
        <v>88.075900000000004</v>
      </c>
      <c r="G289">
        <v>0.17161000000000001</v>
      </c>
      <c r="H289">
        <v>0.85079099999999996</v>
      </c>
      <c r="I289">
        <v>0</v>
      </c>
    </row>
    <row r="290" spans="1:9" x14ac:dyDescent="0.25">
      <c r="A290" t="s">
        <v>94</v>
      </c>
      <c r="B290">
        <v>510.76499999999999</v>
      </c>
      <c r="C290">
        <v>508.255</v>
      </c>
      <c r="D290">
        <v>487.11200000000002</v>
      </c>
      <c r="E290">
        <v>483.31900000000002</v>
      </c>
      <c r="F290">
        <v>88.450999999999993</v>
      </c>
      <c r="G290">
        <v>0.15445500000000001</v>
      </c>
      <c r="H290">
        <v>0.83680500000000002</v>
      </c>
      <c r="I290">
        <v>0</v>
      </c>
    </row>
    <row r="291" spans="1:9" x14ac:dyDescent="0.25">
      <c r="A291" t="s">
        <v>94</v>
      </c>
      <c r="B291">
        <v>510.45499999999998</v>
      </c>
      <c r="C291">
        <v>507.97899999999998</v>
      </c>
      <c r="D291">
        <v>486.97500000000002</v>
      </c>
      <c r="E291">
        <v>483.19499999999999</v>
      </c>
      <c r="F291">
        <v>88.0749</v>
      </c>
      <c r="G291">
        <v>0.17750299999999999</v>
      </c>
      <c r="H291">
        <v>0.83704500000000004</v>
      </c>
      <c r="I291">
        <v>0</v>
      </c>
    </row>
    <row r="292" spans="1:9" x14ac:dyDescent="0.25">
      <c r="A292" t="s">
        <v>94</v>
      </c>
      <c r="B292">
        <v>510.536</v>
      </c>
      <c r="C292">
        <v>508.07600000000002</v>
      </c>
      <c r="D292">
        <v>487.125</v>
      </c>
      <c r="E292">
        <v>483.33100000000002</v>
      </c>
      <c r="F292">
        <v>88.479699999999994</v>
      </c>
      <c r="G292">
        <v>0.14763000000000001</v>
      </c>
      <c r="H292">
        <v>0.836565</v>
      </c>
      <c r="I292">
        <v>0</v>
      </c>
    </row>
    <row r="293" spans="1:9" x14ac:dyDescent="0.25">
      <c r="A293" t="s">
        <v>94</v>
      </c>
      <c r="B293">
        <v>510.6</v>
      </c>
      <c r="C293">
        <v>508.11399999999998</v>
      </c>
      <c r="D293">
        <v>486.95</v>
      </c>
      <c r="E293">
        <v>483.17500000000001</v>
      </c>
      <c r="F293">
        <v>88.090299999999999</v>
      </c>
      <c r="G293">
        <v>0.178455</v>
      </c>
      <c r="H293">
        <v>0.83704199999999995</v>
      </c>
      <c r="I293">
        <v>0</v>
      </c>
    </row>
    <row r="294" spans="1:9" x14ac:dyDescent="0.25">
      <c r="A294" t="s">
        <v>94</v>
      </c>
      <c r="B294">
        <v>510.69299999999998</v>
      </c>
      <c r="C294">
        <v>508.19</v>
      </c>
      <c r="D294">
        <v>487.101</v>
      </c>
      <c r="E294">
        <v>483.3</v>
      </c>
      <c r="F294">
        <v>88.453000000000003</v>
      </c>
      <c r="G294">
        <v>0.14715300000000001</v>
      </c>
      <c r="H294">
        <v>0.83676200000000001</v>
      </c>
      <c r="I294">
        <v>0</v>
      </c>
    </row>
    <row r="295" spans="1:9" x14ac:dyDescent="0.25">
      <c r="A295" t="s">
        <v>94</v>
      </c>
      <c r="B295">
        <v>510.01799999999997</v>
      </c>
      <c r="C295">
        <v>507.60500000000002</v>
      </c>
      <c r="D295">
        <v>486.92099999999999</v>
      </c>
      <c r="E295">
        <v>483.15100000000001</v>
      </c>
      <c r="F295">
        <v>88.107600000000005</v>
      </c>
      <c r="G295">
        <v>0.11793099999999999</v>
      </c>
      <c r="H295">
        <v>0.83682500000000004</v>
      </c>
      <c r="I295">
        <v>0</v>
      </c>
    </row>
    <row r="296" spans="1:9" x14ac:dyDescent="0.25">
      <c r="A296" t="s">
        <v>94</v>
      </c>
      <c r="B296">
        <v>510.16300000000001</v>
      </c>
      <c r="C296">
        <v>507.73700000000002</v>
      </c>
      <c r="D296">
        <v>487.01799999999997</v>
      </c>
      <c r="E296">
        <v>483.26600000000002</v>
      </c>
      <c r="F296">
        <v>88.474500000000006</v>
      </c>
      <c r="G296">
        <v>0.14713399999999999</v>
      </c>
      <c r="H296">
        <v>0.83701599999999998</v>
      </c>
      <c r="I296">
        <v>0</v>
      </c>
    </row>
    <row r="297" spans="1:9" x14ac:dyDescent="0.25">
      <c r="A297" t="s">
        <v>94</v>
      </c>
      <c r="B297">
        <v>1212.93</v>
      </c>
      <c r="C297">
        <v>507.81400000000002</v>
      </c>
      <c r="D297">
        <v>486.91</v>
      </c>
      <c r="E297">
        <v>483.14400000000001</v>
      </c>
      <c r="F297">
        <v>88.086100000000002</v>
      </c>
      <c r="G297">
        <v>0.14939</v>
      </c>
      <c r="H297">
        <v>0.83637600000000001</v>
      </c>
      <c r="I297">
        <v>0</v>
      </c>
    </row>
    <row r="298" spans="1:9" x14ac:dyDescent="0.25">
      <c r="A298" t="s">
        <v>94</v>
      </c>
      <c r="B298">
        <v>515.76</v>
      </c>
      <c r="C298">
        <v>510.17500000000001</v>
      </c>
      <c r="D298">
        <v>486.95</v>
      </c>
      <c r="E298">
        <v>482.95699999999999</v>
      </c>
      <c r="F298">
        <v>88.339399999999998</v>
      </c>
      <c r="G298">
        <v>0.14735999999999999</v>
      </c>
      <c r="H298">
        <v>0.83645099999999994</v>
      </c>
      <c r="I298">
        <v>0</v>
      </c>
    </row>
    <row r="299" spans="1:9" x14ac:dyDescent="0.25">
      <c r="A299" t="s">
        <v>94</v>
      </c>
      <c r="B299">
        <v>511.07</v>
      </c>
      <c r="C299">
        <v>508.46</v>
      </c>
      <c r="D299">
        <v>486.98</v>
      </c>
      <c r="E299">
        <v>483.16899999999998</v>
      </c>
      <c r="F299">
        <v>88.098399999999998</v>
      </c>
      <c r="G299">
        <v>0.14809700000000001</v>
      </c>
      <c r="H299">
        <v>0.83702600000000005</v>
      </c>
      <c r="I299">
        <v>0</v>
      </c>
    </row>
    <row r="300" spans="1:9" x14ac:dyDescent="0.25">
      <c r="A300" t="s">
        <v>94</v>
      </c>
      <c r="B300">
        <v>511.149</v>
      </c>
      <c r="C300">
        <v>508.53300000000002</v>
      </c>
      <c r="D300">
        <v>487.14800000000002</v>
      </c>
      <c r="E300">
        <v>483.35399999999998</v>
      </c>
      <c r="F300">
        <v>88.487899999999996</v>
      </c>
      <c r="G300">
        <v>0.14721100000000001</v>
      </c>
      <c r="H300">
        <v>0.83686099999999997</v>
      </c>
      <c r="I300">
        <v>0</v>
      </c>
    </row>
    <row r="301" spans="1:9" x14ac:dyDescent="0.25">
      <c r="A301" t="s">
        <v>94</v>
      </c>
      <c r="B301">
        <v>510.76499999999999</v>
      </c>
      <c r="C301">
        <v>508.29300000000001</v>
      </c>
      <c r="D301">
        <v>486.964</v>
      </c>
      <c r="E301">
        <v>483.185</v>
      </c>
      <c r="F301">
        <v>88.120900000000006</v>
      </c>
      <c r="G301">
        <v>0.151783</v>
      </c>
      <c r="H301">
        <v>0.83664899999999998</v>
      </c>
      <c r="I301">
        <v>0</v>
      </c>
    </row>
    <row r="302" spans="1:9" x14ac:dyDescent="0.25">
      <c r="A302" t="s">
        <v>94</v>
      </c>
      <c r="B302">
        <v>510.839</v>
      </c>
      <c r="C302">
        <v>508.34</v>
      </c>
      <c r="D302">
        <v>487.15199999999999</v>
      </c>
      <c r="E302">
        <v>483.358</v>
      </c>
      <c r="F302">
        <v>88.488900000000001</v>
      </c>
      <c r="G302">
        <v>0.14885999999999999</v>
      </c>
      <c r="H302">
        <v>0.86655800000000005</v>
      </c>
      <c r="I302">
        <v>0</v>
      </c>
    </row>
    <row r="303" spans="1:9" x14ac:dyDescent="0.25">
      <c r="A303" t="s">
        <v>94</v>
      </c>
      <c r="B303">
        <v>510.488</v>
      </c>
      <c r="C303">
        <v>507.97300000000001</v>
      </c>
      <c r="D303">
        <v>486.89600000000002</v>
      </c>
      <c r="E303">
        <v>483.11399999999998</v>
      </c>
      <c r="F303">
        <v>88.083100000000002</v>
      </c>
      <c r="G303">
        <v>0.154363</v>
      </c>
      <c r="H303">
        <v>0.83704500000000004</v>
      </c>
      <c r="I303">
        <v>0</v>
      </c>
    </row>
    <row r="304" spans="1:9" x14ac:dyDescent="0.25">
      <c r="A304" t="s">
        <v>94</v>
      </c>
      <c r="B304">
        <v>511.44799999999998</v>
      </c>
      <c r="C304">
        <v>508.83499999999998</v>
      </c>
      <c r="D304">
        <v>487.11200000000002</v>
      </c>
      <c r="E304">
        <v>483.31299999999999</v>
      </c>
      <c r="F304">
        <v>88.474500000000006</v>
      </c>
      <c r="G304">
        <v>0.14787400000000001</v>
      </c>
      <c r="H304">
        <v>0.83674499999999996</v>
      </c>
      <c r="I304">
        <v>0</v>
      </c>
    </row>
    <row r="305" spans="1:9" x14ac:dyDescent="0.25">
      <c r="A305" t="s">
        <v>94</v>
      </c>
      <c r="B305">
        <v>510.464</v>
      </c>
      <c r="C305">
        <v>507.94799999999998</v>
      </c>
      <c r="D305">
        <v>486.88799999999998</v>
      </c>
      <c r="E305">
        <v>483.14</v>
      </c>
      <c r="F305">
        <v>88.0749</v>
      </c>
      <c r="G305">
        <v>0.17627799999999999</v>
      </c>
      <c r="H305">
        <v>0.83704599999999996</v>
      </c>
      <c r="I305">
        <v>0</v>
      </c>
    </row>
    <row r="306" spans="1:9" x14ac:dyDescent="0.25">
      <c r="A306" t="s">
        <v>94</v>
      </c>
      <c r="B306">
        <v>510.84699999999998</v>
      </c>
      <c r="C306">
        <v>508.334</v>
      </c>
      <c r="D306">
        <v>487.16199999999998</v>
      </c>
      <c r="E306">
        <v>483.37299999999999</v>
      </c>
      <c r="F306">
        <v>88.4499</v>
      </c>
      <c r="G306">
        <v>0.171871</v>
      </c>
      <c r="H306">
        <v>0.83677599999999996</v>
      </c>
      <c r="I306">
        <v>0</v>
      </c>
    </row>
    <row r="307" spans="1:9" x14ac:dyDescent="0.25">
      <c r="A307" t="s">
        <v>94</v>
      </c>
      <c r="B307">
        <v>510.43299999999999</v>
      </c>
      <c r="C307">
        <v>507.95400000000001</v>
      </c>
      <c r="D307">
        <v>486.91899999999998</v>
      </c>
      <c r="E307">
        <v>483.149</v>
      </c>
      <c r="F307">
        <v>88.071799999999996</v>
      </c>
      <c r="G307">
        <v>0.164156</v>
      </c>
      <c r="H307">
        <v>0.86439500000000002</v>
      </c>
      <c r="I307">
        <v>0</v>
      </c>
    </row>
    <row r="308" spans="1:9" x14ac:dyDescent="0.25">
      <c r="A308" t="s">
        <v>94</v>
      </c>
      <c r="B308">
        <v>510.64499999999998</v>
      </c>
      <c r="C308">
        <v>508.13900000000001</v>
      </c>
      <c r="D308">
        <v>487.10899999999998</v>
      </c>
      <c r="E308">
        <v>483.30799999999999</v>
      </c>
      <c r="F308">
        <v>88.430499999999995</v>
      </c>
      <c r="G308">
        <v>0.15415100000000001</v>
      </c>
      <c r="H308">
        <v>0.83701199999999998</v>
      </c>
      <c r="I308">
        <v>0</v>
      </c>
    </row>
    <row r="309" spans="1:9" x14ac:dyDescent="0.25">
      <c r="A309" t="s">
        <v>94</v>
      </c>
      <c r="B309">
        <v>510.00700000000001</v>
      </c>
      <c r="C309">
        <v>507.56</v>
      </c>
      <c r="D309">
        <v>486.89499999999998</v>
      </c>
      <c r="E309">
        <v>483.13900000000001</v>
      </c>
      <c r="F309">
        <v>88.075900000000004</v>
      </c>
      <c r="G309">
        <v>0.159802</v>
      </c>
      <c r="H309">
        <v>0.83596700000000002</v>
      </c>
      <c r="I309">
        <v>0</v>
      </c>
    </row>
    <row r="310" spans="1:9" x14ac:dyDescent="0.25">
      <c r="A310" t="s">
        <v>94</v>
      </c>
      <c r="B310">
        <v>510.423</v>
      </c>
      <c r="C310">
        <v>507.91</v>
      </c>
      <c r="D310">
        <v>487.077</v>
      </c>
      <c r="E310">
        <v>483.30599999999998</v>
      </c>
      <c r="F310">
        <v>88.473500000000001</v>
      </c>
      <c r="G310">
        <v>0.178454</v>
      </c>
      <c r="H310">
        <v>0.83704000000000001</v>
      </c>
      <c r="I310">
        <v>0</v>
      </c>
    </row>
    <row r="311" spans="1:9" x14ac:dyDescent="0.25">
      <c r="A311" t="s">
        <v>94</v>
      </c>
      <c r="B311">
        <v>510.44299999999998</v>
      </c>
      <c r="C311">
        <v>507.91500000000002</v>
      </c>
      <c r="D311">
        <v>486.85399999999998</v>
      </c>
      <c r="E311">
        <v>483.06700000000001</v>
      </c>
      <c r="F311">
        <v>88.0595</v>
      </c>
      <c r="G311">
        <v>0.178455</v>
      </c>
      <c r="H311">
        <v>0.806473</v>
      </c>
      <c r="I311">
        <v>0</v>
      </c>
    </row>
    <row r="312" spans="1:9" x14ac:dyDescent="0.25">
      <c r="A312" t="s">
        <v>94</v>
      </c>
      <c r="B312">
        <v>510.61900000000003</v>
      </c>
      <c r="C312">
        <v>508.11599999999999</v>
      </c>
      <c r="D312">
        <v>487.10199999999998</v>
      </c>
      <c r="E312">
        <v>483.34500000000003</v>
      </c>
      <c r="F312">
        <v>88.457099999999997</v>
      </c>
      <c r="G312">
        <v>0.147622</v>
      </c>
      <c r="H312">
        <v>0.83401000000000003</v>
      </c>
      <c r="I312">
        <v>0</v>
      </c>
    </row>
    <row r="313" spans="1:9" x14ac:dyDescent="0.25">
      <c r="A313" t="s">
        <v>94</v>
      </c>
      <c r="B313">
        <v>510.37599999999998</v>
      </c>
      <c r="C313">
        <v>507.93299999999999</v>
      </c>
      <c r="D313">
        <v>486.94400000000002</v>
      </c>
      <c r="E313">
        <v>483.16</v>
      </c>
      <c r="F313">
        <v>88.085099999999997</v>
      </c>
      <c r="G313">
        <v>0.15370200000000001</v>
      </c>
      <c r="H313">
        <v>0.83680100000000002</v>
      </c>
      <c r="I313">
        <v>0</v>
      </c>
    </row>
    <row r="314" spans="1:9" x14ac:dyDescent="0.25">
      <c r="A314" t="s">
        <v>94</v>
      </c>
      <c r="B314">
        <v>510.327</v>
      </c>
      <c r="C314">
        <v>507.91199999999998</v>
      </c>
      <c r="D314">
        <v>487.13499999999999</v>
      </c>
      <c r="E314">
        <v>483.35</v>
      </c>
      <c r="F314">
        <v>88.455100000000002</v>
      </c>
      <c r="G314">
        <v>0.14809</v>
      </c>
      <c r="H314">
        <v>0.83531100000000003</v>
      </c>
      <c r="I314">
        <v>0</v>
      </c>
    </row>
    <row r="315" spans="1:9" x14ac:dyDescent="0.25">
      <c r="A315" t="s">
        <v>94</v>
      </c>
      <c r="B315">
        <v>1319.77</v>
      </c>
      <c r="C315">
        <v>507.84500000000003</v>
      </c>
      <c r="D315">
        <v>486.95100000000002</v>
      </c>
      <c r="E315">
        <v>483.18599999999998</v>
      </c>
      <c r="F315">
        <v>88.051299999999998</v>
      </c>
      <c r="G315">
        <v>0.14821500000000001</v>
      </c>
      <c r="H315">
        <v>0.83637600000000001</v>
      </c>
      <c r="I315">
        <v>0</v>
      </c>
    </row>
    <row r="316" spans="1:9" x14ac:dyDescent="0.25">
      <c r="A316" t="s">
        <v>94</v>
      </c>
      <c r="B316">
        <v>515.71900000000005</v>
      </c>
      <c r="C316">
        <v>510.10399999999998</v>
      </c>
      <c r="D316">
        <v>486.95299999999997</v>
      </c>
      <c r="E316">
        <v>482.959</v>
      </c>
      <c r="F316">
        <v>88.305499999999995</v>
      </c>
      <c r="G316">
        <v>0.158916</v>
      </c>
      <c r="H316">
        <v>0.83461300000000005</v>
      </c>
      <c r="I316">
        <v>0</v>
      </c>
    </row>
    <row r="317" spans="1:9" x14ac:dyDescent="0.25">
      <c r="A317" t="s">
        <v>94</v>
      </c>
      <c r="B317">
        <v>510.79399999999998</v>
      </c>
      <c r="C317">
        <v>507.952</v>
      </c>
      <c r="D317">
        <v>486.87200000000001</v>
      </c>
      <c r="E317">
        <v>483.08</v>
      </c>
      <c r="F317">
        <v>88.100499999999997</v>
      </c>
      <c r="G317">
        <v>0.14711399999999999</v>
      </c>
      <c r="H317">
        <v>0.83697999999999995</v>
      </c>
      <c r="I317">
        <v>0</v>
      </c>
    </row>
    <row r="318" spans="1:9" x14ac:dyDescent="0.25">
      <c r="A318" t="s">
        <v>94</v>
      </c>
      <c r="B318">
        <v>510.69900000000001</v>
      </c>
      <c r="C318">
        <v>508.21</v>
      </c>
      <c r="D318">
        <v>487.084</v>
      </c>
      <c r="E318">
        <v>483.32100000000003</v>
      </c>
      <c r="F318">
        <v>88.456000000000003</v>
      </c>
      <c r="G318">
        <v>0.149509</v>
      </c>
      <c r="H318">
        <v>0.83704900000000004</v>
      </c>
      <c r="I318">
        <v>0</v>
      </c>
    </row>
    <row r="319" spans="1:9" x14ac:dyDescent="0.25">
      <c r="A319" t="s">
        <v>94</v>
      </c>
      <c r="B319">
        <v>510.64600000000002</v>
      </c>
      <c r="C319">
        <v>508.15</v>
      </c>
      <c r="D319">
        <v>486.88900000000001</v>
      </c>
      <c r="E319">
        <v>483.11200000000002</v>
      </c>
      <c r="F319">
        <v>88.086100000000002</v>
      </c>
      <c r="G319">
        <v>0.178454</v>
      </c>
      <c r="H319">
        <v>0.83634399999999998</v>
      </c>
      <c r="I319">
        <v>0</v>
      </c>
    </row>
    <row r="320" spans="1:9" x14ac:dyDescent="0.25">
      <c r="A320" t="s">
        <v>94</v>
      </c>
      <c r="B320">
        <v>510.57900000000001</v>
      </c>
      <c r="C320">
        <v>508.11200000000002</v>
      </c>
      <c r="D320">
        <v>487.142</v>
      </c>
      <c r="E320">
        <v>483.35599999999999</v>
      </c>
      <c r="F320">
        <v>88.493899999999996</v>
      </c>
      <c r="G320">
        <v>0.14766399999999999</v>
      </c>
      <c r="H320">
        <v>0.83696599999999999</v>
      </c>
      <c r="I320">
        <v>0</v>
      </c>
    </row>
    <row r="321" spans="1:25" x14ac:dyDescent="0.25">
      <c r="A321" t="s">
        <v>94</v>
      </c>
      <c r="B321">
        <v>510.47300000000001</v>
      </c>
      <c r="C321">
        <v>507.99200000000002</v>
      </c>
      <c r="D321">
        <v>486.94900000000001</v>
      </c>
      <c r="E321">
        <v>483.17</v>
      </c>
      <c r="F321">
        <v>88.092299999999994</v>
      </c>
      <c r="G321">
        <v>0.14980499999999999</v>
      </c>
      <c r="H321">
        <v>0.85997500000000004</v>
      </c>
      <c r="I321">
        <v>0</v>
      </c>
    </row>
    <row r="322" spans="1:25" x14ac:dyDescent="0.25">
      <c r="A322" t="s">
        <v>94</v>
      </c>
      <c r="B322">
        <v>510.68900000000002</v>
      </c>
      <c r="C322">
        <v>508.17</v>
      </c>
      <c r="D322">
        <v>487.13400000000001</v>
      </c>
      <c r="E322">
        <v>483.34500000000003</v>
      </c>
      <c r="F322">
        <v>88.4602</v>
      </c>
      <c r="G322">
        <v>0.178454</v>
      </c>
      <c r="H322">
        <v>0.83704900000000004</v>
      </c>
      <c r="I322">
        <v>0</v>
      </c>
    </row>
    <row r="323" spans="1:25" x14ac:dyDescent="0.25">
      <c r="A323" t="s">
        <v>94</v>
      </c>
      <c r="B323">
        <v>510.53199999999998</v>
      </c>
      <c r="C323">
        <v>508.04199999999997</v>
      </c>
      <c r="D323">
        <v>486.94099999999997</v>
      </c>
      <c r="E323">
        <v>483.17200000000003</v>
      </c>
      <c r="F323">
        <v>88.0779</v>
      </c>
      <c r="G323">
        <v>0.14808199999999999</v>
      </c>
      <c r="H323">
        <v>0.859209</v>
      </c>
      <c r="I323">
        <v>0</v>
      </c>
    </row>
    <row r="324" spans="1:25" x14ac:dyDescent="0.25">
      <c r="A324" t="s">
        <v>94</v>
      </c>
      <c r="B324">
        <v>510.54399999999998</v>
      </c>
      <c r="C324">
        <v>508.09199999999998</v>
      </c>
      <c r="D324">
        <v>487.12700000000001</v>
      </c>
      <c r="E324">
        <v>483.36200000000002</v>
      </c>
      <c r="F324">
        <v>88.466200000000001</v>
      </c>
      <c r="G324">
        <v>0.178457</v>
      </c>
      <c r="H324">
        <v>0.83704400000000001</v>
      </c>
      <c r="I324">
        <v>0</v>
      </c>
    </row>
    <row r="325" spans="1:25" x14ac:dyDescent="0.25">
      <c r="A325" t="s">
        <v>94</v>
      </c>
      <c r="B325">
        <v>510.44299999999998</v>
      </c>
      <c r="C325">
        <v>507.96</v>
      </c>
      <c r="D325">
        <v>486.90800000000002</v>
      </c>
      <c r="E325">
        <v>483.11599999999999</v>
      </c>
      <c r="F325">
        <v>88.085099999999997</v>
      </c>
      <c r="G325">
        <v>0.17852799999999999</v>
      </c>
      <c r="H325">
        <v>0.83674599999999999</v>
      </c>
      <c r="I325">
        <v>0</v>
      </c>
    </row>
    <row r="326" spans="1:25" x14ac:dyDescent="0.25">
      <c r="A326" t="s">
        <v>94</v>
      </c>
      <c r="B326">
        <v>510.608</v>
      </c>
      <c r="C326">
        <v>508.13600000000002</v>
      </c>
      <c r="D326">
        <v>487.15899999999999</v>
      </c>
      <c r="E326">
        <v>483.39299999999997</v>
      </c>
      <c r="F326">
        <v>88.492000000000004</v>
      </c>
      <c r="G326">
        <v>0.15237800000000001</v>
      </c>
      <c r="H326">
        <v>0.83696300000000001</v>
      </c>
      <c r="I326">
        <v>0</v>
      </c>
    </row>
    <row r="327" spans="1:25" x14ac:dyDescent="0.25">
      <c r="A327" t="s">
        <v>94</v>
      </c>
      <c r="B327">
        <v>510.43400000000003</v>
      </c>
      <c r="C327">
        <v>507.93299999999999</v>
      </c>
      <c r="D327">
        <v>486.92700000000002</v>
      </c>
      <c r="E327">
        <v>483.142</v>
      </c>
      <c r="F327">
        <v>88.093299999999999</v>
      </c>
      <c r="G327">
        <v>0.14980199999999999</v>
      </c>
      <c r="H327">
        <v>0.83615899999999999</v>
      </c>
      <c r="I327">
        <v>0</v>
      </c>
    </row>
    <row r="328" spans="1:25" x14ac:dyDescent="0.25">
      <c r="A328" t="s">
        <v>94</v>
      </c>
      <c r="B328">
        <v>510.44400000000002</v>
      </c>
      <c r="C328">
        <v>507.98399999999998</v>
      </c>
      <c r="D328">
        <v>487.166</v>
      </c>
      <c r="E328">
        <v>483.39499999999998</v>
      </c>
      <c r="F328">
        <v>88.476600000000005</v>
      </c>
      <c r="G328">
        <v>0.14740300000000001</v>
      </c>
      <c r="H328">
        <v>0.83680399999999999</v>
      </c>
      <c r="I328">
        <v>0</v>
      </c>
    </row>
    <row r="329" spans="1:25" x14ac:dyDescent="0.25">
      <c r="A329" t="s">
        <v>94</v>
      </c>
      <c r="B329">
        <v>510.33</v>
      </c>
      <c r="C329">
        <v>507.834</v>
      </c>
      <c r="D329">
        <v>486.93900000000002</v>
      </c>
      <c r="E329">
        <v>483.173</v>
      </c>
      <c r="F329">
        <v>88.088200000000001</v>
      </c>
      <c r="G329">
        <v>0.155082</v>
      </c>
      <c r="H329">
        <v>0.83703700000000003</v>
      </c>
      <c r="I329">
        <v>0</v>
      </c>
    </row>
    <row r="330" spans="1:25" x14ac:dyDescent="0.25">
      <c r="A330" t="s">
        <v>94</v>
      </c>
      <c r="B330">
        <v>510.7</v>
      </c>
      <c r="C330">
        <v>508.23</v>
      </c>
      <c r="D330">
        <v>487.14</v>
      </c>
      <c r="E330">
        <v>483.35300000000001</v>
      </c>
      <c r="F330">
        <v>88.464299999999994</v>
      </c>
      <c r="G330">
        <v>0.147282</v>
      </c>
      <c r="H330">
        <v>0.83139700000000005</v>
      </c>
      <c r="I330">
        <v>0</v>
      </c>
    </row>
    <row r="331" spans="1:25" x14ac:dyDescent="0.25">
      <c r="A331" t="s">
        <v>94</v>
      </c>
      <c r="B331">
        <v>510.755</v>
      </c>
      <c r="C331">
        <v>507.91300000000001</v>
      </c>
      <c r="D331">
        <v>486.892</v>
      </c>
      <c r="E331">
        <v>483.14499999999998</v>
      </c>
      <c r="F331">
        <v>88.08</v>
      </c>
      <c r="G331">
        <v>0.14832400000000001</v>
      </c>
      <c r="H331">
        <v>0.83604100000000003</v>
      </c>
      <c r="I331">
        <v>0</v>
      </c>
    </row>
    <row r="332" spans="1:25" x14ac:dyDescent="0.25">
      <c r="A332" t="s">
        <v>94</v>
      </c>
      <c r="B332">
        <v>510.50599999999997</v>
      </c>
      <c r="C332">
        <v>508.03199999999998</v>
      </c>
      <c r="D332">
        <v>487.09699999999998</v>
      </c>
      <c r="E332">
        <v>483.32499999999999</v>
      </c>
      <c r="F332">
        <v>88.446799999999996</v>
      </c>
      <c r="G332">
        <v>0.153146</v>
      </c>
      <c r="H332">
        <v>0.83702100000000002</v>
      </c>
      <c r="I332">
        <v>0</v>
      </c>
    </row>
    <row r="333" spans="1:25" x14ac:dyDescent="0.25">
      <c r="A333" t="s">
        <v>94</v>
      </c>
      <c r="B333">
        <v>1330.39</v>
      </c>
      <c r="C333">
        <v>507.971</v>
      </c>
      <c r="D333">
        <v>486.935</v>
      </c>
      <c r="E333">
        <v>483.15600000000001</v>
      </c>
      <c r="F333">
        <v>88.062600000000003</v>
      </c>
      <c r="G333">
        <v>0.16137399999999999</v>
      </c>
      <c r="H333">
        <v>0.83698499999999998</v>
      </c>
      <c r="I333">
        <v>0</v>
      </c>
    </row>
    <row r="334" spans="1:25" x14ac:dyDescent="0.25">
      <c r="A334" t="s">
        <v>94</v>
      </c>
      <c r="B334">
        <v>515.78599999999994</v>
      </c>
      <c r="C334">
        <v>510.19499999999999</v>
      </c>
      <c r="D334">
        <v>486.964</v>
      </c>
      <c r="E334">
        <v>482.97300000000001</v>
      </c>
      <c r="F334">
        <v>88.315799999999996</v>
      </c>
      <c r="G334">
        <v>0.14924499999999999</v>
      </c>
      <c r="H334">
        <v>0.83548599999999995</v>
      </c>
      <c r="I334">
        <v>0</v>
      </c>
    </row>
    <row r="335" spans="1:25" x14ac:dyDescent="0.25">
      <c r="A335" t="s">
        <v>94</v>
      </c>
      <c r="B335">
        <v>510.846</v>
      </c>
      <c r="C335">
        <v>508.27100000000002</v>
      </c>
      <c r="D335">
        <v>486.90600000000001</v>
      </c>
      <c r="E335">
        <v>483.11500000000001</v>
      </c>
      <c r="F335">
        <v>88.086100000000002</v>
      </c>
      <c r="G335">
        <v>0.147148</v>
      </c>
      <c r="H335">
        <v>0.86790800000000001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511.08</v>
      </c>
      <c r="C336">
        <v>508.45600000000002</v>
      </c>
      <c r="D336">
        <v>487.08699999999999</v>
      </c>
      <c r="E336">
        <v>483.30099999999999</v>
      </c>
      <c r="F336">
        <v>88.456199999999995</v>
      </c>
      <c r="G336">
        <v>0.147255</v>
      </c>
      <c r="H336">
        <v>0.83699800000000002</v>
      </c>
      <c r="I336">
        <v>0</v>
      </c>
      <c r="R336">
        <f>AVERAGE(B287:B336)</f>
        <v>557.53310000000022</v>
      </c>
      <c r="S336">
        <f>AVERAGE(C287:C336)</f>
        <v>508.19625999999988</v>
      </c>
      <c r="U336">
        <f>_xlfn.VAR.P(B287:B336)</f>
        <v>34200.525103969761</v>
      </c>
      <c r="V336">
        <f>_xlfn.VAR.P(C287:C336)</f>
        <v>0.29516687239999756</v>
      </c>
      <c r="X336">
        <f>1.96*SQRT(U336)/50</f>
        <v>7.249406520244543</v>
      </c>
      <c r="Y336">
        <f>1.96*SQRT(V336)/50</f>
        <v>2.1297070756438129E-2</v>
      </c>
    </row>
    <row r="337" spans="1:9" x14ac:dyDescent="0.25">
      <c r="A337" t="s">
        <v>94</v>
      </c>
      <c r="B337">
        <v>27878.801503999999</v>
      </c>
      <c r="C337" t="s">
        <v>37</v>
      </c>
    </row>
    <row r="338" spans="1:9" x14ac:dyDescent="0.25">
      <c r="A338" t="s">
        <v>109</v>
      </c>
      <c r="B338">
        <v>2792.57</v>
      </c>
      <c r="C338">
        <v>2789.92</v>
      </c>
      <c r="D338">
        <v>2769.88</v>
      </c>
      <c r="E338">
        <v>2745.92</v>
      </c>
      <c r="F338">
        <v>1901.3</v>
      </c>
      <c r="G338">
        <v>0.14721200000000001</v>
      </c>
      <c r="H338">
        <v>0.83501899999999996</v>
      </c>
      <c r="I338">
        <v>0</v>
      </c>
    </row>
    <row r="339" spans="1:9" x14ac:dyDescent="0.25">
      <c r="A339" t="s">
        <v>109</v>
      </c>
      <c r="B339">
        <v>2997.99</v>
      </c>
      <c r="C339">
        <v>2995.4</v>
      </c>
      <c r="D339">
        <v>2974.6</v>
      </c>
      <c r="E339">
        <v>2949.51</v>
      </c>
      <c r="F339">
        <v>1999.45</v>
      </c>
      <c r="G339">
        <v>0.17845900000000001</v>
      </c>
      <c r="H339">
        <v>0.83670699999999998</v>
      </c>
      <c r="I339">
        <v>0</v>
      </c>
    </row>
    <row r="340" spans="1:9" x14ac:dyDescent="0.25">
      <c r="A340" t="s">
        <v>109</v>
      </c>
      <c r="B340">
        <v>3087.54</v>
      </c>
      <c r="C340">
        <v>3084.96</v>
      </c>
      <c r="D340">
        <v>3063.49</v>
      </c>
      <c r="E340">
        <v>3037.19</v>
      </c>
      <c r="F340">
        <v>2079.4499999999998</v>
      </c>
      <c r="G340">
        <v>0.153279</v>
      </c>
      <c r="H340">
        <v>0.83793399999999996</v>
      </c>
      <c r="I340">
        <v>0</v>
      </c>
    </row>
    <row r="341" spans="1:9" x14ac:dyDescent="0.25">
      <c r="A341" t="s">
        <v>109</v>
      </c>
      <c r="B341">
        <v>3250.16</v>
      </c>
      <c r="C341">
        <v>3247.51</v>
      </c>
      <c r="D341">
        <v>3225.28</v>
      </c>
      <c r="E341">
        <v>3197.85</v>
      </c>
      <c r="F341">
        <v>2223.25</v>
      </c>
      <c r="G341">
        <v>0.14932000000000001</v>
      </c>
      <c r="H341">
        <v>0.83520099999999997</v>
      </c>
      <c r="I341">
        <v>0</v>
      </c>
    </row>
    <row r="342" spans="1:9" x14ac:dyDescent="0.25">
      <c r="A342" t="s">
        <v>109</v>
      </c>
      <c r="B342">
        <v>3004.55</v>
      </c>
      <c r="C342">
        <v>3001.86</v>
      </c>
      <c r="D342">
        <v>2980.72</v>
      </c>
      <c r="E342">
        <v>2956.01</v>
      </c>
      <c r="F342">
        <v>1998.86</v>
      </c>
      <c r="G342">
        <v>0.147233</v>
      </c>
      <c r="H342">
        <v>0.86647700000000005</v>
      </c>
      <c r="I342">
        <v>0</v>
      </c>
    </row>
    <row r="343" spans="1:9" x14ac:dyDescent="0.25">
      <c r="A343" t="s">
        <v>109</v>
      </c>
      <c r="B343">
        <v>3326.82</v>
      </c>
      <c r="C343">
        <v>2977.96</v>
      </c>
      <c r="D343">
        <v>2957.01</v>
      </c>
      <c r="E343">
        <v>2932.18</v>
      </c>
      <c r="F343">
        <v>1975.64</v>
      </c>
      <c r="G343">
        <v>0.14710500000000001</v>
      </c>
      <c r="H343">
        <v>0.83699000000000001</v>
      </c>
      <c r="I343">
        <v>0</v>
      </c>
    </row>
    <row r="344" spans="1:9" x14ac:dyDescent="0.25">
      <c r="A344" t="s">
        <v>109</v>
      </c>
      <c r="B344">
        <v>3183.9</v>
      </c>
      <c r="C344">
        <v>3178.66</v>
      </c>
      <c r="D344">
        <v>3156.77</v>
      </c>
      <c r="E344">
        <v>3130.34</v>
      </c>
      <c r="F344">
        <v>2155.6799999999998</v>
      </c>
      <c r="G344">
        <v>0.17849699999999999</v>
      </c>
      <c r="H344">
        <v>0.83693300000000004</v>
      </c>
      <c r="I344">
        <v>0</v>
      </c>
    </row>
    <row r="345" spans="1:9" x14ac:dyDescent="0.25">
      <c r="A345" t="s">
        <v>109</v>
      </c>
      <c r="B345">
        <v>3246.46</v>
      </c>
      <c r="C345">
        <v>3243.73</v>
      </c>
      <c r="D345">
        <v>3221.3</v>
      </c>
      <c r="E345">
        <v>3194.48</v>
      </c>
      <c r="F345">
        <v>2213.3200000000002</v>
      </c>
      <c r="G345">
        <v>0.147124</v>
      </c>
      <c r="H345">
        <v>0.83704800000000001</v>
      </c>
      <c r="I345">
        <v>0</v>
      </c>
    </row>
    <row r="346" spans="1:9" x14ac:dyDescent="0.25">
      <c r="A346" t="s">
        <v>109</v>
      </c>
      <c r="B346">
        <v>3555.02</v>
      </c>
      <c r="C346">
        <v>3213.92</v>
      </c>
      <c r="D346">
        <v>3191.89</v>
      </c>
      <c r="E346">
        <v>3165.14</v>
      </c>
      <c r="F346">
        <v>2190.3000000000002</v>
      </c>
      <c r="G346">
        <v>0.158776</v>
      </c>
      <c r="H346">
        <v>0.83685299999999996</v>
      </c>
      <c r="I346">
        <v>0</v>
      </c>
    </row>
    <row r="347" spans="1:9" x14ac:dyDescent="0.25">
      <c r="A347" t="s">
        <v>109</v>
      </c>
      <c r="B347">
        <v>3266.45</v>
      </c>
      <c r="C347">
        <v>3261.43</v>
      </c>
      <c r="D347">
        <v>3239.16</v>
      </c>
      <c r="E347">
        <v>3212.46</v>
      </c>
      <c r="F347">
        <v>2226.44</v>
      </c>
      <c r="G347">
        <v>0.16511899999999999</v>
      </c>
      <c r="H347">
        <v>0.86864600000000003</v>
      </c>
      <c r="I347">
        <v>0</v>
      </c>
    </row>
    <row r="348" spans="1:9" x14ac:dyDescent="0.25">
      <c r="A348" t="s">
        <v>109</v>
      </c>
      <c r="B348">
        <v>2867.02</v>
      </c>
      <c r="C348">
        <v>2864.39</v>
      </c>
      <c r="D348">
        <v>2844.17</v>
      </c>
      <c r="E348">
        <v>2820.75</v>
      </c>
      <c r="F348">
        <v>1877.07</v>
      </c>
      <c r="G348">
        <v>0.16131799999999999</v>
      </c>
      <c r="H348">
        <v>0.83702699999999997</v>
      </c>
      <c r="I348">
        <v>0</v>
      </c>
    </row>
    <row r="349" spans="1:9" x14ac:dyDescent="0.25">
      <c r="A349" t="s">
        <v>109</v>
      </c>
      <c r="B349">
        <v>2853.59</v>
      </c>
      <c r="C349">
        <v>2850.96</v>
      </c>
      <c r="D349">
        <v>2830.75</v>
      </c>
      <c r="E349">
        <v>2807.54</v>
      </c>
      <c r="F349">
        <v>1865.26</v>
      </c>
      <c r="G349">
        <v>0.178511</v>
      </c>
      <c r="H349">
        <v>0.83693499999999998</v>
      </c>
      <c r="I349">
        <v>0</v>
      </c>
    </row>
    <row r="350" spans="1:9" x14ac:dyDescent="0.25">
      <c r="A350" t="s">
        <v>109</v>
      </c>
      <c r="B350">
        <v>2910.25</v>
      </c>
      <c r="C350">
        <v>2907.67</v>
      </c>
      <c r="D350">
        <v>2887.13</v>
      </c>
      <c r="E350">
        <v>2862.87</v>
      </c>
      <c r="F350">
        <v>1919.61</v>
      </c>
      <c r="G350">
        <v>0.178455</v>
      </c>
      <c r="H350">
        <v>0.83704900000000004</v>
      </c>
      <c r="I350">
        <v>0</v>
      </c>
    </row>
    <row r="351" spans="1:9" x14ac:dyDescent="0.25">
      <c r="A351" t="s">
        <v>109</v>
      </c>
      <c r="B351">
        <v>2893.7</v>
      </c>
      <c r="C351">
        <v>2891.03</v>
      </c>
      <c r="D351">
        <v>2870.71</v>
      </c>
      <c r="E351">
        <v>2846.79</v>
      </c>
      <c r="F351">
        <v>1904.47</v>
      </c>
      <c r="G351">
        <v>0.17846400000000001</v>
      </c>
      <c r="H351">
        <v>0.83671200000000001</v>
      </c>
      <c r="I351">
        <v>0</v>
      </c>
    </row>
    <row r="352" spans="1:9" x14ac:dyDescent="0.25">
      <c r="A352" t="s">
        <v>109</v>
      </c>
      <c r="B352">
        <v>2866.09</v>
      </c>
      <c r="C352">
        <v>2863.42</v>
      </c>
      <c r="D352">
        <v>2843.15</v>
      </c>
      <c r="E352">
        <v>2819.7</v>
      </c>
      <c r="F352">
        <v>1879.37</v>
      </c>
      <c r="G352">
        <v>0.15357899999999999</v>
      </c>
      <c r="H352">
        <v>0.83672299999999999</v>
      </c>
      <c r="I352">
        <v>0</v>
      </c>
    </row>
    <row r="353" spans="1:9" x14ac:dyDescent="0.25">
      <c r="A353" t="s">
        <v>109</v>
      </c>
      <c r="B353">
        <v>2882.95</v>
      </c>
      <c r="C353">
        <v>2880.29</v>
      </c>
      <c r="D353">
        <v>2859.88</v>
      </c>
      <c r="E353">
        <v>2836.21</v>
      </c>
      <c r="F353">
        <v>1892.08</v>
      </c>
      <c r="G353">
        <v>0.14998800000000001</v>
      </c>
      <c r="H353">
        <v>0.83620799999999995</v>
      </c>
      <c r="I353">
        <v>0</v>
      </c>
    </row>
    <row r="354" spans="1:9" x14ac:dyDescent="0.25">
      <c r="A354" t="s">
        <v>109</v>
      </c>
      <c r="B354">
        <v>2899.5</v>
      </c>
      <c r="C354">
        <v>2896.83</v>
      </c>
      <c r="D354">
        <v>2876.53</v>
      </c>
      <c r="E354">
        <v>2852.35</v>
      </c>
      <c r="F354">
        <v>1911.27</v>
      </c>
      <c r="G354">
        <v>0.14829700000000001</v>
      </c>
      <c r="H354">
        <v>0.866896</v>
      </c>
      <c r="I354">
        <v>0</v>
      </c>
    </row>
    <row r="355" spans="1:9" x14ac:dyDescent="0.25">
      <c r="A355" t="s">
        <v>109</v>
      </c>
      <c r="B355">
        <v>2865.13</v>
      </c>
      <c r="C355">
        <v>2862.56</v>
      </c>
      <c r="D355">
        <v>2842.31</v>
      </c>
      <c r="E355">
        <v>2818.8</v>
      </c>
      <c r="F355">
        <v>1877.27</v>
      </c>
      <c r="G355">
        <v>0.15285899999999999</v>
      </c>
      <c r="H355">
        <v>0.83696199999999998</v>
      </c>
      <c r="I355">
        <v>0</v>
      </c>
    </row>
    <row r="356" spans="1:9" x14ac:dyDescent="0.25">
      <c r="A356" t="s">
        <v>109</v>
      </c>
      <c r="B356">
        <v>3701.02</v>
      </c>
      <c r="C356">
        <v>2856.68</v>
      </c>
      <c r="D356">
        <v>2836.45</v>
      </c>
      <c r="E356">
        <v>2813.16</v>
      </c>
      <c r="F356">
        <v>1872.63</v>
      </c>
      <c r="G356">
        <v>0.178454</v>
      </c>
      <c r="H356">
        <v>0.83701300000000001</v>
      </c>
      <c r="I356">
        <v>0</v>
      </c>
    </row>
    <row r="357" spans="1:9" x14ac:dyDescent="0.25">
      <c r="A357" t="s">
        <v>109</v>
      </c>
      <c r="B357">
        <v>2955.63</v>
      </c>
      <c r="C357">
        <v>2950.26</v>
      </c>
      <c r="D357">
        <v>2929.48</v>
      </c>
      <c r="E357">
        <v>2904.72</v>
      </c>
      <c r="F357">
        <v>1959.09</v>
      </c>
      <c r="G357">
        <v>0.15298700000000001</v>
      </c>
      <c r="H357">
        <v>0.83679499999999996</v>
      </c>
      <c r="I357">
        <v>0</v>
      </c>
    </row>
    <row r="358" spans="1:9" x14ac:dyDescent="0.25">
      <c r="A358" t="s">
        <v>109</v>
      </c>
      <c r="B358">
        <v>2860.83</v>
      </c>
      <c r="C358">
        <v>2858.26</v>
      </c>
      <c r="D358">
        <v>2838.03</v>
      </c>
      <c r="E358">
        <v>2814.59</v>
      </c>
      <c r="F358">
        <v>1874.4</v>
      </c>
      <c r="G358">
        <v>0.171075</v>
      </c>
      <c r="H358">
        <v>0.83690699999999996</v>
      </c>
      <c r="I358">
        <v>0</v>
      </c>
    </row>
    <row r="359" spans="1:9" x14ac:dyDescent="0.25">
      <c r="A359" t="s">
        <v>109</v>
      </c>
      <c r="B359">
        <v>2848.99</v>
      </c>
      <c r="C359">
        <v>2846.44</v>
      </c>
      <c r="D359">
        <v>2826.26</v>
      </c>
      <c r="E359">
        <v>2803.07</v>
      </c>
      <c r="F359">
        <v>1865.16</v>
      </c>
      <c r="G359">
        <v>0.14738299999999999</v>
      </c>
      <c r="H359">
        <v>0.83694199999999996</v>
      </c>
      <c r="I359">
        <v>0</v>
      </c>
    </row>
    <row r="360" spans="1:9" x14ac:dyDescent="0.25">
      <c r="A360" t="s">
        <v>109</v>
      </c>
      <c r="B360">
        <v>2943.83</v>
      </c>
      <c r="C360">
        <v>2941.14</v>
      </c>
      <c r="D360">
        <v>2920.56</v>
      </c>
      <c r="E360">
        <v>2895.71</v>
      </c>
      <c r="F360">
        <v>1951.14</v>
      </c>
      <c r="G360">
        <v>0.147596</v>
      </c>
      <c r="H360">
        <v>0.83704500000000004</v>
      </c>
      <c r="I360">
        <v>0</v>
      </c>
    </row>
    <row r="361" spans="1:9" x14ac:dyDescent="0.25">
      <c r="A361" t="s">
        <v>109</v>
      </c>
      <c r="B361">
        <v>2935.88</v>
      </c>
      <c r="C361">
        <v>2933.09</v>
      </c>
      <c r="D361">
        <v>2912.5</v>
      </c>
      <c r="E361">
        <v>2887.83</v>
      </c>
      <c r="F361">
        <v>1944.34</v>
      </c>
      <c r="G361">
        <v>0.17846100000000001</v>
      </c>
      <c r="H361">
        <v>0.83685399999999999</v>
      </c>
      <c r="I361">
        <v>0</v>
      </c>
    </row>
    <row r="362" spans="1:9" x14ac:dyDescent="0.25">
      <c r="A362" t="s">
        <v>109</v>
      </c>
      <c r="B362">
        <v>2858.53</v>
      </c>
      <c r="C362">
        <v>2855.98</v>
      </c>
      <c r="D362">
        <v>2835.77</v>
      </c>
      <c r="E362">
        <v>2812.33</v>
      </c>
      <c r="F362">
        <v>1873.6</v>
      </c>
      <c r="G362">
        <v>0.16506499999999999</v>
      </c>
      <c r="H362">
        <v>0.836982</v>
      </c>
      <c r="I362">
        <v>0</v>
      </c>
    </row>
    <row r="363" spans="1:9" x14ac:dyDescent="0.25">
      <c r="A363" t="s">
        <v>109</v>
      </c>
      <c r="B363">
        <v>2886.67</v>
      </c>
      <c r="C363">
        <v>2883.69</v>
      </c>
      <c r="D363">
        <v>2863.35</v>
      </c>
      <c r="E363">
        <v>2839.65</v>
      </c>
      <c r="F363">
        <v>1894.07</v>
      </c>
      <c r="G363">
        <v>0.16741900000000001</v>
      </c>
      <c r="H363">
        <v>0.83680600000000005</v>
      </c>
      <c r="I363">
        <v>0</v>
      </c>
    </row>
    <row r="364" spans="1:9" x14ac:dyDescent="0.25">
      <c r="A364" t="s">
        <v>109</v>
      </c>
      <c r="B364">
        <v>2911.03</v>
      </c>
      <c r="C364">
        <v>2907.97</v>
      </c>
      <c r="D364">
        <v>2887.5</v>
      </c>
      <c r="E364">
        <v>2863.46</v>
      </c>
      <c r="F364">
        <v>1914.74</v>
      </c>
      <c r="G364">
        <v>0.17846699999999999</v>
      </c>
      <c r="H364">
        <v>0.86374300000000004</v>
      </c>
      <c r="I364">
        <v>0</v>
      </c>
    </row>
    <row r="365" spans="1:9" x14ac:dyDescent="0.25">
      <c r="A365" t="s">
        <v>109</v>
      </c>
      <c r="B365">
        <v>2884.44</v>
      </c>
      <c r="C365">
        <v>2881.85</v>
      </c>
      <c r="D365">
        <v>2861.55</v>
      </c>
      <c r="E365">
        <v>2837.79</v>
      </c>
      <c r="F365">
        <v>1894.3</v>
      </c>
      <c r="G365">
        <v>0.14724400000000001</v>
      </c>
      <c r="H365">
        <v>0.83674199999999999</v>
      </c>
      <c r="I365">
        <v>0</v>
      </c>
    </row>
    <row r="366" spans="1:9" x14ac:dyDescent="0.25">
      <c r="A366" t="s">
        <v>109</v>
      </c>
      <c r="B366">
        <v>2856.26</v>
      </c>
      <c r="C366">
        <v>2853.77</v>
      </c>
      <c r="D366">
        <v>2833.53</v>
      </c>
      <c r="E366">
        <v>2810.2</v>
      </c>
      <c r="F366">
        <v>1872.79</v>
      </c>
      <c r="G366">
        <v>0.1515</v>
      </c>
      <c r="H366">
        <v>0.83672500000000005</v>
      </c>
      <c r="I366">
        <v>0</v>
      </c>
    </row>
    <row r="367" spans="1:9" x14ac:dyDescent="0.25">
      <c r="A367" t="s">
        <v>109</v>
      </c>
      <c r="B367">
        <v>2911.53</v>
      </c>
      <c r="C367">
        <v>2908.97</v>
      </c>
      <c r="D367">
        <v>2888.42</v>
      </c>
      <c r="E367">
        <v>2864.38</v>
      </c>
      <c r="F367">
        <v>1918.81</v>
      </c>
      <c r="G367">
        <v>0.17100499999999999</v>
      </c>
      <c r="H367">
        <v>0.83702100000000002</v>
      </c>
      <c r="I367">
        <v>0</v>
      </c>
    </row>
    <row r="368" spans="1:9" x14ac:dyDescent="0.25">
      <c r="A368" t="s">
        <v>109</v>
      </c>
      <c r="B368">
        <v>2895.74</v>
      </c>
      <c r="C368">
        <v>2893.18</v>
      </c>
      <c r="D368">
        <v>2872.73</v>
      </c>
      <c r="E368">
        <v>2848.8</v>
      </c>
      <c r="F368">
        <v>1905.1</v>
      </c>
      <c r="G368">
        <v>0.16256899999999999</v>
      </c>
      <c r="H368">
        <v>0.86255899999999996</v>
      </c>
      <c r="I368">
        <v>0</v>
      </c>
    </row>
    <row r="369" spans="1:9" x14ac:dyDescent="0.25">
      <c r="A369" t="s">
        <v>109</v>
      </c>
      <c r="B369">
        <v>2858.4</v>
      </c>
      <c r="C369">
        <v>2855.87</v>
      </c>
      <c r="D369">
        <v>2835.7</v>
      </c>
      <c r="E369">
        <v>2812.34</v>
      </c>
      <c r="F369">
        <v>1872.32</v>
      </c>
      <c r="G369">
        <v>0.14884900000000001</v>
      </c>
      <c r="H369">
        <v>0.83438000000000001</v>
      </c>
      <c r="I369">
        <v>0</v>
      </c>
    </row>
    <row r="370" spans="1:9" x14ac:dyDescent="0.25">
      <c r="A370" t="s">
        <v>109</v>
      </c>
      <c r="B370">
        <v>2891.75</v>
      </c>
      <c r="C370">
        <v>2889.11</v>
      </c>
      <c r="D370">
        <v>2868.64</v>
      </c>
      <c r="E370">
        <v>2844.9</v>
      </c>
      <c r="F370">
        <v>1900.65</v>
      </c>
      <c r="G370">
        <v>0.14710699999999999</v>
      </c>
      <c r="H370">
        <v>0.83705099999999999</v>
      </c>
      <c r="I370">
        <v>0</v>
      </c>
    </row>
    <row r="371" spans="1:9" x14ac:dyDescent="0.25">
      <c r="A371" t="s">
        <v>109</v>
      </c>
      <c r="B371">
        <v>2919.06</v>
      </c>
      <c r="C371">
        <v>2916.43</v>
      </c>
      <c r="D371">
        <v>2895.94</v>
      </c>
      <c r="E371">
        <v>2871.79</v>
      </c>
      <c r="F371">
        <v>1922.46</v>
      </c>
      <c r="G371">
        <v>0.178454</v>
      </c>
      <c r="H371">
        <v>0.83694500000000005</v>
      </c>
      <c r="I371">
        <v>0</v>
      </c>
    </row>
    <row r="372" spans="1:9" x14ac:dyDescent="0.25">
      <c r="A372" t="s">
        <v>109</v>
      </c>
      <c r="B372">
        <v>2844.86</v>
      </c>
      <c r="C372">
        <v>2842.22</v>
      </c>
      <c r="D372">
        <v>2822.05</v>
      </c>
      <c r="E372">
        <v>2798.99</v>
      </c>
      <c r="F372">
        <v>1858.35</v>
      </c>
      <c r="G372">
        <v>0.16277700000000001</v>
      </c>
      <c r="H372">
        <v>0.865205</v>
      </c>
      <c r="I372">
        <v>0</v>
      </c>
    </row>
    <row r="373" spans="1:9" x14ac:dyDescent="0.25">
      <c r="A373" t="s">
        <v>109</v>
      </c>
      <c r="B373">
        <v>3723.05</v>
      </c>
      <c r="C373">
        <v>2862.56</v>
      </c>
      <c r="D373">
        <v>2842.34</v>
      </c>
      <c r="E373">
        <v>2818.9</v>
      </c>
      <c r="F373">
        <v>1877.86</v>
      </c>
      <c r="G373">
        <v>0.16295399999999999</v>
      </c>
      <c r="H373">
        <v>0.83609199999999995</v>
      </c>
      <c r="I373">
        <v>0</v>
      </c>
    </row>
    <row r="374" spans="1:9" x14ac:dyDescent="0.25">
      <c r="A374" t="s">
        <v>109</v>
      </c>
      <c r="B374">
        <v>3015.28</v>
      </c>
      <c r="C374">
        <v>3009.88</v>
      </c>
      <c r="D374">
        <v>2988.96</v>
      </c>
      <c r="E374">
        <v>2962.88</v>
      </c>
      <c r="F374">
        <v>2018.16</v>
      </c>
      <c r="G374">
        <v>0.178479</v>
      </c>
      <c r="H374">
        <v>0.83560100000000004</v>
      </c>
      <c r="I374">
        <v>0</v>
      </c>
    </row>
    <row r="375" spans="1:9" x14ac:dyDescent="0.25">
      <c r="A375" t="s">
        <v>109</v>
      </c>
      <c r="B375">
        <v>2851.83</v>
      </c>
      <c r="C375">
        <v>2849.25</v>
      </c>
      <c r="D375">
        <v>2829.05</v>
      </c>
      <c r="E375">
        <v>2805.99</v>
      </c>
      <c r="F375">
        <v>1860.56</v>
      </c>
      <c r="G375">
        <v>0.17822299999999999</v>
      </c>
      <c r="H375">
        <v>0.83643800000000001</v>
      </c>
      <c r="I375">
        <v>0</v>
      </c>
    </row>
    <row r="376" spans="1:9" x14ac:dyDescent="0.25">
      <c r="A376" t="s">
        <v>109</v>
      </c>
      <c r="B376">
        <v>2858.43</v>
      </c>
      <c r="C376">
        <v>2855.84</v>
      </c>
      <c r="D376">
        <v>2835.6</v>
      </c>
      <c r="E376">
        <v>2812.24</v>
      </c>
      <c r="F376">
        <v>1871.91</v>
      </c>
      <c r="G376">
        <v>0.178621</v>
      </c>
      <c r="H376">
        <v>0.83704900000000004</v>
      </c>
      <c r="I376">
        <v>0</v>
      </c>
    </row>
    <row r="377" spans="1:9" x14ac:dyDescent="0.25">
      <c r="A377" t="s">
        <v>109</v>
      </c>
      <c r="B377">
        <v>2957.16</v>
      </c>
      <c r="C377">
        <v>2954.5</v>
      </c>
      <c r="D377">
        <v>2933.53</v>
      </c>
      <c r="E377">
        <v>2907.05</v>
      </c>
      <c r="F377">
        <v>1959.66</v>
      </c>
      <c r="G377">
        <v>0.164379</v>
      </c>
      <c r="H377">
        <v>0.83680299999999996</v>
      </c>
      <c r="I377">
        <v>0</v>
      </c>
    </row>
    <row r="378" spans="1:9" x14ac:dyDescent="0.25">
      <c r="A378" t="s">
        <v>109</v>
      </c>
      <c r="B378">
        <v>2942.22</v>
      </c>
      <c r="C378">
        <v>2939.38</v>
      </c>
      <c r="D378">
        <v>2918.66</v>
      </c>
      <c r="E378">
        <v>2893.91</v>
      </c>
      <c r="F378">
        <v>1948.27</v>
      </c>
      <c r="G378">
        <v>0.14759900000000001</v>
      </c>
      <c r="H378">
        <v>0.83682800000000002</v>
      </c>
      <c r="I378">
        <v>0</v>
      </c>
    </row>
    <row r="379" spans="1:9" x14ac:dyDescent="0.25">
      <c r="A379" t="s">
        <v>109</v>
      </c>
      <c r="B379">
        <v>2861.87</v>
      </c>
      <c r="C379">
        <v>2859.27</v>
      </c>
      <c r="D379">
        <v>2839.03</v>
      </c>
      <c r="E379">
        <v>2815.6</v>
      </c>
      <c r="F379">
        <v>1874.93</v>
      </c>
      <c r="G379">
        <v>0.151252</v>
      </c>
      <c r="H379">
        <v>0.83601400000000003</v>
      </c>
      <c r="I379">
        <v>0</v>
      </c>
    </row>
    <row r="380" spans="1:9" x14ac:dyDescent="0.25">
      <c r="A380" t="s">
        <v>109</v>
      </c>
      <c r="B380">
        <v>2895.85</v>
      </c>
      <c r="C380">
        <v>2893.22</v>
      </c>
      <c r="D380">
        <v>2872.86</v>
      </c>
      <c r="E380">
        <v>2848.98</v>
      </c>
      <c r="F380">
        <v>1907.34</v>
      </c>
      <c r="G380">
        <v>0.16240099999999999</v>
      </c>
      <c r="H380">
        <v>0.83685299999999996</v>
      </c>
      <c r="I380">
        <v>0</v>
      </c>
    </row>
    <row r="381" spans="1:9" x14ac:dyDescent="0.25">
      <c r="A381" t="s">
        <v>109</v>
      </c>
      <c r="B381">
        <v>2931.75</v>
      </c>
      <c r="C381">
        <v>2929.08</v>
      </c>
      <c r="D381">
        <v>2908.55</v>
      </c>
      <c r="E381">
        <v>2884.17</v>
      </c>
      <c r="F381">
        <v>1936.67</v>
      </c>
      <c r="G381">
        <v>0.178457</v>
      </c>
      <c r="H381">
        <v>0.83704500000000004</v>
      </c>
      <c r="I381">
        <v>0</v>
      </c>
    </row>
    <row r="382" spans="1:9" x14ac:dyDescent="0.25">
      <c r="A382" t="s">
        <v>109</v>
      </c>
      <c r="B382">
        <v>2864.02</v>
      </c>
      <c r="C382">
        <v>2861.38</v>
      </c>
      <c r="D382">
        <v>2841.09</v>
      </c>
      <c r="E382">
        <v>2817.68</v>
      </c>
      <c r="F382">
        <v>1876.33</v>
      </c>
      <c r="G382">
        <v>0.147479</v>
      </c>
      <c r="H382">
        <v>0.83637399999999995</v>
      </c>
      <c r="I382">
        <v>0</v>
      </c>
    </row>
    <row r="383" spans="1:9" x14ac:dyDescent="0.25">
      <c r="A383" t="s">
        <v>109</v>
      </c>
      <c r="B383">
        <v>3823.34</v>
      </c>
      <c r="C383">
        <v>2847.99</v>
      </c>
      <c r="D383">
        <v>2827.86</v>
      </c>
      <c r="E383">
        <v>2804.67</v>
      </c>
      <c r="F383">
        <v>1861.96</v>
      </c>
      <c r="G383">
        <v>0.15153800000000001</v>
      </c>
      <c r="H383">
        <v>0.86894800000000005</v>
      </c>
      <c r="I383">
        <v>0</v>
      </c>
    </row>
    <row r="384" spans="1:9" x14ac:dyDescent="0.25">
      <c r="A384" t="s">
        <v>109</v>
      </c>
      <c r="B384">
        <v>2962.29</v>
      </c>
      <c r="C384">
        <v>2956.9</v>
      </c>
      <c r="D384">
        <v>2936.25</v>
      </c>
      <c r="E384">
        <v>2911.27</v>
      </c>
      <c r="F384">
        <v>1960.03</v>
      </c>
      <c r="G384">
        <v>0.155781</v>
      </c>
      <c r="H384">
        <v>0.83630599999999999</v>
      </c>
      <c r="I384">
        <v>0</v>
      </c>
    </row>
    <row r="385" spans="1:25" x14ac:dyDescent="0.25">
      <c r="A385" t="s">
        <v>109</v>
      </c>
      <c r="B385">
        <v>2859.23</v>
      </c>
      <c r="C385">
        <v>2856.7</v>
      </c>
      <c r="D385">
        <v>2836.51</v>
      </c>
      <c r="E385">
        <v>2813.22</v>
      </c>
      <c r="F385">
        <v>1868.32</v>
      </c>
      <c r="G385">
        <v>0.14746300000000001</v>
      </c>
      <c r="H385">
        <v>0.83705300000000005</v>
      </c>
      <c r="I385">
        <v>0</v>
      </c>
    </row>
    <row r="386" spans="1:25" x14ac:dyDescent="0.25">
      <c r="A386" t="s">
        <v>109</v>
      </c>
      <c r="B386">
        <v>2858.1</v>
      </c>
      <c r="C386">
        <v>2855.56</v>
      </c>
      <c r="D386">
        <v>2835.27</v>
      </c>
      <c r="E386">
        <v>2812.01</v>
      </c>
      <c r="F386">
        <v>1871.18</v>
      </c>
      <c r="G386">
        <v>0.15237400000000001</v>
      </c>
      <c r="H386">
        <v>0.83703499999999997</v>
      </c>
      <c r="I386">
        <v>0</v>
      </c>
    </row>
    <row r="387" spans="1:25" x14ac:dyDescent="0.25">
      <c r="A387" t="s">
        <v>109</v>
      </c>
      <c r="B387">
        <v>2916.06</v>
      </c>
      <c r="C387">
        <v>2913.49</v>
      </c>
      <c r="D387">
        <v>2892.99</v>
      </c>
      <c r="E387">
        <v>2868.88</v>
      </c>
      <c r="F387">
        <v>1919.3</v>
      </c>
      <c r="G387">
        <v>0.14760899999999999</v>
      </c>
      <c r="H387">
        <v>0.83688300000000004</v>
      </c>
      <c r="I387">
        <v>0</v>
      </c>
    </row>
    <row r="388" spans="1:25" x14ac:dyDescent="0.25">
      <c r="A388" t="s">
        <v>109</v>
      </c>
      <c r="B388">
        <v>2887.19</v>
      </c>
      <c r="C388">
        <v>2884.59</v>
      </c>
      <c r="D388">
        <v>2864.27</v>
      </c>
      <c r="E388">
        <v>2840.52</v>
      </c>
      <c r="F388">
        <v>1894.01</v>
      </c>
      <c r="G388">
        <v>0.14853</v>
      </c>
      <c r="H388">
        <v>0.83690299999999995</v>
      </c>
      <c r="I388">
        <v>0</v>
      </c>
    </row>
    <row r="389" spans="1:25" x14ac:dyDescent="0.25">
      <c r="A389" t="s">
        <v>109</v>
      </c>
      <c r="B389">
        <v>2852.6</v>
      </c>
      <c r="C389">
        <v>2850.02</v>
      </c>
      <c r="D389">
        <v>2829.83</v>
      </c>
      <c r="E389">
        <v>2806.64</v>
      </c>
      <c r="F389">
        <v>1864.29</v>
      </c>
      <c r="G389">
        <v>0.178455</v>
      </c>
      <c r="H389">
        <v>0.83651799999999998</v>
      </c>
      <c r="I389">
        <v>0</v>
      </c>
    </row>
    <row r="390" spans="1:25" x14ac:dyDescent="0.25">
      <c r="A390" t="s">
        <v>109</v>
      </c>
      <c r="B390">
        <v>2892.4</v>
      </c>
      <c r="C390">
        <v>2889.67</v>
      </c>
      <c r="D390">
        <v>2869.31</v>
      </c>
      <c r="E390">
        <v>2845.46</v>
      </c>
      <c r="F390">
        <v>1902.61</v>
      </c>
      <c r="G390">
        <v>0.16808200000000001</v>
      </c>
      <c r="H390">
        <v>0.835843</v>
      </c>
      <c r="I390">
        <v>0</v>
      </c>
    </row>
    <row r="391" spans="1:25" x14ac:dyDescent="0.25">
      <c r="A391" t="s">
        <v>109</v>
      </c>
      <c r="B391">
        <v>2928.72</v>
      </c>
      <c r="C391">
        <v>2925.92</v>
      </c>
      <c r="D391">
        <v>2905.39</v>
      </c>
      <c r="E391">
        <v>2880.97</v>
      </c>
      <c r="F391">
        <v>1933.64</v>
      </c>
      <c r="G391">
        <v>0.149508</v>
      </c>
      <c r="H391">
        <v>0.83683300000000005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2846.88</v>
      </c>
      <c r="C392">
        <v>2844.29</v>
      </c>
      <c r="D392">
        <v>2824.11</v>
      </c>
      <c r="E392">
        <v>2800.91</v>
      </c>
      <c r="F392">
        <v>1860.72</v>
      </c>
      <c r="G392">
        <v>0.178454</v>
      </c>
      <c r="H392">
        <v>0.83687400000000001</v>
      </c>
      <c r="I392">
        <v>0</v>
      </c>
      <c r="R392">
        <f>AVERAGE(B343:B392)</f>
        <v>2986.1919999999996</v>
      </c>
      <c r="S392">
        <f>AVERAGE(C343:C392)</f>
        <v>2916.1450000000004</v>
      </c>
      <c r="U392">
        <f>_xlfn.VAR.P(B343:B392)</f>
        <v>56242.73308000002</v>
      </c>
      <c r="V392">
        <f>_xlfn.VAR.P(C343:C392)</f>
        <v>9809.342964999998</v>
      </c>
      <c r="X392">
        <f>1.96*SQRT(U392)/50</f>
        <v>9.2964957570071114</v>
      </c>
      <c r="Y392">
        <f>1.96*SQRT(V392)/50</f>
        <v>3.8824513871699149</v>
      </c>
    </row>
    <row r="393" spans="1:25" x14ac:dyDescent="0.25">
      <c r="A393" t="s">
        <v>109</v>
      </c>
      <c r="B393">
        <v>149312.436181</v>
      </c>
      <c r="C393" t="s">
        <v>37</v>
      </c>
    </row>
    <row r="394" spans="1:25" x14ac:dyDescent="0.25">
      <c r="A394" t="s">
        <v>110</v>
      </c>
      <c r="B394">
        <v>2834.43</v>
      </c>
      <c r="C394">
        <v>0</v>
      </c>
      <c r="D394">
        <v>0</v>
      </c>
      <c r="E394">
        <v>0</v>
      </c>
      <c r="F394">
        <v>0</v>
      </c>
      <c r="G394">
        <v>0.14798600000000001</v>
      </c>
      <c r="H394">
        <v>0.83414900000000003</v>
      </c>
      <c r="I394">
        <v>0</v>
      </c>
    </row>
    <row r="395" spans="1:25" x14ac:dyDescent="0.25">
      <c r="A395" t="s">
        <v>110</v>
      </c>
      <c r="B395">
        <v>2891.28</v>
      </c>
      <c r="C395">
        <v>0</v>
      </c>
      <c r="D395">
        <v>0</v>
      </c>
      <c r="E395">
        <v>0</v>
      </c>
      <c r="F395">
        <v>0</v>
      </c>
      <c r="G395">
        <v>0.17021600000000001</v>
      </c>
      <c r="H395">
        <v>0.86859900000000001</v>
      </c>
      <c r="I395">
        <v>0</v>
      </c>
    </row>
    <row r="396" spans="1:25" x14ac:dyDescent="0.25">
      <c r="A396" t="s">
        <v>110</v>
      </c>
      <c r="B396">
        <v>2852.06</v>
      </c>
      <c r="C396">
        <v>0</v>
      </c>
      <c r="D396">
        <v>0</v>
      </c>
      <c r="E396">
        <v>0</v>
      </c>
      <c r="F396">
        <v>0</v>
      </c>
      <c r="G396">
        <v>0.15640000000000001</v>
      </c>
      <c r="H396">
        <v>0.83703700000000003</v>
      </c>
      <c r="I396">
        <v>0</v>
      </c>
    </row>
    <row r="397" spans="1:25" x14ac:dyDescent="0.25">
      <c r="A397" t="s">
        <v>110</v>
      </c>
      <c r="B397">
        <v>2813.84</v>
      </c>
      <c r="C397">
        <v>0</v>
      </c>
      <c r="D397">
        <v>0</v>
      </c>
      <c r="E397">
        <v>0</v>
      </c>
      <c r="F397">
        <v>0</v>
      </c>
      <c r="G397">
        <v>0.158056</v>
      </c>
      <c r="H397">
        <v>0.86083100000000001</v>
      </c>
      <c r="I397">
        <v>0</v>
      </c>
    </row>
    <row r="398" spans="1:25" x14ac:dyDescent="0.25">
      <c r="A398" t="s">
        <v>110</v>
      </c>
      <c r="B398">
        <v>2869.08</v>
      </c>
      <c r="C398">
        <v>0</v>
      </c>
      <c r="D398">
        <v>0</v>
      </c>
      <c r="E398">
        <v>0</v>
      </c>
      <c r="F398">
        <v>0</v>
      </c>
      <c r="G398">
        <v>0.17845900000000001</v>
      </c>
      <c r="H398">
        <v>0.83990200000000004</v>
      </c>
      <c r="I398">
        <v>0</v>
      </c>
    </row>
    <row r="399" spans="1:25" x14ac:dyDescent="0.25">
      <c r="A399" t="s">
        <v>110</v>
      </c>
      <c r="B399">
        <v>2950.44</v>
      </c>
      <c r="C399">
        <v>0</v>
      </c>
      <c r="D399">
        <v>0</v>
      </c>
      <c r="E399">
        <v>0</v>
      </c>
      <c r="F399">
        <v>0</v>
      </c>
      <c r="G399">
        <v>0.14711099999999999</v>
      </c>
      <c r="H399">
        <v>0.83704000000000001</v>
      </c>
      <c r="I399">
        <v>0</v>
      </c>
    </row>
    <row r="400" spans="1:25" x14ac:dyDescent="0.25">
      <c r="A400" t="s">
        <v>110</v>
      </c>
      <c r="B400">
        <v>2850.58</v>
      </c>
      <c r="C400">
        <v>0</v>
      </c>
      <c r="D400">
        <v>0</v>
      </c>
      <c r="E400">
        <v>0</v>
      </c>
      <c r="F400">
        <v>0</v>
      </c>
      <c r="G400">
        <v>0.148369</v>
      </c>
      <c r="H400">
        <v>0.836978</v>
      </c>
      <c r="I400">
        <v>0</v>
      </c>
    </row>
    <row r="401" spans="1:9" x14ac:dyDescent="0.25">
      <c r="A401" t="s">
        <v>110</v>
      </c>
      <c r="B401">
        <v>2830.69</v>
      </c>
      <c r="C401">
        <v>0</v>
      </c>
      <c r="D401">
        <v>0</v>
      </c>
      <c r="E401">
        <v>0</v>
      </c>
      <c r="F401">
        <v>0</v>
      </c>
      <c r="G401">
        <v>0.14719499999999999</v>
      </c>
      <c r="H401">
        <v>0.83689800000000003</v>
      </c>
      <c r="I401">
        <v>0</v>
      </c>
    </row>
    <row r="402" spans="1:9" x14ac:dyDescent="0.25">
      <c r="A402" t="s">
        <v>110</v>
      </c>
      <c r="B402">
        <v>2891.15</v>
      </c>
      <c r="C402">
        <v>0</v>
      </c>
      <c r="D402">
        <v>0</v>
      </c>
      <c r="E402">
        <v>0</v>
      </c>
      <c r="F402">
        <v>0</v>
      </c>
      <c r="G402">
        <v>0.17696300000000001</v>
      </c>
      <c r="H402">
        <v>0.83705200000000002</v>
      </c>
      <c r="I402">
        <v>0</v>
      </c>
    </row>
    <row r="403" spans="1:9" x14ac:dyDescent="0.25">
      <c r="A403" t="s">
        <v>110</v>
      </c>
      <c r="B403">
        <v>2875.93</v>
      </c>
      <c r="C403">
        <v>0</v>
      </c>
      <c r="D403">
        <v>0</v>
      </c>
      <c r="E403">
        <v>0</v>
      </c>
      <c r="F403">
        <v>0</v>
      </c>
      <c r="G403">
        <v>0.14775099999999999</v>
      </c>
      <c r="H403">
        <v>0.83703899999999998</v>
      </c>
      <c r="I403">
        <v>0</v>
      </c>
    </row>
    <row r="404" spans="1:9" x14ac:dyDescent="0.25">
      <c r="A404" t="s">
        <v>110</v>
      </c>
      <c r="B404">
        <v>2826.95</v>
      </c>
      <c r="C404">
        <v>0</v>
      </c>
      <c r="D404">
        <v>0</v>
      </c>
      <c r="E404">
        <v>0</v>
      </c>
      <c r="F404">
        <v>0</v>
      </c>
      <c r="G404">
        <v>0.17202100000000001</v>
      </c>
      <c r="H404">
        <v>0.83625300000000002</v>
      </c>
      <c r="I404">
        <v>0</v>
      </c>
    </row>
    <row r="405" spans="1:9" x14ac:dyDescent="0.25">
      <c r="A405" t="s">
        <v>110</v>
      </c>
      <c r="B405">
        <v>2848.52</v>
      </c>
      <c r="C405">
        <v>0</v>
      </c>
      <c r="D405">
        <v>0</v>
      </c>
      <c r="E405">
        <v>0</v>
      </c>
      <c r="F405">
        <v>0</v>
      </c>
      <c r="G405">
        <v>0.14576800000000001</v>
      </c>
      <c r="H405">
        <v>0.83704400000000001</v>
      </c>
      <c r="I405">
        <v>0</v>
      </c>
    </row>
    <row r="406" spans="1:9" x14ac:dyDescent="0.25">
      <c r="A406" t="s">
        <v>110</v>
      </c>
      <c r="B406">
        <v>2916.67</v>
      </c>
      <c r="C406">
        <v>0</v>
      </c>
      <c r="D406">
        <v>0</v>
      </c>
      <c r="E406">
        <v>0</v>
      </c>
      <c r="F406">
        <v>0</v>
      </c>
      <c r="G406">
        <v>0.14740600000000001</v>
      </c>
      <c r="H406">
        <v>0.83682199999999995</v>
      </c>
      <c r="I406">
        <v>0</v>
      </c>
    </row>
    <row r="407" spans="1:9" x14ac:dyDescent="0.25">
      <c r="A407" t="s">
        <v>110</v>
      </c>
      <c r="B407">
        <v>2837.74</v>
      </c>
      <c r="C407">
        <v>0</v>
      </c>
      <c r="D407">
        <v>0</v>
      </c>
      <c r="E407">
        <v>0</v>
      </c>
      <c r="F407">
        <v>0</v>
      </c>
      <c r="G407">
        <v>0.149647</v>
      </c>
      <c r="H407">
        <v>0.83678799999999998</v>
      </c>
      <c r="I407">
        <v>0</v>
      </c>
    </row>
    <row r="408" spans="1:9" x14ac:dyDescent="0.25">
      <c r="A408" t="s">
        <v>110</v>
      </c>
      <c r="B408">
        <v>2835.56</v>
      </c>
      <c r="C408">
        <v>0</v>
      </c>
      <c r="D408">
        <v>0</v>
      </c>
      <c r="E408">
        <v>0</v>
      </c>
      <c r="F408">
        <v>0</v>
      </c>
      <c r="G408">
        <v>0.148645</v>
      </c>
      <c r="H408">
        <v>0.83701000000000003</v>
      </c>
      <c r="I408">
        <v>0</v>
      </c>
    </row>
    <row r="409" spans="1:9" x14ac:dyDescent="0.25">
      <c r="A409" t="s">
        <v>110</v>
      </c>
      <c r="B409">
        <v>2882.72</v>
      </c>
      <c r="C409">
        <v>0</v>
      </c>
      <c r="D409">
        <v>0</v>
      </c>
      <c r="E409">
        <v>0</v>
      </c>
      <c r="F409">
        <v>0</v>
      </c>
      <c r="G409">
        <v>0.178505</v>
      </c>
      <c r="H409">
        <v>0.83705300000000005</v>
      </c>
      <c r="I409">
        <v>0</v>
      </c>
    </row>
    <row r="410" spans="1:9" x14ac:dyDescent="0.25">
      <c r="A410" t="s">
        <v>110</v>
      </c>
      <c r="B410">
        <v>2865.6</v>
      </c>
      <c r="C410">
        <v>0</v>
      </c>
      <c r="D410">
        <v>0</v>
      </c>
      <c r="E410">
        <v>0</v>
      </c>
      <c r="F410">
        <v>0</v>
      </c>
      <c r="G410">
        <v>0.16369900000000001</v>
      </c>
      <c r="H410">
        <v>0.83705099999999999</v>
      </c>
      <c r="I410">
        <v>0</v>
      </c>
    </row>
    <row r="411" spans="1:9" x14ac:dyDescent="0.25">
      <c r="A411" t="s">
        <v>110</v>
      </c>
      <c r="B411">
        <v>2847.3</v>
      </c>
      <c r="C411">
        <v>0</v>
      </c>
      <c r="D411">
        <v>0</v>
      </c>
      <c r="E411">
        <v>0</v>
      </c>
      <c r="F411">
        <v>0</v>
      </c>
      <c r="G411">
        <v>0.14734</v>
      </c>
      <c r="H411">
        <v>0.83696700000000002</v>
      </c>
      <c r="I411">
        <v>0</v>
      </c>
    </row>
    <row r="412" spans="1:9" x14ac:dyDescent="0.25">
      <c r="A412" t="s">
        <v>110</v>
      </c>
      <c r="B412">
        <v>2842.49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0.83702200000000004</v>
      </c>
      <c r="I412">
        <v>0</v>
      </c>
    </row>
    <row r="413" spans="1:9" x14ac:dyDescent="0.25">
      <c r="A413" t="s">
        <v>110</v>
      </c>
      <c r="B413">
        <v>3149.69</v>
      </c>
      <c r="C413">
        <v>0</v>
      </c>
      <c r="D413">
        <v>0</v>
      </c>
      <c r="E413">
        <v>0</v>
      </c>
      <c r="F413">
        <v>0</v>
      </c>
      <c r="G413">
        <v>0.15038399999999999</v>
      </c>
      <c r="H413">
        <v>0.85516999999999999</v>
      </c>
      <c r="I413">
        <v>0</v>
      </c>
    </row>
    <row r="414" spans="1:9" x14ac:dyDescent="0.25">
      <c r="A414" t="s">
        <v>110</v>
      </c>
      <c r="B414">
        <v>2819.79</v>
      </c>
      <c r="C414">
        <v>0</v>
      </c>
      <c r="D414">
        <v>0</v>
      </c>
      <c r="E414">
        <v>0</v>
      </c>
      <c r="F414">
        <v>0</v>
      </c>
      <c r="G414">
        <v>0.178454</v>
      </c>
      <c r="H414">
        <v>0.83650800000000003</v>
      </c>
      <c r="I414">
        <v>0</v>
      </c>
    </row>
    <row r="415" spans="1:9" x14ac:dyDescent="0.25">
      <c r="A415" t="s">
        <v>110</v>
      </c>
      <c r="B415">
        <v>3671.53</v>
      </c>
      <c r="C415">
        <v>0</v>
      </c>
      <c r="D415">
        <v>0</v>
      </c>
      <c r="E415">
        <v>0</v>
      </c>
      <c r="F415">
        <v>0</v>
      </c>
      <c r="G415">
        <v>0.161769</v>
      </c>
      <c r="H415">
        <v>0.83699000000000001</v>
      </c>
      <c r="I415">
        <v>0</v>
      </c>
    </row>
    <row r="416" spans="1:9" x14ac:dyDescent="0.25">
      <c r="A416" t="s">
        <v>110</v>
      </c>
      <c r="B416">
        <v>2920.6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0.85580100000000003</v>
      </c>
      <c r="I416">
        <v>0</v>
      </c>
    </row>
    <row r="417" spans="1:9" x14ac:dyDescent="0.25">
      <c r="A417" t="s">
        <v>110</v>
      </c>
      <c r="B417">
        <v>2858.01</v>
      </c>
      <c r="C417">
        <v>0</v>
      </c>
      <c r="D417">
        <v>0</v>
      </c>
      <c r="E417">
        <v>0</v>
      </c>
      <c r="F417">
        <v>0</v>
      </c>
      <c r="G417">
        <v>0.147786</v>
      </c>
      <c r="H417">
        <v>0.83696199999999998</v>
      </c>
      <c r="I417">
        <v>0</v>
      </c>
    </row>
    <row r="418" spans="1:9" x14ac:dyDescent="0.25">
      <c r="A418" t="s">
        <v>110</v>
      </c>
      <c r="B418">
        <v>2848.21</v>
      </c>
      <c r="C418">
        <v>0</v>
      </c>
      <c r="D418">
        <v>0</v>
      </c>
      <c r="E418">
        <v>0</v>
      </c>
      <c r="F418">
        <v>0</v>
      </c>
      <c r="G418">
        <v>0.178455</v>
      </c>
      <c r="H418">
        <v>0.83586199999999999</v>
      </c>
      <c r="I418">
        <v>0</v>
      </c>
    </row>
    <row r="419" spans="1:9" x14ac:dyDescent="0.25">
      <c r="A419" t="s">
        <v>110</v>
      </c>
      <c r="B419">
        <v>3004.1</v>
      </c>
      <c r="C419">
        <v>0</v>
      </c>
      <c r="D419">
        <v>0</v>
      </c>
      <c r="E419">
        <v>0</v>
      </c>
      <c r="F419">
        <v>0</v>
      </c>
      <c r="G419">
        <v>0.15164</v>
      </c>
      <c r="H419">
        <v>0.83466200000000002</v>
      </c>
      <c r="I419">
        <v>0</v>
      </c>
    </row>
    <row r="420" spans="1:9" x14ac:dyDescent="0.25">
      <c r="A420" t="s">
        <v>110</v>
      </c>
      <c r="B420">
        <v>3106.12</v>
      </c>
      <c r="C420">
        <v>0</v>
      </c>
      <c r="D420">
        <v>0</v>
      </c>
      <c r="E420">
        <v>0</v>
      </c>
      <c r="F420">
        <v>0</v>
      </c>
      <c r="G420">
        <v>0.147532</v>
      </c>
      <c r="H420">
        <v>0.86802100000000004</v>
      </c>
      <c r="I420">
        <v>0</v>
      </c>
    </row>
    <row r="421" spans="1:9" x14ac:dyDescent="0.25">
      <c r="A421" t="s">
        <v>110</v>
      </c>
      <c r="B421">
        <v>2844.49</v>
      </c>
      <c r="C421">
        <v>0</v>
      </c>
      <c r="D421">
        <v>0</v>
      </c>
      <c r="E421">
        <v>0</v>
      </c>
      <c r="F421">
        <v>0</v>
      </c>
      <c r="G421">
        <v>0.15707199999999999</v>
      </c>
      <c r="H421">
        <v>0.83702200000000004</v>
      </c>
      <c r="I421">
        <v>0</v>
      </c>
    </row>
    <row r="422" spans="1:9" x14ac:dyDescent="0.25">
      <c r="A422" t="s">
        <v>110</v>
      </c>
      <c r="B422">
        <v>2864.72</v>
      </c>
      <c r="C422">
        <v>0</v>
      </c>
      <c r="D422">
        <v>0</v>
      </c>
      <c r="E422">
        <v>0</v>
      </c>
      <c r="F422">
        <v>0</v>
      </c>
      <c r="G422">
        <v>0.16242999999999999</v>
      </c>
      <c r="H422">
        <v>0.83703799999999995</v>
      </c>
      <c r="I422">
        <v>0</v>
      </c>
    </row>
    <row r="423" spans="1:9" x14ac:dyDescent="0.25">
      <c r="A423" t="s">
        <v>110</v>
      </c>
      <c r="B423">
        <v>2914.55</v>
      </c>
      <c r="C423">
        <v>0</v>
      </c>
      <c r="D423">
        <v>0</v>
      </c>
      <c r="E423">
        <v>0</v>
      </c>
      <c r="F423">
        <v>0</v>
      </c>
      <c r="G423">
        <v>0.172934</v>
      </c>
      <c r="H423">
        <v>0.83705200000000002</v>
      </c>
      <c r="I423">
        <v>0</v>
      </c>
    </row>
    <row r="424" spans="1:9" x14ac:dyDescent="0.25">
      <c r="A424" t="s">
        <v>110</v>
      </c>
      <c r="B424">
        <v>2864.35</v>
      </c>
      <c r="C424">
        <v>0</v>
      </c>
      <c r="D424">
        <v>0</v>
      </c>
      <c r="E424">
        <v>0</v>
      </c>
      <c r="F424">
        <v>0</v>
      </c>
      <c r="G424">
        <v>0.178455</v>
      </c>
      <c r="H424">
        <v>0.83691700000000002</v>
      </c>
      <c r="I424">
        <v>0</v>
      </c>
    </row>
    <row r="425" spans="1:9" x14ac:dyDescent="0.25">
      <c r="A425" t="s">
        <v>110</v>
      </c>
      <c r="B425">
        <v>3780.26</v>
      </c>
      <c r="C425">
        <v>0</v>
      </c>
      <c r="D425">
        <v>0</v>
      </c>
      <c r="E425">
        <v>0</v>
      </c>
      <c r="F425">
        <v>0</v>
      </c>
      <c r="G425">
        <v>0.14718899999999999</v>
      </c>
      <c r="H425">
        <v>0.83692900000000003</v>
      </c>
      <c r="I425">
        <v>0</v>
      </c>
    </row>
    <row r="426" spans="1:9" x14ac:dyDescent="0.25">
      <c r="A426" t="s">
        <v>110</v>
      </c>
      <c r="B426">
        <v>2907.01</v>
      </c>
      <c r="C426">
        <v>0</v>
      </c>
      <c r="D426">
        <v>0</v>
      </c>
      <c r="E426">
        <v>0</v>
      </c>
      <c r="F426">
        <v>0</v>
      </c>
      <c r="G426">
        <v>0.15098700000000001</v>
      </c>
      <c r="H426">
        <v>0.83659099999999997</v>
      </c>
      <c r="I426">
        <v>0</v>
      </c>
    </row>
    <row r="427" spans="1:9" x14ac:dyDescent="0.25">
      <c r="A427" t="s">
        <v>110</v>
      </c>
      <c r="B427">
        <v>2865.4</v>
      </c>
      <c r="C427">
        <v>0</v>
      </c>
      <c r="D427">
        <v>0</v>
      </c>
      <c r="E427">
        <v>0</v>
      </c>
      <c r="F427">
        <v>0</v>
      </c>
      <c r="G427">
        <v>0.15707499999999999</v>
      </c>
      <c r="H427">
        <v>0.83418700000000001</v>
      </c>
      <c r="I427">
        <v>0</v>
      </c>
    </row>
    <row r="428" spans="1:9" x14ac:dyDescent="0.25">
      <c r="A428" t="s">
        <v>110</v>
      </c>
      <c r="B428">
        <v>2827.83</v>
      </c>
      <c r="C428">
        <v>0</v>
      </c>
      <c r="D428">
        <v>0</v>
      </c>
      <c r="E428">
        <v>0</v>
      </c>
      <c r="F428">
        <v>0</v>
      </c>
      <c r="G428">
        <v>0.15116599999999999</v>
      </c>
      <c r="H428">
        <v>0.835893</v>
      </c>
      <c r="I428">
        <v>0</v>
      </c>
    </row>
    <row r="429" spans="1:9" x14ac:dyDescent="0.25">
      <c r="A429" t="s">
        <v>110</v>
      </c>
      <c r="B429">
        <v>2868.17</v>
      </c>
      <c r="C429">
        <v>0</v>
      </c>
      <c r="D429">
        <v>0</v>
      </c>
      <c r="E429">
        <v>0</v>
      </c>
      <c r="F429">
        <v>0</v>
      </c>
      <c r="G429">
        <v>0.147124</v>
      </c>
      <c r="H429">
        <v>0.83655500000000005</v>
      </c>
      <c r="I429">
        <v>0</v>
      </c>
    </row>
    <row r="430" spans="1:9" x14ac:dyDescent="0.25">
      <c r="A430" t="s">
        <v>110</v>
      </c>
      <c r="B430">
        <v>2847.71</v>
      </c>
      <c r="C430">
        <v>0</v>
      </c>
      <c r="D430">
        <v>0</v>
      </c>
      <c r="E430">
        <v>0</v>
      </c>
      <c r="F430">
        <v>0</v>
      </c>
      <c r="G430">
        <v>0.14718500000000001</v>
      </c>
      <c r="H430">
        <v>0.837036</v>
      </c>
      <c r="I430">
        <v>0</v>
      </c>
    </row>
    <row r="431" spans="1:9" x14ac:dyDescent="0.25">
      <c r="A431" t="s">
        <v>110</v>
      </c>
      <c r="B431">
        <v>2822.97</v>
      </c>
      <c r="C431">
        <v>0</v>
      </c>
      <c r="D431">
        <v>0</v>
      </c>
      <c r="E431">
        <v>0</v>
      </c>
      <c r="F431">
        <v>0</v>
      </c>
      <c r="G431">
        <v>0.14745</v>
      </c>
      <c r="H431">
        <v>0.83564899999999998</v>
      </c>
      <c r="I431">
        <v>0</v>
      </c>
    </row>
    <row r="432" spans="1:9" x14ac:dyDescent="0.25">
      <c r="A432" t="s">
        <v>110</v>
      </c>
      <c r="B432">
        <v>2893.3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0.83667800000000003</v>
      </c>
      <c r="I432">
        <v>0</v>
      </c>
    </row>
    <row r="433" spans="1:25" x14ac:dyDescent="0.25">
      <c r="A433" t="s">
        <v>110</v>
      </c>
      <c r="B433">
        <v>2853.83</v>
      </c>
      <c r="C433">
        <v>0</v>
      </c>
      <c r="D433">
        <v>0</v>
      </c>
      <c r="E433">
        <v>0</v>
      </c>
      <c r="F433">
        <v>0</v>
      </c>
      <c r="G433">
        <v>0.15667200000000001</v>
      </c>
      <c r="H433">
        <v>0.836924</v>
      </c>
      <c r="I433">
        <v>0</v>
      </c>
    </row>
    <row r="434" spans="1:25" x14ac:dyDescent="0.25">
      <c r="A434" t="s">
        <v>110</v>
      </c>
      <c r="B434">
        <v>2862.04</v>
      </c>
      <c r="C434">
        <v>0</v>
      </c>
      <c r="D434">
        <v>0</v>
      </c>
      <c r="E434">
        <v>0</v>
      </c>
      <c r="F434">
        <v>0</v>
      </c>
      <c r="G434">
        <v>0.17857799999999999</v>
      </c>
      <c r="H434">
        <v>0.83601499999999995</v>
      </c>
      <c r="I434">
        <v>0</v>
      </c>
    </row>
    <row r="435" spans="1:25" x14ac:dyDescent="0.25">
      <c r="A435" t="s">
        <v>110</v>
      </c>
      <c r="B435">
        <v>2842.24</v>
      </c>
      <c r="C435">
        <v>0</v>
      </c>
      <c r="D435">
        <v>0</v>
      </c>
      <c r="E435">
        <v>0</v>
      </c>
      <c r="F435">
        <v>0</v>
      </c>
      <c r="G435">
        <v>0.17845800000000001</v>
      </c>
      <c r="H435">
        <v>0.84706899999999996</v>
      </c>
      <c r="I435">
        <v>0</v>
      </c>
    </row>
    <row r="436" spans="1:25" x14ac:dyDescent="0.25">
      <c r="A436" t="s">
        <v>110</v>
      </c>
      <c r="B436">
        <v>2921.56</v>
      </c>
      <c r="C436">
        <v>0</v>
      </c>
      <c r="D436">
        <v>0</v>
      </c>
      <c r="E436">
        <v>0</v>
      </c>
      <c r="F436">
        <v>0</v>
      </c>
      <c r="G436">
        <v>0.14741699999999999</v>
      </c>
      <c r="H436">
        <v>0.83696599999999999</v>
      </c>
      <c r="I436">
        <v>0</v>
      </c>
    </row>
    <row r="437" spans="1:25" x14ac:dyDescent="0.25">
      <c r="A437" t="s">
        <v>110</v>
      </c>
      <c r="B437">
        <v>2856.68</v>
      </c>
      <c r="C437">
        <v>0</v>
      </c>
      <c r="D437">
        <v>0</v>
      </c>
      <c r="E437">
        <v>0</v>
      </c>
      <c r="F437">
        <v>0</v>
      </c>
      <c r="G437">
        <v>0.15340300000000001</v>
      </c>
      <c r="H437">
        <v>0.83694299999999999</v>
      </c>
      <c r="I437">
        <v>0</v>
      </c>
    </row>
    <row r="438" spans="1:25" x14ac:dyDescent="0.25">
      <c r="A438" t="s">
        <v>110</v>
      </c>
      <c r="B438">
        <v>2835.38</v>
      </c>
      <c r="C438">
        <v>0</v>
      </c>
      <c r="D438">
        <v>0</v>
      </c>
      <c r="E438">
        <v>0</v>
      </c>
      <c r="F438">
        <v>0</v>
      </c>
      <c r="G438">
        <v>0.14938399999999999</v>
      </c>
      <c r="H438">
        <v>0.83701400000000004</v>
      </c>
      <c r="I438">
        <v>0</v>
      </c>
    </row>
    <row r="439" spans="1:25" x14ac:dyDescent="0.25">
      <c r="A439" t="s">
        <v>110</v>
      </c>
      <c r="B439">
        <v>2858.74</v>
      </c>
      <c r="C439">
        <v>0</v>
      </c>
      <c r="D439">
        <v>0</v>
      </c>
      <c r="E439">
        <v>0</v>
      </c>
      <c r="F439">
        <v>0</v>
      </c>
      <c r="G439">
        <v>0.178454</v>
      </c>
      <c r="H439">
        <v>0.83704599999999996</v>
      </c>
      <c r="I439">
        <v>0</v>
      </c>
    </row>
    <row r="440" spans="1:25" x14ac:dyDescent="0.25">
      <c r="A440" t="s">
        <v>110</v>
      </c>
      <c r="B440">
        <v>2885.24</v>
      </c>
      <c r="C440">
        <v>0</v>
      </c>
      <c r="D440">
        <v>0</v>
      </c>
      <c r="E440">
        <v>0</v>
      </c>
      <c r="F440">
        <v>0</v>
      </c>
      <c r="G440">
        <v>0.178454</v>
      </c>
      <c r="H440">
        <v>0.83695900000000001</v>
      </c>
      <c r="I440">
        <v>0</v>
      </c>
    </row>
    <row r="441" spans="1:25" x14ac:dyDescent="0.25">
      <c r="A441" t="s">
        <v>110</v>
      </c>
      <c r="B441">
        <v>2835.07</v>
      </c>
      <c r="C441">
        <v>0</v>
      </c>
      <c r="D441">
        <v>0</v>
      </c>
      <c r="E441">
        <v>0</v>
      </c>
      <c r="F441">
        <v>0</v>
      </c>
      <c r="G441">
        <v>0.15072199999999999</v>
      </c>
      <c r="H441">
        <v>0.83705200000000002</v>
      </c>
      <c r="I441">
        <v>0</v>
      </c>
    </row>
    <row r="442" spans="1:25" x14ac:dyDescent="0.25">
      <c r="A442" t="s">
        <v>110</v>
      </c>
      <c r="B442">
        <v>2824.33</v>
      </c>
      <c r="C442">
        <v>0</v>
      </c>
      <c r="D442">
        <v>0</v>
      </c>
      <c r="E442">
        <v>0</v>
      </c>
      <c r="F442">
        <v>0</v>
      </c>
      <c r="G442">
        <v>0.151452</v>
      </c>
      <c r="H442">
        <v>0.83464300000000002</v>
      </c>
      <c r="I442">
        <v>0</v>
      </c>
    </row>
    <row r="443" spans="1:25" x14ac:dyDescent="0.25">
      <c r="A443" t="s">
        <v>110</v>
      </c>
      <c r="B443">
        <v>2892.89</v>
      </c>
      <c r="C443">
        <v>0</v>
      </c>
      <c r="D443">
        <v>0</v>
      </c>
      <c r="E443">
        <v>0</v>
      </c>
      <c r="F443">
        <v>0</v>
      </c>
      <c r="G443">
        <v>0.147505</v>
      </c>
      <c r="H443">
        <v>0.83670199999999995</v>
      </c>
      <c r="I443">
        <v>0</v>
      </c>
    </row>
    <row r="444" spans="1:25" x14ac:dyDescent="0.25">
      <c r="A444" t="s">
        <v>110</v>
      </c>
      <c r="B444">
        <v>2821.1</v>
      </c>
      <c r="C444">
        <v>0</v>
      </c>
      <c r="D444">
        <v>0</v>
      </c>
      <c r="E444">
        <v>0</v>
      </c>
      <c r="F444">
        <v>0</v>
      </c>
      <c r="G444">
        <v>0.150199</v>
      </c>
      <c r="H444">
        <v>0.83702600000000005</v>
      </c>
      <c r="I444">
        <v>0</v>
      </c>
    </row>
    <row r="445" spans="1:25" x14ac:dyDescent="0.25">
      <c r="A445" t="s">
        <v>110</v>
      </c>
      <c r="B445">
        <v>2820.6</v>
      </c>
      <c r="C445">
        <v>0</v>
      </c>
      <c r="D445">
        <v>0</v>
      </c>
      <c r="E445">
        <v>0</v>
      </c>
      <c r="F445">
        <v>0</v>
      </c>
      <c r="G445">
        <v>0.14779999999999999</v>
      </c>
      <c r="H445">
        <v>0.83704400000000001</v>
      </c>
      <c r="I445">
        <v>0</v>
      </c>
    </row>
    <row r="446" spans="1:25" x14ac:dyDescent="0.25">
      <c r="A446" t="s">
        <v>110</v>
      </c>
      <c r="B446">
        <v>2846.97</v>
      </c>
      <c r="C446">
        <v>0</v>
      </c>
      <c r="D446">
        <v>0</v>
      </c>
      <c r="E446">
        <v>0</v>
      </c>
      <c r="F446">
        <v>0</v>
      </c>
      <c r="G446">
        <v>0.156836</v>
      </c>
      <c r="H446">
        <v>0.83669400000000005</v>
      </c>
      <c r="I446">
        <v>0</v>
      </c>
    </row>
    <row r="447" spans="1:25" x14ac:dyDescent="0.25">
      <c r="A447" t="s">
        <v>110</v>
      </c>
      <c r="B447">
        <v>2881.2</v>
      </c>
      <c r="C447">
        <v>0</v>
      </c>
      <c r="D447">
        <v>0</v>
      </c>
      <c r="E447">
        <v>0</v>
      </c>
      <c r="F447">
        <v>0</v>
      </c>
      <c r="G447">
        <v>0.14838299999999999</v>
      </c>
      <c r="H447">
        <v>0.83104699999999998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2841.51</v>
      </c>
      <c r="C448">
        <v>0</v>
      </c>
      <c r="D448">
        <v>0</v>
      </c>
      <c r="E448">
        <v>0</v>
      </c>
      <c r="F448">
        <v>0</v>
      </c>
      <c r="G448">
        <v>0.17203199999999999</v>
      </c>
      <c r="H448">
        <v>0.83688399999999996</v>
      </c>
      <c r="I448">
        <v>0</v>
      </c>
      <c r="R448">
        <f>AVERAGE(B399:B448)</f>
        <v>2909.2106000000013</v>
      </c>
      <c r="S448">
        <f>AVERAGE(C399:C448)</f>
        <v>0</v>
      </c>
      <c r="U448">
        <f>_xlfn.VAR.P(B399:B448)</f>
        <v>31871.949433640024</v>
      </c>
      <c r="V448">
        <f>_xlfn.VAR.P(C399:C448)</f>
        <v>0</v>
      </c>
      <c r="X448">
        <f>1.96*SQRT(U448)/50</f>
        <v>6.9982649548090556</v>
      </c>
      <c r="Y448">
        <f>1.96*SQRT(V448)/50</f>
        <v>0</v>
      </c>
    </row>
    <row r="449" spans="1:9" x14ac:dyDescent="0.25">
      <c r="A449" t="s">
        <v>110</v>
      </c>
      <c r="B449">
        <v>145463.11976500001</v>
      </c>
      <c r="C449" t="s">
        <v>37</v>
      </c>
    </row>
    <row r="450" spans="1:9" x14ac:dyDescent="0.25">
      <c r="A450" t="s">
        <v>111</v>
      </c>
      <c r="B450">
        <v>2594.2199999999998</v>
      </c>
      <c r="C450">
        <v>2591.64</v>
      </c>
      <c r="D450">
        <v>2571.41</v>
      </c>
      <c r="E450">
        <v>2547.54</v>
      </c>
      <c r="F450">
        <v>1897.27</v>
      </c>
      <c r="G450">
        <v>0.15049599999999999</v>
      </c>
      <c r="H450">
        <v>0.83705200000000002</v>
      </c>
      <c r="I450">
        <v>0</v>
      </c>
    </row>
    <row r="451" spans="1:9" x14ac:dyDescent="0.25">
      <c r="A451" t="s">
        <v>111</v>
      </c>
      <c r="B451">
        <v>2674.19</v>
      </c>
      <c r="C451">
        <v>2597.58</v>
      </c>
      <c r="D451">
        <v>2577.1999999999998</v>
      </c>
      <c r="E451">
        <v>2553.4899999999998</v>
      </c>
      <c r="F451">
        <v>1898.23</v>
      </c>
      <c r="G451">
        <v>0.15345600000000001</v>
      </c>
      <c r="H451">
        <v>0.83632300000000004</v>
      </c>
      <c r="I451">
        <v>0</v>
      </c>
    </row>
    <row r="452" spans="1:9" x14ac:dyDescent="0.25">
      <c r="A452" t="s">
        <v>111</v>
      </c>
      <c r="B452">
        <v>2585.48</v>
      </c>
      <c r="C452">
        <v>2582.77</v>
      </c>
      <c r="D452">
        <v>2562.67</v>
      </c>
      <c r="E452">
        <v>2539.2199999999998</v>
      </c>
      <c r="F452">
        <v>1877</v>
      </c>
      <c r="G452">
        <v>0.178482</v>
      </c>
      <c r="H452">
        <v>0.83705099999999999</v>
      </c>
      <c r="I452">
        <v>0</v>
      </c>
    </row>
    <row r="453" spans="1:9" x14ac:dyDescent="0.25">
      <c r="A453" t="s">
        <v>111</v>
      </c>
      <c r="B453">
        <v>2594.88</v>
      </c>
      <c r="C453">
        <v>2592.34</v>
      </c>
      <c r="D453">
        <v>2572.11</v>
      </c>
      <c r="E453">
        <v>2548.4699999999998</v>
      </c>
      <c r="F453">
        <v>1886.79</v>
      </c>
      <c r="G453">
        <v>0.15904599999999999</v>
      </c>
      <c r="H453">
        <v>0.83705200000000002</v>
      </c>
      <c r="I453">
        <v>0</v>
      </c>
    </row>
    <row r="454" spans="1:9" x14ac:dyDescent="0.25">
      <c r="A454" t="s">
        <v>111</v>
      </c>
      <c r="B454">
        <v>2550.34</v>
      </c>
      <c r="C454">
        <v>2547.7199999999998</v>
      </c>
      <c r="D454">
        <v>2527.75</v>
      </c>
      <c r="E454">
        <v>2504.61</v>
      </c>
      <c r="F454">
        <v>1853.13</v>
      </c>
      <c r="G454">
        <v>0.14932200000000001</v>
      </c>
      <c r="H454">
        <v>0.83705200000000002</v>
      </c>
      <c r="I454">
        <v>0</v>
      </c>
    </row>
    <row r="455" spans="1:9" x14ac:dyDescent="0.25">
      <c r="A455" t="s">
        <v>111</v>
      </c>
      <c r="B455">
        <v>2721.52</v>
      </c>
      <c r="C455">
        <v>2718.8</v>
      </c>
      <c r="D455">
        <v>2697.76</v>
      </c>
      <c r="E455">
        <v>2672.78</v>
      </c>
      <c r="F455">
        <v>2009.47</v>
      </c>
      <c r="G455">
        <v>0.14840600000000001</v>
      </c>
      <c r="H455">
        <v>0.83704199999999995</v>
      </c>
      <c r="I455">
        <v>0</v>
      </c>
    </row>
    <row r="456" spans="1:9" x14ac:dyDescent="0.25">
      <c r="A456" t="s">
        <v>111</v>
      </c>
      <c r="B456">
        <v>2717.5</v>
      </c>
      <c r="C456">
        <v>2714.71</v>
      </c>
      <c r="D456">
        <v>2694</v>
      </c>
      <c r="E456">
        <v>2668.99</v>
      </c>
      <c r="F456">
        <v>1995.05</v>
      </c>
      <c r="G456">
        <v>0.17845800000000001</v>
      </c>
      <c r="H456">
        <v>0.83679099999999995</v>
      </c>
      <c r="I456">
        <v>0</v>
      </c>
    </row>
    <row r="457" spans="1:9" x14ac:dyDescent="0.25">
      <c r="A457" t="s">
        <v>111</v>
      </c>
      <c r="B457">
        <v>3158.71</v>
      </c>
      <c r="C457">
        <v>3156.07</v>
      </c>
      <c r="D457">
        <v>3132.99</v>
      </c>
      <c r="E457">
        <v>3103.41</v>
      </c>
      <c r="F457">
        <v>2404.98</v>
      </c>
      <c r="G457">
        <v>0.178455</v>
      </c>
      <c r="H457">
        <v>0.83699400000000002</v>
      </c>
      <c r="I457">
        <v>0</v>
      </c>
    </row>
    <row r="458" spans="1:9" x14ac:dyDescent="0.25">
      <c r="A458" t="s">
        <v>111</v>
      </c>
      <c r="B458">
        <v>2828.96</v>
      </c>
      <c r="C458">
        <v>2826.23</v>
      </c>
      <c r="D458">
        <v>2804.61</v>
      </c>
      <c r="E458">
        <v>2779.03</v>
      </c>
      <c r="F458">
        <v>2097.9699999999998</v>
      </c>
      <c r="G458">
        <v>0.178454</v>
      </c>
      <c r="H458">
        <v>0.837032</v>
      </c>
      <c r="I458">
        <v>0</v>
      </c>
    </row>
    <row r="459" spans="1:9" x14ac:dyDescent="0.25">
      <c r="A459" t="s">
        <v>111</v>
      </c>
      <c r="B459">
        <v>2843.24</v>
      </c>
      <c r="C459">
        <v>2840.19</v>
      </c>
      <c r="D459">
        <v>2818.76</v>
      </c>
      <c r="E459">
        <v>2792.81</v>
      </c>
      <c r="F459">
        <v>2111.48</v>
      </c>
      <c r="G459">
        <v>0.17846000000000001</v>
      </c>
      <c r="H459">
        <v>0.83636299999999997</v>
      </c>
      <c r="I459">
        <v>0</v>
      </c>
    </row>
    <row r="460" spans="1:9" x14ac:dyDescent="0.25">
      <c r="A460" t="s">
        <v>111</v>
      </c>
      <c r="B460">
        <v>2595.9699999999998</v>
      </c>
      <c r="C460">
        <v>2592.36</v>
      </c>
      <c r="D460">
        <v>2572.13</v>
      </c>
      <c r="E460">
        <v>2548.35</v>
      </c>
      <c r="F460">
        <v>1891.08</v>
      </c>
      <c r="G460">
        <v>0.15578400000000001</v>
      </c>
      <c r="H460">
        <v>0.83626100000000003</v>
      </c>
      <c r="I460">
        <v>0</v>
      </c>
    </row>
    <row r="461" spans="1:9" x14ac:dyDescent="0.25">
      <c r="A461" t="s">
        <v>111</v>
      </c>
      <c r="B461">
        <v>2833.73</v>
      </c>
      <c r="C461">
        <v>2831.19</v>
      </c>
      <c r="D461">
        <v>2809.52</v>
      </c>
      <c r="E461">
        <v>2783.81</v>
      </c>
      <c r="F461">
        <v>2107.1999999999998</v>
      </c>
      <c r="G461">
        <v>0.13351399999999999</v>
      </c>
      <c r="H461">
        <v>0.83704900000000004</v>
      </c>
      <c r="I461">
        <v>0</v>
      </c>
    </row>
    <row r="462" spans="1:9" x14ac:dyDescent="0.25">
      <c r="A462" t="s">
        <v>111</v>
      </c>
      <c r="B462">
        <v>2742</v>
      </c>
      <c r="C462">
        <v>2739.36</v>
      </c>
      <c r="D462">
        <v>2718.2</v>
      </c>
      <c r="E462">
        <v>2693.24</v>
      </c>
      <c r="F462">
        <v>2023.29</v>
      </c>
      <c r="G462">
        <v>0.14740500000000001</v>
      </c>
      <c r="H462">
        <v>0.83705200000000002</v>
      </c>
      <c r="I462">
        <v>0</v>
      </c>
    </row>
    <row r="463" spans="1:9" x14ac:dyDescent="0.25">
      <c r="A463" t="s">
        <v>111</v>
      </c>
      <c r="B463">
        <v>2683.22</v>
      </c>
      <c r="C463">
        <v>2680.56</v>
      </c>
      <c r="D463">
        <v>2659.91</v>
      </c>
      <c r="E463">
        <v>2634.89</v>
      </c>
      <c r="F463">
        <v>1966.96</v>
      </c>
      <c r="G463">
        <v>0.17848</v>
      </c>
      <c r="H463">
        <v>0.83701199999999998</v>
      </c>
      <c r="I463">
        <v>0</v>
      </c>
    </row>
    <row r="464" spans="1:9" x14ac:dyDescent="0.25">
      <c r="A464" t="s">
        <v>111</v>
      </c>
      <c r="B464">
        <v>2721.79</v>
      </c>
      <c r="C464">
        <v>2719.23</v>
      </c>
      <c r="D464">
        <v>2698.52</v>
      </c>
      <c r="E464">
        <v>2672.78</v>
      </c>
      <c r="F464">
        <v>2012.74</v>
      </c>
      <c r="G464">
        <v>0.14785699999999999</v>
      </c>
      <c r="H464">
        <v>0.836144</v>
      </c>
      <c r="I464">
        <v>0</v>
      </c>
    </row>
    <row r="465" spans="1:9" x14ac:dyDescent="0.25">
      <c r="A465" t="s">
        <v>111</v>
      </c>
      <c r="B465">
        <v>3439.1</v>
      </c>
      <c r="C465">
        <v>2572.0700000000002</v>
      </c>
      <c r="D465">
        <v>2552.06</v>
      </c>
      <c r="E465">
        <v>2528.48</v>
      </c>
      <c r="F465">
        <v>1877.67</v>
      </c>
      <c r="G465">
        <v>0.14750099999999999</v>
      </c>
      <c r="H465">
        <v>0.83341500000000002</v>
      </c>
      <c r="I465">
        <v>0</v>
      </c>
    </row>
    <row r="466" spans="1:9" x14ac:dyDescent="0.25">
      <c r="A466" t="s">
        <v>111</v>
      </c>
      <c r="B466">
        <v>2605.1</v>
      </c>
      <c r="C466">
        <v>2601.23</v>
      </c>
      <c r="D466">
        <v>2581.0500000000002</v>
      </c>
      <c r="E466">
        <v>2557.0700000000002</v>
      </c>
      <c r="F466">
        <v>1905.45</v>
      </c>
      <c r="G466">
        <v>0.16021299999999999</v>
      </c>
      <c r="H466">
        <v>0.83699999999999997</v>
      </c>
      <c r="I466">
        <v>0</v>
      </c>
    </row>
    <row r="467" spans="1:9" x14ac:dyDescent="0.25">
      <c r="A467" t="s">
        <v>111</v>
      </c>
      <c r="B467">
        <v>2565.64</v>
      </c>
      <c r="C467">
        <v>2563.09</v>
      </c>
      <c r="D467">
        <v>2543.14</v>
      </c>
      <c r="E467">
        <v>2519.7199999999998</v>
      </c>
      <c r="F467">
        <v>1870.09</v>
      </c>
      <c r="G467">
        <v>0.178454</v>
      </c>
      <c r="H467">
        <v>0.83650800000000003</v>
      </c>
      <c r="I467">
        <v>0</v>
      </c>
    </row>
    <row r="468" spans="1:9" x14ac:dyDescent="0.25">
      <c r="A468" t="s">
        <v>111</v>
      </c>
      <c r="B468">
        <v>2563.41</v>
      </c>
      <c r="C468">
        <v>2560.9299999999998</v>
      </c>
      <c r="D468">
        <v>2541</v>
      </c>
      <c r="E468">
        <v>2517.7399999999998</v>
      </c>
      <c r="F468">
        <v>1867.14</v>
      </c>
      <c r="G468">
        <v>0.16825300000000001</v>
      </c>
      <c r="H468">
        <v>0.83701300000000001</v>
      </c>
      <c r="I468">
        <v>0</v>
      </c>
    </row>
    <row r="469" spans="1:9" x14ac:dyDescent="0.25">
      <c r="A469" t="s">
        <v>111</v>
      </c>
      <c r="B469">
        <v>2587.54</v>
      </c>
      <c r="C469">
        <v>2584.9</v>
      </c>
      <c r="D469">
        <v>2564.79</v>
      </c>
      <c r="E469">
        <v>2541.15</v>
      </c>
      <c r="F469">
        <v>1888.29</v>
      </c>
      <c r="G469">
        <v>0.178455</v>
      </c>
      <c r="H469">
        <v>0.83579599999999998</v>
      </c>
      <c r="I469">
        <v>0</v>
      </c>
    </row>
    <row r="470" spans="1:9" x14ac:dyDescent="0.25">
      <c r="A470" t="s">
        <v>111</v>
      </c>
      <c r="B470">
        <v>2635.16</v>
      </c>
      <c r="C470">
        <v>2632.54</v>
      </c>
      <c r="D470">
        <v>2612.19</v>
      </c>
      <c r="E470">
        <v>2587.77</v>
      </c>
      <c r="F470">
        <v>1930.89</v>
      </c>
      <c r="G470">
        <v>0.15794</v>
      </c>
      <c r="H470">
        <v>0.86580699999999999</v>
      </c>
      <c r="I470">
        <v>0</v>
      </c>
    </row>
    <row r="471" spans="1:9" x14ac:dyDescent="0.25">
      <c r="A471" t="s">
        <v>111</v>
      </c>
      <c r="B471">
        <v>2606.83</v>
      </c>
      <c r="C471">
        <v>2604.2600000000002</v>
      </c>
      <c r="D471">
        <v>2584.21</v>
      </c>
      <c r="E471">
        <v>2560.4699999999998</v>
      </c>
      <c r="F471">
        <v>1903.76</v>
      </c>
      <c r="G471">
        <v>0.14712700000000001</v>
      </c>
      <c r="H471">
        <v>0.83641600000000005</v>
      </c>
      <c r="I471">
        <v>0</v>
      </c>
    </row>
    <row r="472" spans="1:9" x14ac:dyDescent="0.25">
      <c r="A472" t="s">
        <v>111</v>
      </c>
      <c r="B472">
        <v>2558.0500000000002</v>
      </c>
      <c r="C472">
        <v>2555.5100000000002</v>
      </c>
      <c r="D472">
        <v>2535.61</v>
      </c>
      <c r="E472">
        <v>2512.34</v>
      </c>
      <c r="F472">
        <v>1864.65</v>
      </c>
      <c r="G472">
        <v>0.178456</v>
      </c>
      <c r="H472">
        <v>0.83668600000000004</v>
      </c>
      <c r="I472">
        <v>0</v>
      </c>
    </row>
    <row r="473" spans="1:9" x14ac:dyDescent="0.25">
      <c r="A473" t="s">
        <v>111</v>
      </c>
      <c r="B473">
        <v>2594.5500000000002</v>
      </c>
      <c r="C473">
        <v>2591.92</v>
      </c>
      <c r="D473">
        <v>2571.7600000000002</v>
      </c>
      <c r="E473">
        <v>2547.94</v>
      </c>
      <c r="F473">
        <v>1896.6</v>
      </c>
      <c r="G473">
        <v>0.15697900000000001</v>
      </c>
      <c r="H473">
        <v>0.83686799999999995</v>
      </c>
      <c r="I473">
        <v>0</v>
      </c>
    </row>
    <row r="474" spans="1:9" x14ac:dyDescent="0.25">
      <c r="A474" t="s">
        <v>111</v>
      </c>
      <c r="B474">
        <v>2650.66</v>
      </c>
      <c r="C474">
        <v>2648.04</v>
      </c>
      <c r="D474">
        <v>2627.76</v>
      </c>
      <c r="E474">
        <v>2602.9</v>
      </c>
      <c r="F474">
        <v>1946.92</v>
      </c>
      <c r="G474">
        <v>0.166107</v>
      </c>
      <c r="H474">
        <v>0.83682100000000004</v>
      </c>
      <c r="I474">
        <v>0</v>
      </c>
    </row>
    <row r="475" spans="1:9" x14ac:dyDescent="0.25">
      <c r="A475" t="s">
        <v>111</v>
      </c>
      <c r="B475">
        <v>2549.92</v>
      </c>
      <c r="C475">
        <v>2547.37</v>
      </c>
      <c r="D475">
        <v>2527.46</v>
      </c>
      <c r="E475">
        <v>2504.36</v>
      </c>
      <c r="F475">
        <v>1854.31</v>
      </c>
      <c r="G475">
        <v>0.15471499999999999</v>
      </c>
      <c r="H475">
        <v>0.83699000000000001</v>
      </c>
      <c r="I475">
        <v>0</v>
      </c>
    </row>
    <row r="476" spans="1:9" x14ac:dyDescent="0.25">
      <c r="A476" t="s">
        <v>111</v>
      </c>
      <c r="B476">
        <v>2540.5</v>
      </c>
      <c r="C476">
        <v>2537.9499999999998</v>
      </c>
      <c r="D476">
        <v>2518.1799999999998</v>
      </c>
      <c r="E476">
        <v>2495.2600000000002</v>
      </c>
      <c r="F476">
        <v>1846.35</v>
      </c>
      <c r="G476">
        <v>0.147456</v>
      </c>
      <c r="H476">
        <v>0.83689599999999997</v>
      </c>
      <c r="I476">
        <v>0</v>
      </c>
    </row>
    <row r="477" spans="1:9" x14ac:dyDescent="0.25">
      <c r="A477" t="s">
        <v>111</v>
      </c>
      <c r="B477">
        <v>2632.47</v>
      </c>
      <c r="C477">
        <v>2593.21</v>
      </c>
      <c r="D477">
        <v>2573</v>
      </c>
      <c r="E477">
        <v>2549.1799999999998</v>
      </c>
      <c r="F477">
        <v>1896.78</v>
      </c>
      <c r="G477">
        <v>0.14804100000000001</v>
      </c>
      <c r="H477">
        <v>0.83660800000000002</v>
      </c>
      <c r="I477">
        <v>0</v>
      </c>
    </row>
    <row r="478" spans="1:9" x14ac:dyDescent="0.25">
      <c r="A478" t="s">
        <v>111</v>
      </c>
      <c r="B478">
        <v>2575.4299999999998</v>
      </c>
      <c r="C478">
        <v>2572.85</v>
      </c>
      <c r="D478">
        <v>2552.7600000000002</v>
      </c>
      <c r="E478">
        <v>2529.1999999999998</v>
      </c>
      <c r="F478">
        <v>1878.53</v>
      </c>
      <c r="G478">
        <v>0.15454200000000001</v>
      </c>
      <c r="H478">
        <v>0.83667999999999998</v>
      </c>
      <c r="I478">
        <v>0</v>
      </c>
    </row>
    <row r="479" spans="1:9" x14ac:dyDescent="0.25">
      <c r="A479" t="s">
        <v>111</v>
      </c>
      <c r="B479">
        <v>2541.3000000000002</v>
      </c>
      <c r="C479">
        <v>2538.8000000000002</v>
      </c>
      <c r="D479">
        <v>2518.9299999999998</v>
      </c>
      <c r="E479">
        <v>2495.94</v>
      </c>
      <c r="F479">
        <v>1848.74</v>
      </c>
      <c r="G479">
        <v>0.169436</v>
      </c>
      <c r="H479">
        <v>0.83677900000000005</v>
      </c>
      <c r="I479">
        <v>0</v>
      </c>
    </row>
    <row r="480" spans="1:9" x14ac:dyDescent="0.25">
      <c r="A480" t="s">
        <v>111</v>
      </c>
      <c r="B480">
        <v>2549.98</v>
      </c>
      <c r="C480">
        <v>2547.4499999999998</v>
      </c>
      <c r="D480">
        <v>2527.64</v>
      </c>
      <c r="E480">
        <v>2504.56</v>
      </c>
      <c r="F480">
        <v>1855.06</v>
      </c>
      <c r="G480">
        <v>0.17846300000000001</v>
      </c>
      <c r="H480">
        <v>0.83701599999999998</v>
      </c>
      <c r="I480">
        <v>0</v>
      </c>
    </row>
    <row r="481" spans="1:9" x14ac:dyDescent="0.25">
      <c r="A481" t="s">
        <v>111</v>
      </c>
      <c r="B481">
        <v>2612.8200000000002</v>
      </c>
      <c r="C481">
        <v>2610.13</v>
      </c>
      <c r="D481">
        <v>2589.7199999999998</v>
      </c>
      <c r="E481">
        <v>2565.7399999999998</v>
      </c>
      <c r="F481">
        <v>1910.86</v>
      </c>
      <c r="G481">
        <v>0.17846899999999999</v>
      </c>
      <c r="H481">
        <v>0.83704199999999995</v>
      </c>
      <c r="I481">
        <v>0</v>
      </c>
    </row>
    <row r="482" spans="1:9" x14ac:dyDescent="0.25">
      <c r="A482" t="s">
        <v>111</v>
      </c>
      <c r="B482">
        <v>2573</v>
      </c>
      <c r="C482">
        <v>2570.4499999999998</v>
      </c>
      <c r="D482">
        <v>2550.5100000000002</v>
      </c>
      <c r="E482">
        <v>2527.06</v>
      </c>
      <c r="F482">
        <v>1875.23</v>
      </c>
      <c r="G482">
        <v>0.17849100000000001</v>
      </c>
      <c r="H482">
        <v>0.83683200000000002</v>
      </c>
      <c r="I482">
        <v>0</v>
      </c>
    </row>
    <row r="483" spans="1:9" x14ac:dyDescent="0.25">
      <c r="A483" t="s">
        <v>111</v>
      </c>
      <c r="B483">
        <v>2544.02</v>
      </c>
      <c r="C483">
        <v>2541.5500000000002</v>
      </c>
      <c r="D483">
        <v>2521.71</v>
      </c>
      <c r="E483">
        <v>2498.69</v>
      </c>
      <c r="F483">
        <v>1850.18</v>
      </c>
      <c r="G483">
        <v>0.14716399999999999</v>
      </c>
      <c r="H483">
        <v>0.83701899999999996</v>
      </c>
      <c r="I483">
        <v>0</v>
      </c>
    </row>
    <row r="484" spans="1:9" x14ac:dyDescent="0.25">
      <c r="A484" t="s">
        <v>111</v>
      </c>
      <c r="B484">
        <v>3499.44</v>
      </c>
      <c r="C484">
        <v>2567.87</v>
      </c>
      <c r="D484">
        <v>2547.84</v>
      </c>
      <c r="E484">
        <v>2524.41</v>
      </c>
      <c r="F484">
        <v>1874.45</v>
      </c>
      <c r="G484">
        <v>0.178457</v>
      </c>
      <c r="H484">
        <v>0.83620499999999998</v>
      </c>
      <c r="I484">
        <v>0</v>
      </c>
    </row>
    <row r="485" spans="1:9" x14ac:dyDescent="0.25">
      <c r="A485" t="s">
        <v>111</v>
      </c>
      <c r="B485">
        <v>2652.68</v>
      </c>
      <c r="C485">
        <v>2648.66</v>
      </c>
      <c r="D485">
        <v>2628.23</v>
      </c>
      <c r="E485">
        <v>2603.37</v>
      </c>
      <c r="F485">
        <v>1948.81</v>
      </c>
      <c r="G485">
        <v>0.15152399999999999</v>
      </c>
      <c r="H485">
        <v>0.83705300000000005</v>
      </c>
      <c r="I485">
        <v>0</v>
      </c>
    </row>
    <row r="486" spans="1:9" x14ac:dyDescent="0.25">
      <c r="A486" t="s">
        <v>111</v>
      </c>
      <c r="B486">
        <v>2582.5500000000002</v>
      </c>
      <c r="C486">
        <v>2579.98</v>
      </c>
      <c r="D486">
        <v>2559.98</v>
      </c>
      <c r="E486">
        <v>2536.37</v>
      </c>
      <c r="F486">
        <v>1882.2</v>
      </c>
      <c r="G486">
        <v>0.172622</v>
      </c>
      <c r="H486">
        <v>0.83507200000000004</v>
      </c>
      <c r="I486">
        <v>0</v>
      </c>
    </row>
    <row r="487" spans="1:9" x14ac:dyDescent="0.25">
      <c r="A487" t="s">
        <v>111</v>
      </c>
      <c r="B487">
        <v>2562.04</v>
      </c>
      <c r="C487">
        <v>2559.54</v>
      </c>
      <c r="D487">
        <v>2539.59</v>
      </c>
      <c r="E487">
        <v>2516.31</v>
      </c>
      <c r="F487">
        <v>1868.79</v>
      </c>
      <c r="G487">
        <v>0.178454</v>
      </c>
      <c r="H487">
        <v>0.837009</v>
      </c>
      <c r="I487">
        <v>0</v>
      </c>
    </row>
    <row r="488" spans="1:9" x14ac:dyDescent="0.25">
      <c r="A488" t="s">
        <v>111</v>
      </c>
      <c r="B488">
        <v>2583.48</v>
      </c>
      <c r="C488">
        <v>2580.91</v>
      </c>
      <c r="D488">
        <v>2560.81</v>
      </c>
      <c r="E488">
        <v>2537.2399999999998</v>
      </c>
      <c r="F488">
        <v>1884.6</v>
      </c>
      <c r="G488">
        <v>0.178454</v>
      </c>
      <c r="H488">
        <v>0.83693099999999998</v>
      </c>
      <c r="I488">
        <v>0</v>
      </c>
    </row>
    <row r="489" spans="1:9" x14ac:dyDescent="0.25">
      <c r="A489" t="s">
        <v>111</v>
      </c>
      <c r="B489">
        <v>2627.59</v>
      </c>
      <c r="C489">
        <v>2625.03</v>
      </c>
      <c r="D489">
        <v>2604.66</v>
      </c>
      <c r="E489">
        <v>2580.11</v>
      </c>
      <c r="F489">
        <v>1928.7</v>
      </c>
      <c r="G489">
        <v>0.147344</v>
      </c>
      <c r="H489">
        <v>0.82757999999999998</v>
      </c>
      <c r="I489">
        <v>0</v>
      </c>
    </row>
    <row r="490" spans="1:9" x14ac:dyDescent="0.25">
      <c r="A490" t="s">
        <v>111</v>
      </c>
      <c r="B490">
        <v>2569.64</v>
      </c>
      <c r="C490">
        <v>2567.0500000000002</v>
      </c>
      <c r="D490">
        <v>2547.1</v>
      </c>
      <c r="E490">
        <v>2523.69</v>
      </c>
      <c r="F490">
        <v>1871.55</v>
      </c>
      <c r="G490">
        <v>0.178454</v>
      </c>
      <c r="H490">
        <v>0.83577500000000005</v>
      </c>
      <c r="I490">
        <v>0</v>
      </c>
    </row>
    <row r="491" spans="1:9" x14ac:dyDescent="0.25">
      <c r="A491" t="s">
        <v>111</v>
      </c>
      <c r="B491">
        <v>2565.69</v>
      </c>
      <c r="C491">
        <v>2563.12</v>
      </c>
      <c r="D491">
        <v>2543.1</v>
      </c>
      <c r="E491">
        <v>2519.77</v>
      </c>
      <c r="F491">
        <v>1868.51</v>
      </c>
      <c r="G491">
        <v>0.178454</v>
      </c>
      <c r="H491">
        <v>0.83701899999999996</v>
      </c>
      <c r="I491">
        <v>0</v>
      </c>
    </row>
    <row r="492" spans="1:9" x14ac:dyDescent="0.25">
      <c r="A492" t="s">
        <v>111</v>
      </c>
      <c r="B492">
        <v>2597.13</v>
      </c>
      <c r="C492">
        <v>2594.21</v>
      </c>
      <c r="D492">
        <v>2574</v>
      </c>
      <c r="E492">
        <v>2550.2199999999998</v>
      </c>
      <c r="F492">
        <v>1894.46</v>
      </c>
      <c r="G492">
        <v>0.14782600000000001</v>
      </c>
      <c r="H492">
        <v>0.83696000000000004</v>
      </c>
      <c r="I492">
        <v>0</v>
      </c>
    </row>
    <row r="493" spans="1:9" x14ac:dyDescent="0.25">
      <c r="A493" t="s">
        <v>111</v>
      </c>
      <c r="B493">
        <v>2570.77</v>
      </c>
      <c r="C493">
        <v>2567.64</v>
      </c>
      <c r="D493">
        <v>2547.69</v>
      </c>
      <c r="E493">
        <v>2524.4499999999998</v>
      </c>
      <c r="F493">
        <v>1864.59</v>
      </c>
      <c r="G493">
        <v>0.178455</v>
      </c>
      <c r="H493">
        <v>0.83671799999999996</v>
      </c>
      <c r="I493">
        <v>0</v>
      </c>
    </row>
    <row r="494" spans="1:9" x14ac:dyDescent="0.25">
      <c r="A494" t="s">
        <v>111</v>
      </c>
      <c r="B494">
        <v>2585.9899999999998</v>
      </c>
      <c r="C494">
        <v>2583.46</v>
      </c>
      <c r="D494">
        <v>2563.39</v>
      </c>
      <c r="E494">
        <v>2539.75</v>
      </c>
      <c r="F494">
        <v>1887.72</v>
      </c>
      <c r="G494">
        <v>0.14924699999999999</v>
      </c>
      <c r="H494">
        <v>0.83701099999999995</v>
      </c>
      <c r="I494">
        <v>0</v>
      </c>
    </row>
    <row r="495" spans="1:9" x14ac:dyDescent="0.25">
      <c r="A495" t="s">
        <v>111</v>
      </c>
      <c r="B495">
        <v>2562.36</v>
      </c>
      <c r="C495">
        <v>2559.89</v>
      </c>
      <c r="D495">
        <v>2540</v>
      </c>
      <c r="E495">
        <v>2516.69</v>
      </c>
      <c r="F495">
        <v>1868.92</v>
      </c>
      <c r="G495">
        <v>0.153613</v>
      </c>
      <c r="H495">
        <v>0.83698399999999995</v>
      </c>
      <c r="I495">
        <v>0</v>
      </c>
    </row>
    <row r="496" spans="1:9" x14ac:dyDescent="0.25">
      <c r="A496" t="s">
        <v>111</v>
      </c>
      <c r="B496">
        <v>2608.2800000000002</v>
      </c>
      <c r="C496">
        <v>2605.75</v>
      </c>
      <c r="D496">
        <v>2585.5100000000002</v>
      </c>
      <c r="E496">
        <v>2561.4899999999998</v>
      </c>
      <c r="F496">
        <v>1908.52</v>
      </c>
      <c r="G496">
        <v>0.15529499999999999</v>
      </c>
      <c r="H496">
        <v>0.837032</v>
      </c>
      <c r="I496">
        <v>0</v>
      </c>
    </row>
    <row r="497" spans="1:25" x14ac:dyDescent="0.25">
      <c r="A497" t="s">
        <v>111</v>
      </c>
      <c r="B497">
        <v>2794.54</v>
      </c>
      <c r="C497">
        <v>2791.85</v>
      </c>
      <c r="D497">
        <v>2770.5</v>
      </c>
      <c r="E497">
        <v>2743.91</v>
      </c>
      <c r="F497">
        <v>2078.77</v>
      </c>
      <c r="G497">
        <v>0.17845800000000001</v>
      </c>
      <c r="H497">
        <v>0.83569499999999997</v>
      </c>
      <c r="I497">
        <v>0</v>
      </c>
    </row>
    <row r="498" spans="1:25" x14ac:dyDescent="0.25">
      <c r="A498" t="s">
        <v>111</v>
      </c>
      <c r="B498">
        <v>2556.42</v>
      </c>
      <c r="C498">
        <v>2553.87</v>
      </c>
      <c r="D498">
        <v>2533.85</v>
      </c>
      <c r="E498">
        <v>2510.7399999999998</v>
      </c>
      <c r="F498">
        <v>1859.05</v>
      </c>
      <c r="G498">
        <v>0.15163399999999999</v>
      </c>
      <c r="H498">
        <v>0.83702100000000002</v>
      </c>
      <c r="I498">
        <v>0</v>
      </c>
    </row>
    <row r="499" spans="1:25" x14ac:dyDescent="0.25">
      <c r="A499" t="s">
        <v>111</v>
      </c>
      <c r="B499">
        <v>2583.36</v>
      </c>
      <c r="C499">
        <v>2580.7199999999998</v>
      </c>
      <c r="D499">
        <v>2560.5300000000002</v>
      </c>
      <c r="E499">
        <v>2536.9299999999998</v>
      </c>
      <c r="F499">
        <v>1886.35</v>
      </c>
      <c r="G499">
        <v>0.178454</v>
      </c>
      <c r="H499">
        <v>0.836677</v>
      </c>
      <c r="I499">
        <v>0</v>
      </c>
    </row>
    <row r="500" spans="1:25" x14ac:dyDescent="0.25">
      <c r="A500" t="s">
        <v>111</v>
      </c>
      <c r="B500">
        <v>2606.9899999999998</v>
      </c>
      <c r="C500">
        <v>2604.31</v>
      </c>
      <c r="D500">
        <v>2583.98</v>
      </c>
      <c r="E500">
        <v>2560.06</v>
      </c>
      <c r="F500">
        <v>1905.32</v>
      </c>
      <c r="G500">
        <v>0.14819199999999999</v>
      </c>
      <c r="H500">
        <v>0.83705200000000002</v>
      </c>
      <c r="I500">
        <v>0</v>
      </c>
    </row>
    <row r="501" spans="1:25" x14ac:dyDescent="0.25">
      <c r="A501" t="s">
        <v>111</v>
      </c>
      <c r="B501">
        <v>2582.29</v>
      </c>
      <c r="C501">
        <v>2579.75</v>
      </c>
      <c r="D501">
        <v>2559.54</v>
      </c>
      <c r="E501">
        <v>2535.96</v>
      </c>
      <c r="F501">
        <v>1885.18</v>
      </c>
      <c r="G501">
        <v>0.14760200000000001</v>
      </c>
      <c r="H501">
        <v>0.83695699999999995</v>
      </c>
      <c r="I501">
        <v>0</v>
      </c>
    </row>
    <row r="502" spans="1:25" x14ac:dyDescent="0.25">
      <c r="A502" t="s">
        <v>111</v>
      </c>
      <c r="B502">
        <v>2586.4899999999998</v>
      </c>
      <c r="C502">
        <v>2583.92</v>
      </c>
      <c r="D502">
        <v>2563.6999999999998</v>
      </c>
      <c r="E502">
        <v>2540.02</v>
      </c>
      <c r="F502">
        <v>1890.14</v>
      </c>
      <c r="G502">
        <v>0.14908399999999999</v>
      </c>
      <c r="H502">
        <v>0.83619200000000005</v>
      </c>
      <c r="I502">
        <v>0</v>
      </c>
    </row>
    <row r="503" spans="1:25" x14ac:dyDescent="0.25">
      <c r="A503" t="s">
        <v>111</v>
      </c>
      <c r="B503">
        <v>3217.47</v>
      </c>
      <c r="C503">
        <v>2592.2800000000002</v>
      </c>
      <c r="D503">
        <v>2572.0100000000002</v>
      </c>
      <c r="E503">
        <v>2548.29</v>
      </c>
      <c r="F503">
        <v>1895.44</v>
      </c>
      <c r="G503">
        <v>0.151146</v>
      </c>
      <c r="H503">
        <v>0.83679700000000001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2726.29</v>
      </c>
      <c r="C504">
        <v>2720.79</v>
      </c>
      <c r="D504">
        <v>2699.81</v>
      </c>
      <c r="E504">
        <v>2673.68</v>
      </c>
      <c r="F504">
        <v>2015.18</v>
      </c>
      <c r="G504">
        <v>0.155198</v>
      </c>
      <c r="H504">
        <v>0.83518300000000001</v>
      </c>
      <c r="I504">
        <v>0</v>
      </c>
      <c r="R504">
        <f>AVERAGE(B455:B504)</f>
        <v>2679.8722000000002</v>
      </c>
      <c r="S504">
        <f>AVERAGE(C455:C504)</f>
        <v>2628.0709999999999</v>
      </c>
      <c r="U504">
        <f>_xlfn.VAR.P(B455:B504)</f>
        <v>44339.868245160003</v>
      </c>
      <c r="V504">
        <f>_xlfn.VAR.P(C455:C504)</f>
        <v>11874.727637000005</v>
      </c>
      <c r="X504">
        <f>1.96*SQRT(U504)/50</f>
        <v>8.254357342655009</v>
      </c>
      <c r="Y504">
        <f>1.96*SQRT(V504)/50</f>
        <v>4.2716719766526658</v>
      </c>
    </row>
    <row r="505" spans="1:25" x14ac:dyDescent="0.25">
      <c r="A505" t="s">
        <v>111</v>
      </c>
      <c r="B505">
        <v>133996.17507</v>
      </c>
      <c r="C505" t="s">
        <v>37</v>
      </c>
    </row>
    <row r="506" spans="1:25" x14ac:dyDescent="0.25">
      <c r="A506" t="s">
        <v>112</v>
      </c>
      <c r="B506">
        <v>27517.7</v>
      </c>
      <c r="C506">
        <v>27407.7</v>
      </c>
      <c r="D506">
        <v>27399.5</v>
      </c>
      <c r="E506">
        <v>27393.200000000001</v>
      </c>
      <c r="F506">
        <v>338.34500000000003</v>
      </c>
      <c r="G506">
        <v>0.178456</v>
      </c>
      <c r="H506">
        <v>0.85720099999999999</v>
      </c>
      <c r="I506">
        <v>0</v>
      </c>
    </row>
    <row r="507" spans="1:25" x14ac:dyDescent="0.25">
      <c r="A507" t="s">
        <v>112</v>
      </c>
      <c r="B507">
        <v>29772.400000000001</v>
      </c>
      <c r="C507">
        <v>28878</v>
      </c>
      <c r="D507">
        <v>28869.599999999999</v>
      </c>
      <c r="E507">
        <v>28863.3</v>
      </c>
      <c r="F507">
        <v>338.37799999999999</v>
      </c>
      <c r="G507">
        <v>0.17845900000000001</v>
      </c>
      <c r="H507">
        <v>0.83704800000000001</v>
      </c>
      <c r="I507">
        <v>0</v>
      </c>
    </row>
    <row r="508" spans="1:25" x14ac:dyDescent="0.25">
      <c r="A508" t="s">
        <v>112</v>
      </c>
      <c r="B508">
        <v>32350.1</v>
      </c>
      <c r="C508">
        <v>32165.3</v>
      </c>
      <c r="D508">
        <v>32156.3</v>
      </c>
      <c r="E508">
        <v>32149.599999999999</v>
      </c>
      <c r="F508">
        <v>339.142</v>
      </c>
      <c r="G508">
        <v>0.17845800000000001</v>
      </c>
      <c r="H508">
        <v>0.83681799999999995</v>
      </c>
      <c r="I508">
        <v>0</v>
      </c>
    </row>
    <row r="509" spans="1:25" x14ac:dyDescent="0.25">
      <c r="A509" t="s">
        <v>112</v>
      </c>
      <c r="B509">
        <v>28695.9</v>
      </c>
      <c r="C509">
        <v>28402.2</v>
      </c>
      <c r="D509">
        <v>28393.4</v>
      </c>
      <c r="E509">
        <v>28386.799999999999</v>
      </c>
      <c r="F509">
        <v>338.77</v>
      </c>
      <c r="G509">
        <v>0.14973900000000001</v>
      </c>
      <c r="H509">
        <v>0.83702200000000004</v>
      </c>
      <c r="I509">
        <v>0</v>
      </c>
    </row>
    <row r="510" spans="1:25" x14ac:dyDescent="0.25">
      <c r="A510" t="s">
        <v>112</v>
      </c>
      <c r="B510">
        <v>28949.4</v>
      </c>
      <c r="C510">
        <v>28477.4</v>
      </c>
      <c r="D510">
        <v>28468.5</v>
      </c>
      <c r="E510">
        <v>28462</v>
      </c>
      <c r="F510">
        <v>339.01799999999997</v>
      </c>
      <c r="G510">
        <v>0.15512699999999999</v>
      </c>
      <c r="H510">
        <v>0.83698099999999998</v>
      </c>
      <c r="I510">
        <v>0</v>
      </c>
    </row>
    <row r="511" spans="1:25" x14ac:dyDescent="0.25">
      <c r="A511" t="s">
        <v>112</v>
      </c>
      <c r="B511">
        <v>28664.1</v>
      </c>
      <c r="C511">
        <v>28489.5</v>
      </c>
      <c r="D511">
        <v>28480.7</v>
      </c>
      <c r="E511">
        <v>28474.1</v>
      </c>
      <c r="F511">
        <v>338.875</v>
      </c>
      <c r="G511">
        <v>0.14938899999999999</v>
      </c>
      <c r="H511">
        <v>0.83634699999999995</v>
      </c>
      <c r="I511">
        <v>0</v>
      </c>
    </row>
    <row r="512" spans="1:25" x14ac:dyDescent="0.25">
      <c r="A512" t="s">
        <v>112</v>
      </c>
      <c r="B512">
        <v>29173.3</v>
      </c>
      <c r="C512">
        <v>29062.9</v>
      </c>
      <c r="D512">
        <v>28992.799999999999</v>
      </c>
      <c r="E512">
        <v>28986.400000000001</v>
      </c>
      <c r="F512">
        <v>338.25599999999997</v>
      </c>
      <c r="G512">
        <v>0.178454</v>
      </c>
      <c r="H512">
        <v>0.83694800000000003</v>
      </c>
      <c r="I512">
        <v>116</v>
      </c>
    </row>
    <row r="513" spans="1:9" x14ac:dyDescent="0.25">
      <c r="A513" t="s">
        <v>112</v>
      </c>
      <c r="B513">
        <v>32158</v>
      </c>
      <c r="C513">
        <v>31152.400000000001</v>
      </c>
      <c r="D513">
        <v>31143.5</v>
      </c>
      <c r="E513">
        <v>31137</v>
      </c>
      <c r="F513">
        <v>338.65</v>
      </c>
      <c r="G513">
        <v>0.17849200000000001</v>
      </c>
      <c r="H513">
        <v>0.86817900000000003</v>
      </c>
      <c r="I513">
        <v>0</v>
      </c>
    </row>
    <row r="514" spans="1:9" x14ac:dyDescent="0.25">
      <c r="A514" t="s">
        <v>112</v>
      </c>
      <c r="B514">
        <v>30012.6</v>
      </c>
      <c r="C514">
        <v>29814.3</v>
      </c>
      <c r="D514">
        <v>29802.7</v>
      </c>
      <c r="E514">
        <v>29796.1</v>
      </c>
      <c r="F514">
        <v>339.32400000000001</v>
      </c>
      <c r="G514">
        <v>0.148253</v>
      </c>
      <c r="H514">
        <v>0.83703799999999995</v>
      </c>
      <c r="I514">
        <v>0</v>
      </c>
    </row>
    <row r="515" spans="1:9" x14ac:dyDescent="0.25">
      <c r="A515" t="s">
        <v>112</v>
      </c>
      <c r="B515">
        <v>30002.2</v>
      </c>
      <c r="C515">
        <v>28933.9</v>
      </c>
      <c r="D515">
        <v>28925.4</v>
      </c>
      <c r="E515">
        <v>28919</v>
      </c>
      <c r="F515">
        <v>338.81700000000001</v>
      </c>
      <c r="G515">
        <v>0.178454</v>
      </c>
      <c r="H515">
        <v>0.83704900000000004</v>
      </c>
      <c r="I515">
        <v>0</v>
      </c>
    </row>
    <row r="516" spans="1:9" x14ac:dyDescent="0.25">
      <c r="A516" t="s">
        <v>112</v>
      </c>
      <c r="B516">
        <v>29924.9</v>
      </c>
      <c r="C516">
        <v>29158.9</v>
      </c>
      <c r="D516">
        <v>29150.2</v>
      </c>
      <c r="E516">
        <v>29143.8</v>
      </c>
      <c r="F516">
        <v>338.55900000000003</v>
      </c>
      <c r="G516">
        <v>0.17845800000000001</v>
      </c>
      <c r="H516">
        <v>0.83702600000000005</v>
      </c>
      <c r="I516">
        <v>0</v>
      </c>
    </row>
    <row r="517" spans="1:9" x14ac:dyDescent="0.25">
      <c r="A517" t="s">
        <v>112</v>
      </c>
      <c r="B517">
        <v>30107</v>
      </c>
      <c r="C517">
        <v>29930.6</v>
      </c>
      <c r="D517">
        <v>29922</v>
      </c>
      <c r="E517">
        <v>29915.5</v>
      </c>
      <c r="F517">
        <v>338.78100000000001</v>
      </c>
      <c r="G517">
        <v>0.178454</v>
      </c>
      <c r="H517">
        <v>0.83705200000000002</v>
      </c>
      <c r="I517">
        <v>12</v>
      </c>
    </row>
    <row r="518" spans="1:9" x14ac:dyDescent="0.25">
      <c r="A518" t="s">
        <v>112</v>
      </c>
      <c r="B518">
        <v>29964.7</v>
      </c>
      <c r="C518">
        <v>29561</v>
      </c>
      <c r="D518">
        <v>29552.5</v>
      </c>
      <c r="E518">
        <v>29546</v>
      </c>
      <c r="F518">
        <v>338.67</v>
      </c>
      <c r="G518">
        <v>0.14711399999999999</v>
      </c>
      <c r="H518">
        <v>0.83682999999999996</v>
      </c>
      <c r="I518">
        <v>0</v>
      </c>
    </row>
    <row r="519" spans="1:9" x14ac:dyDescent="0.25">
      <c r="A519" t="s">
        <v>112</v>
      </c>
      <c r="B519">
        <v>29984.400000000001</v>
      </c>
      <c r="C519">
        <v>29403.4</v>
      </c>
      <c r="D519">
        <v>29394.799999999999</v>
      </c>
      <c r="E519">
        <v>29388.400000000001</v>
      </c>
      <c r="F519">
        <v>338.952</v>
      </c>
      <c r="G519">
        <v>0.178454</v>
      </c>
      <c r="H519">
        <v>0.83704999999999996</v>
      </c>
      <c r="I519">
        <v>0</v>
      </c>
    </row>
    <row r="520" spans="1:9" x14ac:dyDescent="0.25">
      <c r="A520" t="s">
        <v>112</v>
      </c>
      <c r="B520">
        <v>27462.5</v>
      </c>
      <c r="C520">
        <v>27282.5</v>
      </c>
      <c r="D520">
        <v>27274.2</v>
      </c>
      <c r="E520">
        <v>27267.9</v>
      </c>
      <c r="F520">
        <v>338.49799999999999</v>
      </c>
      <c r="G520">
        <v>0.178455</v>
      </c>
      <c r="H520">
        <v>0.83682599999999996</v>
      </c>
      <c r="I520">
        <v>0</v>
      </c>
    </row>
    <row r="521" spans="1:9" x14ac:dyDescent="0.25">
      <c r="A521" t="s">
        <v>112</v>
      </c>
      <c r="B521">
        <v>29267.599999999999</v>
      </c>
      <c r="C521">
        <v>29161.3</v>
      </c>
      <c r="D521">
        <v>29152.799999999999</v>
      </c>
      <c r="E521">
        <v>29146.400000000001</v>
      </c>
      <c r="F521">
        <v>338.36500000000001</v>
      </c>
      <c r="G521">
        <v>0.14760200000000001</v>
      </c>
      <c r="H521">
        <v>0.83654899999999999</v>
      </c>
      <c r="I521">
        <v>0</v>
      </c>
    </row>
    <row r="522" spans="1:9" x14ac:dyDescent="0.25">
      <c r="A522" t="s">
        <v>112</v>
      </c>
      <c r="B522">
        <v>28733.4</v>
      </c>
      <c r="C522">
        <v>28563.9</v>
      </c>
      <c r="D522">
        <v>28555.4</v>
      </c>
      <c r="E522">
        <v>28549.1</v>
      </c>
      <c r="F522">
        <v>338.45800000000003</v>
      </c>
      <c r="G522">
        <v>0.15165999999999999</v>
      </c>
      <c r="H522">
        <v>0.83696800000000005</v>
      </c>
      <c r="I522">
        <v>0</v>
      </c>
    </row>
    <row r="523" spans="1:9" x14ac:dyDescent="0.25">
      <c r="A523" t="s">
        <v>112</v>
      </c>
      <c r="B523">
        <v>29536.7</v>
      </c>
      <c r="C523">
        <v>29431.200000000001</v>
      </c>
      <c r="D523">
        <v>29422.799999999999</v>
      </c>
      <c r="E523">
        <v>29416.400000000001</v>
      </c>
      <c r="F523">
        <v>338.59899999999999</v>
      </c>
      <c r="G523">
        <v>0.15219199999999999</v>
      </c>
      <c r="H523">
        <v>0.83703000000000005</v>
      </c>
      <c r="I523">
        <v>0</v>
      </c>
    </row>
    <row r="524" spans="1:9" x14ac:dyDescent="0.25">
      <c r="A524" t="s">
        <v>112</v>
      </c>
      <c r="B524">
        <v>29114.799999999999</v>
      </c>
      <c r="C524">
        <v>29010.5</v>
      </c>
      <c r="D524">
        <v>29002</v>
      </c>
      <c r="E524">
        <v>28995.599999999999</v>
      </c>
      <c r="F524">
        <v>338.43700000000001</v>
      </c>
      <c r="G524">
        <v>0.14860499999999999</v>
      </c>
      <c r="H524">
        <v>0.83705200000000002</v>
      </c>
      <c r="I524">
        <v>0</v>
      </c>
    </row>
    <row r="525" spans="1:9" x14ac:dyDescent="0.25">
      <c r="A525" t="s">
        <v>112</v>
      </c>
      <c r="B525">
        <v>29043.599999999999</v>
      </c>
      <c r="C525">
        <v>28936.6</v>
      </c>
      <c r="D525">
        <v>28928.2</v>
      </c>
      <c r="E525">
        <v>28921.8</v>
      </c>
      <c r="F525">
        <v>338.59</v>
      </c>
      <c r="G525">
        <v>0.17846600000000001</v>
      </c>
      <c r="H525">
        <v>0.83688799999999997</v>
      </c>
      <c r="I525">
        <v>0</v>
      </c>
    </row>
    <row r="526" spans="1:9" x14ac:dyDescent="0.25">
      <c r="A526" t="s">
        <v>112</v>
      </c>
      <c r="B526">
        <v>29061.8</v>
      </c>
      <c r="C526">
        <v>28954</v>
      </c>
      <c r="D526">
        <v>28945.5</v>
      </c>
      <c r="E526">
        <v>28939.1</v>
      </c>
      <c r="F526">
        <v>338.541</v>
      </c>
      <c r="G526">
        <v>0.159746</v>
      </c>
      <c r="H526">
        <v>0.83702399999999999</v>
      </c>
      <c r="I526">
        <v>0</v>
      </c>
    </row>
    <row r="527" spans="1:9" x14ac:dyDescent="0.25">
      <c r="A527" t="s">
        <v>112</v>
      </c>
      <c r="B527">
        <v>30031.599999999999</v>
      </c>
      <c r="C527">
        <v>29891.200000000001</v>
      </c>
      <c r="D527">
        <v>29882.6</v>
      </c>
      <c r="E527">
        <v>29876.1</v>
      </c>
      <c r="F527">
        <v>339.06200000000001</v>
      </c>
      <c r="G527">
        <v>0.178455</v>
      </c>
      <c r="H527">
        <v>0.83544399999999996</v>
      </c>
      <c r="I527">
        <v>0</v>
      </c>
    </row>
    <row r="528" spans="1:9" x14ac:dyDescent="0.25">
      <c r="A528" t="s">
        <v>112</v>
      </c>
      <c r="B528">
        <v>29623.3</v>
      </c>
      <c r="C528">
        <v>29516</v>
      </c>
      <c r="D528">
        <v>29504.799999999999</v>
      </c>
      <c r="E528">
        <v>29498.3</v>
      </c>
      <c r="F528">
        <v>339.197</v>
      </c>
      <c r="G528">
        <v>0.14711399999999999</v>
      </c>
      <c r="H528">
        <v>0.83704100000000004</v>
      </c>
      <c r="I528">
        <v>0</v>
      </c>
    </row>
    <row r="529" spans="1:9" x14ac:dyDescent="0.25">
      <c r="A529" t="s">
        <v>112</v>
      </c>
      <c r="B529">
        <v>29492.6</v>
      </c>
      <c r="C529">
        <v>29332.2</v>
      </c>
      <c r="D529">
        <v>29323.8</v>
      </c>
      <c r="E529">
        <v>29317.3</v>
      </c>
      <c r="F529">
        <v>338.99700000000001</v>
      </c>
      <c r="G529">
        <v>0.16145599999999999</v>
      </c>
      <c r="H529">
        <v>0.83705300000000005</v>
      </c>
      <c r="I529">
        <v>0</v>
      </c>
    </row>
    <row r="530" spans="1:9" x14ac:dyDescent="0.25">
      <c r="A530" t="s">
        <v>112</v>
      </c>
      <c r="B530">
        <v>29179.200000000001</v>
      </c>
      <c r="C530">
        <v>29069.1</v>
      </c>
      <c r="D530">
        <v>29060.5</v>
      </c>
      <c r="E530">
        <v>29054.1</v>
      </c>
      <c r="F530">
        <v>338.33800000000002</v>
      </c>
      <c r="G530">
        <v>0.14715</v>
      </c>
      <c r="H530">
        <v>0.83697299999999997</v>
      </c>
      <c r="I530">
        <v>0</v>
      </c>
    </row>
    <row r="531" spans="1:9" x14ac:dyDescent="0.25">
      <c r="A531" t="s">
        <v>112</v>
      </c>
      <c r="B531">
        <v>29459.7</v>
      </c>
      <c r="C531">
        <v>29111.3</v>
      </c>
      <c r="D531">
        <v>29102.6</v>
      </c>
      <c r="E531">
        <v>29096.2</v>
      </c>
      <c r="F531">
        <v>339.07499999999999</v>
      </c>
      <c r="G531">
        <v>0.14730299999999999</v>
      </c>
      <c r="H531">
        <v>0.83699199999999996</v>
      </c>
      <c r="I531">
        <v>0</v>
      </c>
    </row>
    <row r="532" spans="1:9" x14ac:dyDescent="0.25">
      <c r="A532" t="s">
        <v>112</v>
      </c>
      <c r="B532">
        <v>29994</v>
      </c>
      <c r="C532">
        <v>29664.2</v>
      </c>
      <c r="D532">
        <v>29640.7</v>
      </c>
      <c r="E532">
        <v>29634.3</v>
      </c>
      <c r="F532">
        <v>338.49099999999999</v>
      </c>
      <c r="G532">
        <v>0.17846400000000001</v>
      </c>
      <c r="H532">
        <v>0.83659799999999995</v>
      </c>
      <c r="I532">
        <v>0</v>
      </c>
    </row>
    <row r="533" spans="1:9" x14ac:dyDescent="0.25">
      <c r="A533" t="s">
        <v>112</v>
      </c>
      <c r="B533">
        <v>30117.7</v>
      </c>
      <c r="C533">
        <v>29974</v>
      </c>
      <c r="D533">
        <v>29965.200000000001</v>
      </c>
      <c r="E533">
        <v>29958.7</v>
      </c>
      <c r="F533">
        <v>339.286</v>
      </c>
      <c r="G533">
        <v>0.17845900000000001</v>
      </c>
      <c r="H533">
        <v>0.85794599999999999</v>
      </c>
      <c r="I533">
        <v>0</v>
      </c>
    </row>
    <row r="534" spans="1:9" x14ac:dyDescent="0.25">
      <c r="A534" t="s">
        <v>112</v>
      </c>
      <c r="B534">
        <v>29877.9</v>
      </c>
      <c r="C534">
        <v>29770.2</v>
      </c>
      <c r="D534">
        <v>29761.5</v>
      </c>
      <c r="E534">
        <v>29755.1</v>
      </c>
      <c r="F534">
        <v>339.01499999999999</v>
      </c>
      <c r="G534">
        <v>0.15285699999999999</v>
      </c>
      <c r="H534">
        <v>0.84346399999999999</v>
      </c>
      <c r="I534">
        <v>0</v>
      </c>
    </row>
    <row r="535" spans="1:9" x14ac:dyDescent="0.25">
      <c r="A535" t="s">
        <v>112</v>
      </c>
      <c r="B535">
        <v>28600.400000000001</v>
      </c>
      <c r="C535">
        <v>28471.8</v>
      </c>
      <c r="D535">
        <v>28461.8</v>
      </c>
      <c r="E535">
        <v>28455.5</v>
      </c>
      <c r="F535">
        <v>338.46899999999999</v>
      </c>
      <c r="G535">
        <v>0.14757300000000001</v>
      </c>
      <c r="H535">
        <v>0.90092300000000003</v>
      </c>
      <c r="I535">
        <v>0</v>
      </c>
    </row>
    <row r="536" spans="1:9" x14ac:dyDescent="0.25">
      <c r="A536" t="s">
        <v>112</v>
      </c>
      <c r="B536">
        <v>28860.3</v>
      </c>
      <c r="C536">
        <v>28752.1</v>
      </c>
      <c r="D536">
        <v>28743.7</v>
      </c>
      <c r="E536">
        <v>28737.4</v>
      </c>
      <c r="F536">
        <v>338.66800000000001</v>
      </c>
      <c r="G536">
        <v>0.15321199999999999</v>
      </c>
      <c r="H536">
        <v>0.83704199999999995</v>
      </c>
      <c r="I536">
        <v>0</v>
      </c>
    </row>
    <row r="537" spans="1:9" x14ac:dyDescent="0.25">
      <c r="A537" t="s">
        <v>112</v>
      </c>
      <c r="B537">
        <v>29712.9</v>
      </c>
      <c r="C537">
        <v>29605.8</v>
      </c>
      <c r="D537">
        <v>29597.1</v>
      </c>
      <c r="E537">
        <v>29590.7</v>
      </c>
      <c r="F537">
        <v>338.85700000000003</v>
      </c>
      <c r="G537">
        <v>0.15873499999999999</v>
      </c>
      <c r="H537">
        <v>0.83603799999999995</v>
      </c>
      <c r="I537">
        <v>0</v>
      </c>
    </row>
    <row r="538" spans="1:9" x14ac:dyDescent="0.25">
      <c r="A538" t="s">
        <v>112</v>
      </c>
      <c r="B538">
        <v>30304.9</v>
      </c>
      <c r="C538">
        <v>30199.7</v>
      </c>
      <c r="D538">
        <v>30190.799999999999</v>
      </c>
      <c r="E538">
        <v>30184.5</v>
      </c>
      <c r="F538">
        <v>338.70800000000003</v>
      </c>
      <c r="G538">
        <v>0.16011300000000001</v>
      </c>
      <c r="H538">
        <v>0.83705300000000005</v>
      </c>
      <c r="I538">
        <v>0</v>
      </c>
    </row>
    <row r="539" spans="1:9" x14ac:dyDescent="0.25">
      <c r="A539" t="s">
        <v>112</v>
      </c>
      <c r="B539">
        <v>29405.1</v>
      </c>
      <c r="C539">
        <v>29301.4</v>
      </c>
      <c r="D539">
        <v>29280.2</v>
      </c>
      <c r="E539">
        <v>29273.8</v>
      </c>
      <c r="F539">
        <v>338.62099999999998</v>
      </c>
      <c r="G539">
        <v>0.15382699999999999</v>
      </c>
      <c r="H539">
        <v>0.83705300000000005</v>
      </c>
      <c r="I539">
        <v>0</v>
      </c>
    </row>
    <row r="540" spans="1:9" x14ac:dyDescent="0.25">
      <c r="A540" t="s">
        <v>112</v>
      </c>
      <c r="B540">
        <v>29636.3</v>
      </c>
      <c r="C540">
        <v>29524.7</v>
      </c>
      <c r="D540">
        <v>29516.1</v>
      </c>
      <c r="E540">
        <v>29509.7</v>
      </c>
      <c r="F540">
        <v>338.99799999999999</v>
      </c>
      <c r="G540">
        <v>0.14743400000000001</v>
      </c>
      <c r="H540">
        <v>0.83702200000000004</v>
      </c>
      <c r="I540">
        <v>0</v>
      </c>
    </row>
    <row r="541" spans="1:9" x14ac:dyDescent="0.25">
      <c r="A541" t="s">
        <v>112</v>
      </c>
      <c r="B541">
        <v>28751.4</v>
      </c>
      <c r="C541">
        <v>28639</v>
      </c>
      <c r="D541">
        <v>28630.3</v>
      </c>
      <c r="E541">
        <v>28623.9</v>
      </c>
      <c r="F541">
        <v>338.30599999999998</v>
      </c>
      <c r="G541">
        <v>0.151147</v>
      </c>
      <c r="H541">
        <v>0.83098899999999998</v>
      </c>
      <c r="I541">
        <v>0</v>
      </c>
    </row>
    <row r="542" spans="1:9" x14ac:dyDescent="0.25">
      <c r="A542" t="s">
        <v>112</v>
      </c>
      <c r="B542">
        <v>29211.9</v>
      </c>
      <c r="C542">
        <v>29108.799999999999</v>
      </c>
      <c r="D542">
        <v>29100.3</v>
      </c>
      <c r="E542">
        <v>29093.8</v>
      </c>
      <c r="F542">
        <v>338.98399999999998</v>
      </c>
      <c r="G542">
        <v>0.149479</v>
      </c>
      <c r="H542">
        <v>0.83702500000000002</v>
      </c>
      <c r="I542">
        <v>0</v>
      </c>
    </row>
    <row r="543" spans="1:9" x14ac:dyDescent="0.25">
      <c r="A543" t="s">
        <v>112</v>
      </c>
      <c r="B543">
        <v>28864.2</v>
      </c>
      <c r="C543">
        <v>28756.6</v>
      </c>
      <c r="D543">
        <v>28748.1</v>
      </c>
      <c r="E543">
        <v>28741.7</v>
      </c>
      <c r="F543">
        <v>338.50799999999998</v>
      </c>
      <c r="G543">
        <v>0.14887400000000001</v>
      </c>
      <c r="H543">
        <v>0.836978</v>
      </c>
      <c r="I543">
        <v>0</v>
      </c>
    </row>
    <row r="544" spans="1:9" x14ac:dyDescent="0.25">
      <c r="A544" t="s">
        <v>112</v>
      </c>
      <c r="B544">
        <v>29633.1</v>
      </c>
      <c r="C544">
        <v>29524.799999999999</v>
      </c>
      <c r="D544">
        <v>29516.3</v>
      </c>
      <c r="E544">
        <v>29509.9</v>
      </c>
      <c r="F544">
        <v>338.63900000000001</v>
      </c>
      <c r="G544">
        <v>0.121901</v>
      </c>
      <c r="H544">
        <v>0.83600099999999999</v>
      </c>
      <c r="I544">
        <v>0</v>
      </c>
    </row>
    <row r="545" spans="1:25" x14ac:dyDescent="0.25">
      <c r="A545" t="s">
        <v>112</v>
      </c>
      <c r="B545">
        <v>28996.2</v>
      </c>
      <c r="C545">
        <v>28883.200000000001</v>
      </c>
      <c r="D545">
        <v>28874.7</v>
      </c>
      <c r="E545">
        <v>28868.400000000001</v>
      </c>
      <c r="F545">
        <v>338.298</v>
      </c>
      <c r="G545">
        <v>0.14721200000000001</v>
      </c>
      <c r="H545">
        <v>0.83697900000000003</v>
      </c>
      <c r="I545">
        <v>0</v>
      </c>
    </row>
    <row r="546" spans="1:25" x14ac:dyDescent="0.25">
      <c r="A546" t="s">
        <v>112</v>
      </c>
      <c r="B546">
        <v>29840.9</v>
      </c>
      <c r="C546">
        <v>29733.5</v>
      </c>
      <c r="D546">
        <v>29705.200000000001</v>
      </c>
      <c r="E546">
        <v>29698.7</v>
      </c>
      <c r="F546">
        <v>338.97300000000001</v>
      </c>
      <c r="G546">
        <v>0.16408600000000001</v>
      </c>
      <c r="H546">
        <v>0.83704500000000004</v>
      </c>
      <c r="I546">
        <v>0</v>
      </c>
    </row>
    <row r="547" spans="1:25" x14ac:dyDescent="0.25">
      <c r="A547" t="s">
        <v>112</v>
      </c>
      <c r="B547">
        <v>30060.5</v>
      </c>
      <c r="C547">
        <v>29951.200000000001</v>
      </c>
      <c r="D547">
        <v>29942.3</v>
      </c>
      <c r="E547">
        <v>29935.7</v>
      </c>
      <c r="F547">
        <v>339.23500000000001</v>
      </c>
      <c r="G547">
        <v>0.16947100000000001</v>
      </c>
      <c r="H547">
        <v>0.83704999999999996</v>
      </c>
      <c r="I547">
        <v>0</v>
      </c>
    </row>
    <row r="548" spans="1:25" x14ac:dyDescent="0.25">
      <c r="A548" t="s">
        <v>112</v>
      </c>
      <c r="B548">
        <v>28685.9</v>
      </c>
      <c r="C548">
        <v>28565.3</v>
      </c>
      <c r="D548">
        <v>28556.6</v>
      </c>
      <c r="E548">
        <v>28550.1</v>
      </c>
      <c r="F548">
        <v>338.96499999999997</v>
      </c>
      <c r="G548">
        <v>0.15179300000000001</v>
      </c>
      <c r="H548">
        <v>0.83705200000000002</v>
      </c>
      <c r="I548">
        <v>0</v>
      </c>
    </row>
    <row r="549" spans="1:25" x14ac:dyDescent="0.25">
      <c r="A549" t="s">
        <v>112</v>
      </c>
      <c r="B549">
        <v>29454.799999999999</v>
      </c>
      <c r="C549">
        <v>28485.200000000001</v>
      </c>
      <c r="D549">
        <v>28476.400000000001</v>
      </c>
      <c r="E549">
        <v>28469.8</v>
      </c>
      <c r="F549">
        <v>339.16399999999999</v>
      </c>
      <c r="G549">
        <v>0.15662999999999999</v>
      </c>
      <c r="H549">
        <v>0.83701899999999996</v>
      </c>
      <c r="I549">
        <v>0</v>
      </c>
    </row>
    <row r="550" spans="1:25" x14ac:dyDescent="0.25">
      <c r="A550" t="s">
        <v>112</v>
      </c>
      <c r="B550">
        <v>29999.200000000001</v>
      </c>
      <c r="C550">
        <v>28980.1</v>
      </c>
      <c r="D550">
        <v>28971.1</v>
      </c>
      <c r="E550">
        <v>28964.5</v>
      </c>
      <c r="F550">
        <v>339.24799999999999</v>
      </c>
      <c r="G550">
        <v>0.14881</v>
      </c>
      <c r="H550">
        <v>0.83704100000000004</v>
      </c>
      <c r="I550">
        <v>0</v>
      </c>
    </row>
    <row r="551" spans="1:25" x14ac:dyDescent="0.25">
      <c r="A551" t="s">
        <v>112</v>
      </c>
      <c r="B551">
        <v>28935.1</v>
      </c>
      <c r="C551">
        <v>28763.599999999999</v>
      </c>
      <c r="D551">
        <v>28737.599999999999</v>
      </c>
      <c r="E551">
        <v>28731.1</v>
      </c>
      <c r="F551">
        <v>338.62599999999998</v>
      </c>
      <c r="G551">
        <v>0.178454</v>
      </c>
      <c r="H551">
        <v>0.83651799999999998</v>
      </c>
      <c r="I551">
        <v>241</v>
      </c>
    </row>
    <row r="552" spans="1:25" x14ac:dyDescent="0.25">
      <c r="A552" t="s">
        <v>112</v>
      </c>
      <c r="B552">
        <v>31001.1</v>
      </c>
      <c r="C552">
        <v>29106.7</v>
      </c>
      <c r="D552">
        <v>29068.6</v>
      </c>
      <c r="E552">
        <v>29062</v>
      </c>
      <c r="F552">
        <v>339.12799999999999</v>
      </c>
      <c r="G552">
        <v>0.147704</v>
      </c>
      <c r="H552">
        <v>0.836951</v>
      </c>
      <c r="I552">
        <v>0</v>
      </c>
    </row>
    <row r="553" spans="1:25" x14ac:dyDescent="0.25">
      <c r="A553" t="s">
        <v>112</v>
      </c>
      <c r="B553">
        <v>30063.599999999999</v>
      </c>
      <c r="C553">
        <v>29586.400000000001</v>
      </c>
      <c r="D553">
        <v>29577.5</v>
      </c>
      <c r="E553">
        <v>29571</v>
      </c>
      <c r="F553">
        <v>339.04899999999998</v>
      </c>
      <c r="G553">
        <v>0.17846699999999999</v>
      </c>
      <c r="H553">
        <v>0.83669400000000005</v>
      </c>
      <c r="I553">
        <v>0</v>
      </c>
    </row>
    <row r="554" spans="1:25" x14ac:dyDescent="0.25">
      <c r="A554" t="s">
        <v>112</v>
      </c>
      <c r="B554">
        <v>28712.3</v>
      </c>
      <c r="C554">
        <v>28569.7</v>
      </c>
      <c r="D554">
        <v>28546.3</v>
      </c>
      <c r="E554">
        <v>28539.9</v>
      </c>
      <c r="F554">
        <v>338.98599999999999</v>
      </c>
      <c r="G554">
        <v>0.17908099999999999</v>
      </c>
      <c r="H554">
        <v>0.83705300000000005</v>
      </c>
      <c r="I554">
        <v>0</v>
      </c>
    </row>
    <row r="555" spans="1:25" x14ac:dyDescent="0.25">
      <c r="A555" t="s">
        <v>112</v>
      </c>
      <c r="B555">
        <v>29156.3</v>
      </c>
      <c r="C555">
        <v>29036.6</v>
      </c>
      <c r="D555">
        <v>29010.2</v>
      </c>
      <c r="E555">
        <v>29003.7</v>
      </c>
      <c r="F555">
        <v>338.96199999999999</v>
      </c>
      <c r="G555">
        <v>0.14758499999999999</v>
      </c>
      <c r="H555">
        <v>0.83696800000000005</v>
      </c>
      <c r="I555">
        <v>0</v>
      </c>
    </row>
    <row r="556" spans="1:25" x14ac:dyDescent="0.25">
      <c r="A556" t="s">
        <v>112</v>
      </c>
      <c r="B556">
        <v>29496.5</v>
      </c>
      <c r="C556">
        <v>29388.5</v>
      </c>
      <c r="D556">
        <v>29379.8</v>
      </c>
      <c r="E556">
        <v>29373.200000000001</v>
      </c>
      <c r="F556">
        <v>339.12</v>
      </c>
      <c r="G556">
        <v>0.14710400000000001</v>
      </c>
      <c r="H556">
        <v>0.84359499999999998</v>
      </c>
      <c r="I556">
        <v>0</v>
      </c>
    </row>
    <row r="557" spans="1:25" x14ac:dyDescent="0.25">
      <c r="A557" t="s">
        <v>112</v>
      </c>
      <c r="B557">
        <v>29341.8</v>
      </c>
      <c r="C557">
        <v>29236.5</v>
      </c>
      <c r="D557">
        <v>29227.8</v>
      </c>
      <c r="E557">
        <v>29221.3</v>
      </c>
      <c r="F557">
        <v>341.07600000000002</v>
      </c>
      <c r="G557">
        <v>0.15059800000000001</v>
      </c>
      <c r="H557">
        <v>0.83702200000000004</v>
      </c>
      <c r="I557">
        <v>0</v>
      </c>
    </row>
    <row r="558" spans="1:25" x14ac:dyDescent="0.25">
      <c r="A558" t="s">
        <v>112</v>
      </c>
      <c r="B558">
        <v>31046</v>
      </c>
      <c r="C558">
        <v>30864.2</v>
      </c>
      <c r="D558">
        <v>30855.4</v>
      </c>
      <c r="E558">
        <v>30848.9</v>
      </c>
      <c r="F558">
        <v>339.101</v>
      </c>
      <c r="G558">
        <v>0.14711299999999999</v>
      </c>
      <c r="H558">
        <v>0.83643800000000001</v>
      </c>
      <c r="I558">
        <v>0</v>
      </c>
    </row>
    <row r="559" spans="1:25" x14ac:dyDescent="0.25">
      <c r="A559" t="s">
        <v>112</v>
      </c>
      <c r="B559">
        <v>28933.3</v>
      </c>
      <c r="C559">
        <v>28824.3</v>
      </c>
      <c r="D559">
        <v>28782.5</v>
      </c>
      <c r="E559">
        <v>28776</v>
      </c>
      <c r="F559">
        <v>338.99099999999999</v>
      </c>
      <c r="G559">
        <v>0.14822299999999999</v>
      </c>
      <c r="H559">
        <v>0.83694599999999997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28828.7</v>
      </c>
      <c r="C560">
        <v>28722.3</v>
      </c>
      <c r="D560">
        <v>28713.7</v>
      </c>
      <c r="E560">
        <v>28707.3</v>
      </c>
      <c r="F560">
        <v>338.702</v>
      </c>
      <c r="G560">
        <v>0.15041399999999999</v>
      </c>
      <c r="H560">
        <v>0.83472299999999999</v>
      </c>
      <c r="I560">
        <v>0</v>
      </c>
      <c r="R560">
        <f>AVERAGE(B511:B560)</f>
        <v>29510.406000000006</v>
      </c>
      <c r="S560">
        <f>AVERAGE(C511:C560)</f>
        <v>29235.142000000003</v>
      </c>
      <c r="U560">
        <f>_xlfn.VAR.P(B511:B560)</f>
        <v>546238.20536400017</v>
      </c>
      <c r="V560">
        <f>_xlfn.VAR.P(C511:C560)</f>
        <v>399729.30043600022</v>
      </c>
      <c r="X560">
        <f>1.96*SQRT(U560)/50</f>
        <v>28.971908392277811</v>
      </c>
      <c r="Y560">
        <f>1.96*SQRT(V560)/50</f>
        <v>24.783866369514971</v>
      </c>
    </row>
    <row r="561" spans="1:9" x14ac:dyDescent="0.25">
      <c r="A561" t="s">
        <v>113</v>
      </c>
      <c r="B561">
        <v>1475517.7772510001</v>
      </c>
      <c r="C561" t="s">
        <v>37</v>
      </c>
    </row>
    <row r="562" spans="1:9" x14ac:dyDescent="0.25">
      <c r="A562" t="s">
        <v>39</v>
      </c>
      <c r="B562">
        <v>1549.64</v>
      </c>
      <c r="C562">
        <v>0</v>
      </c>
      <c r="D562">
        <v>0</v>
      </c>
      <c r="E562">
        <v>0</v>
      </c>
      <c r="F562">
        <v>0</v>
      </c>
      <c r="G562">
        <v>0.26977800000000002</v>
      </c>
      <c r="H562">
        <v>1</v>
      </c>
      <c r="I562">
        <v>0</v>
      </c>
    </row>
    <row r="563" spans="1:9" x14ac:dyDescent="0.25">
      <c r="A563" t="s">
        <v>39</v>
      </c>
      <c r="B563">
        <v>1538.07</v>
      </c>
      <c r="C563">
        <v>0</v>
      </c>
      <c r="D563">
        <v>0</v>
      </c>
      <c r="E563">
        <v>0</v>
      </c>
      <c r="F563">
        <v>0</v>
      </c>
      <c r="G563">
        <v>0.26976699999999998</v>
      </c>
      <c r="H563">
        <v>1</v>
      </c>
      <c r="I563">
        <v>0</v>
      </c>
    </row>
    <row r="564" spans="1:9" x14ac:dyDescent="0.25">
      <c r="A564" t="s">
        <v>39</v>
      </c>
      <c r="B564">
        <v>1525.16</v>
      </c>
      <c r="C564">
        <v>0</v>
      </c>
      <c r="D564">
        <v>0</v>
      </c>
      <c r="E564">
        <v>0</v>
      </c>
      <c r="F564">
        <v>0</v>
      </c>
      <c r="G564">
        <v>0.25233899999999998</v>
      </c>
      <c r="H564">
        <v>1</v>
      </c>
      <c r="I564">
        <v>0</v>
      </c>
    </row>
    <row r="565" spans="1:9" x14ac:dyDescent="0.25">
      <c r="A565" t="s">
        <v>39</v>
      </c>
      <c r="B565">
        <v>1538.93</v>
      </c>
      <c r="C565">
        <v>0</v>
      </c>
      <c r="D565">
        <v>0</v>
      </c>
      <c r="E565">
        <v>0</v>
      </c>
      <c r="F565">
        <v>0</v>
      </c>
      <c r="G565">
        <v>0.26977800000000002</v>
      </c>
      <c r="H565">
        <v>1</v>
      </c>
      <c r="I565">
        <v>0</v>
      </c>
    </row>
    <row r="566" spans="1:9" x14ac:dyDescent="0.25">
      <c r="A566" t="s">
        <v>39</v>
      </c>
      <c r="B566">
        <v>1538.17</v>
      </c>
      <c r="C566">
        <v>0</v>
      </c>
      <c r="D566">
        <v>0</v>
      </c>
      <c r="E566">
        <v>0</v>
      </c>
      <c r="F566">
        <v>0</v>
      </c>
      <c r="G566">
        <v>0.23555300000000001</v>
      </c>
      <c r="H566">
        <v>1</v>
      </c>
      <c r="I566">
        <v>0</v>
      </c>
    </row>
    <row r="567" spans="1:9" x14ac:dyDescent="0.25">
      <c r="A567" t="s">
        <v>39</v>
      </c>
      <c r="B567">
        <v>1527.51</v>
      </c>
      <c r="C567">
        <v>0</v>
      </c>
      <c r="D567">
        <v>0</v>
      </c>
      <c r="E567">
        <v>0</v>
      </c>
      <c r="F567">
        <v>0</v>
      </c>
      <c r="G567">
        <v>0.26977800000000002</v>
      </c>
      <c r="H567">
        <v>1</v>
      </c>
      <c r="I567">
        <v>0</v>
      </c>
    </row>
    <row r="568" spans="1:9" x14ac:dyDescent="0.25">
      <c r="A568" t="s">
        <v>39</v>
      </c>
      <c r="B568">
        <v>1524.83</v>
      </c>
      <c r="C568">
        <v>0</v>
      </c>
      <c r="D568">
        <v>0</v>
      </c>
      <c r="E568">
        <v>0</v>
      </c>
      <c r="F568">
        <v>0</v>
      </c>
      <c r="G568">
        <v>0.25144100000000003</v>
      </c>
      <c r="H568">
        <v>1</v>
      </c>
      <c r="I568">
        <v>0</v>
      </c>
    </row>
    <row r="569" spans="1:9" x14ac:dyDescent="0.25">
      <c r="A569" t="s">
        <v>39</v>
      </c>
      <c r="B569">
        <v>1526.8</v>
      </c>
      <c r="C569">
        <v>0</v>
      </c>
      <c r="D569">
        <v>0</v>
      </c>
      <c r="E569">
        <v>0</v>
      </c>
      <c r="F569">
        <v>0</v>
      </c>
      <c r="G569">
        <v>0.25144100000000003</v>
      </c>
      <c r="H569">
        <v>1</v>
      </c>
      <c r="I569">
        <v>0</v>
      </c>
    </row>
    <row r="570" spans="1:9" x14ac:dyDescent="0.25">
      <c r="A570" t="s">
        <v>39</v>
      </c>
      <c r="B570">
        <v>2204.9299999999998</v>
      </c>
      <c r="C570">
        <v>0</v>
      </c>
      <c r="D570">
        <v>0</v>
      </c>
      <c r="E570">
        <v>0</v>
      </c>
      <c r="F570">
        <v>0</v>
      </c>
      <c r="G570">
        <v>0.25144100000000003</v>
      </c>
      <c r="H570">
        <v>1</v>
      </c>
      <c r="I570">
        <v>0</v>
      </c>
    </row>
    <row r="571" spans="1:9" x14ac:dyDescent="0.25">
      <c r="A571" t="s">
        <v>39</v>
      </c>
      <c r="B571">
        <v>1540.12</v>
      </c>
      <c r="C571">
        <v>0</v>
      </c>
      <c r="D571">
        <v>0</v>
      </c>
      <c r="E571">
        <v>0</v>
      </c>
      <c r="F571">
        <v>0</v>
      </c>
      <c r="G571">
        <v>0.248281</v>
      </c>
      <c r="H571">
        <v>1</v>
      </c>
      <c r="I571">
        <v>0</v>
      </c>
    </row>
    <row r="572" spans="1:9" x14ac:dyDescent="0.25">
      <c r="A572" t="s">
        <v>39</v>
      </c>
      <c r="B572">
        <v>1525.27</v>
      </c>
      <c r="C572">
        <v>0</v>
      </c>
      <c r="D572">
        <v>0</v>
      </c>
      <c r="E572">
        <v>0</v>
      </c>
      <c r="F572">
        <v>0</v>
      </c>
      <c r="G572">
        <v>0.23902499999999999</v>
      </c>
      <c r="H572">
        <v>1</v>
      </c>
      <c r="I572">
        <v>0</v>
      </c>
    </row>
    <row r="573" spans="1:9" x14ac:dyDescent="0.25">
      <c r="A573" t="s">
        <v>39</v>
      </c>
      <c r="B573">
        <v>1538.17</v>
      </c>
      <c r="C573">
        <v>0</v>
      </c>
      <c r="D573">
        <v>0</v>
      </c>
      <c r="E573">
        <v>0</v>
      </c>
      <c r="F573">
        <v>0</v>
      </c>
      <c r="G573">
        <v>0.25146000000000002</v>
      </c>
      <c r="H573">
        <v>1</v>
      </c>
      <c r="I573">
        <v>0</v>
      </c>
    </row>
    <row r="574" spans="1:9" x14ac:dyDescent="0.25">
      <c r="A574" t="s">
        <v>39</v>
      </c>
      <c r="B574">
        <v>1541.26</v>
      </c>
      <c r="C574">
        <v>0</v>
      </c>
      <c r="D574">
        <v>0</v>
      </c>
      <c r="E574">
        <v>0</v>
      </c>
      <c r="F574">
        <v>0</v>
      </c>
      <c r="G574">
        <v>0.25144100000000003</v>
      </c>
      <c r="H574">
        <v>1</v>
      </c>
      <c r="I574">
        <v>0</v>
      </c>
    </row>
    <row r="575" spans="1:9" x14ac:dyDescent="0.25">
      <c r="A575" t="s">
        <v>39</v>
      </c>
      <c r="B575">
        <v>1522.72</v>
      </c>
      <c r="C575">
        <v>0</v>
      </c>
      <c r="D575">
        <v>0</v>
      </c>
      <c r="E575">
        <v>0</v>
      </c>
      <c r="F575">
        <v>0</v>
      </c>
      <c r="G575">
        <v>0.25144100000000003</v>
      </c>
      <c r="H575">
        <v>1</v>
      </c>
      <c r="I575">
        <v>0</v>
      </c>
    </row>
    <row r="576" spans="1:9" x14ac:dyDescent="0.25">
      <c r="A576" t="s">
        <v>39</v>
      </c>
      <c r="B576">
        <v>2330.62</v>
      </c>
      <c r="C576">
        <v>0</v>
      </c>
      <c r="D576">
        <v>0</v>
      </c>
      <c r="E576">
        <v>0</v>
      </c>
      <c r="F576">
        <v>0</v>
      </c>
      <c r="G576">
        <v>0.25144100000000003</v>
      </c>
      <c r="H576">
        <v>1</v>
      </c>
      <c r="I576">
        <v>0</v>
      </c>
    </row>
    <row r="577" spans="1:9" x14ac:dyDescent="0.25">
      <c r="A577" t="s">
        <v>39</v>
      </c>
      <c r="B577">
        <v>1544.23</v>
      </c>
      <c r="C577">
        <v>0</v>
      </c>
      <c r="D577">
        <v>0</v>
      </c>
      <c r="E577">
        <v>0</v>
      </c>
      <c r="F577">
        <v>0</v>
      </c>
      <c r="G577">
        <v>0.23554</v>
      </c>
      <c r="H577">
        <v>1</v>
      </c>
      <c r="I577">
        <v>1</v>
      </c>
    </row>
    <row r="578" spans="1:9" x14ac:dyDescent="0.25">
      <c r="A578" t="s">
        <v>39</v>
      </c>
      <c r="B578">
        <v>1541.1</v>
      </c>
      <c r="C578">
        <v>0</v>
      </c>
      <c r="D578">
        <v>0</v>
      </c>
      <c r="E578">
        <v>0</v>
      </c>
      <c r="F578">
        <v>0</v>
      </c>
      <c r="G578">
        <v>0.25144100000000003</v>
      </c>
      <c r="H578">
        <v>1</v>
      </c>
      <c r="I578">
        <v>0</v>
      </c>
    </row>
    <row r="579" spans="1:9" x14ac:dyDescent="0.25">
      <c r="A579" t="s">
        <v>39</v>
      </c>
      <c r="B579">
        <v>1536.89</v>
      </c>
      <c r="C579">
        <v>0</v>
      </c>
      <c r="D579">
        <v>0</v>
      </c>
      <c r="E579">
        <v>0</v>
      </c>
      <c r="F579">
        <v>0</v>
      </c>
      <c r="G579">
        <v>0.25144100000000003</v>
      </c>
      <c r="H579">
        <v>1</v>
      </c>
      <c r="I579">
        <v>0</v>
      </c>
    </row>
    <row r="580" spans="1:9" x14ac:dyDescent="0.25">
      <c r="A580" t="s">
        <v>39</v>
      </c>
      <c r="B580">
        <v>1537.18</v>
      </c>
      <c r="C580">
        <v>0</v>
      </c>
      <c r="D580">
        <v>0</v>
      </c>
      <c r="E580">
        <v>0</v>
      </c>
      <c r="F580">
        <v>0</v>
      </c>
      <c r="G580">
        <v>0.25144100000000003</v>
      </c>
      <c r="H580">
        <v>1</v>
      </c>
      <c r="I580">
        <v>0</v>
      </c>
    </row>
    <row r="581" spans="1:9" x14ac:dyDescent="0.25">
      <c r="A581" t="s">
        <v>39</v>
      </c>
      <c r="B581">
        <v>1521.97</v>
      </c>
      <c r="C581">
        <v>0</v>
      </c>
      <c r="D581">
        <v>0</v>
      </c>
      <c r="E581">
        <v>0</v>
      </c>
      <c r="F581">
        <v>0</v>
      </c>
      <c r="G581">
        <v>0.23553399999999999</v>
      </c>
      <c r="H581">
        <v>1</v>
      </c>
      <c r="I581">
        <v>0</v>
      </c>
    </row>
    <row r="582" spans="1:9" x14ac:dyDescent="0.25">
      <c r="A582" t="s">
        <v>39</v>
      </c>
      <c r="B582">
        <v>2334.25</v>
      </c>
      <c r="C582">
        <v>0</v>
      </c>
      <c r="D582">
        <v>0</v>
      </c>
      <c r="E582">
        <v>0</v>
      </c>
      <c r="F582">
        <v>0</v>
      </c>
      <c r="G582">
        <v>0.24362200000000001</v>
      </c>
      <c r="H582">
        <v>1</v>
      </c>
      <c r="I582">
        <v>0</v>
      </c>
    </row>
    <row r="583" spans="1:9" x14ac:dyDescent="0.25">
      <c r="A583" t="s">
        <v>39</v>
      </c>
      <c r="B583">
        <v>1543.44</v>
      </c>
      <c r="C583">
        <v>0</v>
      </c>
      <c r="D583">
        <v>0</v>
      </c>
      <c r="E583">
        <v>0</v>
      </c>
      <c r="F583">
        <v>0</v>
      </c>
      <c r="G583">
        <v>0.24601700000000001</v>
      </c>
      <c r="H583">
        <v>1</v>
      </c>
      <c r="I583">
        <v>0</v>
      </c>
    </row>
    <row r="584" spans="1:9" x14ac:dyDescent="0.25">
      <c r="A584" t="s">
        <v>39</v>
      </c>
      <c r="B584">
        <v>1537.81</v>
      </c>
      <c r="C584">
        <v>0</v>
      </c>
      <c r="D584">
        <v>0</v>
      </c>
      <c r="E584">
        <v>0</v>
      </c>
      <c r="F584">
        <v>0</v>
      </c>
      <c r="G584">
        <v>0.24601700000000001</v>
      </c>
      <c r="H584">
        <v>1</v>
      </c>
      <c r="I584">
        <v>0</v>
      </c>
    </row>
    <row r="585" spans="1:9" x14ac:dyDescent="0.25">
      <c r="A585" t="s">
        <v>39</v>
      </c>
      <c r="B585">
        <v>1522.87</v>
      </c>
      <c r="C585">
        <v>0</v>
      </c>
      <c r="D585">
        <v>0</v>
      </c>
      <c r="E585">
        <v>0</v>
      </c>
      <c r="F585">
        <v>0</v>
      </c>
      <c r="G585">
        <v>0.24601700000000001</v>
      </c>
      <c r="H585">
        <v>1</v>
      </c>
      <c r="I585">
        <v>0</v>
      </c>
    </row>
    <row r="586" spans="1:9" x14ac:dyDescent="0.25">
      <c r="A586" t="s">
        <v>39</v>
      </c>
      <c r="B586">
        <v>1534.85</v>
      </c>
      <c r="C586">
        <v>0</v>
      </c>
      <c r="D586">
        <v>0</v>
      </c>
      <c r="E586">
        <v>0</v>
      </c>
      <c r="F586">
        <v>0</v>
      </c>
      <c r="G586">
        <v>0.246032</v>
      </c>
      <c r="H586">
        <v>1</v>
      </c>
      <c r="I586">
        <v>0</v>
      </c>
    </row>
    <row r="587" spans="1:9" x14ac:dyDescent="0.25">
      <c r="A587" t="s">
        <v>39</v>
      </c>
      <c r="B587">
        <v>1538.22</v>
      </c>
      <c r="C587">
        <v>0</v>
      </c>
      <c r="D587">
        <v>0</v>
      </c>
      <c r="E587">
        <v>0</v>
      </c>
      <c r="F587">
        <v>0</v>
      </c>
      <c r="G587">
        <v>0.24601700000000001</v>
      </c>
      <c r="H587">
        <v>1</v>
      </c>
      <c r="I587">
        <v>0</v>
      </c>
    </row>
    <row r="588" spans="1:9" x14ac:dyDescent="0.25">
      <c r="A588" t="s">
        <v>39</v>
      </c>
      <c r="B588">
        <v>2308.8200000000002</v>
      </c>
      <c r="C588">
        <v>0</v>
      </c>
      <c r="D588">
        <v>0</v>
      </c>
      <c r="E588">
        <v>0</v>
      </c>
      <c r="F588">
        <v>0</v>
      </c>
      <c r="G588">
        <v>0.24601700000000001</v>
      </c>
      <c r="H588">
        <v>1</v>
      </c>
      <c r="I588">
        <v>0</v>
      </c>
    </row>
    <row r="589" spans="1:9" x14ac:dyDescent="0.25">
      <c r="A589" t="s">
        <v>39</v>
      </c>
      <c r="B589">
        <v>1528.02</v>
      </c>
      <c r="C589">
        <v>0</v>
      </c>
      <c r="D589">
        <v>0</v>
      </c>
      <c r="E589">
        <v>0</v>
      </c>
      <c r="F589">
        <v>0</v>
      </c>
      <c r="G589">
        <v>0.24601700000000001</v>
      </c>
      <c r="H589">
        <v>1</v>
      </c>
      <c r="I589">
        <v>1</v>
      </c>
    </row>
    <row r="590" spans="1:9" x14ac:dyDescent="0.25">
      <c r="A590" t="s">
        <v>39</v>
      </c>
      <c r="B590">
        <v>1520.55</v>
      </c>
      <c r="C590">
        <v>0</v>
      </c>
      <c r="D590">
        <v>0</v>
      </c>
      <c r="E590">
        <v>0</v>
      </c>
      <c r="F590">
        <v>0</v>
      </c>
      <c r="G590">
        <v>0.24349299999999999</v>
      </c>
      <c r="H590">
        <v>1</v>
      </c>
      <c r="I590">
        <v>0</v>
      </c>
    </row>
    <row r="591" spans="1:9" x14ac:dyDescent="0.25">
      <c r="A591" t="s">
        <v>39</v>
      </c>
      <c r="B591">
        <v>1540.37</v>
      </c>
      <c r="C591">
        <v>0</v>
      </c>
      <c r="D591">
        <v>0</v>
      </c>
      <c r="E591">
        <v>0</v>
      </c>
      <c r="F591">
        <v>0</v>
      </c>
      <c r="G591">
        <v>0.24601700000000001</v>
      </c>
      <c r="H591">
        <v>1</v>
      </c>
      <c r="I591">
        <v>0</v>
      </c>
    </row>
    <row r="592" spans="1:9" x14ac:dyDescent="0.25">
      <c r="A592" t="s">
        <v>39</v>
      </c>
      <c r="B592">
        <v>1536.02</v>
      </c>
      <c r="C592">
        <v>0</v>
      </c>
      <c r="D592">
        <v>0</v>
      </c>
      <c r="E592">
        <v>0</v>
      </c>
      <c r="F592">
        <v>0</v>
      </c>
      <c r="G592">
        <v>0.24601700000000001</v>
      </c>
      <c r="H592">
        <v>1</v>
      </c>
      <c r="I592">
        <v>0</v>
      </c>
    </row>
    <row r="593" spans="1:9" x14ac:dyDescent="0.25">
      <c r="A593" t="s">
        <v>39</v>
      </c>
      <c r="B593">
        <v>1522.23</v>
      </c>
      <c r="C593">
        <v>0</v>
      </c>
      <c r="D593">
        <v>0</v>
      </c>
      <c r="E593">
        <v>0</v>
      </c>
      <c r="F593">
        <v>0</v>
      </c>
      <c r="G593">
        <v>0.24601700000000001</v>
      </c>
      <c r="H593">
        <v>1</v>
      </c>
      <c r="I593">
        <v>0</v>
      </c>
    </row>
    <row r="594" spans="1:9" x14ac:dyDescent="0.25">
      <c r="A594" t="s">
        <v>39</v>
      </c>
      <c r="B594">
        <v>2349.2600000000002</v>
      </c>
      <c r="C594">
        <v>0</v>
      </c>
      <c r="D594">
        <v>0</v>
      </c>
      <c r="E594">
        <v>0</v>
      </c>
      <c r="F594">
        <v>0</v>
      </c>
      <c r="G594">
        <v>0.24601700000000001</v>
      </c>
      <c r="H594">
        <v>1</v>
      </c>
      <c r="I594">
        <v>0</v>
      </c>
    </row>
    <row r="595" spans="1:9" x14ac:dyDescent="0.25">
      <c r="A595" t="s">
        <v>39</v>
      </c>
      <c r="B595">
        <v>1545</v>
      </c>
      <c r="C595">
        <v>0</v>
      </c>
      <c r="D595">
        <v>0</v>
      </c>
      <c r="E595">
        <v>0</v>
      </c>
      <c r="F595">
        <v>0</v>
      </c>
      <c r="G595">
        <v>0.246035</v>
      </c>
      <c r="H595">
        <v>1</v>
      </c>
      <c r="I595">
        <v>0</v>
      </c>
    </row>
    <row r="596" spans="1:9" x14ac:dyDescent="0.25">
      <c r="A596" t="s">
        <v>39</v>
      </c>
      <c r="B596">
        <v>1521.9</v>
      </c>
      <c r="C596">
        <v>0</v>
      </c>
      <c r="D596">
        <v>0</v>
      </c>
      <c r="E596">
        <v>0</v>
      </c>
      <c r="F596">
        <v>0</v>
      </c>
      <c r="G596">
        <v>0.242226</v>
      </c>
      <c r="H596">
        <v>1</v>
      </c>
      <c r="I596">
        <v>0</v>
      </c>
    </row>
    <row r="597" spans="1:9" x14ac:dyDescent="0.25">
      <c r="A597" t="s">
        <v>39</v>
      </c>
      <c r="B597">
        <v>1523.07</v>
      </c>
      <c r="C597">
        <v>0</v>
      </c>
      <c r="D597">
        <v>0</v>
      </c>
      <c r="E597">
        <v>0</v>
      </c>
      <c r="F597">
        <v>0</v>
      </c>
      <c r="G597">
        <v>0.24601700000000001</v>
      </c>
      <c r="H597">
        <v>1</v>
      </c>
      <c r="I597">
        <v>0</v>
      </c>
    </row>
    <row r="598" spans="1:9" x14ac:dyDescent="0.25">
      <c r="A598" t="s">
        <v>39</v>
      </c>
      <c r="B598">
        <v>1522.43</v>
      </c>
      <c r="C598">
        <v>0</v>
      </c>
      <c r="D598">
        <v>0</v>
      </c>
      <c r="E598">
        <v>0</v>
      </c>
      <c r="F598">
        <v>0</v>
      </c>
      <c r="G598">
        <v>0.24601700000000001</v>
      </c>
      <c r="H598">
        <v>1</v>
      </c>
      <c r="I598">
        <v>0</v>
      </c>
    </row>
    <row r="599" spans="1:9" x14ac:dyDescent="0.25">
      <c r="A599" t="s">
        <v>39</v>
      </c>
      <c r="B599">
        <v>1541.66</v>
      </c>
      <c r="C599">
        <v>0</v>
      </c>
      <c r="D599">
        <v>0</v>
      </c>
      <c r="E599">
        <v>0</v>
      </c>
      <c r="F599">
        <v>0</v>
      </c>
      <c r="G599">
        <v>0.242229</v>
      </c>
      <c r="H599">
        <v>1</v>
      </c>
      <c r="I599">
        <v>0</v>
      </c>
    </row>
    <row r="600" spans="1:9" x14ac:dyDescent="0.25">
      <c r="A600" t="s">
        <v>39</v>
      </c>
      <c r="B600">
        <v>2366.46</v>
      </c>
      <c r="C600">
        <v>0</v>
      </c>
      <c r="D600">
        <v>0</v>
      </c>
      <c r="E600">
        <v>0</v>
      </c>
      <c r="F600">
        <v>0</v>
      </c>
      <c r="G600">
        <v>0.244063</v>
      </c>
      <c r="H600">
        <v>1</v>
      </c>
      <c r="I600">
        <v>0</v>
      </c>
    </row>
    <row r="601" spans="1:9" x14ac:dyDescent="0.25">
      <c r="A601" t="s">
        <v>39</v>
      </c>
      <c r="B601">
        <v>1538.1</v>
      </c>
      <c r="C601">
        <v>0</v>
      </c>
      <c r="D601">
        <v>0</v>
      </c>
      <c r="E601">
        <v>0</v>
      </c>
      <c r="F601">
        <v>0</v>
      </c>
      <c r="G601">
        <v>0.23560600000000001</v>
      </c>
      <c r="H601">
        <v>1</v>
      </c>
      <c r="I601">
        <v>0</v>
      </c>
    </row>
    <row r="602" spans="1:9" x14ac:dyDescent="0.25">
      <c r="A602" t="s">
        <v>39</v>
      </c>
      <c r="B602">
        <v>1542.71</v>
      </c>
      <c r="C602">
        <v>0</v>
      </c>
      <c r="D602">
        <v>0</v>
      </c>
      <c r="E602">
        <v>0</v>
      </c>
      <c r="F602">
        <v>0</v>
      </c>
      <c r="G602">
        <v>0.24601700000000001</v>
      </c>
      <c r="H602">
        <v>1</v>
      </c>
      <c r="I602">
        <v>0</v>
      </c>
    </row>
    <row r="603" spans="1:9" x14ac:dyDescent="0.25">
      <c r="A603" t="s">
        <v>39</v>
      </c>
      <c r="B603">
        <v>1522.71</v>
      </c>
      <c r="C603">
        <v>0</v>
      </c>
      <c r="D603">
        <v>0</v>
      </c>
      <c r="E603">
        <v>0</v>
      </c>
      <c r="F603">
        <v>0</v>
      </c>
      <c r="G603">
        <v>0.24601700000000001</v>
      </c>
      <c r="H603">
        <v>1</v>
      </c>
      <c r="I603">
        <v>0</v>
      </c>
    </row>
    <row r="604" spans="1:9" x14ac:dyDescent="0.25">
      <c r="A604" t="s">
        <v>39</v>
      </c>
      <c r="B604">
        <v>1520.05</v>
      </c>
      <c r="C604">
        <v>0</v>
      </c>
      <c r="D604">
        <v>0</v>
      </c>
      <c r="E604">
        <v>0</v>
      </c>
      <c r="F604">
        <v>0</v>
      </c>
      <c r="G604">
        <v>0.24601700000000001</v>
      </c>
      <c r="H604">
        <v>1</v>
      </c>
      <c r="I604">
        <v>1</v>
      </c>
    </row>
    <row r="605" spans="1:9" x14ac:dyDescent="0.25">
      <c r="A605" t="s">
        <v>39</v>
      </c>
      <c r="B605">
        <v>1542.81</v>
      </c>
      <c r="C605">
        <v>0</v>
      </c>
      <c r="D605">
        <v>0</v>
      </c>
      <c r="E605">
        <v>0</v>
      </c>
      <c r="F605">
        <v>0</v>
      </c>
      <c r="G605">
        <v>0.24601700000000001</v>
      </c>
      <c r="H605">
        <v>1</v>
      </c>
      <c r="I605">
        <v>0</v>
      </c>
    </row>
    <row r="606" spans="1:9" x14ac:dyDescent="0.25">
      <c r="A606" t="s">
        <v>39</v>
      </c>
      <c r="B606">
        <v>2315.66</v>
      </c>
      <c r="C606">
        <v>0</v>
      </c>
      <c r="D606">
        <v>0</v>
      </c>
      <c r="E606">
        <v>0</v>
      </c>
      <c r="F606">
        <v>0</v>
      </c>
      <c r="G606">
        <v>0.24601700000000001</v>
      </c>
      <c r="H606">
        <v>1</v>
      </c>
      <c r="I606">
        <v>0</v>
      </c>
    </row>
    <row r="607" spans="1:9" x14ac:dyDescent="0.25">
      <c r="A607" t="s">
        <v>39</v>
      </c>
      <c r="B607">
        <v>1539.13</v>
      </c>
      <c r="C607">
        <v>0</v>
      </c>
      <c r="D607">
        <v>0</v>
      </c>
      <c r="E607">
        <v>0</v>
      </c>
      <c r="F607">
        <v>0</v>
      </c>
      <c r="G607">
        <v>0.23761599999999999</v>
      </c>
      <c r="H607">
        <v>1</v>
      </c>
      <c r="I607">
        <v>0</v>
      </c>
    </row>
    <row r="608" spans="1:9" x14ac:dyDescent="0.25">
      <c r="A608" t="s">
        <v>39</v>
      </c>
      <c r="B608">
        <v>1523.64</v>
      </c>
      <c r="C608">
        <v>0</v>
      </c>
      <c r="D608">
        <v>0</v>
      </c>
      <c r="E608">
        <v>0</v>
      </c>
      <c r="F608">
        <v>0</v>
      </c>
      <c r="G608">
        <v>0.24601700000000001</v>
      </c>
      <c r="H608">
        <v>1</v>
      </c>
      <c r="I608">
        <v>0</v>
      </c>
    </row>
    <row r="609" spans="1:25" x14ac:dyDescent="0.25">
      <c r="A609" t="s">
        <v>39</v>
      </c>
      <c r="B609">
        <v>1539.84</v>
      </c>
      <c r="C609">
        <v>0</v>
      </c>
      <c r="D609">
        <v>0</v>
      </c>
      <c r="E609">
        <v>0</v>
      </c>
      <c r="F609">
        <v>0</v>
      </c>
      <c r="G609">
        <v>0.24601700000000001</v>
      </c>
      <c r="H609">
        <v>1</v>
      </c>
      <c r="I609">
        <v>0</v>
      </c>
    </row>
    <row r="610" spans="1:25" x14ac:dyDescent="0.25">
      <c r="A610" t="s">
        <v>39</v>
      </c>
      <c r="B610">
        <v>1520.08</v>
      </c>
      <c r="C610">
        <v>0</v>
      </c>
      <c r="D610">
        <v>0</v>
      </c>
      <c r="E610">
        <v>0</v>
      </c>
      <c r="F610">
        <v>0</v>
      </c>
      <c r="G610">
        <v>0.237674</v>
      </c>
      <c r="H610">
        <v>1</v>
      </c>
      <c r="I610">
        <v>0</v>
      </c>
    </row>
    <row r="611" spans="1:25" x14ac:dyDescent="0.25">
      <c r="A611" t="s">
        <v>39</v>
      </c>
      <c r="B611">
        <v>1522.44</v>
      </c>
      <c r="C611">
        <v>0</v>
      </c>
      <c r="D611">
        <v>0</v>
      </c>
      <c r="E611">
        <v>0</v>
      </c>
      <c r="F611">
        <v>0</v>
      </c>
      <c r="G611">
        <v>0.24601700000000001</v>
      </c>
      <c r="H611">
        <v>1</v>
      </c>
      <c r="I611">
        <v>0</v>
      </c>
    </row>
    <row r="612" spans="1:25" x14ac:dyDescent="0.25">
      <c r="A612" t="s">
        <v>39</v>
      </c>
      <c r="B612">
        <v>2365.3000000000002</v>
      </c>
      <c r="C612">
        <v>0</v>
      </c>
      <c r="D612">
        <v>0</v>
      </c>
      <c r="E612">
        <v>0</v>
      </c>
      <c r="F612">
        <v>0</v>
      </c>
      <c r="G612">
        <v>0.24276400000000001</v>
      </c>
      <c r="H612">
        <v>1</v>
      </c>
      <c r="I612">
        <v>0</v>
      </c>
    </row>
    <row r="613" spans="1:25" x14ac:dyDescent="0.25">
      <c r="A613" t="s">
        <v>39</v>
      </c>
      <c r="B613">
        <v>1544.52</v>
      </c>
      <c r="C613">
        <v>0</v>
      </c>
      <c r="D613">
        <v>0</v>
      </c>
      <c r="E613">
        <v>0</v>
      </c>
      <c r="F613">
        <v>0</v>
      </c>
      <c r="G613">
        <v>0.236431</v>
      </c>
      <c r="H613">
        <v>1</v>
      </c>
      <c r="I613">
        <v>0</v>
      </c>
    </row>
    <row r="614" spans="1:25" x14ac:dyDescent="0.25">
      <c r="A614" t="s">
        <v>39</v>
      </c>
      <c r="B614">
        <v>1531.58</v>
      </c>
      <c r="C614">
        <v>0</v>
      </c>
      <c r="D614">
        <v>0</v>
      </c>
      <c r="E614">
        <v>0</v>
      </c>
      <c r="F614">
        <v>0</v>
      </c>
      <c r="G614">
        <v>0.24601700000000001</v>
      </c>
      <c r="H614">
        <v>1</v>
      </c>
      <c r="I614">
        <v>0</v>
      </c>
    </row>
    <row r="615" spans="1:25" x14ac:dyDescent="0.25">
      <c r="A615" t="s">
        <v>39</v>
      </c>
      <c r="B615">
        <v>1545.01</v>
      </c>
      <c r="C615">
        <v>0</v>
      </c>
      <c r="D615">
        <v>0</v>
      </c>
      <c r="E615">
        <v>0</v>
      </c>
      <c r="F615">
        <v>0</v>
      </c>
      <c r="G615">
        <v>0.24601700000000001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1522.92</v>
      </c>
      <c r="C616">
        <v>0</v>
      </c>
      <c r="D616">
        <v>0</v>
      </c>
      <c r="E616">
        <v>0</v>
      </c>
      <c r="F616">
        <v>0</v>
      </c>
      <c r="G616">
        <v>0.24601700000000001</v>
      </c>
      <c r="H616">
        <v>1</v>
      </c>
      <c r="I616">
        <v>0</v>
      </c>
      <c r="R616">
        <f>AVERAGE(B567:B616)</f>
        <v>1658.7466000000004</v>
      </c>
      <c r="S616">
        <f>AVERAGE(C567:C616)</f>
        <v>0</v>
      </c>
      <c r="U616">
        <f>_xlfn.VAR.P(B567:B616)</f>
        <v>84209.641322439187</v>
      </c>
      <c r="V616">
        <f>_xlfn.VAR.P(C567:C616)</f>
        <v>0</v>
      </c>
      <c r="X616">
        <f>1.96*SQRT(U616)/50</f>
        <v>11.375407827489658</v>
      </c>
      <c r="Y616">
        <f>1.96*SQRT(V616)/50</f>
        <v>0</v>
      </c>
    </row>
    <row r="617" spans="1:25" x14ac:dyDescent="0.25">
      <c r="A617" t="s">
        <v>39</v>
      </c>
      <c r="B617">
        <v>82941.055353000003</v>
      </c>
      <c r="C617" t="s">
        <v>37</v>
      </c>
    </row>
    <row r="618" spans="1:25" x14ac:dyDescent="0.25">
      <c r="A618" t="s">
        <v>40</v>
      </c>
      <c r="B618">
        <v>1530.38</v>
      </c>
      <c r="C618">
        <v>1525.58</v>
      </c>
      <c r="D618">
        <v>1501.9</v>
      </c>
      <c r="E618">
        <v>1286.53</v>
      </c>
      <c r="F618">
        <v>0</v>
      </c>
      <c r="G618">
        <v>0.24276400000000001</v>
      </c>
      <c r="H618">
        <v>1</v>
      </c>
      <c r="I618">
        <v>0</v>
      </c>
    </row>
    <row r="619" spans="1:25" x14ac:dyDescent="0.25">
      <c r="A619" t="s">
        <v>40</v>
      </c>
      <c r="B619">
        <v>2326.1999999999998</v>
      </c>
      <c r="C619">
        <v>1544.7</v>
      </c>
      <c r="D619">
        <v>1501.57</v>
      </c>
      <c r="E619">
        <v>1287.03</v>
      </c>
      <c r="F619">
        <v>0</v>
      </c>
      <c r="G619">
        <v>0.24601700000000001</v>
      </c>
      <c r="H619">
        <v>1</v>
      </c>
      <c r="I619">
        <v>0</v>
      </c>
    </row>
    <row r="620" spans="1:25" x14ac:dyDescent="0.25">
      <c r="A620" t="s">
        <v>40</v>
      </c>
      <c r="B620">
        <v>1546.92</v>
      </c>
      <c r="C620">
        <v>1538.77</v>
      </c>
      <c r="D620">
        <v>1503.55</v>
      </c>
      <c r="E620">
        <v>1287.96</v>
      </c>
      <c r="F620">
        <v>0</v>
      </c>
      <c r="G620">
        <v>0.24601700000000001</v>
      </c>
      <c r="H620">
        <v>1</v>
      </c>
      <c r="I620">
        <v>0</v>
      </c>
    </row>
    <row r="621" spans="1:25" x14ac:dyDescent="0.25">
      <c r="A621" t="s">
        <v>40</v>
      </c>
      <c r="B621">
        <v>1541.65</v>
      </c>
      <c r="C621">
        <v>1536.53</v>
      </c>
      <c r="D621">
        <v>1502.55</v>
      </c>
      <c r="E621">
        <v>1287.44</v>
      </c>
      <c r="F621">
        <v>0</v>
      </c>
      <c r="G621">
        <v>0.23560300000000001</v>
      </c>
      <c r="H621">
        <v>1</v>
      </c>
      <c r="I621">
        <v>0</v>
      </c>
    </row>
    <row r="622" spans="1:25" x14ac:dyDescent="0.25">
      <c r="A622" t="s">
        <v>40</v>
      </c>
      <c r="B622">
        <v>1531.46</v>
      </c>
      <c r="C622">
        <v>1527.48</v>
      </c>
      <c r="D622">
        <v>1503.84</v>
      </c>
      <c r="E622">
        <v>1288.04</v>
      </c>
      <c r="F622">
        <v>0</v>
      </c>
      <c r="G622">
        <v>0.24601899999999999</v>
      </c>
      <c r="H622">
        <v>1</v>
      </c>
      <c r="I622">
        <v>0</v>
      </c>
    </row>
    <row r="623" spans="1:25" x14ac:dyDescent="0.25">
      <c r="A623" t="s">
        <v>40</v>
      </c>
      <c r="B623">
        <v>1549.41</v>
      </c>
      <c r="C623">
        <v>1545.47</v>
      </c>
      <c r="D623">
        <v>1501.7</v>
      </c>
      <c r="E623">
        <v>1286.58</v>
      </c>
      <c r="F623">
        <v>0</v>
      </c>
      <c r="G623">
        <v>0.24601899999999999</v>
      </c>
      <c r="H623">
        <v>1</v>
      </c>
      <c r="I623">
        <v>0</v>
      </c>
    </row>
    <row r="624" spans="1:25" x14ac:dyDescent="0.25">
      <c r="A624" t="s">
        <v>40</v>
      </c>
      <c r="B624">
        <v>1528.58</v>
      </c>
      <c r="C624">
        <v>1524.7</v>
      </c>
      <c r="D624">
        <v>1503.45</v>
      </c>
      <c r="E624">
        <v>1288.45</v>
      </c>
      <c r="F624">
        <v>0</v>
      </c>
      <c r="G624">
        <v>0.24602499999999999</v>
      </c>
      <c r="H624">
        <v>1</v>
      </c>
      <c r="I624">
        <v>0</v>
      </c>
    </row>
    <row r="625" spans="1:9" x14ac:dyDescent="0.25">
      <c r="A625" t="s">
        <v>40</v>
      </c>
      <c r="B625">
        <v>2289.44</v>
      </c>
      <c r="C625">
        <v>1522.66</v>
      </c>
      <c r="D625">
        <v>1502.41</v>
      </c>
      <c r="E625">
        <v>1287.33</v>
      </c>
      <c r="F625">
        <v>0</v>
      </c>
      <c r="G625">
        <v>0.24602499999999999</v>
      </c>
      <c r="H625">
        <v>1</v>
      </c>
      <c r="I625">
        <v>0</v>
      </c>
    </row>
    <row r="626" spans="1:9" x14ac:dyDescent="0.25">
      <c r="A626" t="s">
        <v>40</v>
      </c>
      <c r="B626">
        <v>1556.18</v>
      </c>
      <c r="C626">
        <v>1547.62</v>
      </c>
      <c r="D626">
        <v>1501.96</v>
      </c>
      <c r="E626">
        <v>1287.26</v>
      </c>
      <c r="F626">
        <v>0</v>
      </c>
      <c r="G626">
        <v>0.24602499999999999</v>
      </c>
      <c r="H626">
        <v>1</v>
      </c>
      <c r="I626">
        <v>0</v>
      </c>
    </row>
    <row r="627" spans="1:9" x14ac:dyDescent="0.25">
      <c r="A627" t="s">
        <v>40</v>
      </c>
      <c r="B627">
        <v>1545.4</v>
      </c>
      <c r="C627">
        <v>1540.4</v>
      </c>
      <c r="D627">
        <v>1503.29</v>
      </c>
      <c r="E627">
        <v>1287.43</v>
      </c>
      <c r="F627">
        <v>0</v>
      </c>
      <c r="G627">
        <v>0.24602499999999999</v>
      </c>
      <c r="H627">
        <v>1</v>
      </c>
      <c r="I627">
        <v>0</v>
      </c>
    </row>
    <row r="628" spans="1:9" x14ac:dyDescent="0.25">
      <c r="A628" t="s">
        <v>40</v>
      </c>
      <c r="B628">
        <v>1532.12</v>
      </c>
      <c r="C628">
        <v>1528.14</v>
      </c>
      <c r="D628">
        <v>1504.13</v>
      </c>
      <c r="E628">
        <v>1287.76</v>
      </c>
      <c r="F628">
        <v>0</v>
      </c>
      <c r="G628">
        <v>0.24602499999999999</v>
      </c>
      <c r="H628">
        <v>1</v>
      </c>
      <c r="I628">
        <v>0</v>
      </c>
    </row>
    <row r="629" spans="1:9" x14ac:dyDescent="0.25">
      <c r="A629" t="s">
        <v>40</v>
      </c>
      <c r="B629">
        <v>1540.21</v>
      </c>
      <c r="C629">
        <v>1535.27</v>
      </c>
      <c r="D629">
        <v>1501.03</v>
      </c>
      <c r="E629">
        <v>1286.8699999999999</v>
      </c>
      <c r="F629">
        <v>0</v>
      </c>
      <c r="G629">
        <v>0.24602499999999999</v>
      </c>
      <c r="H629">
        <v>1</v>
      </c>
      <c r="I629">
        <v>0</v>
      </c>
    </row>
    <row r="630" spans="1:9" x14ac:dyDescent="0.25">
      <c r="A630" t="s">
        <v>40</v>
      </c>
      <c r="B630">
        <v>1551.43</v>
      </c>
      <c r="C630">
        <v>1546.46</v>
      </c>
      <c r="D630">
        <v>1503.42</v>
      </c>
      <c r="E630">
        <v>1287.6099999999999</v>
      </c>
      <c r="F630">
        <v>0</v>
      </c>
      <c r="G630">
        <v>0.24602499999999999</v>
      </c>
      <c r="H630">
        <v>1</v>
      </c>
      <c r="I630">
        <v>0</v>
      </c>
    </row>
    <row r="631" spans="1:9" x14ac:dyDescent="0.25">
      <c r="A631" t="s">
        <v>40</v>
      </c>
      <c r="B631">
        <v>2267.91</v>
      </c>
      <c r="C631">
        <v>1522.85</v>
      </c>
      <c r="D631">
        <v>1502.49</v>
      </c>
      <c r="E631">
        <v>1287.0999999999999</v>
      </c>
      <c r="F631">
        <v>0</v>
      </c>
      <c r="G631">
        <v>0.24602499999999999</v>
      </c>
      <c r="H631">
        <v>1</v>
      </c>
      <c r="I631">
        <v>0</v>
      </c>
    </row>
    <row r="632" spans="1:9" x14ac:dyDescent="0.25">
      <c r="A632" t="s">
        <v>40</v>
      </c>
      <c r="B632">
        <v>1529.94</v>
      </c>
      <c r="C632">
        <v>1521.69</v>
      </c>
      <c r="D632">
        <v>1500.45</v>
      </c>
      <c r="E632">
        <v>1285.7</v>
      </c>
      <c r="F632">
        <v>0</v>
      </c>
      <c r="G632">
        <v>0.23776</v>
      </c>
      <c r="H632">
        <v>1</v>
      </c>
      <c r="I632">
        <v>0</v>
      </c>
    </row>
    <row r="633" spans="1:9" x14ac:dyDescent="0.25">
      <c r="A633" t="s">
        <v>40</v>
      </c>
      <c r="B633">
        <v>1546.49</v>
      </c>
      <c r="C633">
        <v>1541.45</v>
      </c>
      <c r="D633">
        <v>1503.42</v>
      </c>
      <c r="E633">
        <v>1288.1099999999999</v>
      </c>
      <c r="F633">
        <v>0</v>
      </c>
      <c r="G633">
        <v>0.24602499999999999</v>
      </c>
      <c r="H633">
        <v>1</v>
      </c>
      <c r="I633">
        <v>0</v>
      </c>
    </row>
    <row r="634" spans="1:9" x14ac:dyDescent="0.25">
      <c r="A634" t="s">
        <v>40</v>
      </c>
      <c r="B634">
        <v>1529.57</v>
      </c>
      <c r="C634">
        <v>1524.62</v>
      </c>
      <c r="D634">
        <v>1504.28</v>
      </c>
      <c r="E634">
        <v>1288.83</v>
      </c>
      <c r="F634">
        <v>0</v>
      </c>
      <c r="G634">
        <v>0.236403</v>
      </c>
      <c r="H634">
        <v>1</v>
      </c>
      <c r="I634">
        <v>0</v>
      </c>
    </row>
    <row r="635" spans="1:9" x14ac:dyDescent="0.25">
      <c r="A635" t="s">
        <v>40</v>
      </c>
      <c r="B635">
        <v>1540.92</v>
      </c>
      <c r="C635">
        <v>1535.92</v>
      </c>
      <c r="D635">
        <v>1503.91</v>
      </c>
      <c r="E635">
        <v>1289.25</v>
      </c>
      <c r="F635">
        <v>0</v>
      </c>
      <c r="G635">
        <v>0.24604300000000001</v>
      </c>
      <c r="H635">
        <v>1</v>
      </c>
      <c r="I635">
        <v>0</v>
      </c>
    </row>
    <row r="636" spans="1:9" x14ac:dyDescent="0.25">
      <c r="A636" t="s">
        <v>40</v>
      </c>
      <c r="B636">
        <v>1540.06</v>
      </c>
      <c r="C636">
        <v>1535.1</v>
      </c>
      <c r="D636">
        <v>1503.2</v>
      </c>
      <c r="E636">
        <v>1288.06</v>
      </c>
      <c r="F636">
        <v>0</v>
      </c>
      <c r="G636">
        <v>0.235597</v>
      </c>
      <c r="H636">
        <v>1</v>
      </c>
      <c r="I636">
        <v>0</v>
      </c>
    </row>
    <row r="637" spans="1:9" x14ac:dyDescent="0.25">
      <c r="A637" t="s">
        <v>40</v>
      </c>
      <c r="B637">
        <v>2332.73</v>
      </c>
      <c r="C637">
        <v>1544.03</v>
      </c>
      <c r="D637">
        <v>1503.42</v>
      </c>
      <c r="E637">
        <v>1287.76</v>
      </c>
      <c r="F637">
        <v>0</v>
      </c>
      <c r="G637">
        <v>0.24602499999999999</v>
      </c>
      <c r="H637">
        <v>1</v>
      </c>
      <c r="I637">
        <v>0</v>
      </c>
    </row>
    <row r="638" spans="1:9" x14ac:dyDescent="0.25">
      <c r="A638" t="s">
        <v>40</v>
      </c>
      <c r="B638">
        <v>1534.06</v>
      </c>
      <c r="C638">
        <v>1526.11</v>
      </c>
      <c r="D638">
        <v>1502.86</v>
      </c>
      <c r="E638">
        <v>1287.4100000000001</v>
      </c>
      <c r="F638">
        <v>0</v>
      </c>
      <c r="G638">
        <v>0.24602499999999999</v>
      </c>
      <c r="H638">
        <v>1</v>
      </c>
      <c r="I638">
        <v>0</v>
      </c>
    </row>
    <row r="639" spans="1:9" x14ac:dyDescent="0.25">
      <c r="A639" t="s">
        <v>40</v>
      </c>
      <c r="B639">
        <v>1547.21</v>
      </c>
      <c r="C639">
        <v>1543.09</v>
      </c>
      <c r="D639">
        <v>1501.25</v>
      </c>
      <c r="E639">
        <v>1285.99</v>
      </c>
      <c r="F639">
        <v>0</v>
      </c>
      <c r="G639">
        <v>0.24602499999999999</v>
      </c>
      <c r="H639">
        <v>1</v>
      </c>
      <c r="I639">
        <v>0</v>
      </c>
    </row>
    <row r="640" spans="1:9" x14ac:dyDescent="0.25">
      <c r="A640" t="s">
        <v>40</v>
      </c>
      <c r="B640">
        <v>1531.99</v>
      </c>
      <c r="C640">
        <v>1527.09</v>
      </c>
      <c r="D640">
        <v>1504.32</v>
      </c>
      <c r="E640">
        <v>1288.44</v>
      </c>
      <c r="F640">
        <v>0</v>
      </c>
      <c r="G640">
        <v>0.24602499999999999</v>
      </c>
      <c r="H640">
        <v>1</v>
      </c>
      <c r="I640">
        <v>0</v>
      </c>
    </row>
    <row r="641" spans="1:9" x14ac:dyDescent="0.25">
      <c r="A641" t="s">
        <v>40</v>
      </c>
      <c r="B641">
        <v>1539.08</v>
      </c>
      <c r="C641">
        <v>1534.15</v>
      </c>
      <c r="D641">
        <v>1501.18</v>
      </c>
      <c r="E641">
        <v>1286.26</v>
      </c>
      <c r="F641">
        <v>0</v>
      </c>
      <c r="G641">
        <v>0.237763</v>
      </c>
      <c r="H641">
        <v>1</v>
      </c>
      <c r="I641">
        <v>0</v>
      </c>
    </row>
    <row r="642" spans="1:9" x14ac:dyDescent="0.25">
      <c r="A642" t="s">
        <v>40</v>
      </c>
      <c r="B642">
        <v>1545.73</v>
      </c>
      <c r="C642">
        <v>1540.68</v>
      </c>
      <c r="D642">
        <v>1517.08</v>
      </c>
      <c r="E642">
        <v>1287.8699999999999</v>
      </c>
      <c r="F642">
        <v>0</v>
      </c>
      <c r="G642">
        <v>0.236234</v>
      </c>
      <c r="H642">
        <v>1</v>
      </c>
      <c r="I642">
        <v>0</v>
      </c>
    </row>
    <row r="643" spans="1:9" x14ac:dyDescent="0.25">
      <c r="A643" t="s">
        <v>40</v>
      </c>
      <c r="B643">
        <v>2287.16</v>
      </c>
      <c r="C643">
        <v>1525.2</v>
      </c>
      <c r="D643">
        <v>1503.11</v>
      </c>
      <c r="E643">
        <v>1288.1400000000001</v>
      </c>
      <c r="F643">
        <v>0</v>
      </c>
      <c r="G643">
        <v>0.24601500000000001</v>
      </c>
      <c r="H643">
        <v>1</v>
      </c>
      <c r="I643">
        <v>0</v>
      </c>
    </row>
    <row r="644" spans="1:9" x14ac:dyDescent="0.25">
      <c r="A644" t="s">
        <v>40</v>
      </c>
      <c r="B644">
        <v>1550</v>
      </c>
      <c r="C644">
        <v>1544.46</v>
      </c>
      <c r="D644">
        <v>1502.12</v>
      </c>
      <c r="E644">
        <v>1286.78</v>
      </c>
      <c r="F644">
        <v>0</v>
      </c>
      <c r="G644">
        <v>0.24601500000000001</v>
      </c>
      <c r="H644">
        <v>1</v>
      </c>
      <c r="I644">
        <v>0</v>
      </c>
    </row>
    <row r="645" spans="1:9" x14ac:dyDescent="0.25">
      <c r="A645" t="s">
        <v>40</v>
      </c>
      <c r="B645">
        <v>1530.21</v>
      </c>
      <c r="C645">
        <v>1525.13</v>
      </c>
      <c r="D645">
        <v>1502.41</v>
      </c>
      <c r="E645">
        <v>1286.23</v>
      </c>
      <c r="F645">
        <v>0</v>
      </c>
      <c r="G645">
        <v>0.24601500000000001</v>
      </c>
      <c r="H645">
        <v>1</v>
      </c>
      <c r="I645">
        <v>0</v>
      </c>
    </row>
    <row r="646" spans="1:9" x14ac:dyDescent="0.25">
      <c r="A646" t="s">
        <v>40</v>
      </c>
      <c r="B646">
        <v>1530.74</v>
      </c>
      <c r="C646">
        <v>1526.82</v>
      </c>
      <c r="D646">
        <v>1503.86</v>
      </c>
      <c r="E646">
        <v>1288.72</v>
      </c>
      <c r="F646">
        <v>0</v>
      </c>
      <c r="G646">
        <v>0.24601500000000001</v>
      </c>
      <c r="H646">
        <v>1</v>
      </c>
      <c r="I646">
        <v>0</v>
      </c>
    </row>
    <row r="647" spans="1:9" x14ac:dyDescent="0.25">
      <c r="A647" t="s">
        <v>40</v>
      </c>
      <c r="B647">
        <v>1548.84</v>
      </c>
      <c r="C647">
        <v>1543.8</v>
      </c>
      <c r="D647">
        <v>1503.4</v>
      </c>
      <c r="E647">
        <v>1288.23</v>
      </c>
      <c r="F647">
        <v>0</v>
      </c>
      <c r="G647">
        <v>0.24601500000000001</v>
      </c>
      <c r="H647">
        <v>1</v>
      </c>
      <c r="I647">
        <v>0</v>
      </c>
    </row>
    <row r="648" spans="1:9" x14ac:dyDescent="0.25">
      <c r="A648" t="s">
        <v>40</v>
      </c>
      <c r="B648">
        <v>1542.52</v>
      </c>
      <c r="C648">
        <v>1534.13</v>
      </c>
      <c r="D648">
        <v>1501.94</v>
      </c>
      <c r="E648">
        <v>1286.5</v>
      </c>
      <c r="F648">
        <v>0</v>
      </c>
      <c r="G648">
        <v>0.24601500000000001</v>
      </c>
      <c r="H648">
        <v>1</v>
      </c>
      <c r="I648">
        <v>0</v>
      </c>
    </row>
    <row r="649" spans="1:9" x14ac:dyDescent="0.25">
      <c r="A649" t="s">
        <v>40</v>
      </c>
      <c r="B649">
        <v>2292.87</v>
      </c>
      <c r="C649">
        <v>1533.5</v>
      </c>
      <c r="D649">
        <v>1501.01</v>
      </c>
      <c r="E649">
        <v>1286.33</v>
      </c>
      <c r="F649">
        <v>0</v>
      </c>
      <c r="G649">
        <v>0.24601500000000001</v>
      </c>
      <c r="H649">
        <v>1</v>
      </c>
      <c r="I649">
        <v>0</v>
      </c>
    </row>
    <row r="650" spans="1:9" x14ac:dyDescent="0.25">
      <c r="A650" t="s">
        <v>40</v>
      </c>
      <c r="B650">
        <v>1551.52</v>
      </c>
      <c r="C650">
        <v>1543.75</v>
      </c>
      <c r="D650">
        <v>1503.67</v>
      </c>
      <c r="E650">
        <v>1287.74</v>
      </c>
      <c r="F650">
        <v>0</v>
      </c>
      <c r="G650">
        <v>0.24601500000000001</v>
      </c>
      <c r="H650">
        <v>1</v>
      </c>
      <c r="I650">
        <v>0</v>
      </c>
    </row>
    <row r="651" spans="1:9" x14ac:dyDescent="0.25">
      <c r="A651" t="s">
        <v>40</v>
      </c>
      <c r="B651">
        <v>1528.01</v>
      </c>
      <c r="C651">
        <v>1523.12</v>
      </c>
      <c r="D651">
        <v>1502.61</v>
      </c>
      <c r="E651">
        <v>1286.8800000000001</v>
      </c>
      <c r="F651">
        <v>0</v>
      </c>
      <c r="G651">
        <v>0.24601500000000001</v>
      </c>
      <c r="H651">
        <v>1</v>
      </c>
      <c r="I651">
        <v>0</v>
      </c>
    </row>
    <row r="652" spans="1:9" x14ac:dyDescent="0.25">
      <c r="A652" t="s">
        <v>40</v>
      </c>
      <c r="B652">
        <v>1552.26</v>
      </c>
      <c r="C652">
        <v>1547.01</v>
      </c>
      <c r="D652">
        <v>1525.21</v>
      </c>
      <c r="E652">
        <v>1287.22</v>
      </c>
      <c r="F652">
        <v>0</v>
      </c>
      <c r="G652">
        <v>0.24601500000000001</v>
      </c>
      <c r="H652">
        <v>1</v>
      </c>
      <c r="I652">
        <v>0</v>
      </c>
    </row>
    <row r="653" spans="1:9" x14ac:dyDescent="0.25">
      <c r="A653" t="s">
        <v>40</v>
      </c>
      <c r="B653">
        <v>1530.29</v>
      </c>
      <c r="C653">
        <v>1525.32</v>
      </c>
      <c r="D653">
        <v>1502.2</v>
      </c>
      <c r="E653">
        <v>1286.74</v>
      </c>
      <c r="F653">
        <v>0</v>
      </c>
      <c r="G653">
        <v>0.236236</v>
      </c>
      <c r="H653">
        <v>1</v>
      </c>
      <c r="I653">
        <v>0</v>
      </c>
    </row>
    <row r="654" spans="1:9" x14ac:dyDescent="0.25">
      <c r="A654" t="s">
        <v>40</v>
      </c>
      <c r="B654">
        <v>1577.72</v>
      </c>
      <c r="C654">
        <v>1550.5</v>
      </c>
      <c r="D654">
        <v>1502.83</v>
      </c>
      <c r="E654">
        <v>1287.82</v>
      </c>
      <c r="F654">
        <v>0</v>
      </c>
      <c r="G654">
        <v>0.24601500000000001</v>
      </c>
      <c r="H654">
        <v>1</v>
      </c>
      <c r="I654">
        <v>0</v>
      </c>
    </row>
    <row r="655" spans="1:9" x14ac:dyDescent="0.25">
      <c r="A655" t="s">
        <v>40</v>
      </c>
      <c r="B655">
        <v>2274.92</v>
      </c>
      <c r="C655">
        <v>1549.94</v>
      </c>
      <c r="D655">
        <v>1500.85</v>
      </c>
      <c r="E655">
        <v>1286.48</v>
      </c>
      <c r="F655">
        <v>0</v>
      </c>
      <c r="G655">
        <v>0.23561599999999999</v>
      </c>
      <c r="H655">
        <v>1</v>
      </c>
      <c r="I655">
        <v>0</v>
      </c>
    </row>
    <row r="656" spans="1:9" x14ac:dyDescent="0.25">
      <c r="A656" t="s">
        <v>40</v>
      </c>
      <c r="B656">
        <v>1568.9</v>
      </c>
      <c r="C656">
        <v>1558.97</v>
      </c>
      <c r="D656">
        <v>1502.62</v>
      </c>
      <c r="E656">
        <v>1286.6300000000001</v>
      </c>
      <c r="F656">
        <v>0</v>
      </c>
      <c r="G656">
        <v>0.24601500000000001</v>
      </c>
      <c r="H656">
        <v>1</v>
      </c>
      <c r="I656">
        <v>0</v>
      </c>
    </row>
    <row r="657" spans="1:25" x14ac:dyDescent="0.25">
      <c r="A657" t="s">
        <v>40</v>
      </c>
      <c r="B657">
        <v>1552.81</v>
      </c>
      <c r="C657">
        <v>1547.78</v>
      </c>
      <c r="D657">
        <v>1502.2</v>
      </c>
      <c r="E657">
        <v>1287.22</v>
      </c>
      <c r="F657">
        <v>0</v>
      </c>
      <c r="G657">
        <v>0.24118400000000001</v>
      </c>
      <c r="H657">
        <v>1</v>
      </c>
      <c r="I657">
        <v>0</v>
      </c>
    </row>
    <row r="658" spans="1:25" x14ac:dyDescent="0.25">
      <c r="A658" t="s">
        <v>40</v>
      </c>
      <c r="B658">
        <v>1572.9</v>
      </c>
      <c r="C658">
        <v>1568.74</v>
      </c>
      <c r="D658">
        <v>1505.69</v>
      </c>
      <c r="E658">
        <v>1290.23</v>
      </c>
      <c r="F658">
        <v>0</v>
      </c>
      <c r="G658">
        <v>0.238347</v>
      </c>
      <c r="H658">
        <v>1</v>
      </c>
      <c r="I658">
        <v>0</v>
      </c>
    </row>
    <row r="659" spans="1:25" x14ac:dyDescent="0.25">
      <c r="A659" t="s">
        <v>40</v>
      </c>
      <c r="B659">
        <v>1557.7</v>
      </c>
      <c r="C659">
        <v>1552.27</v>
      </c>
      <c r="D659">
        <v>1503.82</v>
      </c>
      <c r="E659">
        <v>1288.1600000000001</v>
      </c>
      <c r="F659">
        <v>0</v>
      </c>
      <c r="G659">
        <v>0.24601500000000001</v>
      </c>
      <c r="H659">
        <v>1</v>
      </c>
      <c r="I659">
        <v>0</v>
      </c>
    </row>
    <row r="660" spans="1:25" x14ac:dyDescent="0.25">
      <c r="A660" t="s">
        <v>40</v>
      </c>
      <c r="B660">
        <v>1551.74</v>
      </c>
      <c r="C660">
        <v>1546.22</v>
      </c>
      <c r="D660">
        <v>1504.11</v>
      </c>
      <c r="E660">
        <v>1288.8900000000001</v>
      </c>
      <c r="F660">
        <v>0</v>
      </c>
      <c r="G660">
        <v>0.24601500000000001</v>
      </c>
      <c r="H660">
        <v>1</v>
      </c>
      <c r="I660">
        <v>0</v>
      </c>
    </row>
    <row r="661" spans="1:25" x14ac:dyDescent="0.25">
      <c r="A661" t="s">
        <v>40</v>
      </c>
      <c r="B661">
        <v>2183.2199999999998</v>
      </c>
      <c r="C661">
        <v>1567.72</v>
      </c>
      <c r="D661">
        <v>1502.66</v>
      </c>
      <c r="E661">
        <v>1287.67</v>
      </c>
      <c r="F661">
        <v>0</v>
      </c>
      <c r="G661">
        <v>0.24601500000000001</v>
      </c>
      <c r="H661">
        <v>1</v>
      </c>
      <c r="I661">
        <v>0</v>
      </c>
    </row>
    <row r="662" spans="1:25" x14ac:dyDescent="0.25">
      <c r="A662" t="s">
        <v>40</v>
      </c>
      <c r="B662">
        <v>1574.75</v>
      </c>
      <c r="C662">
        <v>1564.74</v>
      </c>
      <c r="D662">
        <v>1505.15</v>
      </c>
      <c r="E662">
        <v>1288.94</v>
      </c>
      <c r="F662">
        <v>0</v>
      </c>
      <c r="G662">
        <v>0.237847</v>
      </c>
      <c r="H662">
        <v>1</v>
      </c>
      <c r="I662">
        <v>0</v>
      </c>
    </row>
    <row r="663" spans="1:25" x14ac:dyDescent="0.25">
      <c r="A663" t="s">
        <v>40</v>
      </c>
      <c r="B663">
        <v>1558.25</v>
      </c>
      <c r="C663">
        <v>1553.26</v>
      </c>
      <c r="D663">
        <v>1502.6</v>
      </c>
      <c r="E663">
        <v>1287.68</v>
      </c>
      <c r="F663">
        <v>0</v>
      </c>
      <c r="G663">
        <v>0.23788799999999999</v>
      </c>
      <c r="H663">
        <v>1</v>
      </c>
      <c r="I663">
        <v>0</v>
      </c>
    </row>
    <row r="664" spans="1:25" x14ac:dyDescent="0.25">
      <c r="A664" t="s">
        <v>40</v>
      </c>
      <c r="B664">
        <v>1570.8</v>
      </c>
      <c r="C664">
        <v>1566.76</v>
      </c>
      <c r="D664">
        <v>1504.49</v>
      </c>
      <c r="E664">
        <v>1289.3499999999999</v>
      </c>
      <c r="F664">
        <v>0</v>
      </c>
      <c r="G664">
        <v>0.25445600000000002</v>
      </c>
      <c r="H664">
        <v>1</v>
      </c>
      <c r="I664">
        <v>0</v>
      </c>
    </row>
    <row r="665" spans="1:25" x14ac:dyDescent="0.25">
      <c r="A665" t="s">
        <v>40</v>
      </c>
      <c r="B665">
        <v>1561.08</v>
      </c>
      <c r="C665">
        <v>1556.15</v>
      </c>
      <c r="D665">
        <v>1503.84</v>
      </c>
      <c r="E665">
        <v>1287.82</v>
      </c>
      <c r="F665">
        <v>0</v>
      </c>
      <c r="G665">
        <v>0.25445600000000002</v>
      </c>
      <c r="H665">
        <v>1</v>
      </c>
      <c r="I665">
        <v>0</v>
      </c>
    </row>
    <row r="666" spans="1:25" x14ac:dyDescent="0.25">
      <c r="A666" t="s">
        <v>40</v>
      </c>
      <c r="B666">
        <v>1561.05</v>
      </c>
      <c r="C666">
        <v>1555.92</v>
      </c>
      <c r="D666">
        <v>1502.55</v>
      </c>
      <c r="E666">
        <v>1287.3900000000001</v>
      </c>
      <c r="F666">
        <v>0</v>
      </c>
      <c r="G666">
        <v>0.23763300000000001</v>
      </c>
      <c r="H666">
        <v>1</v>
      </c>
      <c r="I666">
        <v>0</v>
      </c>
    </row>
    <row r="667" spans="1:25" x14ac:dyDescent="0.25">
      <c r="A667" t="s">
        <v>40</v>
      </c>
      <c r="B667">
        <v>2176.09</v>
      </c>
      <c r="C667">
        <v>1548.28</v>
      </c>
      <c r="D667">
        <v>1501.67</v>
      </c>
      <c r="E667">
        <v>1286.75</v>
      </c>
      <c r="F667">
        <v>0</v>
      </c>
      <c r="G667">
        <v>0.25445600000000002</v>
      </c>
      <c r="H667">
        <v>1</v>
      </c>
      <c r="I667">
        <v>0</v>
      </c>
    </row>
    <row r="668" spans="1:25" x14ac:dyDescent="0.25">
      <c r="A668" t="s">
        <v>40</v>
      </c>
      <c r="B668">
        <v>1552.5</v>
      </c>
      <c r="C668">
        <v>1545.98</v>
      </c>
      <c r="D668">
        <v>1503.25</v>
      </c>
      <c r="E668">
        <v>1287.73</v>
      </c>
      <c r="F668">
        <v>0</v>
      </c>
      <c r="G668">
        <v>0.237867</v>
      </c>
      <c r="H668">
        <v>1</v>
      </c>
      <c r="I668">
        <v>0</v>
      </c>
    </row>
    <row r="669" spans="1:25" x14ac:dyDescent="0.25">
      <c r="A669" t="s">
        <v>40</v>
      </c>
      <c r="B669">
        <v>1557.76</v>
      </c>
      <c r="C669">
        <v>1552.53</v>
      </c>
      <c r="D669">
        <v>1503.21</v>
      </c>
      <c r="E669">
        <v>1287.68</v>
      </c>
      <c r="F669">
        <v>0</v>
      </c>
      <c r="G669">
        <v>0.25214500000000001</v>
      </c>
      <c r="H669">
        <v>1</v>
      </c>
      <c r="I669">
        <v>0</v>
      </c>
    </row>
    <row r="670" spans="1:25" x14ac:dyDescent="0.25">
      <c r="A670" t="s">
        <v>40</v>
      </c>
      <c r="B670">
        <v>1552.22</v>
      </c>
      <c r="C670">
        <v>1547.32</v>
      </c>
      <c r="D670">
        <v>1503.75</v>
      </c>
      <c r="E670">
        <v>1288.0899999999999</v>
      </c>
      <c r="F670">
        <v>0</v>
      </c>
      <c r="G670">
        <v>0.25445600000000002</v>
      </c>
      <c r="H670">
        <v>1</v>
      </c>
      <c r="I670">
        <v>0</v>
      </c>
    </row>
    <row r="671" spans="1:25" x14ac:dyDescent="0.25">
      <c r="A671" t="s">
        <v>40</v>
      </c>
      <c r="B671">
        <v>1564.18</v>
      </c>
      <c r="C671">
        <v>1557.73</v>
      </c>
      <c r="D671">
        <v>1503.34</v>
      </c>
      <c r="E671">
        <v>1288.42</v>
      </c>
      <c r="F671">
        <v>0</v>
      </c>
      <c r="G671">
        <v>0.254469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1568.18</v>
      </c>
      <c r="C672">
        <v>1557.75</v>
      </c>
      <c r="D672">
        <v>1504.67</v>
      </c>
      <c r="E672">
        <v>1288.6099999999999</v>
      </c>
      <c r="F672">
        <v>0</v>
      </c>
      <c r="G672">
        <v>0.23832700000000001</v>
      </c>
      <c r="H672">
        <v>1</v>
      </c>
      <c r="I672">
        <v>0</v>
      </c>
      <c r="R672">
        <f>AVERAGE(B623:B672)</f>
        <v>1663.193</v>
      </c>
      <c r="S672">
        <f>AVERAGE(C623:C672)</f>
        <v>1542.1660000000002</v>
      </c>
      <c r="U672">
        <f>_xlfn.VAR.P(B623:B672)</f>
        <v>69119.592004999926</v>
      </c>
      <c r="V672">
        <f>_xlfn.VAR.P(C623:C672)</f>
        <v>171.72099600000018</v>
      </c>
      <c r="X672">
        <f>1.96*SQRT(U672)/50</f>
        <v>10.305917225485709</v>
      </c>
      <c r="Y672">
        <f>1.96*SQRT(V672)/50</f>
        <v>0.51368604350657643</v>
      </c>
    </row>
    <row r="673" spans="1:9" x14ac:dyDescent="0.25">
      <c r="A673" t="s">
        <v>39</v>
      </c>
      <c r="B673">
        <v>83163.820380000005</v>
      </c>
      <c r="C673" t="s">
        <v>37</v>
      </c>
    </row>
    <row r="674" spans="1:9" x14ac:dyDescent="0.25">
      <c r="A674" t="s">
        <v>41</v>
      </c>
      <c r="B674">
        <v>2220.08</v>
      </c>
      <c r="C674">
        <v>1402.9</v>
      </c>
      <c r="D674">
        <v>1379.46</v>
      </c>
      <c r="E674">
        <v>1163.7</v>
      </c>
      <c r="F674">
        <v>0</v>
      </c>
      <c r="G674">
        <v>0.23552799999999999</v>
      </c>
      <c r="H674">
        <v>1</v>
      </c>
      <c r="I674">
        <v>0</v>
      </c>
    </row>
    <row r="675" spans="1:9" x14ac:dyDescent="0.25">
      <c r="A675" t="s">
        <v>41</v>
      </c>
      <c r="B675">
        <v>1422.44</v>
      </c>
      <c r="C675">
        <v>1414.13</v>
      </c>
      <c r="D675">
        <v>1377.06</v>
      </c>
      <c r="E675">
        <v>1161.3800000000001</v>
      </c>
      <c r="F675">
        <v>0</v>
      </c>
      <c r="G675">
        <v>0.23552699999999999</v>
      </c>
      <c r="H675">
        <v>1</v>
      </c>
      <c r="I675">
        <v>0</v>
      </c>
    </row>
    <row r="676" spans="1:9" x14ac:dyDescent="0.25">
      <c r="A676" t="s">
        <v>41</v>
      </c>
      <c r="B676">
        <v>1437.9</v>
      </c>
      <c r="C676">
        <v>1434.86</v>
      </c>
      <c r="D676">
        <v>1378</v>
      </c>
      <c r="E676">
        <v>1161.95</v>
      </c>
      <c r="F676">
        <v>0</v>
      </c>
      <c r="G676">
        <v>0.23552799999999999</v>
      </c>
      <c r="H676">
        <v>1</v>
      </c>
      <c r="I676">
        <v>0</v>
      </c>
    </row>
    <row r="677" spans="1:9" x14ac:dyDescent="0.25">
      <c r="A677" t="s">
        <v>41</v>
      </c>
      <c r="B677">
        <v>1427.78</v>
      </c>
      <c r="C677">
        <v>1424.44</v>
      </c>
      <c r="D677">
        <v>1378.73</v>
      </c>
      <c r="E677">
        <v>1162.82</v>
      </c>
      <c r="F677">
        <v>0</v>
      </c>
      <c r="G677">
        <v>0.23583200000000001</v>
      </c>
      <c r="H677">
        <v>1</v>
      </c>
      <c r="I677">
        <v>0</v>
      </c>
    </row>
    <row r="678" spans="1:9" x14ac:dyDescent="0.25">
      <c r="A678" t="s">
        <v>41</v>
      </c>
      <c r="B678">
        <v>1419.52</v>
      </c>
      <c r="C678">
        <v>1414.25</v>
      </c>
      <c r="D678">
        <v>1378.93</v>
      </c>
      <c r="E678">
        <v>1163.4100000000001</v>
      </c>
      <c r="F678">
        <v>0</v>
      </c>
      <c r="G678">
        <v>0.235735</v>
      </c>
      <c r="H678">
        <v>1</v>
      </c>
      <c r="I678">
        <v>0</v>
      </c>
    </row>
    <row r="679" spans="1:9" x14ac:dyDescent="0.25">
      <c r="A679" t="s">
        <v>41</v>
      </c>
      <c r="B679">
        <v>1435.57</v>
      </c>
      <c r="C679">
        <v>1432.28</v>
      </c>
      <c r="D679">
        <v>1378.71</v>
      </c>
      <c r="E679">
        <v>1163.18</v>
      </c>
      <c r="F679">
        <v>0</v>
      </c>
      <c r="G679">
        <v>0.23564199999999999</v>
      </c>
      <c r="H679">
        <v>1</v>
      </c>
      <c r="I679">
        <v>0</v>
      </c>
    </row>
    <row r="680" spans="1:9" x14ac:dyDescent="0.25">
      <c r="A680" t="s">
        <v>41</v>
      </c>
      <c r="B680">
        <v>1424.99</v>
      </c>
      <c r="C680">
        <v>1421.83</v>
      </c>
      <c r="D680">
        <v>1378.78</v>
      </c>
      <c r="E680">
        <v>1163.52</v>
      </c>
      <c r="F680">
        <v>0</v>
      </c>
      <c r="G680">
        <v>0.23583299999999999</v>
      </c>
      <c r="H680">
        <v>1</v>
      </c>
      <c r="I680">
        <v>0</v>
      </c>
    </row>
    <row r="681" spans="1:9" x14ac:dyDescent="0.25">
      <c r="A681" t="s">
        <v>41</v>
      </c>
      <c r="B681">
        <v>1416.2</v>
      </c>
      <c r="C681">
        <v>1412.62</v>
      </c>
      <c r="D681">
        <v>1378.31</v>
      </c>
      <c r="E681">
        <v>1163.3499999999999</v>
      </c>
      <c r="F681">
        <v>0</v>
      </c>
      <c r="G681">
        <v>0.23552799999999999</v>
      </c>
      <c r="H681">
        <v>1</v>
      </c>
      <c r="I681">
        <v>0</v>
      </c>
    </row>
    <row r="682" spans="1:9" x14ac:dyDescent="0.25">
      <c r="A682" t="s">
        <v>41</v>
      </c>
      <c r="B682">
        <v>1413.23</v>
      </c>
      <c r="C682">
        <v>1409.96</v>
      </c>
      <c r="D682">
        <v>1377.61</v>
      </c>
      <c r="E682">
        <v>1162.0899999999999</v>
      </c>
      <c r="F682">
        <v>0</v>
      </c>
      <c r="G682">
        <v>0.235566</v>
      </c>
      <c r="H682">
        <v>1</v>
      </c>
      <c r="I682">
        <v>0</v>
      </c>
    </row>
    <row r="683" spans="1:9" x14ac:dyDescent="0.25">
      <c r="A683" t="s">
        <v>41</v>
      </c>
      <c r="B683">
        <v>1423.04</v>
      </c>
      <c r="C683">
        <v>1419.65</v>
      </c>
      <c r="D683">
        <v>1376.61</v>
      </c>
      <c r="E683">
        <v>1161.82</v>
      </c>
      <c r="F683">
        <v>0</v>
      </c>
      <c r="G683">
        <v>0.23552699999999999</v>
      </c>
      <c r="H683">
        <v>1</v>
      </c>
      <c r="I683">
        <v>0</v>
      </c>
    </row>
    <row r="684" spans="1:9" x14ac:dyDescent="0.25">
      <c r="A684" t="s">
        <v>41</v>
      </c>
      <c r="B684">
        <v>1420.18</v>
      </c>
      <c r="C684">
        <v>1417.1</v>
      </c>
      <c r="D684">
        <v>1378.92</v>
      </c>
      <c r="E684">
        <v>1162.96</v>
      </c>
      <c r="F684">
        <v>0</v>
      </c>
      <c r="G684">
        <v>0.23552200000000001</v>
      </c>
      <c r="H684">
        <v>1</v>
      </c>
      <c r="I684">
        <v>0</v>
      </c>
    </row>
    <row r="685" spans="1:9" x14ac:dyDescent="0.25">
      <c r="A685" t="s">
        <v>41</v>
      </c>
      <c r="B685">
        <v>1404.78</v>
      </c>
      <c r="C685">
        <v>1401.22</v>
      </c>
      <c r="D685">
        <v>1378.4</v>
      </c>
      <c r="E685">
        <v>1163.3399999999999</v>
      </c>
      <c r="F685">
        <v>0</v>
      </c>
      <c r="G685">
        <v>0.235734</v>
      </c>
      <c r="H685">
        <v>1</v>
      </c>
      <c r="I685">
        <v>0</v>
      </c>
    </row>
    <row r="686" spans="1:9" x14ac:dyDescent="0.25">
      <c r="A686" t="s">
        <v>41</v>
      </c>
      <c r="B686">
        <v>1420.34</v>
      </c>
      <c r="C686">
        <v>1417.47</v>
      </c>
      <c r="D686">
        <v>1377.39</v>
      </c>
      <c r="E686">
        <v>1161.95</v>
      </c>
      <c r="F686">
        <v>0</v>
      </c>
      <c r="G686">
        <v>0.235734</v>
      </c>
      <c r="H686">
        <v>1</v>
      </c>
      <c r="I686">
        <v>0</v>
      </c>
    </row>
    <row r="687" spans="1:9" x14ac:dyDescent="0.25">
      <c r="A687" t="s">
        <v>41</v>
      </c>
      <c r="B687">
        <v>1411.19</v>
      </c>
      <c r="C687">
        <v>1407.94</v>
      </c>
      <c r="D687">
        <v>1376.24</v>
      </c>
      <c r="E687">
        <v>1161.25</v>
      </c>
      <c r="F687">
        <v>0</v>
      </c>
      <c r="G687">
        <v>0.23552899999999999</v>
      </c>
      <c r="H687">
        <v>1</v>
      </c>
      <c r="I687">
        <v>0</v>
      </c>
    </row>
    <row r="688" spans="1:9" x14ac:dyDescent="0.25">
      <c r="A688" t="s">
        <v>41</v>
      </c>
      <c r="B688">
        <v>1504.71</v>
      </c>
      <c r="C688">
        <v>1412.9</v>
      </c>
      <c r="D688">
        <v>1377.05</v>
      </c>
      <c r="E688">
        <v>1162.19</v>
      </c>
      <c r="F688">
        <v>0</v>
      </c>
      <c r="G688">
        <v>0.23555799999999999</v>
      </c>
      <c r="H688">
        <v>1</v>
      </c>
      <c r="I688">
        <v>0</v>
      </c>
    </row>
    <row r="689" spans="1:9" x14ac:dyDescent="0.25">
      <c r="A689" t="s">
        <v>41</v>
      </c>
      <c r="B689">
        <v>1407.31</v>
      </c>
      <c r="C689">
        <v>1402.54</v>
      </c>
      <c r="D689">
        <v>1378.99</v>
      </c>
      <c r="E689">
        <v>1163.3699999999999</v>
      </c>
      <c r="F689">
        <v>0</v>
      </c>
      <c r="G689">
        <v>0.23585</v>
      </c>
      <c r="H689">
        <v>1</v>
      </c>
      <c r="I689">
        <v>0</v>
      </c>
    </row>
    <row r="690" spans="1:9" x14ac:dyDescent="0.25">
      <c r="A690" t="s">
        <v>41</v>
      </c>
      <c r="B690">
        <v>1421.18</v>
      </c>
      <c r="C690">
        <v>1417.81</v>
      </c>
      <c r="D690">
        <v>1378.14</v>
      </c>
      <c r="E690">
        <v>1162.6400000000001</v>
      </c>
      <c r="F690">
        <v>0</v>
      </c>
      <c r="G690">
        <v>0.235849</v>
      </c>
      <c r="H690">
        <v>1</v>
      </c>
      <c r="I690">
        <v>0</v>
      </c>
    </row>
    <row r="691" spans="1:9" x14ac:dyDescent="0.25">
      <c r="A691" t="s">
        <v>41</v>
      </c>
      <c r="B691">
        <v>1415.25</v>
      </c>
      <c r="C691">
        <v>1409.41</v>
      </c>
      <c r="D691">
        <v>1377.05</v>
      </c>
      <c r="E691">
        <v>1161.72</v>
      </c>
      <c r="F691">
        <v>0</v>
      </c>
      <c r="G691">
        <v>0.23552300000000001</v>
      </c>
      <c r="H691">
        <v>1</v>
      </c>
      <c r="I691">
        <v>0</v>
      </c>
    </row>
    <row r="692" spans="1:9" x14ac:dyDescent="0.25">
      <c r="A692" t="s">
        <v>41</v>
      </c>
      <c r="B692">
        <v>1403.91</v>
      </c>
      <c r="C692">
        <v>1400.75</v>
      </c>
      <c r="D692">
        <v>1377.39</v>
      </c>
      <c r="E692">
        <v>1162.2</v>
      </c>
      <c r="F692">
        <v>0</v>
      </c>
      <c r="G692">
        <v>0.235843</v>
      </c>
      <c r="H692">
        <v>1</v>
      </c>
      <c r="I692">
        <v>0</v>
      </c>
    </row>
    <row r="693" spans="1:9" x14ac:dyDescent="0.25">
      <c r="A693" t="s">
        <v>41</v>
      </c>
      <c r="B693">
        <v>1416.77</v>
      </c>
      <c r="C693">
        <v>1413.56</v>
      </c>
      <c r="D693">
        <v>1379.44</v>
      </c>
      <c r="E693">
        <v>1164.31</v>
      </c>
      <c r="F693">
        <v>0</v>
      </c>
      <c r="G693">
        <v>0.23585800000000001</v>
      </c>
      <c r="H693">
        <v>1</v>
      </c>
      <c r="I693">
        <v>0</v>
      </c>
    </row>
    <row r="694" spans="1:9" x14ac:dyDescent="0.25">
      <c r="A694" t="s">
        <v>41</v>
      </c>
      <c r="B694">
        <v>1422.23</v>
      </c>
      <c r="C694">
        <v>1419.16</v>
      </c>
      <c r="D694">
        <v>1378.09</v>
      </c>
      <c r="E694">
        <v>1162.4000000000001</v>
      </c>
      <c r="F694">
        <v>0</v>
      </c>
      <c r="G694">
        <v>0.235849</v>
      </c>
      <c r="H694">
        <v>1</v>
      </c>
      <c r="I694">
        <v>0</v>
      </c>
    </row>
    <row r="695" spans="1:9" x14ac:dyDescent="0.25">
      <c r="A695" t="s">
        <v>41</v>
      </c>
      <c r="B695">
        <v>1506</v>
      </c>
      <c r="C695">
        <v>1401.49</v>
      </c>
      <c r="D695">
        <v>1378.35</v>
      </c>
      <c r="E695">
        <v>1162.83</v>
      </c>
      <c r="F695">
        <v>0</v>
      </c>
      <c r="G695">
        <v>0.23554600000000001</v>
      </c>
      <c r="H695">
        <v>1</v>
      </c>
      <c r="I695">
        <v>0</v>
      </c>
    </row>
    <row r="696" spans="1:9" x14ac:dyDescent="0.25">
      <c r="A696" t="s">
        <v>41</v>
      </c>
      <c r="B696">
        <v>1404.96</v>
      </c>
      <c r="C696">
        <v>1400.46</v>
      </c>
      <c r="D696">
        <v>1377.61</v>
      </c>
      <c r="E696">
        <v>1162.55</v>
      </c>
      <c r="F696">
        <v>0</v>
      </c>
      <c r="G696">
        <v>0.235876</v>
      </c>
      <c r="H696">
        <v>1</v>
      </c>
      <c r="I696">
        <v>0</v>
      </c>
    </row>
    <row r="697" spans="1:9" x14ac:dyDescent="0.25">
      <c r="A697" t="s">
        <v>41</v>
      </c>
      <c r="B697">
        <v>1425.68</v>
      </c>
      <c r="C697">
        <v>1422.39</v>
      </c>
      <c r="D697">
        <v>1378.91</v>
      </c>
      <c r="E697">
        <v>1162.74</v>
      </c>
      <c r="F697">
        <v>0</v>
      </c>
      <c r="G697">
        <v>0.23583200000000001</v>
      </c>
      <c r="H697">
        <v>1</v>
      </c>
      <c r="I697">
        <v>0</v>
      </c>
    </row>
    <row r="698" spans="1:9" x14ac:dyDescent="0.25">
      <c r="A698" t="s">
        <v>41</v>
      </c>
      <c r="B698">
        <v>1416.28</v>
      </c>
      <c r="C698">
        <v>1412.22</v>
      </c>
      <c r="D698">
        <v>1377.79</v>
      </c>
      <c r="E698">
        <v>1162.1500000000001</v>
      </c>
      <c r="F698">
        <v>0</v>
      </c>
      <c r="G698">
        <v>0.235876</v>
      </c>
      <c r="H698">
        <v>1</v>
      </c>
      <c r="I698">
        <v>0</v>
      </c>
    </row>
    <row r="699" spans="1:9" x14ac:dyDescent="0.25">
      <c r="A699" t="s">
        <v>41</v>
      </c>
      <c r="B699">
        <v>1402.61</v>
      </c>
      <c r="C699">
        <v>1399.41</v>
      </c>
      <c r="D699">
        <v>1378.86</v>
      </c>
      <c r="E699">
        <v>1164.24</v>
      </c>
      <c r="F699">
        <v>0</v>
      </c>
      <c r="G699">
        <v>0.23586699999999999</v>
      </c>
      <c r="H699">
        <v>1</v>
      </c>
      <c r="I699">
        <v>0</v>
      </c>
    </row>
    <row r="700" spans="1:9" x14ac:dyDescent="0.25">
      <c r="A700" t="s">
        <v>41</v>
      </c>
      <c r="B700">
        <v>1415.3</v>
      </c>
      <c r="C700">
        <v>1412.3</v>
      </c>
      <c r="D700">
        <v>1378.26</v>
      </c>
      <c r="E700">
        <v>1162.6300000000001</v>
      </c>
      <c r="F700">
        <v>0</v>
      </c>
      <c r="G700">
        <v>0.23586099999999999</v>
      </c>
      <c r="H700">
        <v>1</v>
      </c>
      <c r="I700">
        <v>0</v>
      </c>
    </row>
    <row r="701" spans="1:9" x14ac:dyDescent="0.25">
      <c r="A701" t="s">
        <v>41</v>
      </c>
      <c r="B701">
        <v>1419.95</v>
      </c>
      <c r="C701">
        <v>1416.85</v>
      </c>
      <c r="D701">
        <v>1378.65</v>
      </c>
      <c r="E701">
        <v>1163.05</v>
      </c>
      <c r="F701">
        <v>0</v>
      </c>
      <c r="G701">
        <v>0.23583200000000001</v>
      </c>
      <c r="H701">
        <v>1</v>
      </c>
      <c r="I701">
        <v>0</v>
      </c>
    </row>
    <row r="702" spans="1:9" x14ac:dyDescent="0.25">
      <c r="A702" t="s">
        <v>41</v>
      </c>
      <c r="B702">
        <v>1451.29</v>
      </c>
      <c r="C702">
        <v>1401.99</v>
      </c>
      <c r="D702">
        <v>1379.55</v>
      </c>
      <c r="E702">
        <v>1164.3699999999999</v>
      </c>
      <c r="F702">
        <v>0</v>
      </c>
      <c r="G702">
        <v>0.235842</v>
      </c>
      <c r="H702">
        <v>1</v>
      </c>
      <c r="I702">
        <v>0</v>
      </c>
    </row>
    <row r="703" spans="1:9" x14ac:dyDescent="0.25">
      <c r="A703" t="s">
        <v>41</v>
      </c>
      <c r="B703">
        <v>1438.83</v>
      </c>
      <c r="C703">
        <v>1434.38</v>
      </c>
      <c r="D703">
        <v>1379.05</v>
      </c>
      <c r="E703">
        <v>1163.72</v>
      </c>
      <c r="F703">
        <v>0</v>
      </c>
      <c r="G703">
        <v>0.23583399999999999</v>
      </c>
      <c r="H703">
        <v>1</v>
      </c>
      <c r="I703">
        <v>0</v>
      </c>
    </row>
    <row r="704" spans="1:9" x14ac:dyDescent="0.25">
      <c r="A704" t="s">
        <v>41</v>
      </c>
      <c r="B704">
        <v>1438.6</v>
      </c>
      <c r="C704">
        <v>1434.97</v>
      </c>
      <c r="D704">
        <v>1379.04</v>
      </c>
      <c r="E704">
        <v>1163.29</v>
      </c>
      <c r="F704">
        <v>0</v>
      </c>
      <c r="G704">
        <v>0.23583200000000001</v>
      </c>
      <c r="H704">
        <v>1</v>
      </c>
      <c r="I704">
        <v>0</v>
      </c>
    </row>
    <row r="705" spans="1:9" x14ac:dyDescent="0.25">
      <c r="A705" t="s">
        <v>41</v>
      </c>
      <c r="B705">
        <v>1432.97</v>
      </c>
      <c r="C705">
        <v>1429.64</v>
      </c>
      <c r="D705">
        <v>1376.52</v>
      </c>
      <c r="E705">
        <v>1161.49</v>
      </c>
      <c r="F705">
        <v>0</v>
      </c>
      <c r="G705">
        <v>0.23583399999999999</v>
      </c>
      <c r="H705">
        <v>1</v>
      </c>
      <c r="I705">
        <v>0</v>
      </c>
    </row>
    <row r="706" spans="1:9" x14ac:dyDescent="0.25">
      <c r="A706" t="s">
        <v>41</v>
      </c>
      <c r="B706">
        <v>1438.21</v>
      </c>
      <c r="C706">
        <v>1432.98</v>
      </c>
      <c r="D706">
        <v>1377.24</v>
      </c>
      <c r="E706">
        <v>1162.23</v>
      </c>
      <c r="F706">
        <v>0</v>
      </c>
      <c r="G706">
        <v>0.23583200000000001</v>
      </c>
      <c r="H706">
        <v>1</v>
      </c>
      <c r="I706">
        <v>0</v>
      </c>
    </row>
    <row r="707" spans="1:9" x14ac:dyDescent="0.25">
      <c r="A707" t="s">
        <v>41</v>
      </c>
      <c r="B707">
        <v>1440.43</v>
      </c>
      <c r="C707">
        <v>1436.97</v>
      </c>
      <c r="D707">
        <v>1379.14</v>
      </c>
      <c r="E707">
        <v>1163.3499999999999</v>
      </c>
      <c r="F707">
        <v>0</v>
      </c>
      <c r="G707">
        <v>0.23566799999999999</v>
      </c>
      <c r="H707">
        <v>1</v>
      </c>
      <c r="I707">
        <v>0</v>
      </c>
    </row>
    <row r="708" spans="1:9" x14ac:dyDescent="0.25">
      <c r="A708" t="s">
        <v>41</v>
      </c>
      <c r="B708">
        <v>1434.53</v>
      </c>
      <c r="C708">
        <v>1430.64</v>
      </c>
      <c r="D708">
        <v>1379.05</v>
      </c>
      <c r="E708">
        <v>1163.69</v>
      </c>
      <c r="F708">
        <v>0</v>
      </c>
      <c r="G708">
        <v>0.23566699999999999</v>
      </c>
      <c r="H708">
        <v>1</v>
      </c>
      <c r="I708">
        <v>0</v>
      </c>
    </row>
    <row r="709" spans="1:9" x14ac:dyDescent="0.25">
      <c r="A709" t="s">
        <v>41</v>
      </c>
      <c r="B709">
        <v>1451.78</v>
      </c>
      <c r="C709">
        <v>1417.67</v>
      </c>
      <c r="D709">
        <v>1379.6</v>
      </c>
      <c r="E709">
        <v>1164.3499999999999</v>
      </c>
      <c r="F709">
        <v>0</v>
      </c>
      <c r="G709">
        <v>0.23564599999999999</v>
      </c>
      <c r="H709">
        <v>1</v>
      </c>
      <c r="I709">
        <v>0</v>
      </c>
    </row>
    <row r="710" spans="1:9" x14ac:dyDescent="0.25">
      <c r="A710" t="s">
        <v>41</v>
      </c>
      <c r="B710">
        <v>1452.93</v>
      </c>
      <c r="C710">
        <v>1448.86</v>
      </c>
      <c r="D710">
        <v>1378.61</v>
      </c>
      <c r="E710">
        <v>1163.73</v>
      </c>
      <c r="F710">
        <v>0</v>
      </c>
      <c r="G710">
        <v>0.235651</v>
      </c>
      <c r="H710">
        <v>1</v>
      </c>
      <c r="I710">
        <v>0</v>
      </c>
    </row>
    <row r="711" spans="1:9" x14ac:dyDescent="0.25">
      <c r="A711" t="s">
        <v>41</v>
      </c>
      <c r="B711">
        <v>1428.52</v>
      </c>
      <c r="C711">
        <v>1422.82</v>
      </c>
      <c r="D711">
        <v>1379.34</v>
      </c>
      <c r="E711">
        <v>1163.56</v>
      </c>
      <c r="F711">
        <v>0</v>
      </c>
      <c r="G711">
        <v>0.235651</v>
      </c>
      <c r="H711">
        <v>1</v>
      </c>
      <c r="I711">
        <v>0</v>
      </c>
    </row>
    <row r="712" spans="1:9" x14ac:dyDescent="0.25">
      <c r="A712" t="s">
        <v>41</v>
      </c>
      <c r="B712">
        <v>1428.51</v>
      </c>
      <c r="C712">
        <v>1424.62</v>
      </c>
      <c r="D712">
        <v>1378.55</v>
      </c>
      <c r="E712">
        <v>1162.82</v>
      </c>
      <c r="F712">
        <v>0</v>
      </c>
      <c r="G712">
        <v>0.235651</v>
      </c>
      <c r="H712">
        <v>1</v>
      </c>
      <c r="I712">
        <v>0</v>
      </c>
    </row>
    <row r="713" spans="1:9" x14ac:dyDescent="0.25">
      <c r="A713" t="s">
        <v>41</v>
      </c>
      <c r="B713">
        <v>1440.49</v>
      </c>
      <c r="C713">
        <v>1437.34</v>
      </c>
      <c r="D713">
        <v>1378.11</v>
      </c>
      <c r="E713">
        <v>1163.3</v>
      </c>
      <c r="F713">
        <v>0</v>
      </c>
      <c r="G713">
        <v>0.23553499999999999</v>
      </c>
      <c r="H713">
        <v>1</v>
      </c>
      <c r="I713">
        <v>0</v>
      </c>
    </row>
    <row r="714" spans="1:9" x14ac:dyDescent="0.25">
      <c r="A714" t="s">
        <v>41</v>
      </c>
      <c r="B714">
        <v>1431.96</v>
      </c>
      <c r="C714">
        <v>1427.98</v>
      </c>
      <c r="D714">
        <v>1378.14</v>
      </c>
      <c r="E714">
        <v>1162.8399999999999</v>
      </c>
      <c r="F714">
        <v>0</v>
      </c>
      <c r="G714">
        <v>0.235651</v>
      </c>
      <c r="H714">
        <v>1</v>
      </c>
      <c r="I714">
        <v>0</v>
      </c>
    </row>
    <row r="715" spans="1:9" x14ac:dyDescent="0.25">
      <c r="A715" t="s">
        <v>41</v>
      </c>
      <c r="B715">
        <v>1422.8</v>
      </c>
      <c r="C715">
        <v>1419.51</v>
      </c>
      <c r="D715">
        <v>1377.82</v>
      </c>
      <c r="E715">
        <v>1162.3800000000001</v>
      </c>
      <c r="F715">
        <v>0</v>
      </c>
      <c r="G715">
        <v>0.236091</v>
      </c>
      <c r="H715">
        <v>1</v>
      </c>
      <c r="I715">
        <v>0</v>
      </c>
    </row>
    <row r="716" spans="1:9" x14ac:dyDescent="0.25">
      <c r="A716" t="s">
        <v>41</v>
      </c>
      <c r="B716">
        <v>1439.65</v>
      </c>
      <c r="C716">
        <v>1436.43</v>
      </c>
      <c r="D716">
        <v>1380.21</v>
      </c>
      <c r="E716">
        <v>1164.51</v>
      </c>
      <c r="F716">
        <v>0</v>
      </c>
      <c r="G716">
        <v>0.23561699999999999</v>
      </c>
      <c r="H716">
        <v>1</v>
      </c>
      <c r="I716">
        <v>0</v>
      </c>
    </row>
    <row r="717" spans="1:9" x14ac:dyDescent="0.25">
      <c r="A717" t="s">
        <v>41</v>
      </c>
      <c r="B717">
        <v>1438.53</v>
      </c>
      <c r="C717">
        <v>1434.87</v>
      </c>
      <c r="D717">
        <v>1378.46</v>
      </c>
      <c r="E717">
        <v>1162.25</v>
      </c>
      <c r="F717">
        <v>0</v>
      </c>
      <c r="G717">
        <v>0.23565700000000001</v>
      </c>
      <c r="H717">
        <v>1</v>
      </c>
      <c r="I717">
        <v>0</v>
      </c>
    </row>
    <row r="718" spans="1:9" x14ac:dyDescent="0.25">
      <c r="A718" t="s">
        <v>41</v>
      </c>
      <c r="B718">
        <v>1424.5</v>
      </c>
      <c r="C718">
        <v>1420.9</v>
      </c>
      <c r="D718">
        <v>1377.07</v>
      </c>
      <c r="E718">
        <v>1161.97</v>
      </c>
      <c r="F718">
        <v>0</v>
      </c>
      <c r="G718">
        <v>0.23564599999999999</v>
      </c>
      <c r="H718">
        <v>1</v>
      </c>
      <c r="I718">
        <v>0</v>
      </c>
    </row>
    <row r="719" spans="1:9" x14ac:dyDescent="0.25">
      <c r="A719" t="s">
        <v>41</v>
      </c>
      <c r="B719">
        <v>1431.62</v>
      </c>
      <c r="C719">
        <v>1427.65</v>
      </c>
      <c r="D719">
        <v>1378</v>
      </c>
      <c r="E719">
        <v>1163.1199999999999</v>
      </c>
      <c r="F719">
        <v>0</v>
      </c>
      <c r="G719">
        <v>0.235565</v>
      </c>
      <c r="H719">
        <v>1</v>
      </c>
      <c r="I719">
        <v>0</v>
      </c>
    </row>
    <row r="720" spans="1:9" x14ac:dyDescent="0.25">
      <c r="A720" t="s">
        <v>41</v>
      </c>
      <c r="B720">
        <v>1425.45</v>
      </c>
      <c r="C720">
        <v>1422.26</v>
      </c>
      <c r="D720">
        <v>1378.98</v>
      </c>
      <c r="E720">
        <v>1163.56</v>
      </c>
      <c r="F720">
        <v>0</v>
      </c>
      <c r="G720">
        <v>0.235647</v>
      </c>
      <c r="H720">
        <v>1</v>
      </c>
      <c r="I720">
        <v>0</v>
      </c>
    </row>
    <row r="721" spans="1:25" x14ac:dyDescent="0.25">
      <c r="A721" t="s">
        <v>41</v>
      </c>
      <c r="B721">
        <v>1433.79</v>
      </c>
      <c r="C721">
        <v>1430.36</v>
      </c>
      <c r="D721">
        <v>1378.74</v>
      </c>
      <c r="E721">
        <v>1163.07</v>
      </c>
      <c r="F721">
        <v>0</v>
      </c>
      <c r="G721">
        <v>0.23564599999999999</v>
      </c>
      <c r="H721">
        <v>1</v>
      </c>
      <c r="I721">
        <v>0</v>
      </c>
    </row>
    <row r="722" spans="1:25" x14ac:dyDescent="0.25">
      <c r="A722" t="s">
        <v>41</v>
      </c>
      <c r="B722">
        <v>1419.65</v>
      </c>
      <c r="C722">
        <v>1415.51</v>
      </c>
      <c r="D722">
        <v>1378.79</v>
      </c>
      <c r="E722">
        <v>1162.42</v>
      </c>
      <c r="F722">
        <v>0</v>
      </c>
      <c r="G722">
        <v>0.235656</v>
      </c>
      <c r="H722">
        <v>1</v>
      </c>
      <c r="I722">
        <v>0</v>
      </c>
    </row>
    <row r="723" spans="1:25" x14ac:dyDescent="0.25">
      <c r="A723" t="s">
        <v>41</v>
      </c>
      <c r="B723">
        <v>1423.03</v>
      </c>
      <c r="C723">
        <v>1418.14</v>
      </c>
      <c r="D723">
        <v>1380.42</v>
      </c>
      <c r="E723">
        <v>1164.6600000000001</v>
      </c>
      <c r="F723">
        <v>0</v>
      </c>
      <c r="G723">
        <v>0.23553299999999999</v>
      </c>
      <c r="H723">
        <v>1</v>
      </c>
      <c r="I723">
        <v>0</v>
      </c>
    </row>
    <row r="724" spans="1:25" x14ac:dyDescent="0.25">
      <c r="A724" t="s">
        <v>41</v>
      </c>
      <c r="B724">
        <v>1436.94</v>
      </c>
      <c r="C724">
        <v>1433.58</v>
      </c>
      <c r="D724">
        <v>1378.21</v>
      </c>
      <c r="E724">
        <v>1163.19</v>
      </c>
      <c r="F724">
        <v>0</v>
      </c>
      <c r="G724">
        <v>0.23564599999999999</v>
      </c>
      <c r="H724">
        <v>1</v>
      </c>
      <c r="I724">
        <v>0</v>
      </c>
    </row>
    <row r="725" spans="1:25" x14ac:dyDescent="0.25">
      <c r="A725" t="s">
        <v>41</v>
      </c>
      <c r="B725">
        <v>1450.09</v>
      </c>
      <c r="C725">
        <v>1445.71</v>
      </c>
      <c r="D725">
        <v>1379.37</v>
      </c>
      <c r="E725">
        <v>1163.8800000000001</v>
      </c>
      <c r="F725">
        <v>0</v>
      </c>
      <c r="G725">
        <v>0.23561000000000001</v>
      </c>
      <c r="H725">
        <v>1</v>
      </c>
      <c r="I725">
        <v>0</v>
      </c>
    </row>
    <row r="726" spans="1:25" x14ac:dyDescent="0.25">
      <c r="A726" t="s">
        <v>41</v>
      </c>
      <c r="B726">
        <v>1429.55</v>
      </c>
      <c r="C726">
        <v>1425.71</v>
      </c>
      <c r="D726">
        <v>1377.95</v>
      </c>
      <c r="E726">
        <v>1163.48</v>
      </c>
      <c r="F726">
        <v>0</v>
      </c>
      <c r="G726">
        <v>0.23551900000000001</v>
      </c>
      <c r="H726">
        <v>1</v>
      </c>
      <c r="I726">
        <v>0</v>
      </c>
    </row>
    <row r="727" spans="1:25" x14ac:dyDescent="0.25">
      <c r="A727" t="s">
        <v>41</v>
      </c>
      <c r="B727">
        <v>1442.13</v>
      </c>
      <c r="C727">
        <v>1439.02</v>
      </c>
      <c r="D727">
        <v>1378.59</v>
      </c>
      <c r="E727">
        <v>1163.3499999999999</v>
      </c>
      <c r="F727">
        <v>0</v>
      </c>
      <c r="G727">
        <v>0.23564599999999999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1429.13</v>
      </c>
      <c r="C728">
        <v>1425.09</v>
      </c>
      <c r="D728">
        <v>1377.56</v>
      </c>
      <c r="E728">
        <v>1162.8</v>
      </c>
      <c r="F728">
        <v>0</v>
      </c>
      <c r="G728">
        <v>0.23558299999999999</v>
      </c>
      <c r="H728">
        <v>1</v>
      </c>
      <c r="I728">
        <v>0</v>
      </c>
      <c r="R728">
        <f>AVERAGE(B679:B728)</f>
        <v>1430.1514000000002</v>
      </c>
      <c r="S728">
        <f>AVERAGE(C679:C728)</f>
        <v>1421.1384000000005</v>
      </c>
      <c r="U728">
        <f>_xlfn.VAR.P(B679:B728)</f>
        <v>394.2037400399999</v>
      </c>
      <c r="V728">
        <f>_xlfn.VAR.P(C679:C728)</f>
        <v>150.5734574399998</v>
      </c>
      <c r="X728">
        <f>1.96*SQRT(U728)/50</f>
        <v>0.77829893684564766</v>
      </c>
      <c r="Y728">
        <f>1.96*SQRT(V728)/50</f>
        <v>0.48101683716955407</v>
      </c>
    </row>
    <row r="729" spans="1:25" x14ac:dyDescent="0.25">
      <c r="A729" t="s">
        <v>41</v>
      </c>
      <c r="B729">
        <v>71511.505227000001</v>
      </c>
      <c r="C729" t="s">
        <v>37</v>
      </c>
      <c r="U729" t="s">
        <v>79</v>
      </c>
    </row>
    <row r="730" spans="1:25" x14ac:dyDescent="0.25">
      <c r="A730" t="s">
        <v>95</v>
      </c>
      <c r="B730">
        <v>793.66800000000001</v>
      </c>
      <c r="C730">
        <v>790.25800000000004</v>
      </c>
      <c r="D730">
        <v>768.495</v>
      </c>
      <c r="E730">
        <v>678.41499999999996</v>
      </c>
      <c r="F730">
        <v>0</v>
      </c>
      <c r="G730">
        <v>0.20991299999999999</v>
      </c>
      <c r="H730">
        <v>0.77780199999999999</v>
      </c>
      <c r="I730">
        <v>0</v>
      </c>
      <c r="U730">
        <f>_xlfn.STDEV.P(B679:B728)</f>
        <v>19.854564715450195</v>
      </c>
      <c r="V730">
        <f>_xlfn.STDEV.P(C679:C728)</f>
        <v>12.270837682896788</v>
      </c>
    </row>
    <row r="731" spans="1:25" x14ac:dyDescent="0.25">
      <c r="A731" t="s">
        <v>95</v>
      </c>
      <c r="B731">
        <v>773.92399999999998</v>
      </c>
      <c r="C731">
        <v>769.51800000000003</v>
      </c>
      <c r="D731">
        <v>728.52300000000002</v>
      </c>
      <c r="E731">
        <v>638.53200000000004</v>
      </c>
      <c r="F731">
        <v>0</v>
      </c>
      <c r="G731">
        <v>0.20893600000000001</v>
      </c>
      <c r="H731">
        <v>0.806145</v>
      </c>
      <c r="I731">
        <v>0</v>
      </c>
    </row>
    <row r="732" spans="1:25" x14ac:dyDescent="0.25">
      <c r="A732" t="s">
        <v>95</v>
      </c>
      <c r="B732">
        <v>1236.32</v>
      </c>
      <c r="C732">
        <v>766.27</v>
      </c>
      <c r="D732">
        <v>730.82799999999997</v>
      </c>
      <c r="E732">
        <v>640.947</v>
      </c>
      <c r="F732">
        <v>0</v>
      </c>
      <c r="G732">
        <v>0.20866000000000001</v>
      </c>
      <c r="H732">
        <v>0.77647600000000006</v>
      </c>
      <c r="I732">
        <v>0</v>
      </c>
    </row>
    <row r="733" spans="1:25" x14ac:dyDescent="0.25">
      <c r="A733" t="s">
        <v>95</v>
      </c>
      <c r="B733">
        <v>978.84900000000005</v>
      </c>
      <c r="C733">
        <v>783.048</v>
      </c>
      <c r="D733">
        <v>729.14300000000003</v>
      </c>
      <c r="E733">
        <v>639.505</v>
      </c>
      <c r="F733">
        <v>0</v>
      </c>
      <c r="G733">
        <v>0.20811199999999999</v>
      </c>
      <c r="H733">
        <v>0.77760799999999997</v>
      </c>
      <c r="I733">
        <v>0</v>
      </c>
    </row>
    <row r="734" spans="1:25" x14ac:dyDescent="0.25">
      <c r="A734" t="s">
        <v>95</v>
      </c>
      <c r="B734">
        <v>796.10900000000004</v>
      </c>
      <c r="C734">
        <v>791.98699999999997</v>
      </c>
      <c r="D734">
        <v>748.95899999999995</v>
      </c>
      <c r="E734">
        <v>658.77800000000002</v>
      </c>
      <c r="F734">
        <v>0</v>
      </c>
      <c r="G734">
        <v>0.23552100000000001</v>
      </c>
      <c r="H734">
        <v>0.777891</v>
      </c>
      <c r="I734">
        <v>0</v>
      </c>
    </row>
    <row r="735" spans="1:25" x14ac:dyDescent="0.25">
      <c r="A735" t="s">
        <v>95</v>
      </c>
      <c r="B735">
        <v>767.88699999999994</v>
      </c>
      <c r="C735">
        <v>762.09900000000005</v>
      </c>
      <c r="D735">
        <v>728.57100000000003</v>
      </c>
      <c r="E735">
        <v>638.79</v>
      </c>
      <c r="F735">
        <v>0</v>
      </c>
      <c r="G735">
        <v>0.20841100000000001</v>
      </c>
      <c r="H735">
        <v>0.77783800000000003</v>
      </c>
      <c r="I735">
        <v>0</v>
      </c>
    </row>
    <row r="736" spans="1:25" x14ac:dyDescent="0.25">
      <c r="A736" t="s">
        <v>95</v>
      </c>
      <c r="B736">
        <v>769.99099999999999</v>
      </c>
      <c r="C736">
        <v>764.89200000000005</v>
      </c>
      <c r="D736">
        <v>730.98800000000006</v>
      </c>
      <c r="E736">
        <v>641.13099999999997</v>
      </c>
      <c r="F736">
        <v>0</v>
      </c>
      <c r="G736">
        <v>0.21283199999999999</v>
      </c>
      <c r="H736">
        <v>0.77770499999999998</v>
      </c>
      <c r="I736">
        <v>0</v>
      </c>
    </row>
    <row r="737" spans="1:9" x14ac:dyDescent="0.25">
      <c r="A737" t="s">
        <v>95</v>
      </c>
      <c r="B737">
        <v>775.85299999999995</v>
      </c>
      <c r="C737">
        <v>770.89499999999998</v>
      </c>
      <c r="D737">
        <v>729.154</v>
      </c>
      <c r="E737">
        <v>639.74199999999996</v>
      </c>
      <c r="F737">
        <v>0</v>
      </c>
      <c r="G737">
        <v>0.209812</v>
      </c>
      <c r="H737">
        <v>0.77778499999999995</v>
      </c>
      <c r="I737">
        <v>0</v>
      </c>
    </row>
    <row r="738" spans="1:9" x14ac:dyDescent="0.25">
      <c r="A738" t="s">
        <v>95</v>
      </c>
      <c r="B738">
        <v>779.35400000000004</v>
      </c>
      <c r="C738">
        <v>774.16800000000001</v>
      </c>
      <c r="D738">
        <v>731.58399999999995</v>
      </c>
      <c r="E738">
        <v>641.18600000000004</v>
      </c>
      <c r="F738">
        <v>0</v>
      </c>
      <c r="G738">
        <v>0.223806</v>
      </c>
      <c r="H738">
        <v>0.77782700000000005</v>
      </c>
      <c r="I738">
        <v>0</v>
      </c>
    </row>
    <row r="739" spans="1:9" x14ac:dyDescent="0.25">
      <c r="A739" t="s">
        <v>95</v>
      </c>
      <c r="B739">
        <v>773.35699999999997</v>
      </c>
      <c r="C739">
        <v>768.37800000000004</v>
      </c>
      <c r="D739">
        <v>729.20600000000002</v>
      </c>
      <c r="E739">
        <v>639.43100000000004</v>
      </c>
      <c r="F739">
        <v>0</v>
      </c>
      <c r="G739">
        <v>0.23551900000000001</v>
      </c>
      <c r="H739">
        <v>0.77783599999999997</v>
      </c>
      <c r="I739">
        <v>0</v>
      </c>
    </row>
    <row r="740" spans="1:9" x14ac:dyDescent="0.25">
      <c r="A740" t="s">
        <v>95</v>
      </c>
      <c r="B740">
        <v>794.51499999999999</v>
      </c>
      <c r="C740">
        <v>789.39499999999998</v>
      </c>
      <c r="D740">
        <v>731.23400000000004</v>
      </c>
      <c r="E740">
        <v>641.16499999999996</v>
      </c>
      <c r="F740">
        <v>0</v>
      </c>
      <c r="G740">
        <v>0.18781600000000001</v>
      </c>
      <c r="H740">
        <v>0.77788299999999999</v>
      </c>
      <c r="I740">
        <v>0</v>
      </c>
    </row>
    <row r="741" spans="1:9" x14ac:dyDescent="0.25">
      <c r="A741" t="s">
        <v>95</v>
      </c>
      <c r="B741">
        <v>757.62699999999995</v>
      </c>
      <c r="C741">
        <v>752.5</v>
      </c>
      <c r="D741">
        <v>729.65800000000002</v>
      </c>
      <c r="E741">
        <v>639.90499999999997</v>
      </c>
      <c r="F741">
        <v>0</v>
      </c>
      <c r="G741">
        <v>0.23552000000000001</v>
      </c>
      <c r="H741">
        <v>0.777702</v>
      </c>
      <c r="I741">
        <v>0</v>
      </c>
    </row>
    <row r="742" spans="1:9" x14ac:dyDescent="0.25">
      <c r="A742" t="s">
        <v>95</v>
      </c>
      <c r="B742">
        <v>775.423</v>
      </c>
      <c r="C742">
        <v>771.44100000000003</v>
      </c>
      <c r="D742">
        <v>731.48400000000004</v>
      </c>
      <c r="E742">
        <v>641.327</v>
      </c>
      <c r="F742">
        <v>0</v>
      </c>
      <c r="G742">
        <v>0.23551900000000001</v>
      </c>
      <c r="H742">
        <v>0.77786</v>
      </c>
      <c r="I742">
        <v>0</v>
      </c>
    </row>
    <row r="743" spans="1:9" x14ac:dyDescent="0.25">
      <c r="A743" t="s">
        <v>95</v>
      </c>
      <c r="B743">
        <v>781.38499999999999</v>
      </c>
      <c r="C743">
        <v>776.46199999999999</v>
      </c>
      <c r="D743">
        <v>729.226</v>
      </c>
      <c r="E743">
        <v>639.9</v>
      </c>
      <c r="F743">
        <v>0</v>
      </c>
      <c r="G743">
        <v>0.22606599999999999</v>
      </c>
      <c r="H743">
        <v>0.77781</v>
      </c>
      <c r="I743">
        <v>0</v>
      </c>
    </row>
    <row r="744" spans="1:9" x14ac:dyDescent="0.25">
      <c r="A744" t="s">
        <v>95</v>
      </c>
      <c r="B744">
        <v>1211.8599999999999</v>
      </c>
      <c r="C744">
        <v>772.31500000000005</v>
      </c>
      <c r="D744">
        <v>731.20899999999995</v>
      </c>
      <c r="E744">
        <v>641.18200000000002</v>
      </c>
      <c r="F744">
        <v>0</v>
      </c>
      <c r="G744">
        <v>0.22167799999999999</v>
      </c>
      <c r="H744">
        <v>0.77789900000000001</v>
      </c>
      <c r="I744">
        <v>0</v>
      </c>
    </row>
    <row r="745" spans="1:9" x14ac:dyDescent="0.25">
      <c r="A745" t="s">
        <v>95</v>
      </c>
      <c r="B745">
        <v>989.68299999999999</v>
      </c>
      <c r="C745">
        <v>773.02200000000005</v>
      </c>
      <c r="D745">
        <v>729.73</v>
      </c>
      <c r="E745">
        <v>639.99699999999996</v>
      </c>
      <c r="F745">
        <v>0</v>
      </c>
      <c r="G745">
        <v>0.23551900000000001</v>
      </c>
      <c r="H745">
        <v>0.77788400000000002</v>
      </c>
      <c r="I745">
        <v>0</v>
      </c>
    </row>
    <row r="746" spans="1:9" x14ac:dyDescent="0.25">
      <c r="A746" t="s">
        <v>95</v>
      </c>
      <c r="B746">
        <v>775.53499999999997</v>
      </c>
      <c r="C746">
        <v>769.99099999999999</v>
      </c>
      <c r="D746">
        <v>731.404</v>
      </c>
      <c r="E746">
        <v>641.25</v>
      </c>
      <c r="F746">
        <v>0</v>
      </c>
      <c r="G746">
        <v>0.23552100000000001</v>
      </c>
      <c r="H746">
        <v>0.77779500000000001</v>
      </c>
      <c r="I746">
        <v>0</v>
      </c>
    </row>
    <row r="747" spans="1:9" x14ac:dyDescent="0.25">
      <c r="A747" t="s">
        <v>95</v>
      </c>
      <c r="B747">
        <v>791.99699999999996</v>
      </c>
      <c r="C747">
        <v>785.33600000000001</v>
      </c>
      <c r="D747">
        <v>729.54600000000005</v>
      </c>
      <c r="E747">
        <v>639.63400000000001</v>
      </c>
      <c r="F747">
        <v>0</v>
      </c>
      <c r="G747">
        <v>0.21037400000000001</v>
      </c>
      <c r="H747">
        <v>0.78142100000000003</v>
      </c>
      <c r="I747">
        <v>0</v>
      </c>
    </row>
    <row r="748" spans="1:9" x14ac:dyDescent="0.25">
      <c r="A748" t="s">
        <v>95</v>
      </c>
      <c r="B748">
        <v>758.625</v>
      </c>
      <c r="C748">
        <v>754.65</v>
      </c>
      <c r="D748">
        <v>731.63499999999999</v>
      </c>
      <c r="E748">
        <v>641.50099999999998</v>
      </c>
      <c r="F748">
        <v>0</v>
      </c>
      <c r="G748">
        <v>0.22794900000000001</v>
      </c>
      <c r="H748">
        <v>0.80544300000000002</v>
      </c>
      <c r="I748">
        <v>0</v>
      </c>
    </row>
    <row r="749" spans="1:9" x14ac:dyDescent="0.25">
      <c r="A749" t="s">
        <v>95</v>
      </c>
      <c r="B749">
        <v>776.96699999999998</v>
      </c>
      <c r="C749">
        <v>772.90200000000004</v>
      </c>
      <c r="D749">
        <v>729.81799999999998</v>
      </c>
      <c r="E749">
        <v>639.97</v>
      </c>
      <c r="F749">
        <v>0</v>
      </c>
      <c r="G749">
        <v>0.21238299999999999</v>
      </c>
      <c r="H749">
        <v>0.77750799999999998</v>
      </c>
      <c r="I749">
        <v>0</v>
      </c>
    </row>
    <row r="750" spans="1:9" x14ac:dyDescent="0.25">
      <c r="A750" t="s">
        <v>95</v>
      </c>
      <c r="B750">
        <v>770.05100000000004</v>
      </c>
      <c r="C750">
        <v>765.12699999999995</v>
      </c>
      <c r="D750">
        <v>730.55499999999995</v>
      </c>
      <c r="E750">
        <v>640.83500000000004</v>
      </c>
      <c r="F750">
        <v>0</v>
      </c>
      <c r="G750">
        <v>0.20897499999999999</v>
      </c>
      <c r="H750">
        <v>0.77604799999999996</v>
      </c>
      <c r="I750">
        <v>0</v>
      </c>
    </row>
    <row r="751" spans="1:9" x14ac:dyDescent="0.25">
      <c r="A751" t="s">
        <v>95</v>
      </c>
      <c r="B751">
        <v>787.46299999999997</v>
      </c>
      <c r="C751">
        <v>782.49400000000003</v>
      </c>
      <c r="D751">
        <v>729.23199999999997</v>
      </c>
      <c r="E751">
        <v>639.803</v>
      </c>
      <c r="F751">
        <v>0</v>
      </c>
      <c r="G751">
        <v>0.21133199999999999</v>
      </c>
      <c r="H751">
        <v>0.77780300000000002</v>
      </c>
      <c r="I751">
        <v>0</v>
      </c>
    </row>
    <row r="752" spans="1:9" x14ac:dyDescent="0.25">
      <c r="A752" t="s">
        <v>95</v>
      </c>
      <c r="B752">
        <v>756.36099999999999</v>
      </c>
      <c r="C752">
        <v>751.452</v>
      </c>
      <c r="D752">
        <v>731.40499999999997</v>
      </c>
      <c r="E752">
        <v>641.6</v>
      </c>
      <c r="F752">
        <v>0</v>
      </c>
      <c r="G752">
        <v>0.21106</v>
      </c>
      <c r="H752">
        <v>0.77789900000000001</v>
      </c>
      <c r="I752">
        <v>0</v>
      </c>
    </row>
    <row r="753" spans="1:9" x14ac:dyDescent="0.25">
      <c r="A753" t="s">
        <v>95</v>
      </c>
      <c r="B753">
        <v>777.91200000000003</v>
      </c>
      <c r="C753">
        <v>772.82500000000005</v>
      </c>
      <c r="D753">
        <v>729.93799999999999</v>
      </c>
      <c r="E753">
        <v>639.84900000000005</v>
      </c>
      <c r="F753">
        <v>0</v>
      </c>
      <c r="G753">
        <v>0.20957999999999999</v>
      </c>
      <c r="H753">
        <v>0.77789399999999997</v>
      </c>
      <c r="I753">
        <v>0</v>
      </c>
    </row>
    <row r="754" spans="1:9" x14ac:dyDescent="0.25">
      <c r="A754" t="s">
        <v>95</v>
      </c>
      <c r="B754">
        <v>774.03099999999995</v>
      </c>
      <c r="C754">
        <v>769.15499999999997</v>
      </c>
      <c r="D754">
        <v>731.14800000000002</v>
      </c>
      <c r="E754">
        <v>641.10400000000004</v>
      </c>
      <c r="F754">
        <v>0</v>
      </c>
      <c r="G754">
        <v>0.21429699999999999</v>
      </c>
      <c r="H754">
        <v>0.77777300000000005</v>
      </c>
      <c r="I754">
        <v>0</v>
      </c>
    </row>
    <row r="755" spans="1:9" x14ac:dyDescent="0.25">
      <c r="A755" t="s">
        <v>95</v>
      </c>
      <c r="B755">
        <v>766.05100000000004</v>
      </c>
      <c r="C755">
        <v>761.14</v>
      </c>
      <c r="D755">
        <v>729.21799999999996</v>
      </c>
      <c r="E755">
        <v>639.79300000000001</v>
      </c>
      <c r="F755">
        <v>0</v>
      </c>
      <c r="G755">
        <v>0.21615699999999999</v>
      </c>
      <c r="H755">
        <v>0.77788500000000005</v>
      </c>
      <c r="I755">
        <v>0</v>
      </c>
    </row>
    <row r="756" spans="1:9" x14ac:dyDescent="0.25">
      <c r="A756" t="s">
        <v>95</v>
      </c>
      <c r="B756">
        <v>1267.3399999999999</v>
      </c>
      <c r="C756">
        <v>768.63</v>
      </c>
      <c r="D756">
        <v>730.98299999999995</v>
      </c>
      <c r="E756">
        <v>641.19299999999998</v>
      </c>
      <c r="F756">
        <v>0</v>
      </c>
      <c r="G756">
        <v>0.23552000000000001</v>
      </c>
      <c r="H756">
        <v>0.77758899999999997</v>
      </c>
      <c r="I756">
        <v>0</v>
      </c>
    </row>
    <row r="757" spans="1:9" x14ac:dyDescent="0.25">
      <c r="A757" t="s">
        <v>95</v>
      </c>
      <c r="B757">
        <v>992.77800000000002</v>
      </c>
      <c r="C757">
        <v>775.28099999999995</v>
      </c>
      <c r="D757">
        <v>729.66700000000003</v>
      </c>
      <c r="E757">
        <v>639.64</v>
      </c>
      <c r="F757">
        <v>0</v>
      </c>
      <c r="G757">
        <v>0.213257</v>
      </c>
      <c r="H757">
        <v>0.78851800000000005</v>
      </c>
      <c r="I757">
        <v>0</v>
      </c>
    </row>
    <row r="758" spans="1:9" x14ac:dyDescent="0.25">
      <c r="A758" t="s">
        <v>95</v>
      </c>
      <c r="B758">
        <v>782.36400000000003</v>
      </c>
      <c r="C758">
        <v>777.57299999999998</v>
      </c>
      <c r="D758">
        <v>731.18799999999999</v>
      </c>
      <c r="E758">
        <v>641.45299999999997</v>
      </c>
      <c r="F758">
        <v>0</v>
      </c>
      <c r="G758">
        <v>0.20816899999999999</v>
      </c>
      <c r="H758">
        <v>0.77780700000000003</v>
      </c>
      <c r="I758">
        <v>0</v>
      </c>
    </row>
    <row r="759" spans="1:9" x14ac:dyDescent="0.25">
      <c r="A759" t="s">
        <v>95</v>
      </c>
      <c r="B759">
        <v>771.84400000000005</v>
      </c>
      <c r="C759">
        <v>766.92</v>
      </c>
      <c r="D759">
        <v>729.12300000000005</v>
      </c>
      <c r="E759">
        <v>639.70799999999997</v>
      </c>
      <c r="F759">
        <v>0</v>
      </c>
      <c r="G759">
        <v>0.23335600000000001</v>
      </c>
      <c r="H759">
        <v>0.77789600000000003</v>
      </c>
      <c r="I759">
        <v>0</v>
      </c>
    </row>
    <row r="760" spans="1:9" x14ac:dyDescent="0.25">
      <c r="A760" t="s">
        <v>95</v>
      </c>
      <c r="B760">
        <v>774.01800000000003</v>
      </c>
      <c r="C760">
        <v>768.94899999999996</v>
      </c>
      <c r="D760">
        <v>731.16300000000001</v>
      </c>
      <c r="E760">
        <v>641.32299999999998</v>
      </c>
      <c r="F760">
        <v>0</v>
      </c>
      <c r="G760">
        <v>0.23551900000000001</v>
      </c>
      <c r="H760">
        <v>0.777837</v>
      </c>
      <c r="I760">
        <v>0</v>
      </c>
    </row>
    <row r="761" spans="1:9" x14ac:dyDescent="0.25">
      <c r="A761" t="s">
        <v>95</v>
      </c>
      <c r="B761">
        <v>766.42700000000002</v>
      </c>
      <c r="C761">
        <v>761.54899999999998</v>
      </c>
      <c r="D761">
        <v>729.37300000000005</v>
      </c>
      <c r="E761">
        <v>639.97900000000004</v>
      </c>
      <c r="F761">
        <v>0</v>
      </c>
      <c r="G761">
        <v>0.23552000000000001</v>
      </c>
      <c r="H761">
        <v>0.77778999999999998</v>
      </c>
      <c r="I761">
        <v>0</v>
      </c>
    </row>
    <row r="762" spans="1:9" x14ac:dyDescent="0.25">
      <c r="A762" t="s">
        <v>95</v>
      </c>
      <c r="B762">
        <v>785.68200000000002</v>
      </c>
      <c r="C762">
        <v>780.70399999999995</v>
      </c>
      <c r="D762">
        <v>730.822</v>
      </c>
      <c r="E762">
        <v>641.03499999999997</v>
      </c>
      <c r="F762">
        <v>0</v>
      </c>
      <c r="G762">
        <v>0.21077299999999999</v>
      </c>
      <c r="H762">
        <v>0.77771199999999996</v>
      </c>
      <c r="I762">
        <v>0</v>
      </c>
    </row>
    <row r="763" spans="1:9" x14ac:dyDescent="0.25">
      <c r="A763" t="s">
        <v>95</v>
      </c>
      <c r="B763">
        <v>754.75199999999995</v>
      </c>
      <c r="C763">
        <v>749.78099999999995</v>
      </c>
      <c r="D763">
        <v>729.46199999999999</v>
      </c>
      <c r="E763">
        <v>640.06100000000004</v>
      </c>
      <c r="F763">
        <v>0</v>
      </c>
      <c r="G763">
        <v>0.215529</v>
      </c>
      <c r="H763">
        <v>0.77769999999999995</v>
      </c>
      <c r="I763">
        <v>0</v>
      </c>
    </row>
    <row r="764" spans="1:9" x14ac:dyDescent="0.25">
      <c r="A764" t="s">
        <v>95</v>
      </c>
      <c r="B764">
        <v>773.86599999999999</v>
      </c>
      <c r="C764">
        <v>768.62900000000002</v>
      </c>
      <c r="D764">
        <v>731.30200000000002</v>
      </c>
      <c r="E764">
        <v>641.52099999999996</v>
      </c>
      <c r="F764">
        <v>0</v>
      </c>
      <c r="G764">
        <v>0.23552000000000001</v>
      </c>
      <c r="H764">
        <v>0.77789799999999998</v>
      </c>
      <c r="I764">
        <v>0</v>
      </c>
    </row>
    <row r="765" spans="1:9" x14ac:dyDescent="0.25">
      <c r="A765" t="s">
        <v>95</v>
      </c>
      <c r="B765">
        <v>777.07600000000002</v>
      </c>
      <c r="C765">
        <v>772.16399999999999</v>
      </c>
      <c r="D765">
        <v>728.94299999999998</v>
      </c>
      <c r="E765">
        <v>639.58000000000004</v>
      </c>
      <c r="F765">
        <v>0</v>
      </c>
      <c r="G765">
        <v>0.23551900000000001</v>
      </c>
      <c r="H765">
        <v>0.77788999999999997</v>
      </c>
      <c r="I765">
        <v>0</v>
      </c>
    </row>
    <row r="766" spans="1:9" x14ac:dyDescent="0.25">
      <c r="A766" t="s">
        <v>95</v>
      </c>
      <c r="B766">
        <v>773.93600000000004</v>
      </c>
      <c r="C766">
        <v>769.02300000000002</v>
      </c>
      <c r="D766">
        <v>731.22299999999996</v>
      </c>
      <c r="E766">
        <v>641.471</v>
      </c>
      <c r="F766">
        <v>0</v>
      </c>
      <c r="G766">
        <v>0.21628900000000001</v>
      </c>
      <c r="H766">
        <v>0.79059100000000004</v>
      </c>
      <c r="I766">
        <v>0</v>
      </c>
    </row>
    <row r="767" spans="1:9" x14ac:dyDescent="0.25">
      <c r="A767" t="s">
        <v>95</v>
      </c>
      <c r="B767">
        <v>777.178</v>
      </c>
      <c r="C767">
        <v>771.28</v>
      </c>
      <c r="D767">
        <v>729.28300000000002</v>
      </c>
      <c r="E767">
        <v>639.56100000000004</v>
      </c>
      <c r="F767">
        <v>0</v>
      </c>
      <c r="G767">
        <v>0.228302</v>
      </c>
      <c r="H767">
        <v>0.77785599999999999</v>
      </c>
      <c r="I767">
        <v>0</v>
      </c>
    </row>
    <row r="768" spans="1:9" x14ac:dyDescent="0.25">
      <c r="A768" t="s">
        <v>95</v>
      </c>
      <c r="B768">
        <v>1276.18</v>
      </c>
      <c r="C768">
        <v>752.178</v>
      </c>
      <c r="D768">
        <v>730.92499999999995</v>
      </c>
      <c r="E768">
        <v>641.12300000000005</v>
      </c>
      <c r="F768">
        <v>0</v>
      </c>
      <c r="G768">
        <v>0.232962</v>
      </c>
      <c r="H768">
        <v>0.77785599999999999</v>
      </c>
      <c r="I768">
        <v>0</v>
      </c>
    </row>
    <row r="769" spans="1:25" x14ac:dyDescent="0.25">
      <c r="A769" t="s">
        <v>95</v>
      </c>
      <c r="B769">
        <v>770.07100000000003</v>
      </c>
      <c r="C769">
        <v>764.14</v>
      </c>
      <c r="D769">
        <v>729.49300000000005</v>
      </c>
      <c r="E769">
        <v>639.79300000000001</v>
      </c>
      <c r="F769">
        <v>0</v>
      </c>
      <c r="G769">
        <v>0.21746199999999999</v>
      </c>
      <c r="H769">
        <v>0.77788599999999997</v>
      </c>
      <c r="I769">
        <v>0</v>
      </c>
    </row>
    <row r="770" spans="1:25" x14ac:dyDescent="0.25">
      <c r="A770" t="s">
        <v>95</v>
      </c>
      <c r="B770">
        <v>783.48500000000001</v>
      </c>
      <c r="C770">
        <v>778.58699999999999</v>
      </c>
      <c r="D770">
        <v>731.48900000000003</v>
      </c>
      <c r="E770">
        <v>641.322</v>
      </c>
      <c r="F770">
        <v>0</v>
      </c>
      <c r="G770">
        <v>0.21903300000000001</v>
      </c>
      <c r="H770">
        <v>0.77788800000000002</v>
      </c>
      <c r="I770">
        <v>0</v>
      </c>
    </row>
    <row r="771" spans="1:25" x14ac:dyDescent="0.25">
      <c r="A771" t="s">
        <v>95</v>
      </c>
      <c r="B771">
        <v>758.03800000000001</v>
      </c>
      <c r="C771">
        <v>752.80899999999997</v>
      </c>
      <c r="D771">
        <v>729.90700000000004</v>
      </c>
      <c r="E771">
        <v>640.17399999999998</v>
      </c>
      <c r="F771">
        <v>0</v>
      </c>
      <c r="G771">
        <v>0.208568</v>
      </c>
      <c r="H771">
        <v>0.77788800000000002</v>
      </c>
      <c r="I771">
        <v>0</v>
      </c>
    </row>
    <row r="772" spans="1:25" x14ac:dyDescent="0.25">
      <c r="A772" t="s">
        <v>95</v>
      </c>
      <c r="B772">
        <v>777.22199999999998</v>
      </c>
      <c r="C772">
        <v>772.12800000000004</v>
      </c>
      <c r="D772">
        <v>731.322</v>
      </c>
      <c r="E772">
        <v>641.18100000000004</v>
      </c>
      <c r="F772">
        <v>0</v>
      </c>
      <c r="G772">
        <v>0.229156</v>
      </c>
      <c r="H772">
        <v>0.77789200000000003</v>
      </c>
      <c r="I772">
        <v>0</v>
      </c>
    </row>
    <row r="773" spans="1:25" x14ac:dyDescent="0.25">
      <c r="A773" t="s">
        <v>95</v>
      </c>
      <c r="B773">
        <v>756.81200000000001</v>
      </c>
      <c r="C773">
        <v>751.88300000000004</v>
      </c>
      <c r="D773">
        <v>729.32</v>
      </c>
      <c r="E773">
        <v>639.63400000000001</v>
      </c>
      <c r="F773">
        <v>0</v>
      </c>
      <c r="G773">
        <v>0.23551900000000001</v>
      </c>
      <c r="H773">
        <v>0.77783500000000005</v>
      </c>
      <c r="I773">
        <v>0</v>
      </c>
    </row>
    <row r="774" spans="1:25" x14ac:dyDescent="0.25">
      <c r="A774" t="s">
        <v>95</v>
      </c>
      <c r="B774">
        <v>772.35</v>
      </c>
      <c r="C774">
        <v>768.38400000000001</v>
      </c>
      <c r="D774">
        <v>731.57299999999998</v>
      </c>
      <c r="E774">
        <v>641.452</v>
      </c>
      <c r="F774">
        <v>0</v>
      </c>
      <c r="G774">
        <v>0.20955699999999999</v>
      </c>
      <c r="H774">
        <v>0.77787499999999998</v>
      </c>
      <c r="I774">
        <v>0</v>
      </c>
    </row>
    <row r="775" spans="1:25" x14ac:dyDescent="0.25">
      <c r="A775" t="s">
        <v>95</v>
      </c>
      <c r="B775">
        <v>767.78399999999999</v>
      </c>
      <c r="C775">
        <v>763.79300000000001</v>
      </c>
      <c r="D775">
        <v>729.85599999999999</v>
      </c>
      <c r="E775">
        <v>640.10599999999999</v>
      </c>
      <c r="F775">
        <v>0</v>
      </c>
      <c r="G775">
        <v>0.23552300000000001</v>
      </c>
      <c r="H775">
        <v>0.77789900000000001</v>
      </c>
      <c r="I775">
        <v>0</v>
      </c>
    </row>
    <row r="776" spans="1:25" x14ac:dyDescent="0.25">
      <c r="A776" t="s">
        <v>95</v>
      </c>
      <c r="B776">
        <v>778.67100000000005</v>
      </c>
      <c r="C776">
        <v>774.71299999999997</v>
      </c>
      <c r="D776">
        <v>731.42100000000005</v>
      </c>
      <c r="E776">
        <v>641.298</v>
      </c>
      <c r="F776">
        <v>0</v>
      </c>
      <c r="G776">
        <v>0.21395600000000001</v>
      </c>
      <c r="H776">
        <v>0.77784699999999996</v>
      </c>
      <c r="I776">
        <v>0</v>
      </c>
    </row>
    <row r="777" spans="1:25" x14ac:dyDescent="0.25">
      <c r="A777" t="s">
        <v>95</v>
      </c>
      <c r="B777">
        <v>756.19</v>
      </c>
      <c r="C777">
        <v>752.24</v>
      </c>
      <c r="D777">
        <v>730.00099999999998</v>
      </c>
      <c r="E777">
        <v>640.34699999999998</v>
      </c>
      <c r="F777">
        <v>0</v>
      </c>
      <c r="G777">
        <v>0.208312</v>
      </c>
      <c r="H777">
        <v>0.777895</v>
      </c>
      <c r="I777">
        <v>0</v>
      </c>
    </row>
    <row r="778" spans="1:25" x14ac:dyDescent="0.25">
      <c r="A778" t="s">
        <v>95</v>
      </c>
      <c r="B778">
        <v>776.59900000000005</v>
      </c>
      <c r="C778">
        <v>771.53499999999997</v>
      </c>
      <c r="D778">
        <v>731.14200000000005</v>
      </c>
      <c r="E778">
        <v>641.31500000000005</v>
      </c>
      <c r="F778">
        <v>0</v>
      </c>
      <c r="G778">
        <v>0.225132</v>
      </c>
      <c r="H778">
        <v>0.77789399999999997</v>
      </c>
      <c r="I778">
        <v>0</v>
      </c>
    </row>
    <row r="779" spans="1:25" x14ac:dyDescent="0.25">
      <c r="A779" t="s">
        <v>95</v>
      </c>
      <c r="B779">
        <v>768.49199999999996</v>
      </c>
      <c r="C779">
        <v>763.56600000000003</v>
      </c>
      <c r="D779">
        <v>729.09500000000003</v>
      </c>
      <c r="E779">
        <v>639.73199999999997</v>
      </c>
      <c r="F779">
        <v>0</v>
      </c>
      <c r="G779">
        <v>0.21112400000000001</v>
      </c>
      <c r="H779">
        <v>0.77789900000000001</v>
      </c>
      <c r="I779">
        <v>0</v>
      </c>
    </row>
    <row r="780" spans="1:25" x14ac:dyDescent="0.25">
      <c r="A780" t="s">
        <v>95</v>
      </c>
      <c r="B780">
        <v>1527.38</v>
      </c>
      <c r="C780">
        <v>765.33900000000006</v>
      </c>
      <c r="D780">
        <v>731.29100000000005</v>
      </c>
      <c r="E780">
        <v>641.49800000000005</v>
      </c>
      <c r="F780">
        <v>0</v>
      </c>
      <c r="G780">
        <v>0.21556600000000001</v>
      </c>
      <c r="H780">
        <v>0.77772300000000005</v>
      </c>
      <c r="I780">
        <v>0</v>
      </c>
    </row>
    <row r="781" spans="1:25" x14ac:dyDescent="0.25">
      <c r="A781" t="s">
        <v>95</v>
      </c>
      <c r="B781">
        <v>990.21400000000006</v>
      </c>
      <c r="C781">
        <v>772.91099999999994</v>
      </c>
      <c r="D781">
        <v>729.42200000000003</v>
      </c>
      <c r="E781">
        <v>639.94299999999998</v>
      </c>
      <c r="F781">
        <v>0</v>
      </c>
      <c r="G781">
        <v>0.20872499999999999</v>
      </c>
      <c r="H781">
        <v>0.77784799999999998</v>
      </c>
      <c r="I781">
        <v>0</v>
      </c>
    </row>
    <row r="782" spans="1:25" x14ac:dyDescent="0.25">
      <c r="A782" t="s">
        <v>95</v>
      </c>
      <c r="B782">
        <v>760.38</v>
      </c>
      <c r="C782">
        <v>755.33399999999995</v>
      </c>
      <c r="D782">
        <v>731.63</v>
      </c>
      <c r="E782">
        <v>641.43899999999996</v>
      </c>
      <c r="F782">
        <v>0</v>
      </c>
      <c r="G782">
        <v>0.21126500000000001</v>
      </c>
      <c r="H782">
        <v>0.77789900000000001</v>
      </c>
      <c r="I782">
        <v>0</v>
      </c>
    </row>
    <row r="783" spans="1:25" x14ac:dyDescent="0.25">
      <c r="A783" t="s">
        <v>95</v>
      </c>
      <c r="B783">
        <v>757.97</v>
      </c>
      <c r="C783">
        <v>753.73299999999995</v>
      </c>
      <c r="D783">
        <v>729.572</v>
      </c>
      <c r="E783">
        <v>639.62400000000002</v>
      </c>
      <c r="F783">
        <v>0</v>
      </c>
      <c r="G783">
        <v>0.208124</v>
      </c>
      <c r="H783">
        <v>0.77788100000000004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759.04700000000003</v>
      </c>
      <c r="C784">
        <v>754.17499999999995</v>
      </c>
      <c r="D784">
        <v>731.24599999999998</v>
      </c>
      <c r="E784">
        <v>641.10799999999995</v>
      </c>
      <c r="F784">
        <v>0</v>
      </c>
      <c r="G784">
        <v>0.23552400000000001</v>
      </c>
      <c r="H784">
        <v>0.77788800000000002</v>
      </c>
      <c r="I784">
        <v>0</v>
      </c>
      <c r="R784">
        <f>AVERAGE(B735:B784)</f>
        <v>828.9214800000002</v>
      </c>
      <c r="S784">
        <f>AVERAGE(C735:C784)</f>
        <v>767.17140000000018</v>
      </c>
      <c r="U784">
        <f>_xlfn.VAR.P(B735:B784)</f>
        <v>24991.646288209726</v>
      </c>
      <c r="V784">
        <f>_xlfn.VAR.P(C735:C784)</f>
        <v>89.576547360000077</v>
      </c>
      <c r="X784">
        <f>1.96*SQRT(U784)/50</f>
        <v>6.197028590567788</v>
      </c>
      <c r="Y784">
        <f>1.96*SQRT(V784)/50</f>
        <v>0.37100795912658063</v>
      </c>
    </row>
    <row r="785" spans="1:9" x14ac:dyDescent="0.25">
      <c r="A785" t="s">
        <v>95</v>
      </c>
      <c r="B785">
        <v>41450.066859999999</v>
      </c>
      <c r="C785" t="s">
        <v>37</v>
      </c>
    </row>
    <row r="786" spans="1:9" x14ac:dyDescent="0.25">
      <c r="A786" t="s">
        <v>96</v>
      </c>
      <c r="B786">
        <v>530.63599999999997</v>
      </c>
      <c r="C786">
        <v>526.75099999999998</v>
      </c>
      <c r="D786">
        <v>483.55500000000001</v>
      </c>
      <c r="E786">
        <v>393.75900000000001</v>
      </c>
      <c r="F786">
        <v>0</v>
      </c>
      <c r="G786">
        <v>0.20990500000000001</v>
      </c>
      <c r="H786">
        <v>0.80578700000000003</v>
      </c>
      <c r="I786">
        <v>0</v>
      </c>
    </row>
    <row r="787" spans="1:9" x14ac:dyDescent="0.25">
      <c r="A787" t="s">
        <v>96</v>
      </c>
      <c r="B787">
        <v>512.57500000000005</v>
      </c>
      <c r="C787">
        <v>507.53399999999999</v>
      </c>
      <c r="D787">
        <v>483.512</v>
      </c>
      <c r="E787">
        <v>393.37900000000002</v>
      </c>
      <c r="F787">
        <v>0</v>
      </c>
      <c r="G787">
        <v>0.23553199999999999</v>
      </c>
      <c r="H787">
        <v>0.77788000000000002</v>
      </c>
      <c r="I787">
        <v>0</v>
      </c>
    </row>
    <row r="788" spans="1:9" x14ac:dyDescent="0.25">
      <c r="A788" t="s">
        <v>96</v>
      </c>
      <c r="B788">
        <v>519.84699999999998</v>
      </c>
      <c r="C788">
        <v>514.92700000000002</v>
      </c>
      <c r="D788">
        <v>482.88600000000002</v>
      </c>
      <c r="E788">
        <v>393.54500000000002</v>
      </c>
      <c r="F788">
        <v>0</v>
      </c>
      <c r="G788">
        <v>0.20816000000000001</v>
      </c>
      <c r="H788">
        <v>0.77789900000000001</v>
      </c>
      <c r="I788">
        <v>0</v>
      </c>
    </row>
    <row r="789" spans="1:9" x14ac:dyDescent="0.25">
      <c r="A789" t="s">
        <v>96</v>
      </c>
      <c r="B789">
        <v>519.20399999999995</v>
      </c>
      <c r="C789">
        <v>514.27499999999998</v>
      </c>
      <c r="D789">
        <v>483.12099999999998</v>
      </c>
      <c r="E789">
        <v>393.34699999999998</v>
      </c>
      <c r="F789">
        <v>0</v>
      </c>
      <c r="G789">
        <v>0.223998</v>
      </c>
      <c r="H789">
        <v>0.77788999999999997</v>
      </c>
      <c r="I789">
        <v>0</v>
      </c>
    </row>
    <row r="790" spans="1:9" x14ac:dyDescent="0.25">
      <c r="A790" t="s">
        <v>96</v>
      </c>
      <c r="B790">
        <v>508.12200000000001</v>
      </c>
      <c r="C790">
        <v>503.20600000000002</v>
      </c>
      <c r="D790">
        <v>482.983</v>
      </c>
      <c r="E790">
        <v>393.60700000000003</v>
      </c>
      <c r="F790">
        <v>0</v>
      </c>
      <c r="G790">
        <v>0.209647</v>
      </c>
      <c r="H790">
        <v>0.77781400000000001</v>
      </c>
      <c r="I790">
        <v>0</v>
      </c>
    </row>
    <row r="791" spans="1:9" x14ac:dyDescent="0.25">
      <c r="A791" t="s">
        <v>96</v>
      </c>
      <c r="B791">
        <v>529.41099999999994</v>
      </c>
      <c r="C791">
        <v>523.91700000000003</v>
      </c>
      <c r="D791">
        <v>483.423</v>
      </c>
      <c r="E791">
        <v>393.31599999999997</v>
      </c>
      <c r="F791">
        <v>0</v>
      </c>
      <c r="G791">
        <v>0.23551900000000001</v>
      </c>
      <c r="H791">
        <v>0.77788299999999999</v>
      </c>
      <c r="I791">
        <v>0</v>
      </c>
    </row>
    <row r="792" spans="1:9" x14ac:dyDescent="0.25">
      <c r="A792" t="s">
        <v>96</v>
      </c>
      <c r="B792">
        <v>511.77100000000002</v>
      </c>
      <c r="C792">
        <v>506.43400000000003</v>
      </c>
      <c r="D792">
        <v>483.42099999999999</v>
      </c>
      <c r="E792">
        <v>393.63400000000001</v>
      </c>
      <c r="F792">
        <v>0</v>
      </c>
      <c r="G792">
        <v>0.23551900000000001</v>
      </c>
      <c r="H792">
        <v>0.77783400000000003</v>
      </c>
      <c r="I792">
        <v>0</v>
      </c>
    </row>
    <row r="793" spans="1:9" x14ac:dyDescent="0.25">
      <c r="A793" t="s">
        <v>96</v>
      </c>
      <c r="B793">
        <v>509.54599999999999</v>
      </c>
      <c r="C793">
        <v>505.60399999999998</v>
      </c>
      <c r="D793">
        <v>483.54199999999997</v>
      </c>
      <c r="E793">
        <v>393.44900000000001</v>
      </c>
      <c r="F793">
        <v>0</v>
      </c>
      <c r="G793">
        <v>0.20813799999999999</v>
      </c>
      <c r="H793">
        <v>0.78730100000000003</v>
      </c>
      <c r="I793">
        <v>0</v>
      </c>
    </row>
    <row r="794" spans="1:9" x14ac:dyDescent="0.25">
      <c r="A794" t="s">
        <v>96</v>
      </c>
      <c r="B794">
        <v>511.404</v>
      </c>
      <c r="C794">
        <v>507.27600000000001</v>
      </c>
      <c r="D794">
        <v>483.63299999999998</v>
      </c>
      <c r="E794">
        <v>393.76400000000001</v>
      </c>
      <c r="F794">
        <v>0</v>
      </c>
      <c r="G794">
        <v>0.21315200000000001</v>
      </c>
      <c r="H794">
        <v>0.77766199999999996</v>
      </c>
      <c r="I794">
        <v>0</v>
      </c>
    </row>
    <row r="795" spans="1:9" x14ac:dyDescent="0.25">
      <c r="A795" t="s">
        <v>96</v>
      </c>
      <c r="B795">
        <v>512.90200000000004</v>
      </c>
      <c r="C795">
        <v>507.94400000000002</v>
      </c>
      <c r="D795">
        <v>483.666</v>
      </c>
      <c r="E795">
        <v>393.33699999999999</v>
      </c>
      <c r="F795">
        <v>0</v>
      </c>
      <c r="G795">
        <v>0.22411600000000001</v>
      </c>
      <c r="H795">
        <v>0.77789200000000003</v>
      </c>
      <c r="I795">
        <v>0</v>
      </c>
    </row>
    <row r="796" spans="1:9" x14ac:dyDescent="0.25">
      <c r="A796" t="s">
        <v>96</v>
      </c>
      <c r="B796">
        <v>511.3</v>
      </c>
      <c r="C796">
        <v>507.23700000000002</v>
      </c>
      <c r="D796">
        <v>483.60899999999998</v>
      </c>
      <c r="E796">
        <v>393.76799999999997</v>
      </c>
      <c r="F796">
        <v>0</v>
      </c>
      <c r="G796">
        <v>0.23551900000000001</v>
      </c>
      <c r="H796">
        <v>0.77719800000000006</v>
      </c>
      <c r="I796">
        <v>0</v>
      </c>
    </row>
    <row r="797" spans="1:9" x14ac:dyDescent="0.25">
      <c r="A797" t="s">
        <v>96</v>
      </c>
      <c r="B797">
        <v>1055.6099999999999</v>
      </c>
      <c r="C797">
        <v>523.78899999999999</v>
      </c>
      <c r="D797">
        <v>483.02800000000002</v>
      </c>
      <c r="E797">
        <v>393.31299999999999</v>
      </c>
      <c r="F797">
        <v>0</v>
      </c>
      <c r="G797">
        <v>0.20872299999999999</v>
      </c>
      <c r="H797">
        <v>0.771204</v>
      </c>
      <c r="I797">
        <v>0</v>
      </c>
    </row>
    <row r="798" spans="1:9" x14ac:dyDescent="0.25">
      <c r="A798" t="s">
        <v>96</v>
      </c>
      <c r="B798">
        <v>529.20100000000002</v>
      </c>
      <c r="C798">
        <v>521.69000000000005</v>
      </c>
      <c r="D798">
        <v>483.23</v>
      </c>
      <c r="E798">
        <v>393.625</v>
      </c>
      <c r="F798">
        <v>0</v>
      </c>
      <c r="G798">
        <v>0.20849000000000001</v>
      </c>
      <c r="H798">
        <v>0.77789799999999998</v>
      </c>
      <c r="I798">
        <v>0</v>
      </c>
    </row>
    <row r="799" spans="1:9" x14ac:dyDescent="0.25">
      <c r="A799" t="s">
        <v>96</v>
      </c>
      <c r="B799">
        <v>519.11800000000005</v>
      </c>
      <c r="C799">
        <v>505.74299999999999</v>
      </c>
      <c r="D799">
        <v>483.35700000000003</v>
      </c>
      <c r="E799">
        <v>393.31599999999997</v>
      </c>
      <c r="F799">
        <v>0</v>
      </c>
      <c r="G799">
        <v>0.213953</v>
      </c>
      <c r="H799">
        <v>0.77776199999999995</v>
      </c>
      <c r="I799">
        <v>0</v>
      </c>
    </row>
    <row r="800" spans="1:9" x14ac:dyDescent="0.25">
      <c r="A800" t="s">
        <v>96</v>
      </c>
      <c r="B800">
        <v>524.88599999999997</v>
      </c>
      <c r="C800">
        <v>520.87599999999998</v>
      </c>
      <c r="D800">
        <v>483.61599999999999</v>
      </c>
      <c r="E800">
        <v>393.69200000000001</v>
      </c>
      <c r="F800">
        <v>0</v>
      </c>
      <c r="G800">
        <v>0.23552000000000001</v>
      </c>
      <c r="H800">
        <v>0.77773899999999996</v>
      </c>
      <c r="I800">
        <v>0</v>
      </c>
    </row>
    <row r="801" spans="1:9" x14ac:dyDescent="0.25">
      <c r="A801" t="s">
        <v>96</v>
      </c>
      <c r="B801">
        <v>508.46600000000001</v>
      </c>
      <c r="C801">
        <v>503.56</v>
      </c>
      <c r="D801">
        <v>483</v>
      </c>
      <c r="E801">
        <v>393.28399999999999</v>
      </c>
      <c r="F801">
        <v>0</v>
      </c>
      <c r="G801">
        <v>0.23552200000000001</v>
      </c>
      <c r="H801">
        <v>0.77789600000000003</v>
      </c>
      <c r="I801">
        <v>0</v>
      </c>
    </row>
    <row r="802" spans="1:9" x14ac:dyDescent="0.25">
      <c r="A802" t="s">
        <v>96</v>
      </c>
      <c r="B802">
        <v>539.50800000000004</v>
      </c>
      <c r="C802">
        <v>534.46199999999999</v>
      </c>
      <c r="D802">
        <v>483.67599999999999</v>
      </c>
      <c r="E802">
        <v>393.62200000000001</v>
      </c>
      <c r="F802">
        <v>0</v>
      </c>
      <c r="G802">
        <v>0.216636</v>
      </c>
      <c r="H802">
        <v>0.77783800000000003</v>
      </c>
      <c r="I802">
        <v>0</v>
      </c>
    </row>
    <row r="803" spans="1:9" x14ac:dyDescent="0.25">
      <c r="A803" t="s">
        <v>96</v>
      </c>
      <c r="B803">
        <v>510.29199999999997</v>
      </c>
      <c r="C803">
        <v>506.339</v>
      </c>
      <c r="D803">
        <v>483.68599999999998</v>
      </c>
      <c r="E803">
        <v>393.52</v>
      </c>
      <c r="F803">
        <v>0</v>
      </c>
      <c r="G803">
        <v>0.22389800000000001</v>
      </c>
      <c r="H803">
        <v>0.77787200000000001</v>
      </c>
      <c r="I803">
        <v>0</v>
      </c>
    </row>
    <row r="804" spans="1:9" x14ac:dyDescent="0.25">
      <c r="A804" t="s">
        <v>96</v>
      </c>
      <c r="B804">
        <v>510.06099999999998</v>
      </c>
      <c r="C804">
        <v>506.14800000000002</v>
      </c>
      <c r="D804">
        <v>483.52199999999999</v>
      </c>
      <c r="E804">
        <v>393.76299999999998</v>
      </c>
      <c r="F804">
        <v>0</v>
      </c>
      <c r="G804">
        <v>0.21113399999999999</v>
      </c>
      <c r="H804">
        <v>0.77789699999999995</v>
      </c>
      <c r="I804">
        <v>0</v>
      </c>
    </row>
    <row r="805" spans="1:9" x14ac:dyDescent="0.25">
      <c r="A805" t="s">
        <v>96</v>
      </c>
      <c r="B805">
        <v>531.24699999999996</v>
      </c>
      <c r="C805">
        <v>527.14400000000001</v>
      </c>
      <c r="D805">
        <v>483.77800000000002</v>
      </c>
      <c r="E805">
        <v>393.57499999999999</v>
      </c>
      <c r="F805">
        <v>0</v>
      </c>
      <c r="G805">
        <v>0.23552400000000001</v>
      </c>
      <c r="H805">
        <v>0.77782300000000004</v>
      </c>
      <c r="I805">
        <v>0</v>
      </c>
    </row>
    <row r="806" spans="1:9" x14ac:dyDescent="0.25">
      <c r="A806" t="s">
        <v>96</v>
      </c>
      <c r="B806">
        <v>510.82799999999997</v>
      </c>
      <c r="C806">
        <v>505.92200000000003</v>
      </c>
      <c r="D806">
        <v>483.34399999999999</v>
      </c>
      <c r="E806">
        <v>393.66199999999998</v>
      </c>
      <c r="F806">
        <v>0</v>
      </c>
      <c r="G806">
        <v>0.20930299999999999</v>
      </c>
      <c r="H806">
        <v>0.77787300000000004</v>
      </c>
      <c r="I806">
        <v>0</v>
      </c>
    </row>
    <row r="807" spans="1:9" x14ac:dyDescent="0.25">
      <c r="A807" t="s">
        <v>96</v>
      </c>
      <c r="B807">
        <v>550.79399999999998</v>
      </c>
      <c r="C807">
        <v>522.04499999999996</v>
      </c>
      <c r="D807">
        <v>500.22899999999998</v>
      </c>
      <c r="E807">
        <v>410.19400000000002</v>
      </c>
      <c r="F807">
        <v>0</v>
      </c>
      <c r="G807">
        <v>0.215527</v>
      </c>
      <c r="H807">
        <v>0.77775899999999998</v>
      </c>
      <c r="I807">
        <v>0</v>
      </c>
    </row>
    <row r="808" spans="1:9" x14ac:dyDescent="0.25">
      <c r="A808" t="s">
        <v>96</v>
      </c>
      <c r="B808">
        <v>522.75599999999997</v>
      </c>
      <c r="C808">
        <v>517.72799999999995</v>
      </c>
      <c r="D808">
        <v>482.95299999999997</v>
      </c>
      <c r="E808">
        <v>392.89400000000001</v>
      </c>
      <c r="F808">
        <v>0</v>
      </c>
      <c r="G808">
        <v>0.21862999999999999</v>
      </c>
      <c r="H808">
        <v>0.77789399999999997</v>
      </c>
      <c r="I808">
        <v>0</v>
      </c>
    </row>
    <row r="809" spans="1:9" x14ac:dyDescent="0.25">
      <c r="A809" t="s">
        <v>96</v>
      </c>
      <c r="B809">
        <v>532.02499999999998</v>
      </c>
      <c r="C809">
        <v>527.83900000000006</v>
      </c>
      <c r="D809">
        <v>483.964</v>
      </c>
      <c r="E809">
        <v>393.524</v>
      </c>
      <c r="F809">
        <v>0</v>
      </c>
      <c r="G809">
        <v>0.23130999999999999</v>
      </c>
      <c r="H809">
        <v>0.77680400000000005</v>
      </c>
      <c r="I809">
        <v>0</v>
      </c>
    </row>
    <row r="810" spans="1:9" x14ac:dyDescent="0.25">
      <c r="A810" t="s">
        <v>96</v>
      </c>
      <c r="B810">
        <v>507.99299999999999</v>
      </c>
      <c r="C810">
        <v>503.16</v>
      </c>
      <c r="D810">
        <v>482.96199999999999</v>
      </c>
      <c r="E810">
        <v>393.62200000000001</v>
      </c>
      <c r="F810">
        <v>0</v>
      </c>
      <c r="G810">
        <v>0.21196799999999999</v>
      </c>
      <c r="H810">
        <v>0.77788999999999997</v>
      </c>
      <c r="I810">
        <v>0</v>
      </c>
    </row>
    <row r="811" spans="1:9" x14ac:dyDescent="0.25">
      <c r="A811" t="s">
        <v>96</v>
      </c>
      <c r="B811">
        <v>528.59799999999996</v>
      </c>
      <c r="C811">
        <v>523.50800000000004</v>
      </c>
      <c r="D811">
        <v>483.142</v>
      </c>
      <c r="E811">
        <v>393.39499999999998</v>
      </c>
      <c r="F811">
        <v>0</v>
      </c>
      <c r="G811">
        <v>0.23552300000000001</v>
      </c>
      <c r="H811">
        <v>0.77782200000000001</v>
      </c>
      <c r="I811">
        <v>0</v>
      </c>
    </row>
    <row r="812" spans="1:9" x14ac:dyDescent="0.25">
      <c r="A812" t="s">
        <v>96</v>
      </c>
      <c r="B812">
        <v>521.21199999999999</v>
      </c>
      <c r="C812">
        <v>516.31500000000005</v>
      </c>
      <c r="D812">
        <v>482.97899999999998</v>
      </c>
      <c r="E812">
        <v>393.64</v>
      </c>
      <c r="F812">
        <v>0</v>
      </c>
      <c r="G812">
        <v>0.20974000000000001</v>
      </c>
      <c r="H812">
        <v>0.77784299999999995</v>
      </c>
      <c r="I812">
        <v>0</v>
      </c>
    </row>
    <row r="813" spans="1:9" x14ac:dyDescent="0.25">
      <c r="A813" t="s">
        <v>96</v>
      </c>
      <c r="B813">
        <v>519.58100000000002</v>
      </c>
      <c r="C813">
        <v>514.66200000000003</v>
      </c>
      <c r="D813">
        <v>483.10300000000001</v>
      </c>
      <c r="E813">
        <v>393.34899999999999</v>
      </c>
      <c r="F813">
        <v>0</v>
      </c>
      <c r="G813">
        <v>0.20918400000000001</v>
      </c>
      <c r="H813">
        <v>0.77754299999999998</v>
      </c>
      <c r="I813">
        <v>0</v>
      </c>
    </row>
    <row r="814" spans="1:9" x14ac:dyDescent="0.25">
      <c r="A814" t="s">
        <v>96</v>
      </c>
      <c r="B814">
        <v>529.17899999999997</v>
      </c>
      <c r="C814">
        <v>524.25599999999997</v>
      </c>
      <c r="D814">
        <v>483.02600000000001</v>
      </c>
      <c r="E814">
        <v>393.65800000000002</v>
      </c>
      <c r="F814">
        <v>0</v>
      </c>
      <c r="G814">
        <v>0.21702299999999999</v>
      </c>
      <c r="H814">
        <v>0.77788100000000004</v>
      </c>
      <c r="I814">
        <v>0</v>
      </c>
    </row>
    <row r="815" spans="1:9" x14ac:dyDescent="0.25">
      <c r="A815" t="s">
        <v>96</v>
      </c>
      <c r="B815">
        <v>1117.67</v>
      </c>
      <c r="C815">
        <v>503.36500000000001</v>
      </c>
      <c r="D815">
        <v>483.12700000000001</v>
      </c>
      <c r="E815">
        <v>393.41500000000002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96</v>
      </c>
      <c r="B816">
        <v>517.81899999999996</v>
      </c>
      <c r="C816">
        <v>508.19200000000001</v>
      </c>
      <c r="D816">
        <v>483.61399999999998</v>
      </c>
      <c r="E816">
        <v>393.66199999999998</v>
      </c>
      <c r="F816">
        <v>0</v>
      </c>
      <c r="G816">
        <v>0.20836199999999999</v>
      </c>
      <c r="H816">
        <v>0.777887</v>
      </c>
      <c r="I816">
        <v>0</v>
      </c>
    </row>
    <row r="817" spans="1:9" x14ac:dyDescent="0.25">
      <c r="A817" t="s">
        <v>96</v>
      </c>
      <c r="B817">
        <v>524.63199999999995</v>
      </c>
      <c r="C817">
        <v>517.28</v>
      </c>
      <c r="D817">
        <v>483.19799999999998</v>
      </c>
      <c r="E817">
        <v>393.37099999999998</v>
      </c>
      <c r="F817">
        <v>0</v>
      </c>
      <c r="G817">
        <v>0.23552100000000001</v>
      </c>
      <c r="H817">
        <v>0.78318100000000002</v>
      </c>
      <c r="I817">
        <v>0</v>
      </c>
    </row>
    <row r="818" spans="1:9" x14ac:dyDescent="0.25">
      <c r="A818" t="s">
        <v>96</v>
      </c>
      <c r="B818">
        <v>524.24199999999996</v>
      </c>
      <c r="C818">
        <v>519.18600000000004</v>
      </c>
      <c r="D818">
        <v>483.62799999999999</v>
      </c>
      <c r="E818">
        <v>393.65300000000002</v>
      </c>
      <c r="F818">
        <v>0</v>
      </c>
      <c r="G818">
        <v>0.208094</v>
      </c>
      <c r="H818">
        <v>0.77770700000000004</v>
      </c>
      <c r="I818">
        <v>0</v>
      </c>
    </row>
    <row r="819" spans="1:9" x14ac:dyDescent="0.25">
      <c r="A819" t="s">
        <v>96</v>
      </c>
      <c r="B819">
        <v>532.154</v>
      </c>
      <c r="C819">
        <v>527.62900000000002</v>
      </c>
      <c r="D819">
        <v>483.85300000000001</v>
      </c>
      <c r="E819">
        <v>393.47500000000002</v>
      </c>
      <c r="F819">
        <v>0</v>
      </c>
      <c r="G819">
        <v>0.211618</v>
      </c>
      <c r="H819">
        <v>0.77789600000000003</v>
      </c>
      <c r="I819">
        <v>0</v>
      </c>
    </row>
    <row r="820" spans="1:9" x14ac:dyDescent="0.25">
      <c r="A820" t="s">
        <v>96</v>
      </c>
      <c r="B820">
        <v>532.49</v>
      </c>
      <c r="C820">
        <v>526.51</v>
      </c>
      <c r="D820">
        <v>483.43200000000002</v>
      </c>
      <c r="E820">
        <v>393.66</v>
      </c>
      <c r="F820">
        <v>0</v>
      </c>
      <c r="G820">
        <v>0.23551900000000001</v>
      </c>
      <c r="H820">
        <v>0.77765499999999999</v>
      </c>
      <c r="I820">
        <v>0</v>
      </c>
    </row>
    <row r="821" spans="1:9" x14ac:dyDescent="0.25">
      <c r="A821" t="s">
        <v>96</v>
      </c>
      <c r="B821">
        <v>510.28500000000003</v>
      </c>
      <c r="C821">
        <v>505.36599999999999</v>
      </c>
      <c r="D821">
        <v>483.30799999999999</v>
      </c>
      <c r="E821">
        <v>393.35700000000003</v>
      </c>
      <c r="F821">
        <v>0</v>
      </c>
      <c r="G821">
        <v>0.21795100000000001</v>
      </c>
      <c r="H821">
        <v>0.777868</v>
      </c>
      <c r="I821">
        <v>0</v>
      </c>
    </row>
    <row r="822" spans="1:9" x14ac:dyDescent="0.25">
      <c r="A822" t="s">
        <v>96</v>
      </c>
      <c r="B822">
        <v>524.61900000000003</v>
      </c>
      <c r="C822">
        <v>520.65200000000004</v>
      </c>
      <c r="D822">
        <v>483.56900000000002</v>
      </c>
      <c r="E822">
        <v>393.84399999999999</v>
      </c>
      <c r="F822">
        <v>0</v>
      </c>
      <c r="G822">
        <v>0.21549599999999999</v>
      </c>
      <c r="H822">
        <v>0.77789799999999998</v>
      </c>
      <c r="I822">
        <v>0</v>
      </c>
    </row>
    <row r="823" spans="1:9" x14ac:dyDescent="0.25">
      <c r="A823" t="s">
        <v>96</v>
      </c>
      <c r="B823">
        <v>524.86900000000003</v>
      </c>
      <c r="C823">
        <v>520.22400000000005</v>
      </c>
      <c r="D823">
        <v>483.69600000000003</v>
      </c>
      <c r="E823">
        <v>393.47199999999998</v>
      </c>
      <c r="F823">
        <v>0</v>
      </c>
      <c r="G823">
        <v>0.22789400000000001</v>
      </c>
      <c r="H823">
        <v>0.79411600000000004</v>
      </c>
      <c r="I823">
        <v>0</v>
      </c>
    </row>
    <row r="824" spans="1:9" x14ac:dyDescent="0.25">
      <c r="A824" t="s">
        <v>96</v>
      </c>
      <c r="B824">
        <v>528.76900000000001</v>
      </c>
      <c r="C824">
        <v>522.19899999999996</v>
      </c>
      <c r="D824">
        <v>483.04</v>
      </c>
      <c r="E824">
        <v>393.62299999999999</v>
      </c>
      <c r="F824">
        <v>0</v>
      </c>
      <c r="G824">
        <v>0.22279599999999999</v>
      </c>
      <c r="H824">
        <v>0.77786699999999998</v>
      </c>
      <c r="I824">
        <v>0</v>
      </c>
    </row>
    <row r="825" spans="1:9" x14ac:dyDescent="0.25">
      <c r="A825" t="s">
        <v>96</v>
      </c>
      <c r="B825">
        <v>508.09399999999999</v>
      </c>
      <c r="C825">
        <v>503.21899999999999</v>
      </c>
      <c r="D825">
        <v>483.16</v>
      </c>
      <c r="E825">
        <v>393.40800000000002</v>
      </c>
      <c r="F825">
        <v>0</v>
      </c>
      <c r="G825">
        <v>0.23551900000000001</v>
      </c>
      <c r="H825">
        <v>0.77780300000000002</v>
      </c>
      <c r="I825">
        <v>0</v>
      </c>
    </row>
    <row r="826" spans="1:9" x14ac:dyDescent="0.25">
      <c r="A826" t="s">
        <v>96</v>
      </c>
      <c r="B826">
        <v>528.524</v>
      </c>
      <c r="C826">
        <v>523.43399999999997</v>
      </c>
      <c r="D826">
        <v>482.93299999999999</v>
      </c>
      <c r="E826">
        <v>393.57299999999998</v>
      </c>
      <c r="F826">
        <v>0</v>
      </c>
      <c r="G826">
        <v>0.208094</v>
      </c>
      <c r="H826">
        <v>0.77789399999999997</v>
      </c>
      <c r="I826">
        <v>0</v>
      </c>
    </row>
    <row r="827" spans="1:9" x14ac:dyDescent="0.25">
      <c r="A827" t="s">
        <v>96</v>
      </c>
      <c r="B827">
        <v>507.92399999999998</v>
      </c>
      <c r="C827">
        <v>503.03699999999998</v>
      </c>
      <c r="D827">
        <v>483.06200000000001</v>
      </c>
      <c r="E827">
        <v>393.38400000000001</v>
      </c>
      <c r="F827">
        <v>0</v>
      </c>
      <c r="G827">
        <v>0.213315</v>
      </c>
      <c r="H827">
        <v>0.777887</v>
      </c>
      <c r="I827">
        <v>0</v>
      </c>
    </row>
    <row r="828" spans="1:9" x14ac:dyDescent="0.25">
      <c r="A828" t="s">
        <v>96</v>
      </c>
      <c r="B828">
        <v>522.28599999999994</v>
      </c>
      <c r="C828">
        <v>517.34500000000003</v>
      </c>
      <c r="D828">
        <v>497.20699999999999</v>
      </c>
      <c r="E828">
        <v>407.846</v>
      </c>
      <c r="F828">
        <v>0</v>
      </c>
      <c r="G828">
        <v>0.217642</v>
      </c>
      <c r="H828">
        <v>0.77784799999999998</v>
      </c>
      <c r="I828">
        <v>0</v>
      </c>
    </row>
    <row r="829" spans="1:9" x14ac:dyDescent="0.25">
      <c r="A829" t="s">
        <v>96</v>
      </c>
      <c r="B829">
        <v>521.16600000000005</v>
      </c>
      <c r="C829">
        <v>516.26</v>
      </c>
      <c r="D829">
        <v>483.1</v>
      </c>
      <c r="E829">
        <v>393.37099999999998</v>
      </c>
      <c r="F829">
        <v>0</v>
      </c>
      <c r="G829">
        <v>0.215281</v>
      </c>
      <c r="H829">
        <v>0.77759500000000004</v>
      </c>
      <c r="I829">
        <v>0</v>
      </c>
    </row>
    <row r="830" spans="1:9" x14ac:dyDescent="0.25">
      <c r="A830" t="s">
        <v>96</v>
      </c>
      <c r="B830">
        <v>524.875</v>
      </c>
      <c r="C830">
        <v>519.96</v>
      </c>
      <c r="D830">
        <v>483.00400000000002</v>
      </c>
      <c r="E830">
        <v>393.65199999999999</v>
      </c>
      <c r="F830">
        <v>0</v>
      </c>
      <c r="G830">
        <v>0.20813400000000001</v>
      </c>
      <c r="H830">
        <v>0.77776599999999996</v>
      </c>
      <c r="I830">
        <v>0</v>
      </c>
    </row>
    <row r="831" spans="1:9" x14ac:dyDescent="0.25">
      <c r="A831" t="s">
        <v>96</v>
      </c>
      <c r="B831">
        <v>533.71199999999999</v>
      </c>
      <c r="C831">
        <v>528.4</v>
      </c>
      <c r="D831">
        <v>483.60500000000002</v>
      </c>
      <c r="E831">
        <v>393.30700000000002</v>
      </c>
      <c r="F831">
        <v>0</v>
      </c>
      <c r="G831">
        <v>0.208119</v>
      </c>
      <c r="H831">
        <v>0.77754599999999996</v>
      </c>
      <c r="I831">
        <v>0</v>
      </c>
    </row>
    <row r="832" spans="1:9" x14ac:dyDescent="0.25">
      <c r="A832" t="s">
        <v>96</v>
      </c>
      <c r="B832">
        <v>510.33499999999998</v>
      </c>
      <c r="C832">
        <v>505.495</v>
      </c>
      <c r="D832">
        <v>483.26799999999997</v>
      </c>
      <c r="E832">
        <v>393.65800000000002</v>
      </c>
      <c r="F832">
        <v>0</v>
      </c>
      <c r="G832">
        <v>0.23552200000000001</v>
      </c>
      <c r="H832">
        <v>0.77765099999999998</v>
      </c>
      <c r="I832">
        <v>0</v>
      </c>
    </row>
    <row r="833" spans="1:25" x14ac:dyDescent="0.25">
      <c r="A833" t="s">
        <v>96</v>
      </c>
      <c r="B833">
        <v>1138.7</v>
      </c>
      <c r="C833">
        <v>522.21500000000003</v>
      </c>
      <c r="D833">
        <v>483.76799999999997</v>
      </c>
      <c r="E833">
        <v>393.50700000000001</v>
      </c>
      <c r="F833">
        <v>0</v>
      </c>
      <c r="G833">
        <v>0.208144</v>
      </c>
      <c r="H833">
        <v>0.78371500000000005</v>
      </c>
      <c r="I833">
        <v>0</v>
      </c>
    </row>
    <row r="834" spans="1:25" x14ac:dyDescent="0.25">
      <c r="A834" t="s">
        <v>96</v>
      </c>
      <c r="B834">
        <v>510.87799999999999</v>
      </c>
      <c r="C834">
        <v>504.29199999999997</v>
      </c>
      <c r="D834">
        <v>483.03899999999999</v>
      </c>
      <c r="E834">
        <v>393.63900000000001</v>
      </c>
      <c r="F834">
        <v>0</v>
      </c>
      <c r="G834">
        <v>0.21077299999999999</v>
      </c>
      <c r="H834">
        <v>0.77689799999999998</v>
      </c>
      <c r="I834">
        <v>0</v>
      </c>
    </row>
    <row r="835" spans="1:25" x14ac:dyDescent="0.25">
      <c r="A835" t="s">
        <v>96</v>
      </c>
      <c r="B835">
        <v>528.803</v>
      </c>
      <c r="C835">
        <v>523.88400000000001</v>
      </c>
      <c r="D835">
        <v>483.50299999999999</v>
      </c>
      <c r="E835">
        <v>393.34100000000001</v>
      </c>
      <c r="F835">
        <v>0</v>
      </c>
      <c r="G835">
        <v>0.23551900000000001</v>
      </c>
      <c r="H835">
        <v>0.77777300000000005</v>
      </c>
      <c r="I835">
        <v>0</v>
      </c>
    </row>
    <row r="836" spans="1:25" x14ac:dyDescent="0.25">
      <c r="A836" t="s">
        <v>96</v>
      </c>
      <c r="B836">
        <v>512.16200000000003</v>
      </c>
      <c r="C836">
        <v>507.86200000000002</v>
      </c>
      <c r="D836">
        <v>483.70100000000002</v>
      </c>
      <c r="E836">
        <v>393.76600000000002</v>
      </c>
      <c r="F836">
        <v>0</v>
      </c>
      <c r="G836">
        <v>0.21750700000000001</v>
      </c>
      <c r="H836">
        <v>0.77646499999999996</v>
      </c>
      <c r="I836">
        <v>0</v>
      </c>
    </row>
    <row r="837" spans="1:25" x14ac:dyDescent="0.25">
      <c r="A837" t="s">
        <v>96</v>
      </c>
      <c r="B837">
        <v>530.88199999999995</v>
      </c>
      <c r="C837">
        <v>525.47299999999996</v>
      </c>
      <c r="D837">
        <v>483.09699999999998</v>
      </c>
      <c r="E837">
        <v>393.358</v>
      </c>
      <c r="F837">
        <v>0</v>
      </c>
      <c r="G837">
        <v>0.23551900000000001</v>
      </c>
      <c r="H837">
        <v>0.77784399999999998</v>
      </c>
      <c r="I837">
        <v>0</v>
      </c>
    </row>
    <row r="838" spans="1:25" x14ac:dyDescent="0.25">
      <c r="A838" t="s">
        <v>96</v>
      </c>
      <c r="B838">
        <v>527.91399999999999</v>
      </c>
      <c r="C838">
        <v>522.85500000000002</v>
      </c>
      <c r="D838">
        <v>483.55900000000003</v>
      </c>
      <c r="E838">
        <v>393.59</v>
      </c>
      <c r="F838">
        <v>0</v>
      </c>
      <c r="G838">
        <v>0.231075</v>
      </c>
      <c r="H838">
        <v>0.77767200000000003</v>
      </c>
      <c r="I838">
        <v>0</v>
      </c>
    </row>
    <row r="839" spans="1:25" x14ac:dyDescent="0.25">
      <c r="A839" t="s">
        <v>96</v>
      </c>
      <c r="B839">
        <v>525.90499999999997</v>
      </c>
      <c r="C839">
        <v>521.39300000000003</v>
      </c>
      <c r="D839">
        <v>483.83199999999999</v>
      </c>
      <c r="E839">
        <v>393.58</v>
      </c>
      <c r="F839">
        <v>0</v>
      </c>
      <c r="G839">
        <v>0.21640999999999999</v>
      </c>
      <c r="H839">
        <v>0.77789900000000001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527.68700000000001</v>
      </c>
      <c r="C840">
        <v>521.85</v>
      </c>
      <c r="D840">
        <v>483.00299999999999</v>
      </c>
      <c r="E840">
        <v>393.63600000000002</v>
      </c>
      <c r="F840">
        <v>0</v>
      </c>
      <c r="G840">
        <v>0.21096599999999999</v>
      </c>
      <c r="H840">
        <v>0.77768199999999998</v>
      </c>
      <c r="I840">
        <v>0</v>
      </c>
      <c r="R840">
        <f>AVERAGE(B791:B840)</f>
        <v>556.70170000000007</v>
      </c>
      <c r="S840">
        <f>AVERAGE(C791:C840)</f>
        <v>516.0234999999999</v>
      </c>
      <c r="U840">
        <f>_xlfn.VAR.P(B791:B840)</f>
        <v>19283.12824252987</v>
      </c>
      <c r="V840">
        <f>_xlfn.VAR.P(C791:C840)</f>
        <v>78.52651109</v>
      </c>
      <c r="X840">
        <f>1.96*SQRT(U840)/50</f>
        <v>5.4434571902974582</v>
      </c>
      <c r="Y840">
        <f>1.96*SQRT(V840)/50</f>
        <v>0.34737152733253424</v>
      </c>
    </row>
    <row r="841" spans="1:25" x14ac:dyDescent="0.25">
      <c r="A841" t="s">
        <v>96</v>
      </c>
      <c r="B841">
        <v>27838.813632000001</v>
      </c>
      <c r="C841" t="s">
        <v>37</v>
      </c>
    </row>
    <row r="842" spans="1:25" x14ac:dyDescent="0.25">
      <c r="A842" t="s">
        <v>114</v>
      </c>
      <c r="B842">
        <v>973.02700000000004</v>
      </c>
      <c r="C842">
        <v>968.24099999999999</v>
      </c>
      <c r="D842">
        <v>931.04700000000003</v>
      </c>
      <c r="E842">
        <v>641.19799999999998</v>
      </c>
      <c r="F842">
        <v>0</v>
      </c>
      <c r="G842">
        <v>0.18301000000000001</v>
      </c>
      <c r="H842">
        <v>0.77788900000000005</v>
      </c>
      <c r="I842">
        <v>0</v>
      </c>
    </row>
    <row r="843" spans="1:25" x14ac:dyDescent="0.25">
      <c r="A843" t="s">
        <v>114</v>
      </c>
      <c r="B843">
        <v>969.07799999999997</v>
      </c>
      <c r="C843">
        <v>964.17200000000003</v>
      </c>
      <c r="D843">
        <v>929.30399999999997</v>
      </c>
      <c r="E843">
        <v>639.71100000000001</v>
      </c>
      <c r="F843">
        <v>0</v>
      </c>
      <c r="G843">
        <v>0.21889500000000001</v>
      </c>
      <c r="H843">
        <v>0.78816699999999995</v>
      </c>
      <c r="I843">
        <v>0</v>
      </c>
    </row>
    <row r="844" spans="1:25" x14ac:dyDescent="0.25">
      <c r="A844" t="s">
        <v>114</v>
      </c>
      <c r="B844">
        <v>992.05799999999999</v>
      </c>
      <c r="C844">
        <v>987.02300000000002</v>
      </c>
      <c r="D844">
        <v>931.55</v>
      </c>
      <c r="E844">
        <v>641.28599999999994</v>
      </c>
      <c r="F844">
        <v>0</v>
      </c>
      <c r="G844">
        <v>0.210116</v>
      </c>
      <c r="H844">
        <v>0.77784600000000004</v>
      </c>
      <c r="I844">
        <v>0</v>
      </c>
    </row>
    <row r="845" spans="1:25" x14ac:dyDescent="0.25">
      <c r="A845" t="s">
        <v>114</v>
      </c>
      <c r="B845">
        <v>956.39400000000001</v>
      </c>
      <c r="C845">
        <v>952.47699999999998</v>
      </c>
      <c r="D845">
        <v>930.27</v>
      </c>
      <c r="E845">
        <v>640.21500000000003</v>
      </c>
      <c r="F845">
        <v>0</v>
      </c>
      <c r="G845">
        <v>0.23552000000000001</v>
      </c>
      <c r="H845">
        <v>0.77776400000000001</v>
      </c>
      <c r="I845">
        <v>0</v>
      </c>
    </row>
    <row r="846" spans="1:25" x14ac:dyDescent="0.25">
      <c r="A846" t="s">
        <v>114</v>
      </c>
      <c r="B846">
        <v>977.57899999999995</v>
      </c>
      <c r="C846">
        <v>973.46</v>
      </c>
      <c r="D846">
        <v>931.50099999999998</v>
      </c>
      <c r="E846">
        <v>641.48099999999999</v>
      </c>
      <c r="F846">
        <v>0</v>
      </c>
      <c r="G846">
        <v>0.21180099999999999</v>
      </c>
      <c r="H846">
        <v>0.77787399999999995</v>
      </c>
      <c r="I846">
        <v>0</v>
      </c>
    </row>
    <row r="847" spans="1:25" x14ac:dyDescent="0.25">
      <c r="A847" t="s">
        <v>114</v>
      </c>
      <c r="B847">
        <v>1438.43</v>
      </c>
      <c r="C847">
        <v>978.99300000000005</v>
      </c>
      <c r="D847">
        <v>929.91</v>
      </c>
      <c r="E847">
        <v>639.96299999999997</v>
      </c>
      <c r="F847">
        <v>0</v>
      </c>
      <c r="G847">
        <v>0.23551900000000001</v>
      </c>
      <c r="H847">
        <v>0.777891</v>
      </c>
      <c r="I847">
        <v>0</v>
      </c>
    </row>
    <row r="848" spans="1:25" x14ac:dyDescent="0.25">
      <c r="A848" t="s">
        <v>114</v>
      </c>
      <c r="B848">
        <v>982.13300000000004</v>
      </c>
      <c r="C848">
        <v>973.80700000000002</v>
      </c>
      <c r="D848">
        <v>930.99900000000002</v>
      </c>
      <c r="E848">
        <v>641.298</v>
      </c>
      <c r="F848">
        <v>0</v>
      </c>
      <c r="G848">
        <v>0.23552500000000001</v>
      </c>
      <c r="H848">
        <v>0.77696299999999996</v>
      </c>
      <c r="I848">
        <v>0</v>
      </c>
    </row>
    <row r="849" spans="1:9" x14ac:dyDescent="0.25">
      <c r="A849" t="s">
        <v>114</v>
      </c>
      <c r="B849">
        <v>976.98299999999995</v>
      </c>
      <c r="C849">
        <v>971.50199999999995</v>
      </c>
      <c r="D849">
        <v>929.92</v>
      </c>
      <c r="E849">
        <v>639.77200000000005</v>
      </c>
      <c r="F849">
        <v>0</v>
      </c>
      <c r="G849">
        <v>0.20968300000000001</v>
      </c>
      <c r="H849">
        <v>0.777891</v>
      </c>
      <c r="I849">
        <v>0</v>
      </c>
    </row>
    <row r="850" spans="1:9" x14ac:dyDescent="0.25">
      <c r="A850" t="s">
        <v>114</v>
      </c>
      <c r="B850">
        <v>973.35900000000004</v>
      </c>
      <c r="C850">
        <v>967.19200000000001</v>
      </c>
      <c r="D850">
        <v>931.27099999999996</v>
      </c>
      <c r="E850">
        <v>641.19399999999996</v>
      </c>
      <c r="F850">
        <v>0</v>
      </c>
      <c r="G850">
        <v>0.20841799999999999</v>
      </c>
      <c r="H850">
        <v>0.77789699999999995</v>
      </c>
      <c r="I850">
        <v>0</v>
      </c>
    </row>
    <row r="851" spans="1:9" x14ac:dyDescent="0.25">
      <c r="A851" t="s">
        <v>114</v>
      </c>
      <c r="B851">
        <v>983.96400000000006</v>
      </c>
      <c r="C851">
        <v>978.98900000000003</v>
      </c>
      <c r="D851">
        <v>929.53599999999994</v>
      </c>
      <c r="E851">
        <v>639.923</v>
      </c>
      <c r="F851">
        <v>0</v>
      </c>
      <c r="G851">
        <v>0.219363</v>
      </c>
      <c r="H851">
        <v>0.79893700000000001</v>
      </c>
      <c r="I851">
        <v>0</v>
      </c>
    </row>
    <row r="852" spans="1:9" x14ac:dyDescent="0.25">
      <c r="A852" t="s">
        <v>114</v>
      </c>
      <c r="B852">
        <v>976.93299999999999</v>
      </c>
      <c r="C852">
        <v>971.79700000000003</v>
      </c>
      <c r="D852">
        <v>932.00300000000004</v>
      </c>
      <c r="E852">
        <v>641.66099999999994</v>
      </c>
      <c r="F852">
        <v>0</v>
      </c>
      <c r="G852">
        <v>0.23552500000000001</v>
      </c>
      <c r="H852">
        <v>0.77789799999999998</v>
      </c>
      <c r="I852">
        <v>0</v>
      </c>
    </row>
    <row r="853" spans="1:9" x14ac:dyDescent="0.25">
      <c r="A853" t="s">
        <v>114</v>
      </c>
      <c r="B853">
        <v>971.94899999999996</v>
      </c>
      <c r="C853">
        <v>967.02499999999998</v>
      </c>
      <c r="D853">
        <v>930.00900000000001</v>
      </c>
      <c r="E853">
        <v>640.03800000000001</v>
      </c>
      <c r="F853">
        <v>0</v>
      </c>
      <c r="G853">
        <v>0.21657399999999999</v>
      </c>
      <c r="H853">
        <v>0.77789299999999995</v>
      </c>
      <c r="I853">
        <v>0</v>
      </c>
    </row>
    <row r="854" spans="1:9" x14ac:dyDescent="0.25">
      <c r="A854" t="s">
        <v>114</v>
      </c>
      <c r="B854">
        <v>990.17</v>
      </c>
      <c r="C854">
        <v>985.13099999999997</v>
      </c>
      <c r="D854">
        <v>931.23400000000004</v>
      </c>
      <c r="E854">
        <v>641.05999999999995</v>
      </c>
      <c r="F854">
        <v>0</v>
      </c>
      <c r="G854">
        <v>0.21843899999999999</v>
      </c>
      <c r="H854">
        <v>0.77764</v>
      </c>
      <c r="I854">
        <v>0</v>
      </c>
    </row>
    <row r="855" spans="1:9" x14ac:dyDescent="0.25">
      <c r="A855" t="s">
        <v>114</v>
      </c>
      <c r="B855">
        <v>972.90099999999995</v>
      </c>
      <c r="C855">
        <v>968.83699999999999</v>
      </c>
      <c r="D855">
        <v>929.91099999999994</v>
      </c>
      <c r="E855">
        <v>639.84500000000003</v>
      </c>
      <c r="F855">
        <v>0</v>
      </c>
      <c r="G855">
        <v>0.20854500000000001</v>
      </c>
      <c r="H855">
        <v>0.77783999999999998</v>
      </c>
      <c r="I855">
        <v>0</v>
      </c>
    </row>
    <row r="856" spans="1:9" x14ac:dyDescent="0.25">
      <c r="A856" t="s">
        <v>114</v>
      </c>
      <c r="B856">
        <v>970.024</v>
      </c>
      <c r="C856">
        <v>965.08500000000004</v>
      </c>
      <c r="D856">
        <v>931.26099999999997</v>
      </c>
      <c r="E856">
        <v>641.10599999999999</v>
      </c>
      <c r="F856">
        <v>0</v>
      </c>
      <c r="G856">
        <v>0.23551900000000001</v>
      </c>
      <c r="H856">
        <v>0.77775399999999995</v>
      </c>
      <c r="I856">
        <v>0</v>
      </c>
    </row>
    <row r="857" spans="1:9" x14ac:dyDescent="0.25">
      <c r="A857" t="s">
        <v>114</v>
      </c>
      <c r="B857">
        <v>1215.23</v>
      </c>
      <c r="C857">
        <v>982.67899999999997</v>
      </c>
      <c r="D857">
        <v>929.60699999999997</v>
      </c>
      <c r="E857">
        <v>640.048</v>
      </c>
      <c r="F857">
        <v>0</v>
      </c>
      <c r="G857">
        <v>0.209505</v>
      </c>
      <c r="H857">
        <v>0.77734199999999998</v>
      </c>
      <c r="I857">
        <v>0</v>
      </c>
    </row>
    <row r="858" spans="1:9" x14ac:dyDescent="0.25">
      <c r="A858" t="s">
        <v>114</v>
      </c>
      <c r="B858">
        <v>1028.3800000000001</v>
      </c>
      <c r="C858">
        <v>954.30600000000004</v>
      </c>
      <c r="D858">
        <v>931.43600000000004</v>
      </c>
      <c r="E858">
        <v>641.12400000000002</v>
      </c>
      <c r="F858">
        <v>0</v>
      </c>
      <c r="G858">
        <v>0.208123</v>
      </c>
      <c r="H858">
        <v>0.77758700000000003</v>
      </c>
      <c r="I858">
        <v>0</v>
      </c>
    </row>
    <row r="859" spans="1:9" x14ac:dyDescent="0.25">
      <c r="A859" t="s">
        <v>114</v>
      </c>
      <c r="B859">
        <v>974.31700000000001</v>
      </c>
      <c r="C859">
        <v>969.31</v>
      </c>
      <c r="D859">
        <v>929.61800000000005</v>
      </c>
      <c r="E859">
        <v>639.56200000000001</v>
      </c>
      <c r="F859">
        <v>0</v>
      </c>
      <c r="G859">
        <v>0.23551900000000001</v>
      </c>
      <c r="H859">
        <v>0.79605999999999999</v>
      </c>
      <c r="I859">
        <v>0</v>
      </c>
    </row>
    <row r="860" spans="1:9" x14ac:dyDescent="0.25">
      <c r="A860" t="s">
        <v>114</v>
      </c>
      <c r="B860">
        <v>978.78499999999997</v>
      </c>
      <c r="C860">
        <v>973.78099999999995</v>
      </c>
      <c r="D860">
        <v>931.93200000000002</v>
      </c>
      <c r="E860">
        <v>641.57799999999997</v>
      </c>
      <c r="F860">
        <v>0</v>
      </c>
      <c r="G860">
        <v>0.20999599999999999</v>
      </c>
      <c r="H860">
        <v>0.77783999999999998</v>
      </c>
      <c r="I860">
        <v>0</v>
      </c>
    </row>
    <row r="861" spans="1:9" x14ac:dyDescent="0.25">
      <c r="A861" t="s">
        <v>114</v>
      </c>
      <c r="B861">
        <v>985.875</v>
      </c>
      <c r="C861">
        <v>981.93299999999999</v>
      </c>
      <c r="D861">
        <v>930.02499999999998</v>
      </c>
      <c r="E861">
        <v>640.08699999999999</v>
      </c>
      <c r="F861">
        <v>0</v>
      </c>
      <c r="G861">
        <v>0.23552000000000001</v>
      </c>
      <c r="H861">
        <v>0.77785899999999997</v>
      </c>
      <c r="I861">
        <v>0</v>
      </c>
    </row>
    <row r="862" spans="1:9" x14ac:dyDescent="0.25">
      <c r="A862" t="s">
        <v>114</v>
      </c>
      <c r="B862">
        <v>956.17899999999997</v>
      </c>
      <c r="C862">
        <v>951.29100000000005</v>
      </c>
      <c r="D862">
        <v>931.30100000000004</v>
      </c>
      <c r="E862">
        <v>641.63499999999999</v>
      </c>
      <c r="F862">
        <v>0</v>
      </c>
      <c r="G862">
        <v>0.209759</v>
      </c>
      <c r="H862">
        <v>0.77741099999999996</v>
      </c>
      <c r="I862">
        <v>0</v>
      </c>
    </row>
    <row r="863" spans="1:9" x14ac:dyDescent="0.25">
      <c r="A863" t="s">
        <v>114</v>
      </c>
      <c r="B863">
        <v>974.779</v>
      </c>
      <c r="C863">
        <v>969.351</v>
      </c>
      <c r="D863">
        <v>929.67499999999995</v>
      </c>
      <c r="E863">
        <v>640.09699999999998</v>
      </c>
      <c r="F863">
        <v>0</v>
      </c>
      <c r="G863">
        <v>0.21696799999999999</v>
      </c>
      <c r="H863">
        <v>0.77685999999999999</v>
      </c>
      <c r="I863">
        <v>0</v>
      </c>
    </row>
    <row r="864" spans="1:9" x14ac:dyDescent="0.25">
      <c r="A864" t="s">
        <v>114</v>
      </c>
      <c r="B864">
        <v>973.88099999999997</v>
      </c>
      <c r="C864">
        <v>967.673</v>
      </c>
      <c r="D864">
        <v>931.61</v>
      </c>
      <c r="E864">
        <v>641.25800000000004</v>
      </c>
      <c r="F864">
        <v>0</v>
      </c>
      <c r="G864">
        <v>0.23555799999999999</v>
      </c>
      <c r="H864">
        <v>0.77782600000000002</v>
      </c>
      <c r="I864">
        <v>0</v>
      </c>
    </row>
    <row r="865" spans="1:9" x14ac:dyDescent="0.25">
      <c r="A865" t="s">
        <v>114</v>
      </c>
      <c r="B865">
        <v>984.58699999999999</v>
      </c>
      <c r="C865">
        <v>980.66700000000003</v>
      </c>
      <c r="D865">
        <v>929.84699999999998</v>
      </c>
      <c r="E865">
        <v>639.94799999999998</v>
      </c>
      <c r="F865">
        <v>0</v>
      </c>
      <c r="G865">
        <v>0.23430100000000001</v>
      </c>
      <c r="H865">
        <v>0.77789600000000003</v>
      </c>
      <c r="I865">
        <v>0</v>
      </c>
    </row>
    <row r="866" spans="1:9" x14ac:dyDescent="0.25">
      <c r="A866" t="s">
        <v>114</v>
      </c>
      <c r="B866">
        <v>955.93499999999995</v>
      </c>
      <c r="C866">
        <v>951.03700000000003</v>
      </c>
      <c r="D866">
        <v>930.97299999999996</v>
      </c>
      <c r="E866">
        <v>641.19899999999996</v>
      </c>
      <c r="F866">
        <v>0</v>
      </c>
      <c r="G866">
        <v>0.23552000000000001</v>
      </c>
      <c r="H866">
        <v>0.77789900000000001</v>
      </c>
      <c r="I866">
        <v>0</v>
      </c>
    </row>
    <row r="867" spans="1:9" x14ac:dyDescent="0.25">
      <c r="A867" t="s">
        <v>114</v>
      </c>
      <c r="B867">
        <v>1169.3900000000001</v>
      </c>
      <c r="C867">
        <v>984.90599999999995</v>
      </c>
      <c r="D867">
        <v>929.303</v>
      </c>
      <c r="E867">
        <v>639.75199999999995</v>
      </c>
      <c r="F867">
        <v>0</v>
      </c>
      <c r="G867">
        <v>0.20830199999999999</v>
      </c>
      <c r="H867">
        <v>0.77789900000000001</v>
      </c>
      <c r="I867">
        <v>0</v>
      </c>
    </row>
    <row r="868" spans="1:9" x14ac:dyDescent="0.25">
      <c r="A868" t="s">
        <v>114</v>
      </c>
      <c r="B868">
        <v>985.95299999999997</v>
      </c>
      <c r="C868">
        <v>979.21900000000005</v>
      </c>
      <c r="D868">
        <v>931.21</v>
      </c>
      <c r="E868">
        <v>641.41899999999998</v>
      </c>
      <c r="F868">
        <v>0</v>
      </c>
      <c r="G868">
        <v>0.217337</v>
      </c>
      <c r="H868">
        <v>0.77772300000000005</v>
      </c>
      <c r="I868">
        <v>0</v>
      </c>
    </row>
    <row r="869" spans="1:9" x14ac:dyDescent="0.25">
      <c r="A869" t="s">
        <v>114</v>
      </c>
      <c r="B869">
        <v>977.779</v>
      </c>
      <c r="C869">
        <v>973.79100000000005</v>
      </c>
      <c r="D869">
        <v>929.88</v>
      </c>
      <c r="E869">
        <v>639.99699999999996</v>
      </c>
      <c r="F869">
        <v>0</v>
      </c>
      <c r="G869">
        <v>0.23551900000000001</v>
      </c>
      <c r="H869">
        <v>0.77758799999999995</v>
      </c>
      <c r="I869">
        <v>0</v>
      </c>
    </row>
    <row r="870" spans="1:9" x14ac:dyDescent="0.25">
      <c r="A870" t="s">
        <v>114</v>
      </c>
      <c r="B870">
        <v>990.81299999999999</v>
      </c>
      <c r="C870">
        <v>986.35599999999999</v>
      </c>
      <c r="D870">
        <v>930.86699999999996</v>
      </c>
      <c r="E870">
        <v>641.31200000000001</v>
      </c>
      <c r="F870">
        <v>0</v>
      </c>
      <c r="G870">
        <v>0.20990200000000001</v>
      </c>
      <c r="H870">
        <v>0.77789900000000001</v>
      </c>
      <c r="I870">
        <v>0</v>
      </c>
    </row>
    <row r="871" spans="1:9" x14ac:dyDescent="0.25">
      <c r="A871" t="s">
        <v>114</v>
      </c>
      <c r="B871">
        <v>989.23800000000006</v>
      </c>
      <c r="C871">
        <v>983.02499999999998</v>
      </c>
      <c r="D871">
        <v>929.14</v>
      </c>
      <c r="E871">
        <v>639.58799999999997</v>
      </c>
      <c r="F871">
        <v>0</v>
      </c>
      <c r="G871">
        <v>0.21179899999999999</v>
      </c>
      <c r="H871">
        <v>0.77789600000000003</v>
      </c>
      <c r="I871">
        <v>0</v>
      </c>
    </row>
    <row r="872" spans="1:9" x14ac:dyDescent="0.25">
      <c r="A872" t="s">
        <v>114</v>
      </c>
      <c r="B872">
        <v>979.08100000000002</v>
      </c>
      <c r="C872">
        <v>974.95799999999997</v>
      </c>
      <c r="D872">
        <v>931.56399999999996</v>
      </c>
      <c r="E872">
        <v>641.52099999999996</v>
      </c>
      <c r="F872">
        <v>0</v>
      </c>
      <c r="G872">
        <v>0.23552000000000001</v>
      </c>
      <c r="H872">
        <v>0.77776100000000004</v>
      </c>
      <c r="I872">
        <v>0</v>
      </c>
    </row>
    <row r="873" spans="1:9" x14ac:dyDescent="0.25">
      <c r="A873" t="s">
        <v>114</v>
      </c>
      <c r="B873">
        <v>987.68299999999999</v>
      </c>
      <c r="C873">
        <v>982.53800000000001</v>
      </c>
      <c r="D873">
        <v>929.73900000000003</v>
      </c>
      <c r="E873">
        <v>639.79399999999998</v>
      </c>
      <c r="F873">
        <v>0</v>
      </c>
      <c r="G873">
        <v>0.21620500000000001</v>
      </c>
      <c r="H873">
        <v>0.77555300000000005</v>
      </c>
      <c r="I873">
        <v>0</v>
      </c>
    </row>
    <row r="874" spans="1:9" x14ac:dyDescent="0.25">
      <c r="A874" t="s">
        <v>114</v>
      </c>
      <c r="B874">
        <v>978.51</v>
      </c>
      <c r="C874">
        <v>973.55600000000004</v>
      </c>
      <c r="D874">
        <v>930.90200000000004</v>
      </c>
      <c r="E874">
        <v>641.14099999999996</v>
      </c>
      <c r="F874">
        <v>0</v>
      </c>
      <c r="G874">
        <v>0.20990500000000001</v>
      </c>
      <c r="H874">
        <v>0.77776999999999996</v>
      </c>
      <c r="I874">
        <v>0</v>
      </c>
    </row>
    <row r="875" spans="1:9" x14ac:dyDescent="0.25">
      <c r="A875" t="s">
        <v>114</v>
      </c>
      <c r="B875">
        <v>973.94</v>
      </c>
      <c r="C875">
        <v>969.83699999999999</v>
      </c>
      <c r="D875">
        <v>929.76400000000001</v>
      </c>
      <c r="E875">
        <v>640.03800000000001</v>
      </c>
      <c r="F875">
        <v>0</v>
      </c>
      <c r="G875">
        <v>0.23551900000000001</v>
      </c>
      <c r="H875">
        <v>0.77788000000000002</v>
      </c>
      <c r="I875">
        <v>0</v>
      </c>
    </row>
    <row r="876" spans="1:9" x14ac:dyDescent="0.25">
      <c r="A876" t="s">
        <v>114</v>
      </c>
      <c r="B876">
        <v>983.12199999999996</v>
      </c>
      <c r="C876">
        <v>978.19299999999998</v>
      </c>
      <c r="D876">
        <v>931.35799999999995</v>
      </c>
      <c r="E876">
        <v>641.67899999999997</v>
      </c>
      <c r="F876">
        <v>0</v>
      </c>
      <c r="G876">
        <v>0.214588</v>
      </c>
      <c r="H876">
        <v>0.77782899999999999</v>
      </c>
      <c r="I876">
        <v>0</v>
      </c>
    </row>
    <row r="877" spans="1:9" x14ac:dyDescent="0.25">
      <c r="A877" t="s">
        <v>114</v>
      </c>
      <c r="B877">
        <v>1166.8399999999999</v>
      </c>
      <c r="C877">
        <v>973.10500000000002</v>
      </c>
      <c r="D877">
        <v>929.779</v>
      </c>
      <c r="E877">
        <v>639.56899999999996</v>
      </c>
      <c r="F877">
        <v>0</v>
      </c>
      <c r="G877">
        <v>0.20891000000000001</v>
      </c>
      <c r="H877">
        <v>0.77786999999999995</v>
      </c>
      <c r="I877">
        <v>0</v>
      </c>
    </row>
    <row r="878" spans="1:9" x14ac:dyDescent="0.25">
      <c r="A878" t="s">
        <v>114</v>
      </c>
      <c r="B878">
        <v>975.61300000000006</v>
      </c>
      <c r="C878">
        <v>969.94899999999996</v>
      </c>
      <c r="D878">
        <v>930.87400000000002</v>
      </c>
      <c r="E878">
        <v>641.26700000000005</v>
      </c>
      <c r="F878">
        <v>0</v>
      </c>
      <c r="G878">
        <v>0.22528400000000001</v>
      </c>
      <c r="H878">
        <v>0.77777499999999999</v>
      </c>
      <c r="I878">
        <v>0</v>
      </c>
    </row>
    <row r="879" spans="1:9" x14ac:dyDescent="0.25">
      <c r="A879" t="s">
        <v>114</v>
      </c>
      <c r="B879">
        <v>983.18200000000002</v>
      </c>
      <c r="C879">
        <v>978.24699999999996</v>
      </c>
      <c r="D879">
        <v>929.58100000000002</v>
      </c>
      <c r="E879">
        <v>639.71500000000003</v>
      </c>
      <c r="F879">
        <v>0</v>
      </c>
      <c r="G879">
        <v>0.23552100000000001</v>
      </c>
      <c r="H879">
        <v>0.77730500000000002</v>
      </c>
      <c r="I879">
        <v>0</v>
      </c>
    </row>
    <row r="880" spans="1:9" x14ac:dyDescent="0.25">
      <c r="A880" t="s">
        <v>114</v>
      </c>
      <c r="B880">
        <v>981.36300000000006</v>
      </c>
      <c r="C880">
        <v>976.41399999999999</v>
      </c>
      <c r="D880">
        <v>932.07</v>
      </c>
      <c r="E880">
        <v>641.61</v>
      </c>
      <c r="F880">
        <v>0</v>
      </c>
      <c r="G880">
        <v>0.208338</v>
      </c>
      <c r="H880">
        <v>0.77765899999999999</v>
      </c>
      <c r="I880">
        <v>0</v>
      </c>
    </row>
    <row r="881" spans="1:25" x14ac:dyDescent="0.25">
      <c r="A881" t="s">
        <v>114</v>
      </c>
      <c r="B881">
        <v>975.24300000000005</v>
      </c>
      <c r="C881">
        <v>970.14099999999996</v>
      </c>
      <c r="D881">
        <v>929.63499999999999</v>
      </c>
      <c r="E881">
        <v>639.82299999999998</v>
      </c>
      <c r="F881">
        <v>0</v>
      </c>
      <c r="G881">
        <v>0.21033299999999999</v>
      </c>
      <c r="H881">
        <v>0.77787399999999995</v>
      </c>
      <c r="I881">
        <v>0</v>
      </c>
    </row>
    <row r="882" spans="1:25" x14ac:dyDescent="0.25">
      <c r="A882" t="s">
        <v>114</v>
      </c>
      <c r="B882">
        <v>969.68499999999995</v>
      </c>
      <c r="C882">
        <v>964.77499999999998</v>
      </c>
      <c r="D882">
        <v>931.33299999999997</v>
      </c>
      <c r="E882">
        <v>641.57100000000003</v>
      </c>
      <c r="F882">
        <v>0</v>
      </c>
      <c r="G882">
        <v>0.22336300000000001</v>
      </c>
      <c r="H882">
        <v>0.77789600000000003</v>
      </c>
      <c r="I882">
        <v>0</v>
      </c>
    </row>
    <row r="883" spans="1:25" x14ac:dyDescent="0.25">
      <c r="A883" t="s">
        <v>114</v>
      </c>
      <c r="B883">
        <v>968.37300000000005</v>
      </c>
      <c r="C883">
        <v>963.42899999999997</v>
      </c>
      <c r="D883">
        <v>929.78</v>
      </c>
      <c r="E883">
        <v>639.93700000000001</v>
      </c>
      <c r="F883">
        <v>0</v>
      </c>
      <c r="G883">
        <v>0.208236</v>
      </c>
      <c r="H883">
        <v>0.77789200000000003</v>
      </c>
      <c r="I883">
        <v>0</v>
      </c>
    </row>
    <row r="884" spans="1:25" x14ac:dyDescent="0.25">
      <c r="A884" t="s">
        <v>114</v>
      </c>
      <c r="B884">
        <v>979.09299999999996</v>
      </c>
      <c r="C884">
        <v>974.06799999999998</v>
      </c>
      <c r="D884">
        <v>931.76499999999999</v>
      </c>
      <c r="E884">
        <v>641.59</v>
      </c>
      <c r="F884">
        <v>0</v>
      </c>
      <c r="G884">
        <v>0.208314</v>
      </c>
      <c r="H884">
        <v>0.77647500000000003</v>
      </c>
      <c r="I884">
        <v>0</v>
      </c>
    </row>
    <row r="885" spans="1:25" x14ac:dyDescent="0.25">
      <c r="A885" t="s">
        <v>114</v>
      </c>
      <c r="B885">
        <v>957.83699999999999</v>
      </c>
      <c r="C885">
        <v>953.89300000000003</v>
      </c>
      <c r="D885">
        <v>930.755</v>
      </c>
      <c r="E885">
        <v>640.54600000000005</v>
      </c>
      <c r="F885">
        <v>0</v>
      </c>
      <c r="G885">
        <v>0.20809900000000001</v>
      </c>
      <c r="H885">
        <v>0.77786299999999997</v>
      </c>
      <c r="I885">
        <v>0</v>
      </c>
    </row>
    <row r="886" spans="1:25" x14ac:dyDescent="0.25">
      <c r="A886" t="s">
        <v>114</v>
      </c>
      <c r="B886">
        <v>974.79600000000005</v>
      </c>
      <c r="C886">
        <v>969.47699999999998</v>
      </c>
      <c r="D886">
        <v>930.85900000000004</v>
      </c>
      <c r="E886">
        <v>641.22400000000005</v>
      </c>
      <c r="F886">
        <v>0</v>
      </c>
      <c r="G886">
        <v>0.23552200000000001</v>
      </c>
      <c r="H886">
        <v>0.77788100000000004</v>
      </c>
      <c r="I886">
        <v>0</v>
      </c>
    </row>
    <row r="887" spans="1:25" x14ac:dyDescent="0.25">
      <c r="A887" t="s">
        <v>114</v>
      </c>
      <c r="B887">
        <v>1224.6400000000001</v>
      </c>
      <c r="C887">
        <v>974.84799999999996</v>
      </c>
      <c r="D887">
        <v>929.74300000000005</v>
      </c>
      <c r="E887">
        <v>640.08900000000006</v>
      </c>
      <c r="F887">
        <v>0</v>
      </c>
      <c r="G887">
        <v>0.21793199999999999</v>
      </c>
      <c r="H887">
        <v>0.77785800000000005</v>
      </c>
      <c r="I887">
        <v>0</v>
      </c>
    </row>
    <row r="888" spans="1:25" x14ac:dyDescent="0.25">
      <c r="A888" t="s">
        <v>114</v>
      </c>
      <c r="B888">
        <v>1120.24</v>
      </c>
      <c r="C888">
        <v>990.51900000000001</v>
      </c>
      <c r="D888">
        <v>948.51800000000003</v>
      </c>
      <c r="E888">
        <v>658.57500000000005</v>
      </c>
      <c r="F888">
        <v>0</v>
      </c>
      <c r="G888">
        <v>0.20836299999999999</v>
      </c>
      <c r="H888">
        <v>0.80429300000000004</v>
      </c>
      <c r="I888">
        <v>0</v>
      </c>
    </row>
    <row r="889" spans="1:25" x14ac:dyDescent="0.25">
      <c r="A889" t="s">
        <v>114</v>
      </c>
      <c r="B889">
        <v>991.36900000000003</v>
      </c>
      <c r="C889">
        <v>986.18899999999996</v>
      </c>
      <c r="D889">
        <v>929.68</v>
      </c>
      <c r="E889">
        <v>639.48699999999997</v>
      </c>
      <c r="F889">
        <v>0</v>
      </c>
      <c r="G889">
        <v>0.23552400000000001</v>
      </c>
      <c r="H889">
        <v>0.79010400000000003</v>
      </c>
      <c r="I889">
        <v>0</v>
      </c>
    </row>
    <row r="890" spans="1:25" x14ac:dyDescent="0.25">
      <c r="A890" t="s">
        <v>114</v>
      </c>
      <c r="B890">
        <v>977.66099999999994</v>
      </c>
      <c r="C890">
        <v>967.92100000000005</v>
      </c>
      <c r="D890">
        <v>931.56200000000001</v>
      </c>
      <c r="E890">
        <v>641.495</v>
      </c>
      <c r="F890">
        <v>0</v>
      </c>
      <c r="G890">
        <v>0.210817</v>
      </c>
      <c r="H890">
        <v>0.77789900000000001</v>
      </c>
      <c r="I890">
        <v>0</v>
      </c>
    </row>
    <row r="891" spans="1:25" x14ac:dyDescent="0.25">
      <c r="A891" t="s">
        <v>114</v>
      </c>
      <c r="B891">
        <v>997.33299999999997</v>
      </c>
      <c r="C891">
        <v>992.24699999999996</v>
      </c>
      <c r="D891">
        <v>929.61500000000001</v>
      </c>
      <c r="E891">
        <v>639.80399999999997</v>
      </c>
      <c r="F891">
        <v>0</v>
      </c>
      <c r="G891">
        <v>0.217138</v>
      </c>
      <c r="H891">
        <v>0.77789299999999995</v>
      </c>
      <c r="I891">
        <v>0</v>
      </c>
    </row>
    <row r="892" spans="1:25" x14ac:dyDescent="0.25">
      <c r="A892" t="s">
        <v>114</v>
      </c>
      <c r="B892">
        <v>970.45899999999995</v>
      </c>
      <c r="C892">
        <v>965.42200000000003</v>
      </c>
      <c r="D892">
        <v>931.45100000000002</v>
      </c>
      <c r="E892">
        <v>641.57000000000005</v>
      </c>
      <c r="F892">
        <v>0</v>
      </c>
      <c r="G892">
        <v>0.21950700000000001</v>
      </c>
      <c r="H892">
        <v>0.77789600000000003</v>
      </c>
      <c r="I892">
        <v>0</v>
      </c>
    </row>
    <row r="893" spans="1:25" x14ac:dyDescent="0.25">
      <c r="A893" t="s">
        <v>114</v>
      </c>
      <c r="B893">
        <v>977.63</v>
      </c>
      <c r="C893">
        <v>973.69</v>
      </c>
      <c r="D893">
        <v>929.75800000000004</v>
      </c>
      <c r="E893">
        <v>639.72299999999996</v>
      </c>
      <c r="F893">
        <v>0</v>
      </c>
      <c r="G893">
        <v>0.229266</v>
      </c>
      <c r="H893">
        <v>0.77771999999999997</v>
      </c>
      <c r="I893">
        <v>0</v>
      </c>
    </row>
    <row r="894" spans="1:25" x14ac:dyDescent="0.25">
      <c r="A894" t="s">
        <v>114</v>
      </c>
      <c r="B894">
        <v>975.49699999999996</v>
      </c>
      <c r="C894">
        <v>970.53899999999999</v>
      </c>
      <c r="D894">
        <v>931.41099999999994</v>
      </c>
      <c r="E894">
        <v>641.64499999999998</v>
      </c>
      <c r="F894">
        <v>0</v>
      </c>
      <c r="G894">
        <v>0.21376999999999999</v>
      </c>
      <c r="H894">
        <v>0.79100499999999996</v>
      </c>
      <c r="I894">
        <v>0</v>
      </c>
    </row>
    <row r="895" spans="1:25" x14ac:dyDescent="0.25">
      <c r="A895" t="s">
        <v>114</v>
      </c>
      <c r="B895">
        <v>987.58799999999997</v>
      </c>
      <c r="C895">
        <v>982.43200000000002</v>
      </c>
      <c r="D895">
        <v>929.98599999999999</v>
      </c>
      <c r="E895">
        <v>639.83100000000002</v>
      </c>
      <c r="F895">
        <v>0</v>
      </c>
      <c r="G895">
        <v>0.20944599999999999</v>
      </c>
      <c r="H895">
        <v>0.77768899999999996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984.27599999999995</v>
      </c>
      <c r="C896">
        <v>979.34699999999998</v>
      </c>
      <c r="D896">
        <v>930.76599999999996</v>
      </c>
      <c r="E896">
        <v>641.17499999999995</v>
      </c>
      <c r="F896">
        <v>0</v>
      </c>
      <c r="G896">
        <v>0.20810100000000001</v>
      </c>
      <c r="H896">
        <v>0.77778000000000003</v>
      </c>
      <c r="I896">
        <v>0</v>
      </c>
      <c r="R896">
        <f>AVERAGE(B847:B896)</f>
        <v>1008.3804199999998</v>
      </c>
      <c r="S896">
        <f>AVERAGE(C847:C896)</f>
        <v>973.46834000000013</v>
      </c>
      <c r="U896">
        <f>_xlfn.VAR.P(B847:B896)</f>
        <v>7626.969910123601</v>
      </c>
      <c r="V896">
        <f>_xlfn.VAR.P(C847:C896)</f>
        <v>84.267072184399808</v>
      </c>
      <c r="X896">
        <f>1.96*SQRT(U896)/50</f>
        <v>3.4234349771380685</v>
      </c>
      <c r="Y896">
        <f>1.96*SQRT(V896)/50</f>
        <v>0.3598446245276371</v>
      </c>
    </row>
    <row r="897" spans="1:25" x14ac:dyDescent="0.25">
      <c r="A897" t="s">
        <v>114</v>
      </c>
      <c r="B897">
        <v>50422.952628999999</v>
      </c>
      <c r="C897" t="s">
        <v>37</v>
      </c>
    </row>
    <row r="898" spans="1:25" s="3" customFormat="1" x14ac:dyDescent="0.25">
      <c r="A898" s="3" t="s">
        <v>42</v>
      </c>
      <c r="B898" s="3">
        <v>31639.4</v>
      </c>
      <c r="C898" s="3">
        <v>31518.6</v>
      </c>
      <c r="D898" s="3">
        <v>31518</v>
      </c>
      <c r="E898" s="3">
        <v>31492.400000000001</v>
      </c>
      <c r="F898" s="3">
        <v>1502.28</v>
      </c>
      <c r="G898" s="3">
        <v>2823.92</v>
      </c>
      <c r="H898" s="3">
        <v>632.97199999999998</v>
      </c>
      <c r="I898" s="3">
        <v>652.80600000000004</v>
      </c>
      <c r="J898" s="3">
        <v>955.27300000000002</v>
      </c>
      <c r="K898" s="3">
        <v>26759.3</v>
      </c>
      <c r="L898" s="3">
        <v>0.14979200000000001</v>
      </c>
      <c r="M898" s="3">
        <v>0.833291</v>
      </c>
      <c r="N898" s="3">
        <v>0</v>
      </c>
      <c r="O898" s="3" t="s">
        <v>43</v>
      </c>
      <c r="R898"/>
      <c r="S898"/>
      <c r="T898"/>
      <c r="U898"/>
      <c r="V898"/>
      <c r="W898"/>
      <c r="X898"/>
      <c r="Y898"/>
    </row>
    <row r="899" spans="1:25" x14ac:dyDescent="0.25">
      <c r="A899" t="s">
        <v>42</v>
      </c>
      <c r="B899">
        <v>31027.1</v>
      </c>
      <c r="C899">
        <v>30906.3</v>
      </c>
      <c r="D899">
        <v>30905.8</v>
      </c>
      <c r="E899">
        <v>30880.400000000001</v>
      </c>
      <c r="F899">
        <v>1492.02</v>
      </c>
      <c r="G899">
        <v>2864.46</v>
      </c>
      <c r="H899">
        <v>624.88699999999994</v>
      </c>
      <c r="I899">
        <v>679.96600000000001</v>
      </c>
      <c r="J899">
        <v>988.26</v>
      </c>
      <c r="K899">
        <v>26127.5</v>
      </c>
      <c r="L899">
        <v>0.16592999999999999</v>
      </c>
      <c r="M899">
        <v>0.83647700000000003</v>
      </c>
      <c r="N899">
        <v>0</v>
      </c>
      <c r="O899" t="s">
        <v>43</v>
      </c>
    </row>
    <row r="900" spans="1:25" x14ac:dyDescent="0.25">
      <c r="A900" t="s">
        <v>42</v>
      </c>
      <c r="B900">
        <v>31057.9</v>
      </c>
      <c r="C900">
        <v>30941.5</v>
      </c>
      <c r="D900">
        <v>30940.9</v>
      </c>
      <c r="E900">
        <v>30915.5</v>
      </c>
      <c r="F900">
        <v>1461.64</v>
      </c>
      <c r="G900">
        <v>2789.55</v>
      </c>
      <c r="H900">
        <v>630.12300000000005</v>
      </c>
      <c r="I900">
        <v>668.78399999999999</v>
      </c>
      <c r="J900">
        <v>913.37800000000004</v>
      </c>
      <c r="K900">
        <v>26275.200000000001</v>
      </c>
      <c r="L900">
        <v>0.178484</v>
      </c>
      <c r="M900">
        <v>0.83612699999999995</v>
      </c>
      <c r="N900">
        <v>0</v>
      </c>
      <c r="O900" t="s">
        <v>43</v>
      </c>
    </row>
    <row r="901" spans="1:25" x14ac:dyDescent="0.25">
      <c r="A901" t="s">
        <v>42</v>
      </c>
      <c r="B901">
        <v>31497.200000000001</v>
      </c>
      <c r="C901">
        <v>31380.5</v>
      </c>
      <c r="D901">
        <v>31379.9</v>
      </c>
      <c r="E901">
        <v>31351.5</v>
      </c>
      <c r="F901">
        <v>1490.3</v>
      </c>
      <c r="G901">
        <v>2905.97</v>
      </c>
      <c r="H901">
        <v>647.096</v>
      </c>
      <c r="I901">
        <v>655.23</v>
      </c>
      <c r="J901">
        <v>1039.33</v>
      </c>
      <c r="K901">
        <v>26555.8</v>
      </c>
      <c r="L901">
        <v>0.16045499999999999</v>
      </c>
      <c r="M901">
        <v>0.83701899999999996</v>
      </c>
      <c r="N901">
        <v>0</v>
      </c>
      <c r="O901" t="s">
        <v>43</v>
      </c>
    </row>
    <row r="902" spans="1:25" x14ac:dyDescent="0.25">
      <c r="A902" t="s">
        <v>42</v>
      </c>
      <c r="B902">
        <v>32140.799999999999</v>
      </c>
      <c r="C902">
        <v>32008.1</v>
      </c>
      <c r="D902">
        <v>32007.4</v>
      </c>
      <c r="E902">
        <v>31981.3</v>
      </c>
      <c r="F902">
        <v>1510.37</v>
      </c>
      <c r="G902">
        <v>2829.82</v>
      </c>
      <c r="H902">
        <v>649.36400000000003</v>
      </c>
      <c r="I902">
        <v>669.75699999999995</v>
      </c>
      <c r="J902">
        <v>932.57799999999997</v>
      </c>
      <c r="K902">
        <v>27201.4</v>
      </c>
      <c r="L902">
        <v>0.176035</v>
      </c>
      <c r="M902">
        <v>0.83700799999999997</v>
      </c>
      <c r="N902">
        <v>0</v>
      </c>
      <c r="O902" t="s">
        <v>43</v>
      </c>
    </row>
    <row r="903" spans="1:25" x14ac:dyDescent="0.25">
      <c r="A903" t="s">
        <v>42</v>
      </c>
      <c r="B903">
        <v>32202.2</v>
      </c>
      <c r="C903">
        <v>32009</v>
      </c>
      <c r="D903">
        <v>32008.400000000001</v>
      </c>
      <c r="E903">
        <v>31981.9</v>
      </c>
      <c r="F903">
        <v>1532.04</v>
      </c>
      <c r="G903">
        <v>2854.46</v>
      </c>
      <c r="H903">
        <v>658.09500000000003</v>
      </c>
      <c r="I903">
        <v>665.11800000000005</v>
      </c>
      <c r="J903">
        <v>956.29600000000005</v>
      </c>
      <c r="K903">
        <v>27185.3</v>
      </c>
      <c r="L903">
        <v>0.15376100000000001</v>
      </c>
      <c r="M903">
        <v>0.86558900000000005</v>
      </c>
      <c r="N903">
        <v>0</v>
      </c>
      <c r="O903" t="s">
        <v>43</v>
      </c>
    </row>
    <row r="904" spans="1:25" x14ac:dyDescent="0.25">
      <c r="A904" t="s">
        <v>42</v>
      </c>
      <c r="B904">
        <v>33209.800000000003</v>
      </c>
      <c r="C904">
        <v>33085.9</v>
      </c>
      <c r="D904">
        <v>33085.300000000003</v>
      </c>
      <c r="E904">
        <v>33058.699999999997</v>
      </c>
      <c r="F904">
        <v>1590.7</v>
      </c>
      <c r="G904">
        <v>3061.6</v>
      </c>
      <c r="H904">
        <v>659.73500000000001</v>
      </c>
      <c r="I904">
        <v>683.97400000000005</v>
      </c>
      <c r="J904">
        <v>1131.24</v>
      </c>
      <c r="K904">
        <v>28006.5</v>
      </c>
      <c r="L904">
        <v>0.15219299999999999</v>
      </c>
      <c r="M904">
        <v>0.83701999999999999</v>
      </c>
      <c r="N904">
        <v>0</v>
      </c>
      <c r="O904" t="s">
        <v>43</v>
      </c>
    </row>
    <row r="905" spans="1:25" x14ac:dyDescent="0.25">
      <c r="A905" t="s">
        <v>42</v>
      </c>
      <c r="B905">
        <v>31569.5</v>
      </c>
      <c r="C905">
        <v>31447.4</v>
      </c>
      <c r="D905">
        <v>31446.799999999999</v>
      </c>
      <c r="E905">
        <v>31421</v>
      </c>
      <c r="F905">
        <v>1508.15</v>
      </c>
      <c r="G905">
        <v>2923.91</v>
      </c>
      <c r="H905">
        <v>649.80600000000004</v>
      </c>
      <c r="I905">
        <v>671.53499999999997</v>
      </c>
      <c r="J905">
        <v>1044.33</v>
      </c>
      <c r="K905">
        <v>26589.200000000001</v>
      </c>
      <c r="L905">
        <v>0.148817</v>
      </c>
      <c r="M905">
        <v>0.83318499999999995</v>
      </c>
      <c r="N905">
        <v>53</v>
      </c>
      <c r="O905" t="s">
        <v>43</v>
      </c>
    </row>
    <row r="906" spans="1:25" x14ac:dyDescent="0.25">
      <c r="A906" t="s">
        <v>42</v>
      </c>
      <c r="B906">
        <v>32587.599999999999</v>
      </c>
      <c r="C906">
        <v>32431.3</v>
      </c>
      <c r="D906">
        <v>32430.7</v>
      </c>
      <c r="E906">
        <v>32404.3</v>
      </c>
      <c r="F906">
        <v>1569.66</v>
      </c>
      <c r="G906">
        <v>3039.74</v>
      </c>
      <c r="H906">
        <v>651.64400000000001</v>
      </c>
      <c r="I906">
        <v>693.32500000000005</v>
      </c>
      <c r="J906">
        <v>1107.3800000000001</v>
      </c>
      <c r="K906">
        <v>27398.7</v>
      </c>
      <c r="L906">
        <v>0.17846799999999999</v>
      </c>
      <c r="M906">
        <v>0.83703300000000003</v>
      </c>
      <c r="N906">
        <v>0</v>
      </c>
      <c r="O906" t="s">
        <v>43</v>
      </c>
    </row>
    <row r="907" spans="1:25" x14ac:dyDescent="0.25">
      <c r="A907" t="s">
        <v>42</v>
      </c>
      <c r="B907">
        <v>30875.599999999999</v>
      </c>
      <c r="C907">
        <v>30759.200000000001</v>
      </c>
      <c r="D907">
        <v>30758.5</v>
      </c>
      <c r="E907">
        <v>30733.4</v>
      </c>
      <c r="F907">
        <v>1483.52</v>
      </c>
      <c r="G907">
        <v>2869.06</v>
      </c>
      <c r="H907">
        <v>636.86900000000003</v>
      </c>
      <c r="I907">
        <v>685.678</v>
      </c>
      <c r="J907">
        <v>977.61</v>
      </c>
      <c r="K907">
        <v>25996.1</v>
      </c>
      <c r="L907">
        <v>0.15043200000000001</v>
      </c>
      <c r="M907">
        <v>0.84707500000000002</v>
      </c>
      <c r="N907">
        <v>0</v>
      </c>
      <c r="O907" t="s">
        <v>43</v>
      </c>
    </row>
    <row r="908" spans="1:25" x14ac:dyDescent="0.25">
      <c r="A908" t="s">
        <v>42</v>
      </c>
      <c r="B908">
        <v>31957.5</v>
      </c>
      <c r="C908">
        <v>31832.5</v>
      </c>
      <c r="D908">
        <v>31831.9</v>
      </c>
      <c r="E908">
        <v>31806</v>
      </c>
      <c r="F908">
        <v>1523.83</v>
      </c>
      <c r="G908">
        <v>2895.19</v>
      </c>
      <c r="H908">
        <v>658.298</v>
      </c>
      <c r="I908">
        <v>658.72400000000005</v>
      </c>
      <c r="J908">
        <v>1009.86</v>
      </c>
      <c r="K908">
        <v>26972.7</v>
      </c>
      <c r="L908">
        <v>0.178455</v>
      </c>
      <c r="M908">
        <v>0.83704199999999995</v>
      </c>
      <c r="N908">
        <v>0</v>
      </c>
      <c r="O908" t="s">
        <v>43</v>
      </c>
    </row>
    <row r="909" spans="1:25" x14ac:dyDescent="0.25">
      <c r="A909" t="s">
        <v>42</v>
      </c>
      <c r="B909">
        <v>32375.4</v>
      </c>
      <c r="C909">
        <v>32254.6</v>
      </c>
      <c r="D909">
        <v>32254</v>
      </c>
      <c r="E909">
        <v>32227.7</v>
      </c>
      <c r="F909">
        <v>1575.89</v>
      </c>
      <c r="G909">
        <v>2931.37</v>
      </c>
      <c r="H909">
        <v>689.92600000000004</v>
      </c>
      <c r="I909">
        <v>670.274</v>
      </c>
      <c r="J909">
        <v>977.76400000000001</v>
      </c>
      <c r="K909">
        <v>27320.7</v>
      </c>
      <c r="L909">
        <v>0.178454</v>
      </c>
      <c r="M909">
        <v>0.83704400000000001</v>
      </c>
      <c r="N909">
        <v>0</v>
      </c>
      <c r="O909" t="s">
        <v>43</v>
      </c>
    </row>
    <row r="910" spans="1:25" x14ac:dyDescent="0.25">
      <c r="A910" t="s">
        <v>42</v>
      </c>
      <c r="B910">
        <v>32368.1</v>
      </c>
      <c r="C910">
        <v>32244</v>
      </c>
      <c r="D910">
        <v>32243.4</v>
      </c>
      <c r="E910">
        <v>32216.799999999999</v>
      </c>
      <c r="F910">
        <v>1572.65</v>
      </c>
      <c r="G910">
        <v>2921.85</v>
      </c>
      <c r="H910">
        <v>655.82500000000005</v>
      </c>
      <c r="I910">
        <v>677.71900000000005</v>
      </c>
      <c r="J910">
        <v>987.54899999999998</v>
      </c>
      <c r="K910">
        <v>27321.599999999999</v>
      </c>
      <c r="L910">
        <v>0.17845900000000001</v>
      </c>
      <c r="M910">
        <v>0.83704400000000001</v>
      </c>
      <c r="N910">
        <v>0</v>
      </c>
      <c r="O910" t="s">
        <v>43</v>
      </c>
    </row>
    <row r="911" spans="1:25" x14ac:dyDescent="0.25">
      <c r="A911" t="s">
        <v>42</v>
      </c>
      <c r="B911">
        <v>31437.1</v>
      </c>
      <c r="C911">
        <v>31305.3</v>
      </c>
      <c r="D911">
        <v>31304.7</v>
      </c>
      <c r="E911">
        <v>31278.7</v>
      </c>
      <c r="F911">
        <v>1564.65</v>
      </c>
      <c r="G911">
        <v>2858.64</v>
      </c>
      <c r="H911">
        <v>631.62599999999998</v>
      </c>
      <c r="I911">
        <v>668.01800000000003</v>
      </c>
      <c r="J911">
        <v>995.79499999999996</v>
      </c>
      <c r="K911">
        <v>26462.2</v>
      </c>
      <c r="L911">
        <v>0.148393</v>
      </c>
      <c r="M911">
        <v>0.83704699999999999</v>
      </c>
      <c r="N911">
        <v>0</v>
      </c>
      <c r="O911" t="s">
        <v>43</v>
      </c>
    </row>
    <row r="912" spans="1:25" x14ac:dyDescent="0.25">
      <c r="A912" t="s">
        <v>42</v>
      </c>
      <c r="B912">
        <v>31372.1</v>
      </c>
      <c r="C912">
        <v>31252.5</v>
      </c>
      <c r="D912">
        <v>31251.9</v>
      </c>
      <c r="E912">
        <v>31226.799999999999</v>
      </c>
      <c r="F912">
        <v>1462.75</v>
      </c>
      <c r="G912">
        <v>3023.96</v>
      </c>
      <c r="H912">
        <v>619.99599999999998</v>
      </c>
      <c r="I912">
        <v>662.64</v>
      </c>
      <c r="J912">
        <v>1171.08</v>
      </c>
      <c r="K912">
        <v>26352.9</v>
      </c>
      <c r="L912">
        <v>0.149002</v>
      </c>
      <c r="M912">
        <v>0.83697500000000002</v>
      </c>
      <c r="N912">
        <v>0</v>
      </c>
      <c r="O912" t="s">
        <v>43</v>
      </c>
    </row>
    <row r="913" spans="1:15" x14ac:dyDescent="0.25">
      <c r="A913" t="s">
        <v>42</v>
      </c>
      <c r="B913">
        <v>32333.7</v>
      </c>
      <c r="C913">
        <v>32138.7</v>
      </c>
      <c r="D913">
        <v>32138.1</v>
      </c>
      <c r="E913">
        <v>32110.400000000001</v>
      </c>
      <c r="F913">
        <v>1577.26</v>
      </c>
      <c r="G913">
        <v>3102.65</v>
      </c>
      <c r="H913">
        <v>640.76599999999996</v>
      </c>
      <c r="I913">
        <v>713.32299999999998</v>
      </c>
      <c r="J913">
        <v>1165.6099999999999</v>
      </c>
      <c r="K913">
        <v>27033.8</v>
      </c>
      <c r="L913">
        <v>0.156582</v>
      </c>
      <c r="M913">
        <v>0.83703399999999994</v>
      </c>
      <c r="N913">
        <v>0</v>
      </c>
      <c r="O913" t="s">
        <v>43</v>
      </c>
    </row>
    <row r="914" spans="1:15" x14ac:dyDescent="0.25">
      <c r="A914" t="s">
        <v>42</v>
      </c>
      <c r="B914">
        <v>32066.6</v>
      </c>
      <c r="C914">
        <v>31947.200000000001</v>
      </c>
      <c r="D914">
        <v>31946.5</v>
      </c>
      <c r="E914">
        <v>31920.799999999999</v>
      </c>
      <c r="F914">
        <v>1539.74</v>
      </c>
      <c r="G914">
        <v>2967.39</v>
      </c>
      <c r="H914">
        <v>703.53700000000003</v>
      </c>
      <c r="I914">
        <v>664.56799999999998</v>
      </c>
      <c r="J914">
        <v>1012.81</v>
      </c>
      <c r="K914">
        <v>27016.2</v>
      </c>
      <c r="L914">
        <v>0.14713899999999999</v>
      </c>
      <c r="M914">
        <v>0.83526100000000003</v>
      </c>
      <c r="N914">
        <v>0</v>
      </c>
      <c r="O914" t="s">
        <v>43</v>
      </c>
    </row>
    <row r="915" spans="1:15" x14ac:dyDescent="0.25">
      <c r="A915" t="s">
        <v>42</v>
      </c>
      <c r="B915">
        <v>31505.200000000001</v>
      </c>
      <c r="C915">
        <v>31369.4</v>
      </c>
      <c r="D915">
        <v>31368.799999999999</v>
      </c>
      <c r="E915">
        <v>31343.200000000001</v>
      </c>
      <c r="F915">
        <v>1541.91</v>
      </c>
      <c r="G915">
        <v>2963.81</v>
      </c>
      <c r="H915">
        <v>630.58600000000001</v>
      </c>
      <c r="I915">
        <v>715.47199999999998</v>
      </c>
      <c r="J915">
        <v>1040.0999999999999</v>
      </c>
      <c r="K915">
        <v>26440.9</v>
      </c>
      <c r="L915">
        <v>0.17168800000000001</v>
      </c>
      <c r="M915">
        <v>0.83122300000000005</v>
      </c>
      <c r="N915">
        <v>0</v>
      </c>
      <c r="O915" t="s">
        <v>43</v>
      </c>
    </row>
    <row r="916" spans="1:15" x14ac:dyDescent="0.25">
      <c r="A916" t="s">
        <v>42</v>
      </c>
      <c r="B916">
        <v>32097.8</v>
      </c>
      <c r="C916">
        <v>31973.9</v>
      </c>
      <c r="D916">
        <v>31973.3</v>
      </c>
      <c r="E916">
        <v>31947.200000000001</v>
      </c>
      <c r="F916">
        <v>1596.63</v>
      </c>
      <c r="G916">
        <v>2887.15</v>
      </c>
      <c r="H916">
        <v>644.51599999999996</v>
      </c>
      <c r="I916">
        <v>692.39499999999998</v>
      </c>
      <c r="J916">
        <v>977.6</v>
      </c>
      <c r="K916">
        <v>27052</v>
      </c>
      <c r="L916">
        <v>0.178454</v>
      </c>
      <c r="M916">
        <v>0.83682500000000004</v>
      </c>
      <c r="N916">
        <v>0</v>
      </c>
      <c r="O916" t="s">
        <v>43</v>
      </c>
    </row>
    <row r="917" spans="1:15" x14ac:dyDescent="0.25">
      <c r="A917" t="s">
        <v>42</v>
      </c>
      <c r="B917">
        <v>31967.7</v>
      </c>
      <c r="C917">
        <v>31847.8</v>
      </c>
      <c r="D917">
        <v>31847.200000000001</v>
      </c>
      <c r="E917">
        <v>31821.3</v>
      </c>
      <c r="F917">
        <v>1594.35</v>
      </c>
      <c r="G917">
        <v>2828.63</v>
      </c>
      <c r="H917">
        <v>641.64800000000002</v>
      </c>
      <c r="I917">
        <v>662.36199999999997</v>
      </c>
      <c r="J917">
        <v>951.98</v>
      </c>
      <c r="K917">
        <v>27011.4</v>
      </c>
      <c r="L917">
        <v>0.14718000000000001</v>
      </c>
      <c r="M917">
        <v>0.83626199999999995</v>
      </c>
      <c r="N917">
        <v>0</v>
      </c>
      <c r="O917" t="s">
        <v>43</v>
      </c>
    </row>
    <row r="918" spans="1:15" x14ac:dyDescent="0.25">
      <c r="A918" t="s">
        <v>42</v>
      </c>
      <c r="B918">
        <v>32496</v>
      </c>
      <c r="C918">
        <v>32371.599999999999</v>
      </c>
      <c r="D918">
        <v>32371</v>
      </c>
      <c r="E918">
        <v>32344.799999999999</v>
      </c>
      <c r="F918">
        <v>1587.65</v>
      </c>
      <c r="G918">
        <v>2978.8</v>
      </c>
      <c r="H918">
        <v>668.92499999999995</v>
      </c>
      <c r="I918">
        <v>669.13</v>
      </c>
      <c r="J918">
        <v>1044.8800000000001</v>
      </c>
      <c r="K918">
        <v>27381.7</v>
      </c>
      <c r="L918">
        <v>0.17100399999999999</v>
      </c>
      <c r="M918">
        <v>0.86798500000000001</v>
      </c>
      <c r="N918">
        <v>0</v>
      </c>
      <c r="O918" t="s">
        <v>43</v>
      </c>
    </row>
    <row r="919" spans="1:15" x14ac:dyDescent="0.25">
      <c r="A919" t="s">
        <v>42</v>
      </c>
      <c r="B919">
        <v>31533.1</v>
      </c>
      <c r="C919">
        <v>31412.400000000001</v>
      </c>
      <c r="D919">
        <v>31411.8</v>
      </c>
      <c r="E919">
        <v>31386.1</v>
      </c>
      <c r="F919">
        <v>1519.23</v>
      </c>
      <c r="G919">
        <v>2875.52</v>
      </c>
      <c r="H919">
        <v>631.48800000000006</v>
      </c>
      <c r="I919">
        <v>701.15599999999995</v>
      </c>
      <c r="J919">
        <v>981.20799999999997</v>
      </c>
      <c r="K919">
        <v>26578</v>
      </c>
      <c r="L919">
        <v>0.17846799999999999</v>
      </c>
      <c r="M919">
        <v>0.83700600000000003</v>
      </c>
      <c r="N919">
        <v>0</v>
      </c>
      <c r="O919" t="s">
        <v>43</v>
      </c>
    </row>
    <row r="920" spans="1:15" x14ac:dyDescent="0.25">
      <c r="A920" t="s">
        <v>42</v>
      </c>
      <c r="B920">
        <v>32613.599999999999</v>
      </c>
      <c r="C920">
        <v>32490.3</v>
      </c>
      <c r="D920">
        <v>32489.7</v>
      </c>
      <c r="E920">
        <v>32463.7</v>
      </c>
      <c r="F920">
        <v>1657.73</v>
      </c>
      <c r="G920">
        <v>3124.09</v>
      </c>
      <c r="H920">
        <v>668.99599999999998</v>
      </c>
      <c r="I920">
        <v>702.01499999999999</v>
      </c>
      <c r="J920">
        <v>1177.23</v>
      </c>
      <c r="K920">
        <v>27292.1</v>
      </c>
      <c r="L920">
        <v>0.178454</v>
      </c>
      <c r="M920">
        <v>0.835866</v>
      </c>
      <c r="N920">
        <v>0</v>
      </c>
      <c r="O920" t="s">
        <v>43</v>
      </c>
    </row>
    <row r="921" spans="1:15" x14ac:dyDescent="0.25">
      <c r="A921" t="s">
        <v>42</v>
      </c>
      <c r="B921">
        <v>30881.599999999999</v>
      </c>
      <c r="C921">
        <v>30762.9</v>
      </c>
      <c r="D921">
        <v>30762.3</v>
      </c>
      <c r="E921">
        <v>30737.200000000001</v>
      </c>
      <c r="F921">
        <v>1673.22</v>
      </c>
      <c r="G921">
        <v>2680.82</v>
      </c>
      <c r="H921">
        <v>621.10799999999995</v>
      </c>
      <c r="I921">
        <v>637.19399999999996</v>
      </c>
      <c r="J921">
        <v>870.78499999999997</v>
      </c>
      <c r="K921">
        <v>25966.799999999999</v>
      </c>
      <c r="L921">
        <v>0.15368399999999999</v>
      </c>
      <c r="M921">
        <v>0.83534399999999998</v>
      </c>
      <c r="N921">
        <v>0</v>
      </c>
      <c r="O921" t="s">
        <v>43</v>
      </c>
    </row>
    <row r="922" spans="1:15" x14ac:dyDescent="0.25">
      <c r="A922" t="s">
        <v>42</v>
      </c>
      <c r="B922">
        <v>29695.599999999999</v>
      </c>
      <c r="C922">
        <v>29577.7</v>
      </c>
      <c r="D922">
        <v>29577.1</v>
      </c>
      <c r="E922">
        <v>29552.400000000001</v>
      </c>
      <c r="F922">
        <v>1413.8</v>
      </c>
      <c r="G922">
        <v>2527.5500000000002</v>
      </c>
      <c r="H922">
        <v>607.09199999999998</v>
      </c>
      <c r="I922">
        <v>622.90099999999995</v>
      </c>
      <c r="J922">
        <v>757.36</v>
      </c>
      <c r="K922">
        <v>25229.3</v>
      </c>
      <c r="L922">
        <v>0.178454</v>
      </c>
      <c r="M922">
        <v>0.83679599999999998</v>
      </c>
      <c r="N922">
        <v>0</v>
      </c>
      <c r="O922" t="s">
        <v>43</v>
      </c>
    </row>
    <row r="923" spans="1:15" x14ac:dyDescent="0.25">
      <c r="A923" t="s">
        <v>42</v>
      </c>
      <c r="B923">
        <v>31264.5</v>
      </c>
      <c r="C923">
        <v>31139.9</v>
      </c>
      <c r="D923">
        <v>31139.3</v>
      </c>
      <c r="E923">
        <v>31113.599999999999</v>
      </c>
      <c r="F923">
        <v>1467.11</v>
      </c>
      <c r="G923">
        <v>2706.91</v>
      </c>
      <c r="H923">
        <v>638.245</v>
      </c>
      <c r="I923">
        <v>657.42399999999998</v>
      </c>
      <c r="J923">
        <v>829.10500000000002</v>
      </c>
      <c r="K923">
        <v>26557.200000000001</v>
      </c>
      <c r="L923">
        <v>0.147122</v>
      </c>
      <c r="M923">
        <v>0.83267599999999997</v>
      </c>
      <c r="N923">
        <v>0</v>
      </c>
      <c r="O923" t="s">
        <v>43</v>
      </c>
    </row>
    <row r="924" spans="1:15" x14ac:dyDescent="0.25">
      <c r="A924" t="s">
        <v>42</v>
      </c>
      <c r="B924">
        <v>30145.200000000001</v>
      </c>
      <c r="C924">
        <v>30028</v>
      </c>
      <c r="D924">
        <v>30027.4</v>
      </c>
      <c r="E924">
        <v>30002.5</v>
      </c>
      <c r="F924">
        <v>1447.31</v>
      </c>
      <c r="G924">
        <v>2567.36</v>
      </c>
      <c r="H924">
        <v>616.80799999999999</v>
      </c>
      <c r="I924">
        <v>632.74400000000003</v>
      </c>
      <c r="J924">
        <v>766.66200000000003</v>
      </c>
      <c r="K924">
        <v>25610.1</v>
      </c>
      <c r="L924">
        <v>0.14713399999999999</v>
      </c>
      <c r="M924">
        <v>0.83696099999999996</v>
      </c>
      <c r="N924">
        <v>0</v>
      </c>
      <c r="O924" t="s">
        <v>43</v>
      </c>
    </row>
    <row r="925" spans="1:15" x14ac:dyDescent="0.25">
      <c r="A925" t="s">
        <v>42</v>
      </c>
      <c r="B925">
        <v>32854.699999999997</v>
      </c>
      <c r="C925">
        <v>32731.8</v>
      </c>
      <c r="D925">
        <v>32731.1</v>
      </c>
      <c r="E925">
        <v>32704.400000000001</v>
      </c>
      <c r="F925">
        <v>1941.33</v>
      </c>
      <c r="G925">
        <v>2903.53</v>
      </c>
      <c r="H925">
        <v>652.97900000000004</v>
      </c>
      <c r="I925">
        <v>672.39200000000005</v>
      </c>
      <c r="J925">
        <v>980.89400000000001</v>
      </c>
      <c r="K925">
        <v>27453.200000000001</v>
      </c>
      <c r="L925">
        <v>0.1482</v>
      </c>
      <c r="M925">
        <v>0.85572400000000004</v>
      </c>
      <c r="N925">
        <v>0</v>
      </c>
      <c r="O925" t="s">
        <v>43</v>
      </c>
    </row>
    <row r="926" spans="1:15" x14ac:dyDescent="0.25">
      <c r="A926" t="s">
        <v>42</v>
      </c>
      <c r="B926">
        <v>33344.400000000001</v>
      </c>
      <c r="C926">
        <v>33221.800000000003</v>
      </c>
      <c r="D926">
        <v>33221.1</v>
      </c>
      <c r="E926">
        <v>33193.699999999997</v>
      </c>
      <c r="F926">
        <v>1608.6</v>
      </c>
      <c r="G926">
        <v>3025.5</v>
      </c>
      <c r="H926">
        <v>666.68299999999999</v>
      </c>
      <c r="I926">
        <v>716.12199999999996</v>
      </c>
      <c r="J926">
        <v>1053.74</v>
      </c>
      <c r="K926">
        <v>28142.3</v>
      </c>
      <c r="L926">
        <v>0.15234</v>
      </c>
      <c r="M926">
        <v>0.83622799999999997</v>
      </c>
      <c r="N926">
        <v>0</v>
      </c>
      <c r="O926" t="s">
        <v>43</v>
      </c>
    </row>
    <row r="927" spans="1:15" x14ac:dyDescent="0.25">
      <c r="A927" t="s">
        <v>42</v>
      </c>
      <c r="B927">
        <v>32268.400000000001</v>
      </c>
      <c r="C927">
        <v>32146.6</v>
      </c>
      <c r="D927">
        <v>32146</v>
      </c>
      <c r="E927">
        <v>32120</v>
      </c>
      <c r="F927">
        <v>1535.47</v>
      </c>
      <c r="G927">
        <v>2979.41</v>
      </c>
      <c r="H927">
        <v>679.35900000000004</v>
      </c>
      <c r="I927">
        <v>687.697</v>
      </c>
      <c r="J927">
        <v>1022.19</v>
      </c>
      <c r="K927">
        <v>27206.3</v>
      </c>
      <c r="L927">
        <v>0.178481</v>
      </c>
      <c r="M927">
        <v>0.83668500000000001</v>
      </c>
      <c r="N927">
        <v>0</v>
      </c>
      <c r="O927" t="s">
        <v>43</v>
      </c>
    </row>
    <row r="928" spans="1:15" x14ac:dyDescent="0.25">
      <c r="A928" t="s">
        <v>42</v>
      </c>
      <c r="B928">
        <v>32017.3</v>
      </c>
      <c r="C928">
        <v>31895.599999999999</v>
      </c>
      <c r="D928">
        <v>31895</v>
      </c>
      <c r="E928">
        <v>31868.799999999999</v>
      </c>
      <c r="F928">
        <v>1544.01</v>
      </c>
      <c r="G928">
        <v>2862.03</v>
      </c>
      <c r="H928">
        <v>684.58600000000001</v>
      </c>
      <c r="I928">
        <v>667.88699999999994</v>
      </c>
      <c r="J928">
        <v>932.3</v>
      </c>
      <c r="K928">
        <v>27055.599999999999</v>
      </c>
      <c r="L928">
        <v>0.178454</v>
      </c>
      <c r="M928">
        <v>0.83670500000000003</v>
      </c>
      <c r="N928">
        <v>0</v>
      </c>
      <c r="O928" t="s">
        <v>43</v>
      </c>
    </row>
    <row r="929" spans="1:15" x14ac:dyDescent="0.25">
      <c r="A929" t="s">
        <v>42</v>
      </c>
      <c r="B929">
        <v>31283.3</v>
      </c>
      <c r="C929">
        <v>31161.1</v>
      </c>
      <c r="D929">
        <v>31160.5</v>
      </c>
      <c r="E929">
        <v>31134.799999999999</v>
      </c>
      <c r="F929">
        <v>1516.38</v>
      </c>
      <c r="G929">
        <v>2742.54</v>
      </c>
      <c r="H929">
        <v>642.37</v>
      </c>
      <c r="I929">
        <v>656.27300000000002</v>
      </c>
      <c r="J929">
        <v>875.54399999999998</v>
      </c>
      <c r="K929">
        <v>26452.9</v>
      </c>
      <c r="L929">
        <v>0.178454</v>
      </c>
      <c r="M929">
        <v>0.83697699999999997</v>
      </c>
      <c r="N929">
        <v>0</v>
      </c>
      <c r="O929" t="s">
        <v>43</v>
      </c>
    </row>
    <row r="930" spans="1:15" x14ac:dyDescent="0.25">
      <c r="A930" t="s">
        <v>42</v>
      </c>
      <c r="B930">
        <v>30662.2</v>
      </c>
      <c r="C930">
        <v>30544.2</v>
      </c>
      <c r="D930">
        <v>30543.599999999999</v>
      </c>
      <c r="E930">
        <v>30518.3</v>
      </c>
      <c r="F930">
        <v>1516.7</v>
      </c>
      <c r="G930">
        <v>2644.27</v>
      </c>
      <c r="H930">
        <v>645.37400000000002</v>
      </c>
      <c r="I930">
        <v>642.17700000000002</v>
      </c>
      <c r="J930">
        <v>799.98500000000001</v>
      </c>
      <c r="K930">
        <v>25969.200000000001</v>
      </c>
      <c r="L930">
        <v>0.14776300000000001</v>
      </c>
      <c r="M930">
        <v>0.83677400000000002</v>
      </c>
      <c r="N930">
        <v>0</v>
      </c>
      <c r="O930" t="s">
        <v>43</v>
      </c>
    </row>
    <row r="931" spans="1:15" x14ac:dyDescent="0.25">
      <c r="A931" t="s">
        <v>42</v>
      </c>
      <c r="B931">
        <v>32247.3</v>
      </c>
      <c r="C931">
        <v>32127.4</v>
      </c>
      <c r="D931">
        <v>32126.799999999999</v>
      </c>
      <c r="E931">
        <v>32100.6</v>
      </c>
      <c r="F931">
        <v>1574.41</v>
      </c>
      <c r="G931">
        <v>2889.22</v>
      </c>
      <c r="H931">
        <v>648.15200000000004</v>
      </c>
      <c r="I931">
        <v>688.13</v>
      </c>
      <c r="J931">
        <v>956.26700000000005</v>
      </c>
      <c r="K931">
        <v>27244.1</v>
      </c>
      <c r="L931">
        <v>0.162824</v>
      </c>
      <c r="M931">
        <v>0.83704900000000004</v>
      </c>
      <c r="N931">
        <v>0</v>
      </c>
      <c r="O931" t="s">
        <v>43</v>
      </c>
    </row>
    <row r="932" spans="1:15" x14ac:dyDescent="0.25">
      <c r="A932" t="s">
        <v>42</v>
      </c>
      <c r="B932">
        <v>31596.6</v>
      </c>
      <c r="C932">
        <v>31470.400000000001</v>
      </c>
      <c r="D932">
        <v>31469.8</v>
      </c>
      <c r="E932">
        <v>31444.5</v>
      </c>
      <c r="F932">
        <v>1525.24</v>
      </c>
      <c r="G932">
        <v>2940.14</v>
      </c>
      <c r="H932">
        <v>676.75699999999995</v>
      </c>
      <c r="I932">
        <v>667.75</v>
      </c>
      <c r="J932">
        <v>1026.79</v>
      </c>
      <c r="K932">
        <v>26596.3</v>
      </c>
      <c r="L932">
        <v>0.150341</v>
      </c>
      <c r="M932">
        <v>0.837009</v>
      </c>
      <c r="N932">
        <v>0</v>
      </c>
      <c r="O932" t="s">
        <v>43</v>
      </c>
    </row>
    <row r="933" spans="1:15" x14ac:dyDescent="0.25">
      <c r="A933" t="s">
        <v>42</v>
      </c>
      <c r="B933">
        <v>30228.799999999999</v>
      </c>
      <c r="C933">
        <v>30110.9</v>
      </c>
      <c r="D933">
        <v>30110.3</v>
      </c>
      <c r="E933">
        <v>30085.5</v>
      </c>
      <c r="F933">
        <v>1496.52</v>
      </c>
      <c r="G933">
        <v>2601.73</v>
      </c>
      <c r="H933">
        <v>636.90300000000002</v>
      </c>
      <c r="I933">
        <v>624.56399999999996</v>
      </c>
      <c r="J933">
        <v>801.84299999999996</v>
      </c>
      <c r="K933">
        <v>25579</v>
      </c>
      <c r="L933">
        <v>0.150341</v>
      </c>
      <c r="M933">
        <v>0.83701499999999995</v>
      </c>
      <c r="N933">
        <v>0</v>
      </c>
      <c r="O933" t="s">
        <v>43</v>
      </c>
    </row>
    <row r="934" spans="1:15" x14ac:dyDescent="0.25">
      <c r="A934" t="s">
        <v>42</v>
      </c>
      <c r="B934">
        <v>29746.5</v>
      </c>
      <c r="C934">
        <v>29629.4</v>
      </c>
      <c r="D934">
        <v>29628.9</v>
      </c>
      <c r="E934">
        <v>29604.400000000001</v>
      </c>
      <c r="F934">
        <v>1490.13</v>
      </c>
      <c r="G934">
        <v>2516.92</v>
      </c>
      <c r="H934">
        <v>606.51700000000005</v>
      </c>
      <c r="I934">
        <v>619.81899999999996</v>
      </c>
      <c r="J934">
        <v>755.64400000000001</v>
      </c>
      <c r="K934">
        <v>25223.4</v>
      </c>
      <c r="L934">
        <v>0.16811499999999999</v>
      </c>
      <c r="M934">
        <v>0.83701400000000004</v>
      </c>
      <c r="N934">
        <v>0</v>
      </c>
      <c r="O934" t="s">
        <v>43</v>
      </c>
    </row>
    <row r="935" spans="1:15" x14ac:dyDescent="0.25">
      <c r="A935" t="s">
        <v>42</v>
      </c>
      <c r="B935">
        <v>30155</v>
      </c>
      <c r="C935">
        <v>30036.9</v>
      </c>
      <c r="D935">
        <v>30036.400000000001</v>
      </c>
      <c r="E935">
        <v>30011.599999999999</v>
      </c>
      <c r="F935">
        <v>1525.18</v>
      </c>
      <c r="G935">
        <v>2574.9299999999998</v>
      </c>
      <c r="H935">
        <v>610.63099999999997</v>
      </c>
      <c r="I935">
        <v>640.56899999999996</v>
      </c>
      <c r="J935">
        <v>779.96699999999998</v>
      </c>
      <c r="K935">
        <v>25535</v>
      </c>
      <c r="L935">
        <v>0.16307199999999999</v>
      </c>
      <c r="M935">
        <v>0.86010500000000001</v>
      </c>
      <c r="N935">
        <v>0</v>
      </c>
      <c r="O935" t="s">
        <v>43</v>
      </c>
    </row>
    <row r="936" spans="1:15" x14ac:dyDescent="0.25">
      <c r="A936" t="s">
        <v>42</v>
      </c>
      <c r="B936">
        <v>29921.200000000001</v>
      </c>
      <c r="C936">
        <v>29803.8</v>
      </c>
      <c r="D936">
        <v>29803.200000000001</v>
      </c>
      <c r="E936">
        <v>29778.5</v>
      </c>
      <c r="F936">
        <v>1498.47</v>
      </c>
      <c r="G936">
        <v>2610.8200000000002</v>
      </c>
      <c r="H936">
        <v>636.84100000000001</v>
      </c>
      <c r="I936">
        <v>637.46</v>
      </c>
      <c r="J936">
        <v>801.51900000000001</v>
      </c>
      <c r="K936">
        <v>25293.5</v>
      </c>
      <c r="L936">
        <v>0.178455</v>
      </c>
      <c r="M936">
        <v>0.83683099999999999</v>
      </c>
      <c r="N936">
        <v>0</v>
      </c>
      <c r="O936" t="s">
        <v>43</v>
      </c>
    </row>
    <row r="937" spans="1:15" x14ac:dyDescent="0.25">
      <c r="A937" t="s">
        <v>42</v>
      </c>
      <c r="B937">
        <v>30278.3</v>
      </c>
      <c r="C937">
        <v>30152.400000000001</v>
      </c>
      <c r="D937">
        <v>30151.9</v>
      </c>
      <c r="E937">
        <v>30127.1</v>
      </c>
      <c r="F937">
        <v>1525.3</v>
      </c>
      <c r="G937">
        <v>2680.69</v>
      </c>
      <c r="H937">
        <v>643.74199999999996</v>
      </c>
      <c r="I937">
        <v>645.399</v>
      </c>
      <c r="J937">
        <v>829.83</v>
      </c>
      <c r="K937">
        <v>25521.1</v>
      </c>
      <c r="L937">
        <v>0.156969</v>
      </c>
      <c r="M937">
        <v>0.83672199999999997</v>
      </c>
      <c r="N937">
        <v>0</v>
      </c>
      <c r="O937" t="s">
        <v>43</v>
      </c>
    </row>
    <row r="938" spans="1:15" x14ac:dyDescent="0.25">
      <c r="A938" t="s">
        <v>42</v>
      </c>
      <c r="B938">
        <v>30114.1</v>
      </c>
      <c r="C938">
        <v>29996.799999999999</v>
      </c>
      <c r="D938">
        <v>29996.3</v>
      </c>
      <c r="E938">
        <v>29971.599999999999</v>
      </c>
      <c r="F938">
        <v>1498.51</v>
      </c>
      <c r="G938">
        <v>2601.89</v>
      </c>
      <c r="H938">
        <v>624.92100000000005</v>
      </c>
      <c r="I938">
        <v>626.41099999999994</v>
      </c>
      <c r="J938">
        <v>806.875</v>
      </c>
      <c r="K938">
        <v>25489.5</v>
      </c>
      <c r="L938">
        <v>0.14716499999999999</v>
      </c>
      <c r="M938">
        <v>0.83443500000000004</v>
      </c>
      <c r="N938">
        <v>0</v>
      </c>
      <c r="O938" t="s">
        <v>43</v>
      </c>
    </row>
    <row r="939" spans="1:15" x14ac:dyDescent="0.25">
      <c r="A939" t="s">
        <v>42</v>
      </c>
      <c r="B939">
        <v>29597</v>
      </c>
      <c r="C939">
        <v>29467.8</v>
      </c>
      <c r="D939">
        <v>29467.3</v>
      </c>
      <c r="E939">
        <v>29442.9</v>
      </c>
      <c r="F939">
        <v>1487.29</v>
      </c>
      <c r="G939">
        <v>2539.13</v>
      </c>
      <c r="H939">
        <v>599.05200000000002</v>
      </c>
      <c r="I939">
        <v>612.82600000000002</v>
      </c>
      <c r="J939">
        <v>800.16700000000003</v>
      </c>
      <c r="K939">
        <v>25029</v>
      </c>
      <c r="L939">
        <v>0.14721100000000001</v>
      </c>
      <c r="M939">
        <v>0.83455100000000004</v>
      </c>
      <c r="N939">
        <v>0</v>
      </c>
      <c r="O939" t="s">
        <v>43</v>
      </c>
    </row>
    <row r="940" spans="1:15" x14ac:dyDescent="0.25">
      <c r="A940" t="s">
        <v>42</v>
      </c>
      <c r="B940">
        <v>29309</v>
      </c>
      <c r="C940">
        <v>29194.1</v>
      </c>
      <c r="D940">
        <v>29193.599999999999</v>
      </c>
      <c r="E940">
        <v>29169.5</v>
      </c>
      <c r="F940">
        <v>1455.63</v>
      </c>
      <c r="G940">
        <v>2483.92</v>
      </c>
      <c r="H940">
        <v>614.80600000000004</v>
      </c>
      <c r="I940">
        <v>622.84400000000005</v>
      </c>
      <c r="J940">
        <v>719.89300000000003</v>
      </c>
      <c r="K940">
        <v>24854</v>
      </c>
      <c r="L940">
        <v>0.176978</v>
      </c>
      <c r="M940">
        <v>0.83647700000000003</v>
      </c>
      <c r="N940">
        <v>15</v>
      </c>
      <c r="O940" t="s">
        <v>43</v>
      </c>
    </row>
    <row r="941" spans="1:15" x14ac:dyDescent="0.25">
      <c r="A941" t="s">
        <v>42</v>
      </c>
      <c r="B941">
        <v>29526.5</v>
      </c>
      <c r="C941">
        <v>29408.5</v>
      </c>
      <c r="D941">
        <v>29407.9</v>
      </c>
      <c r="E941">
        <v>29383.7</v>
      </c>
      <c r="F941">
        <v>1485.33</v>
      </c>
      <c r="G941">
        <v>2504.3000000000002</v>
      </c>
      <c r="H941">
        <v>601.41</v>
      </c>
      <c r="I941">
        <v>632.28099999999995</v>
      </c>
      <c r="J941">
        <v>738.30600000000004</v>
      </c>
      <c r="K941">
        <v>25016.6</v>
      </c>
      <c r="L941">
        <v>0.16303899999999999</v>
      </c>
      <c r="M941">
        <v>0.83563299999999996</v>
      </c>
      <c r="N941">
        <v>0</v>
      </c>
      <c r="O941" t="s">
        <v>43</v>
      </c>
    </row>
    <row r="942" spans="1:15" x14ac:dyDescent="0.25">
      <c r="A942" t="s">
        <v>42</v>
      </c>
      <c r="B942">
        <v>29629.8</v>
      </c>
      <c r="C942">
        <v>29513.1</v>
      </c>
      <c r="D942">
        <v>29512.6</v>
      </c>
      <c r="E942">
        <v>29488.400000000001</v>
      </c>
      <c r="F942">
        <v>1484.14</v>
      </c>
      <c r="G942">
        <v>2543.48</v>
      </c>
      <c r="H942">
        <v>598.90899999999999</v>
      </c>
      <c r="I942">
        <v>625.73299999999995</v>
      </c>
      <c r="J942">
        <v>790.726</v>
      </c>
      <c r="K942">
        <v>25091.3</v>
      </c>
      <c r="L942">
        <v>0.15113299999999999</v>
      </c>
      <c r="M942">
        <v>0.86880900000000005</v>
      </c>
      <c r="N942">
        <v>0</v>
      </c>
      <c r="O942" t="s">
        <v>43</v>
      </c>
    </row>
    <row r="943" spans="1:15" x14ac:dyDescent="0.25">
      <c r="A943" t="s">
        <v>42</v>
      </c>
      <c r="B943">
        <v>29631</v>
      </c>
      <c r="C943">
        <v>29513.3</v>
      </c>
      <c r="D943">
        <v>29512.799999999999</v>
      </c>
      <c r="E943">
        <v>29488.2</v>
      </c>
      <c r="F943">
        <v>1464.21</v>
      </c>
      <c r="G943">
        <v>2520.4299999999998</v>
      </c>
      <c r="H943">
        <v>604.06899999999996</v>
      </c>
      <c r="I943">
        <v>617.92700000000002</v>
      </c>
      <c r="J943">
        <v>765.44399999999996</v>
      </c>
      <c r="K943">
        <v>25129.200000000001</v>
      </c>
      <c r="L943">
        <v>0.15958900000000001</v>
      </c>
      <c r="M943">
        <v>0.83690600000000004</v>
      </c>
      <c r="N943">
        <v>0</v>
      </c>
      <c r="O943" t="s">
        <v>43</v>
      </c>
    </row>
    <row r="944" spans="1:15" x14ac:dyDescent="0.25">
      <c r="A944" t="s">
        <v>42</v>
      </c>
      <c r="B944">
        <v>29674.400000000001</v>
      </c>
      <c r="C944">
        <v>29555.599999999999</v>
      </c>
      <c r="D944">
        <v>29555</v>
      </c>
      <c r="E944">
        <v>29530.5</v>
      </c>
      <c r="F944">
        <v>1502.43</v>
      </c>
      <c r="G944">
        <v>2501.6</v>
      </c>
      <c r="H944">
        <v>605.51199999999994</v>
      </c>
      <c r="I944">
        <v>618.54700000000003</v>
      </c>
      <c r="J944">
        <v>743.298</v>
      </c>
      <c r="K944">
        <v>25153.599999999999</v>
      </c>
      <c r="L944">
        <v>0.14735599999999999</v>
      </c>
      <c r="M944">
        <v>0.83699699999999999</v>
      </c>
      <c r="N944">
        <v>0</v>
      </c>
      <c r="O944" t="s">
        <v>43</v>
      </c>
    </row>
    <row r="945" spans="1:25" x14ac:dyDescent="0.25">
      <c r="A945" t="s">
        <v>42</v>
      </c>
      <c r="B945">
        <v>29817.4</v>
      </c>
      <c r="C945">
        <v>29682.799999999999</v>
      </c>
      <c r="D945">
        <v>29682.3</v>
      </c>
      <c r="E945">
        <v>29657.5</v>
      </c>
      <c r="F945">
        <v>1494.06</v>
      </c>
      <c r="G945">
        <v>2517.65</v>
      </c>
      <c r="H945">
        <v>610.04700000000003</v>
      </c>
      <c r="I945">
        <v>623.29499999999996</v>
      </c>
      <c r="J945">
        <v>747.92899999999997</v>
      </c>
      <c r="K945">
        <v>25249.1</v>
      </c>
      <c r="L945">
        <v>0.151391</v>
      </c>
      <c r="M945">
        <v>0.837005</v>
      </c>
      <c r="N945">
        <v>0</v>
      </c>
      <c r="O945" t="s">
        <v>43</v>
      </c>
    </row>
    <row r="946" spans="1:25" x14ac:dyDescent="0.25">
      <c r="A946" t="s">
        <v>42</v>
      </c>
      <c r="B946">
        <v>29491.7</v>
      </c>
      <c r="C946">
        <v>29375.5</v>
      </c>
      <c r="D946">
        <v>29374.9</v>
      </c>
      <c r="E946">
        <v>29350.7</v>
      </c>
      <c r="F946">
        <v>1477</v>
      </c>
      <c r="G946">
        <v>2469.75</v>
      </c>
      <c r="H946">
        <v>601.43499999999995</v>
      </c>
      <c r="I946">
        <v>615.20799999999997</v>
      </c>
      <c r="J946">
        <v>720.91499999999996</v>
      </c>
      <c r="K946">
        <v>25027.200000000001</v>
      </c>
      <c r="L946">
        <v>0.14826800000000001</v>
      </c>
      <c r="M946">
        <v>0.86541900000000005</v>
      </c>
      <c r="N946">
        <v>0</v>
      </c>
      <c r="O946" t="s">
        <v>43</v>
      </c>
    </row>
    <row r="947" spans="1:25" x14ac:dyDescent="0.25">
      <c r="A947" t="s">
        <v>42</v>
      </c>
      <c r="B947">
        <v>29616.1</v>
      </c>
      <c r="C947">
        <v>29500.1</v>
      </c>
      <c r="D947">
        <v>29499.599999999999</v>
      </c>
      <c r="E947">
        <v>29475.1</v>
      </c>
      <c r="F947">
        <v>1476.42</v>
      </c>
      <c r="G947">
        <v>2518.5500000000002</v>
      </c>
      <c r="H947">
        <v>617.59799999999996</v>
      </c>
      <c r="I947">
        <v>620.09699999999998</v>
      </c>
      <c r="J947">
        <v>745.03399999999999</v>
      </c>
      <c r="K947">
        <v>25107.3</v>
      </c>
      <c r="L947">
        <v>0.15145400000000001</v>
      </c>
      <c r="M947">
        <v>0.83687400000000001</v>
      </c>
      <c r="N947">
        <v>0</v>
      </c>
      <c r="O947" t="s">
        <v>43</v>
      </c>
    </row>
    <row r="948" spans="1:25" x14ac:dyDescent="0.25">
      <c r="A948" t="s">
        <v>42</v>
      </c>
      <c r="B948">
        <v>29540.799999999999</v>
      </c>
      <c r="C948">
        <v>29426.3</v>
      </c>
      <c r="D948">
        <v>29425.7</v>
      </c>
      <c r="E948">
        <v>29401.5</v>
      </c>
      <c r="F948">
        <v>1471.23</v>
      </c>
      <c r="G948">
        <v>2504.71</v>
      </c>
      <c r="H948">
        <v>602.30799999999999</v>
      </c>
      <c r="I948">
        <v>616.18299999999999</v>
      </c>
      <c r="J948">
        <v>753.48500000000001</v>
      </c>
      <c r="K948">
        <v>25047.5</v>
      </c>
      <c r="L948">
        <v>0.15151999999999999</v>
      </c>
      <c r="M948">
        <v>0.837032</v>
      </c>
      <c r="N948">
        <v>0</v>
      </c>
      <c r="O948" t="s">
        <v>43</v>
      </c>
    </row>
    <row r="949" spans="1:25" x14ac:dyDescent="0.25">
      <c r="A949" t="s">
        <v>42</v>
      </c>
      <c r="B949">
        <v>29557.4</v>
      </c>
      <c r="C949">
        <v>29440.7</v>
      </c>
      <c r="D949">
        <v>29440.1</v>
      </c>
      <c r="E949">
        <v>29415.7</v>
      </c>
      <c r="F949">
        <v>1458.03</v>
      </c>
      <c r="G949">
        <v>2495.4899999999998</v>
      </c>
      <c r="H949">
        <v>603.37</v>
      </c>
      <c r="I949">
        <v>616.83199999999999</v>
      </c>
      <c r="J949">
        <v>728.55399999999997</v>
      </c>
      <c r="K949">
        <v>25074.9</v>
      </c>
      <c r="L949">
        <v>0.14827299999999999</v>
      </c>
      <c r="M949">
        <v>0.83696300000000001</v>
      </c>
      <c r="N949">
        <v>0</v>
      </c>
      <c r="O949" t="s">
        <v>43</v>
      </c>
    </row>
    <row r="950" spans="1:25" x14ac:dyDescent="0.25">
      <c r="A950" t="s">
        <v>42</v>
      </c>
      <c r="B950">
        <v>29333</v>
      </c>
      <c r="C950">
        <v>29220.400000000001</v>
      </c>
      <c r="D950">
        <v>29219.8</v>
      </c>
      <c r="E950">
        <v>29195.7</v>
      </c>
      <c r="F950">
        <v>1469.78</v>
      </c>
      <c r="G950">
        <v>2517.7800000000002</v>
      </c>
      <c r="H950">
        <v>610.07500000000005</v>
      </c>
      <c r="I950">
        <v>612.255</v>
      </c>
      <c r="J950">
        <v>751.58299999999997</v>
      </c>
      <c r="K950">
        <v>24830.2</v>
      </c>
      <c r="L950">
        <v>0.14305799999999999</v>
      </c>
      <c r="M950">
        <v>0.83702900000000002</v>
      </c>
      <c r="N950">
        <v>0</v>
      </c>
      <c r="O950" t="s">
        <v>43</v>
      </c>
    </row>
    <row r="951" spans="1:25" x14ac:dyDescent="0.25">
      <c r="A951" t="s">
        <v>42</v>
      </c>
      <c r="B951">
        <v>29506.7</v>
      </c>
      <c r="C951">
        <v>29390.1</v>
      </c>
      <c r="D951">
        <v>29389.599999999999</v>
      </c>
      <c r="E951">
        <v>29365.200000000001</v>
      </c>
      <c r="F951">
        <v>1485.66</v>
      </c>
      <c r="G951">
        <v>2491.5</v>
      </c>
      <c r="H951">
        <v>620.61300000000006</v>
      </c>
      <c r="I951">
        <v>615.89499999999998</v>
      </c>
      <c r="J951">
        <v>722.11099999999999</v>
      </c>
      <c r="K951">
        <v>25014.2</v>
      </c>
      <c r="L951">
        <v>0.178263</v>
      </c>
      <c r="M951">
        <v>0.83704999999999996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29636</v>
      </c>
      <c r="C952">
        <v>29519.5</v>
      </c>
      <c r="D952">
        <v>29519</v>
      </c>
      <c r="E952">
        <v>29494.6</v>
      </c>
      <c r="F952">
        <v>1489.49</v>
      </c>
      <c r="G952">
        <v>2523.41</v>
      </c>
      <c r="H952">
        <v>604.15099999999995</v>
      </c>
      <c r="I952">
        <v>635.33500000000004</v>
      </c>
      <c r="J952">
        <v>749.41899999999998</v>
      </c>
      <c r="K952">
        <v>25106.3</v>
      </c>
      <c r="L952">
        <v>0.16215199999999999</v>
      </c>
      <c r="M952">
        <v>0.85829500000000003</v>
      </c>
      <c r="N952">
        <v>0</v>
      </c>
      <c r="O952" t="s">
        <v>43</v>
      </c>
      <c r="R952">
        <f>AVERAGE(B903:B952)</f>
        <v>30982.807999999997</v>
      </c>
      <c r="S952">
        <f>AVERAGE(C903:C952)</f>
        <v>30858.368000000013</v>
      </c>
      <c r="U952">
        <f>_xlfn.VAR.P(B903:B952)</f>
        <v>1507014.8111359996</v>
      </c>
      <c r="V952">
        <f>_xlfn.VAR.P(C903:C952)</f>
        <v>1492400.1677760005</v>
      </c>
      <c r="X952">
        <f>1.96*SQRT(U952)/50</f>
        <v>48.122128375457606</v>
      </c>
      <c r="Y952">
        <f>1.96*SQRT(V952)/50</f>
        <v>47.888221869383642</v>
      </c>
    </row>
    <row r="953" spans="1:25" x14ac:dyDescent="0.25">
      <c r="A953" t="s">
        <v>44</v>
      </c>
      <c r="B953">
        <v>1549144.833632</v>
      </c>
      <c r="C953" t="s">
        <v>37</v>
      </c>
    </row>
    <row r="954" spans="1:25" x14ac:dyDescent="0.25">
      <c r="A954" t="s">
        <v>45</v>
      </c>
      <c r="B954">
        <v>27335</v>
      </c>
      <c r="C954">
        <v>27334.2</v>
      </c>
      <c r="D954">
        <v>27333.7</v>
      </c>
      <c r="E954">
        <v>27309.1</v>
      </c>
      <c r="F954">
        <v>1476.38</v>
      </c>
      <c r="G954">
        <v>0</v>
      </c>
      <c r="H954">
        <v>615.173</v>
      </c>
      <c r="I954">
        <v>0</v>
      </c>
      <c r="J954">
        <v>0.17847099999999999</v>
      </c>
      <c r="K954">
        <v>0.83705200000000002</v>
      </c>
      <c r="L954">
        <v>0</v>
      </c>
      <c r="M954" t="s">
        <v>43</v>
      </c>
    </row>
    <row r="955" spans="1:25" x14ac:dyDescent="0.25">
      <c r="A955" t="s">
        <v>45</v>
      </c>
      <c r="B955">
        <v>26991.599999999999</v>
      </c>
      <c r="C955">
        <v>26990.799999999999</v>
      </c>
      <c r="D955">
        <v>26990.3</v>
      </c>
      <c r="E955">
        <v>26965.9</v>
      </c>
      <c r="F955">
        <v>1461.12</v>
      </c>
      <c r="G955">
        <v>0</v>
      </c>
      <c r="H955">
        <v>607.35699999999997</v>
      </c>
      <c r="I955">
        <v>0</v>
      </c>
      <c r="J955">
        <v>0.14711099999999999</v>
      </c>
      <c r="K955">
        <v>0.83701800000000004</v>
      </c>
      <c r="L955">
        <v>0</v>
      </c>
      <c r="M955" t="s">
        <v>43</v>
      </c>
    </row>
    <row r="956" spans="1:25" x14ac:dyDescent="0.25">
      <c r="A956" t="s">
        <v>45</v>
      </c>
      <c r="B956">
        <v>26953.7</v>
      </c>
      <c r="C956">
        <v>26952.9</v>
      </c>
      <c r="D956">
        <v>26952.400000000001</v>
      </c>
      <c r="E956">
        <v>26928.1</v>
      </c>
      <c r="F956">
        <v>1458.21</v>
      </c>
      <c r="G956">
        <v>0</v>
      </c>
      <c r="H956">
        <v>606.71100000000001</v>
      </c>
      <c r="I956">
        <v>0</v>
      </c>
      <c r="J956">
        <v>0.14755599999999999</v>
      </c>
      <c r="K956">
        <v>0.81733699999999998</v>
      </c>
      <c r="L956">
        <v>0</v>
      </c>
      <c r="M956" t="s">
        <v>43</v>
      </c>
    </row>
    <row r="957" spans="1:25" x14ac:dyDescent="0.25">
      <c r="A957" t="s">
        <v>45</v>
      </c>
      <c r="B957">
        <v>27404.5</v>
      </c>
      <c r="C957">
        <v>27403.7</v>
      </c>
      <c r="D957">
        <v>27403.1</v>
      </c>
      <c r="E957">
        <v>27360</v>
      </c>
      <c r="F957">
        <v>1477.39</v>
      </c>
      <c r="G957">
        <v>0</v>
      </c>
      <c r="H957">
        <v>616.96</v>
      </c>
      <c r="I957">
        <v>0</v>
      </c>
      <c r="J957">
        <v>0.14806800000000001</v>
      </c>
      <c r="K957">
        <v>0.83704999999999996</v>
      </c>
      <c r="L957">
        <v>0</v>
      </c>
      <c r="M957" t="s">
        <v>43</v>
      </c>
    </row>
    <row r="958" spans="1:25" x14ac:dyDescent="0.25">
      <c r="A958" t="s">
        <v>45</v>
      </c>
      <c r="B958">
        <v>28692.5</v>
      </c>
      <c r="C958">
        <v>28691.599999999999</v>
      </c>
      <c r="D958">
        <v>28691.1</v>
      </c>
      <c r="E958">
        <v>28665.200000000001</v>
      </c>
      <c r="F958">
        <v>1517.74</v>
      </c>
      <c r="G958">
        <v>0</v>
      </c>
      <c r="H958">
        <v>647.66899999999998</v>
      </c>
      <c r="I958">
        <v>0</v>
      </c>
      <c r="J958">
        <v>0.15091399999999999</v>
      </c>
      <c r="K958">
        <v>0.84868900000000003</v>
      </c>
      <c r="L958">
        <v>0</v>
      </c>
      <c r="M958" t="s">
        <v>43</v>
      </c>
    </row>
    <row r="959" spans="1:25" x14ac:dyDescent="0.25">
      <c r="A959" t="s">
        <v>45</v>
      </c>
      <c r="B959">
        <v>27348.400000000001</v>
      </c>
      <c r="C959">
        <v>27325.8</v>
      </c>
      <c r="D959">
        <v>27325.3</v>
      </c>
      <c r="E959">
        <v>27300.799999999999</v>
      </c>
      <c r="F959">
        <v>1505.26</v>
      </c>
      <c r="G959">
        <v>0</v>
      </c>
      <c r="H959">
        <v>609.56399999999996</v>
      </c>
      <c r="I959">
        <v>0</v>
      </c>
      <c r="J959">
        <v>0.178456</v>
      </c>
      <c r="K959">
        <v>0.83694999999999997</v>
      </c>
      <c r="L959">
        <v>0</v>
      </c>
      <c r="M959" t="s">
        <v>43</v>
      </c>
    </row>
    <row r="960" spans="1:25" x14ac:dyDescent="0.25">
      <c r="A960" t="s">
        <v>45</v>
      </c>
      <c r="B960">
        <v>28093.599999999999</v>
      </c>
      <c r="C960">
        <v>28092.799999999999</v>
      </c>
      <c r="D960">
        <v>28092.2</v>
      </c>
      <c r="E960">
        <v>28067</v>
      </c>
      <c r="F960">
        <v>1566.03</v>
      </c>
      <c r="G960">
        <v>0</v>
      </c>
      <c r="H960">
        <v>642.60900000000004</v>
      </c>
      <c r="I960">
        <v>0</v>
      </c>
      <c r="J960">
        <v>0.157528</v>
      </c>
      <c r="K960">
        <v>0.83685799999999999</v>
      </c>
      <c r="L960">
        <v>0</v>
      </c>
      <c r="M960" t="s">
        <v>43</v>
      </c>
    </row>
    <row r="961" spans="1:13" x14ac:dyDescent="0.25">
      <c r="A961" t="s">
        <v>45</v>
      </c>
      <c r="B961">
        <v>27189.8</v>
      </c>
      <c r="C961">
        <v>27189</v>
      </c>
      <c r="D961">
        <v>27188.5</v>
      </c>
      <c r="E961">
        <v>27164</v>
      </c>
      <c r="F961">
        <v>1481.1</v>
      </c>
      <c r="G961">
        <v>0</v>
      </c>
      <c r="H961">
        <v>631.94299999999998</v>
      </c>
      <c r="I961">
        <v>0</v>
      </c>
      <c r="J961">
        <v>0.14930499999999999</v>
      </c>
      <c r="K961">
        <v>0.83606899999999995</v>
      </c>
      <c r="L961">
        <v>0</v>
      </c>
      <c r="M961" t="s">
        <v>43</v>
      </c>
    </row>
    <row r="962" spans="1:13" x14ac:dyDescent="0.25">
      <c r="A962" t="s">
        <v>45</v>
      </c>
      <c r="B962">
        <v>27009</v>
      </c>
      <c r="C962">
        <v>27008.2</v>
      </c>
      <c r="D962">
        <v>27007.7</v>
      </c>
      <c r="E962">
        <v>26983.4</v>
      </c>
      <c r="F962">
        <v>1507.12</v>
      </c>
      <c r="G962">
        <v>0</v>
      </c>
      <c r="H962">
        <v>609.65</v>
      </c>
      <c r="I962">
        <v>0</v>
      </c>
      <c r="J962">
        <v>0.14712500000000001</v>
      </c>
      <c r="K962">
        <v>0.83635599999999999</v>
      </c>
      <c r="L962">
        <v>0</v>
      </c>
      <c r="M962" t="s">
        <v>43</v>
      </c>
    </row>
    <row r="963" spans="1:13" x14ac:dyDescent="0.25">
      <c r="A963" t="s">
        <v>45</v>
      </c>
      <c r="B963">
        <v>27209.5</v>
      </c>
      <c r="C963">
        <v>27208.7</v>
      </c>
      <c r="D963">
        <v>27208.2</v>
      </c>
      <c r="E963">
        <v>27183.599999999999</v>
      </c>
      <c r="F963">
        <v>1499.82</v>
      </c>
      <c r="G963">
        <v>0</v>
      </c>
      <c r="H963">
        <v>612.947</v>
      </c>
      <c r="I963">
        <v>0</v>
      </c>
      <c r="J963">
        <v>0.178454</v>
      </c>
      <c r="K963">
        <v>0.83697100000000002</v>
      </c>
      <c r="L963">
        <v>0</v>
      </c>
      <c r="M963" t="s">
        <v>43</v>
      </c>
    </row>
    <row r="964" spans="1:13" x14ac:dyDescent="0.25">
      <c r="A964" t="s">
        <v>45</v>
      </c>
      <c r="B964">
        <v>27221.9</v>
      </c>
      <c r="C964">
        <v>27221.1</v>
      </c>
      <c r="D964">
        <v>27220.6</v>
      </c>
      <c r="E964">
        <v>27196.2</v>
      </c>
      <c r="F964">
        <v>1499.36</v>
      </c>
      <c r="G964">
        <v>0</v>
      </c>
      <c r="H964">
        <v>631.39700000000005</v>
      </c>
      <c r="I964">
        <v>0</v>
      </c>
      <c r="J964">
        <v>0.14710999999999999</v>
      </c>
      <c r="K964">
        <v>0.83604100000000003</v>
      </c>
      <c r="L964">
        <v>0</v>
      </c>
      <c r="M964" t="s">
        <v>43</v>
      </c>
    </row>
    <row r="965" spans="1:13" x14ac:dyDescent="0.25">
      <c r="A965" t="s">
        <v>45</v>
      </c>
      <c r="B965">
        <v>27095.200000000001</v>
      </c>
      <c r="C965">
        <v>27094.400000000001</v>
      </c>
      <c r="D965">
        <v>27093.9</v>
      </c>
      <c r="E965">
        <v>27069.5</v>
      </c>
      <c r="F965">
        <v>1469.25</v>
      </c>
      <c r="G965">
        <v>0</v>
      </c>
      <c r="H965">
        <v>613.06299999999999</v>
      </c>
      <c r="I965">
        <v>0</v>
      </c>
      <c r="J965">
        <v>0.178455</v>
      </c>
      <c r="K965">
        <v>0.806473</v>
      </c>
      <c r="L965">
        <v>0</v>
      </c>
      <c r="M965" t="s">
        <v>43</v>
      </c>
    </row>
    <row r="966" spans="1:13" x14ac:dyDescent="0.25">
      <c r="A966" t="s">
        <v>45</v>
      </c>
      <c r="B966">
        <v>27315.9</v>
      </c>
      <c r="C966">
        <v>27315</v>
      </c>
      <c r="D966">
        <v>27314.5</v>
      </c>
      <c r="E966">
        <v>27289.9</v>
      </c>
      <c r="F966">
        <v>1492.51</v>
      </c>
      <c r="G966">
        <v>0</v>
      </c>
      <c r="H966">
        <v>616.30999999999995</v>
      </c>
      <c r="I966">
        <v>0</v>
      </c>
      <c r="J966">
        <v>0.15843299999999999</v>
      </c>
      <c r="K966">
        <v>0.83488499999999999</v>
      </c>
      <c r="L966">
        <v>0</v>
      </c>
      <c r="M966" t="s">
        <v>43</v>
      </c>
    </row>
    <row r="967" spans="1:13" x14ac:dyDescent="0.25">
      <c r="A967" t="s">
        <v>45</v>
      </c>
      <c r="B967">
        <v>27171.200000000001</v>
      </c>
      <c r="C967">
        <v>27170.400000000001</v>
      </c>
      <c r="D967">
        <v>27169.8</v>
      </c>
      <c r="E967">
        <v>27145.4</v>
      </c>
      <c r="F967">
        <v>1487.85</v>
      </c>
      <c r="G967">
        <v>0</v>
      </c>
      <c r="H967">
        <v>613.88599999999997</v>
      </c>
      <c r="I967">
        <v>0</v>
      </c>
      <c r="J967">
        <v>0.17469100000000001</v>
      </c>
      <c r="K967">
        <v>0.83308199999999999</v>
      </c>
      <c r="L967">
        <v>0</v>
      </c>
      <c r="M967" t="s">
        <v>43</v>
      </c>
    </row>
    <row r="968" spans="1:13" x14ac:dyDescent="0.25">
      <c r="A968" t="s">
        <v>45</v>
      </c>
      <c r="B968">
        <v>27326.6</v>
      </c>
      <c r="C968">
        <v>27325.7</v>
      </c>
      <c r="D968">
        <v>27325.200000000001</v>
      </c>
      <c r="E968">
        <v>27300.6</v>
      </c>
      <c r="F968">
        <v>1507.29</v>
      </c>
      <c r="G968">
        <v>0</v>
      </c>
      <c r="H968">
        <v>617.404</v>
      </c>
      <c r="I968">
        <v>0</v>
      </c>
      <c r="J968">
        <v>0.15412899999999999</v>
      </c>
      <c r="K968">
        <v>0.83704900000000004</v>
      </c>
      <c r="L968">
        <v>0</v>
      </c>
      <c r="M968" t="s">
        <v>43</v>
      </c>
    </row>
    <row r="969" spans="1:13" x14ac:dyDescent="0.25">
      <c r="A969" t="s">
        <v>45</v>
      </c>
      <c r="B969">
        <v>26981.200000000001</v>
      </c>
      <c r="C969">
        <v>26980.400000000001</v>
      </c>
      <c r="D969">
        <v>26979.9</v>
      </c>
      <c r="E969">
        <v>26955.599999999999</v>
      </c>
      <c r="F969">
        <v>1468.22</v>
      </c>
      <c r="G969">
        <v>0</v>
      </c>
      <c r="H969">
        <v>610.06799999999998</v>
      </c>
      <c r="I969">
        <v>0</v>
      </c>
      <c r="J969">
        <v>0.178455</v>
      </c>
      <c r="K969">
        <v>0.82887200000000005</v>
      </c>
      <c r="L969">
        <v>0</v>
      </c>
      <c r="M969" t="s">
        <v>43</v>
      </c>
    </row>
    <row r="970" spans="1:13" x14ac:dyDescent="0.25">
      <c r="A970" t="s">
        <v>45</v>
      </c>
      <c r="B970">
        <v>27489.4</v>
      </c>
      <c r="C970">
        <v>27488.6</v>
      </c>
      <c r="D970">
        <v>27488.1</v>
      </c>
      <c r="E970">
        <v>27463.200000000001</v>
      </c>
      <c r="F970">
        <v>1525.19</v>
      </c>
      <c r="G970">
        <v>0</v>
      </c>
      <c r="H970">
        <v>618.08699999999999</v>
      </c>
      <c r="I970">
        <v>0</v>
      </c>
      <c r="J970">
        <v>0.15215200000000001</v>
      </c>
      <c r="K970">
        <v>0.836897</v>
      </c>
      <c r="L970">
        <v>0</v>
      </c>
      <c r="M970" t="s">
        <v>43</v>
      </c>
    </row>
    <row r="971" spans="1:13" x14ac:dyDescent="0.25">
      <c r="A971" t="s">
        <v>45</v>
      </c>
      <c r="B971">
        <v>27953.8</v>
      </c>
      <c r="C971">
        <v>27953</v>
      </c>
      <c r="D971">
        <v>27952.5</v>
      </c>
      <c r="E971">
        <v>27927.5</v>
      </c>
      <c r="F971">
        <v>1517.94</v>
      </c>
      <c r="G971">
        <v>0</v>
      </c>
      <c r="H971">
        <v>621.755</v>
      </c>
      <c r="I971">
        <v>0</v>
      </c>
      <c r="J971">
        <v>0.14824799999999999</v>
      </c>
      <c r="K971">
        <v>0.83689800000000003</v>
      </c>
      <c r="L971">
        <v>0</v>
      </c>
      <c r="M971" t="s">
        <v>43</v>
      </c>
    </row>
    <row r="972" spans="1:13" x14ac:dyDescent="0.25">
      <c r="A972" t="s">
        <v>45</v>
      </c>
      <c r="B972">
        <v>27239.7</v>
      </c>
      <c r="C972">
        <v>27238.9</v>
      </c>
      <c r="D972">
        <v>27238.400000000001</v>
      </c>
      <c r="E972">
        <v>27213.9</v>
      </c>
      <c r="F972">
        <v>1478.43</v>
      </c>
      <c r="G972">
        <v>0</v>
      </c>
      <c r="H972">
        <v>630.13300000000004</v>
      </c>
      <c r="I972">
        <v>0</v>
      </c>
      <c r="J972">
        <v>0.15904299999999999</v>
      </c>
      <c r="K972">
        <v>0.83705099999999999</v>
      </c>
      <c r="L972">
        <v>0</v>
      </c>
      <c r="M972" t="s">
        <v>43</v>
      </c>
    </row>
    <row r="973" spans="1:13" x14ac:dyDescent="0.25">
      <c r="A973" t="s">
        <v>45</v>
      </c>
      <c r="B973">
        <v>27422.6</v>
      </c>
      <c r="C973">
        <v>27421.8</v>
      </c>
      <c r="D973">
        <v>27421.200000000001</v>
      </c>
      <c r="E973">
        <v>27396.6</v>
      </c>
      <c r="F973">
        <v>1497.18</v>
      </c>
      <c r="G973">
        <v>0</v>
      </c>
      <c r="H973">
        <v>616.82799999999997</v>
      </c>
      <c r="I973">
        <v>0</v>
      </c>
      <c r="J973">
        <v>0.17850099999999999</v>
      </c>
      <c r="K973">
        <v>0.83686700000000003</v>
      </c>
      <c r="L973">
        <v>0</v>
      </c>
      <c r="M973" t="s">
        <v>43</v>
      </c>
    </row>
    <row r="974" spans="1:13" x14ac:dyDescent="0.25">
      <c r="A974" t="s">
        <v>45</v>
      </c>
      <c r="B974">
        <v>27109.7</v>
      </c>
      <c r="C974">
        <v>27108.799999999999</v>
      </c>
      <c r="D974">
        <v>27108.3</v>
      </c>
      <c r="E974">
        <v>27083.8</v>
      </c>
      <c r="F974">
        <v>1498.29</v>
      </c>
      <c r="G974">
        <v>0</v>
      </c>
      <c r="H974">
        <v>612.03300000000002</v>
      </c>
      <c r="I974">
        <v>0</v>
      </c>
      <c r="J974">
        <v>0.16043199999999999</v>
      </c>
      <c r="K974">
        <v>0.83704999999999996</v>
      </c>
      <c r="L974">
        <v>0</v>
      </c>
      <c r="M974" t="s">
        <v>43</v>
      </c>
    </row>
    <row r="975" spans="1:13" x14ac:dyDescent="0.25">
      <c r="A975" t="s">
        <v>45</v>
      </c>
      <c r="B975">
        <v>27004.400000000001</v>
      </c>
      <c r="C975">
        <v>27003.599999999999</v>
      </c>
      <c r="D975">
        <v>27003.1</v>
      </c>
      <c r="E975">
        <v>26978.799999999999</v>
      </c>
      <c r="F975">
        <v>1457.67</v>
      </c>
      <c r="G975">
        <v>0</v>
      </c>
      <c r="H975">
        <v>610.03099999999995</v>
      </c>
      <c r="I975">
        <v>0</v>
      </c>
      <c r="J975">
        <v>0.17845900000000001</v>
      </c>
      <c r="K975">
        <v>0.83314200000000005</v>
      </c>
      <c r="L975">
        <v>0</v>
      </c>
      <c r="M975" t="s">
        <v>43</v>
      </c>
    </row>
    <row r="976" spans="1:13" x14ac:dyDescent="0.25">
      <c r="A976" t="s">
        <v>45</v>
      </c>
      <c r="B976">
        <v>27846.1</v>
      </c>
      <c r="C976">
        <v>27845.3</v>
      </c>
      <c r="D976">
        <v>27844.7</v>
      </c>
      <c r="E976">
        <v>27819.8</v>
      </c>
      <c r="F976">
        <v>1506.21</v>
      </c>
      <c r="G976">
        <v>0</v>
      </c>
      <c r="H976">
        <v>623.87800000000004</v>
      </c>
      <c r="I976">
        <v>0</v>
      </c>
      <c r="J976">
        <v>0.17848600000000001</v>
      </c>
      <c r="K976">
        <v>0.83704000000000001</v>
      </c>
      <c r="L976">
        <v>0</v>
      </c>
      <c r="M976" t="s">
        <v>43</v>
      </c>
    </row>
    <row r="977" spans="1:13" x14ac:dyDescent="0.25">
      <c r="A977" t="s">
        <v>45</v>
      </c>
      <c r="B977">
        <v>27632</v>
      </c>
      <c r="C977">
        <v>27631.200000000001</v>
      </c>
      <c r="D977">
        <v>27630.6</v>
      </c>
      <c r="E977">
        <v>27605.8</v>
      </c>
      <c r="F977">
        <v>1504.69</v>
      </c>
      <c r="G977">
        <v>0</v>
      </c>
      <c r="H977">
        <v>636.404</v>
      </c>
      <c r="I977">
        <v>0</v>
      </c>
      <c r="J977">
        <v>0.147456</v>
      </c>
      <c r="K977">
        <v>0.83690299999999995</v>
      </c>
      <c r="L977">
        <v>0</v>
      </c>
      <c r="M977" t="s">
        <v>43</v>
      </c>
    </row>
    <row r="978" spans="1:13" x14ac:dyDescent="0.25">
      <c r="A978" t="s">
        <v>45</v>
      </c>
      <c r="B978">
        <v>27267.3</v>
      </c>
      <c r="C978">
        <v>27266.5</v>
      </c>
      <c r="D978">
        <v>27266</v>
      </c>
      <c r="E978">
        <v>27241.4</v>
      </c>
      <c r="F978">
        <v>1509.66</v>
      </c>
      <c r="G978">
        <v>0</v>
      </c>
      <c r="H978">
        <v>612.16899999999998</v>
      </c>
      <c r="I978">
        <v>0</v>
      </c>
      <c r="J978">
        <v>0.14710400000000001</v>
      </c>
      <c r="K978">
        <v>0.83702200000000004</v>
      </c>
      <c r="L978">
        <v>0</v>
      </c>
      <c r="M978" t="s">
        <v>43</v>
      </c>
    </row>
    <row r="979" spans="1:13" x14ac:dyDescent="0.25">
      <c r="A979" t="s">
        <v>45</v>
      </c>
      <c r="B979">
        <v>27595.200000000001</v>
      </c>
      <c r="C979">
        <v>27594.3</v>
      </c>
      <c r="D979">
        <v>27593.7</v>
      </c>
      <c r="E979">
        <v>27568.799999999999</v>
      </c>
      <c r="F979">
        <v>1503.89</v>
      </c>
      <c r="G979">
        <v>0</v>
      </c>
      <c r="H979">
        <v>620.62400000000002</v>
      </c>
      <c r="I979">
        <v>0</v>
      </c>
      <c r="J979">
        <v>0.167319</v>
      </c>
      <c r="K979">
        <v>0.83671899999999999</v>
      </c>
      <c r="L979">
        <v>0</v>
      </c>
      <c r="M979" t="s">
        <v>43</v>
      </c>
    </row>
    <row r="980" spans="1:13" x14ac:dyDescent="0.25">
      <c r="A980" t="s">
        <v>45</v>
      </c>
      <c r="B980">
        <v>28546.9</v>
      </c>
      <c r="C980">
        <v>28546.1</v>
      </c>
      <c r="D980">
        <v>28545.599999999999</v>
      </c>
      <c r="E980">
        <v>28519.8</v>
      </c>
      <c r="F980">
        <v>1524.63</v>
      </c>
      <c r="G980">
        <v>0</v>
      </c>
      <c r="H980">
        <v>643.18299999999999</v>
      </c>
      <c r="I980">
        <v>0</v>
      </c>
      <c r="J980">
        <v>0.17851</v>
      </c>
      <c r="K980">
        <v>0.83705200000000002</v>
      </c>
      <c r="L980">
        <v>0</v>
      </c>
      <c r="M980" t="s">
        <v>43</v>
      </c>
    </row>
    <row r="981" spans="1:13" x14ac:dyDescent="0.25">
      <c r="A981" t="s">
        <v>45</v>
      </c>
      <c r="B981">
        <v>27862.9</v>
      </c>
      <c r="C981">
        <v>27862.1</v>
      </c>
      <c r="D981">
        <v>27861.5</v>
      </c>
      <c r="E981">
        <v>27836.5</v>
      </c>
      <c r="F981">
        <v>1522.62</v>
      </c>
      <c r="G981">
        <v>0</v>
      </c>
      <c r="H981">
        <v>649.70399999999995</v>
      </c>
      <c r="I981">
        <v>0</v>
      </c>
      <c r="J981">
        <v>0.178476</v>
      </c>
      <c r="K981">
        <v>0.83705200000000002</v>
      </c>
      <c r="L981">
        <v>0</v>
      </c>
      <c r="M981" t="s">
        <v>43</v>
      </c>
    </row>
    <row r="982" spans="1:13" x14ac:dyDescent="0.25">
      <c r="A982" t="s">
        <v>45</v>
      </c>
      <c r="B982">
        <v>26972.5</v>
      </c>
      <c r="C982">
        <v>26971.7</v>
      </c>
      <c r="D982">
        <v>26971.1</v>
      </c>
      <c r="E982">
        <v>26946.9</v>
      </c>
      <c r="F982">
        <v>1483.33</v>
      </c>
      <c r="G982">
        <v>0</v>
      </c>
      <c r="H982">
        <v>627.46199999999999</v>
      </c>
      <c r="I982">
        <v>0</v>
      </c>
      <c r="J982">
        <v>0.147725</v>
      </c>
      <c r="K982">
        <v>0.83555900000000005</v>
      </c>
      <c r="L982">
        <v>0</v>
      </c>
      <c r="M982" t="s">
        <v>43</v>
      </c>
    </row>
    <row r="983" spans="1:13" x14ac:dyDescent="0.25">
      <c r="A983" t="s">
        <v>45</v>
      </c>
      <c r="B983">
        <v>27061.8</v>
      </c>
      <c r="C983">
        <v>27061</v>
      </c>
      <c r="D983">
        <v>27060.400000000001</v>
      </c>
      <c r="E983">
        <v>27036</v>
      </c>
      <c r="F983">
        <v>1459.76</v>
      </c>
      <c r="G983">
        <v>0</v>
      </c>
      <c r="H983">
        <v>611.71199999999999</v>
      </c>
      <c r="I983">
        <v>0</v>
      </c>
      <c r="J983">
        <v>0.17847399999999999</v>
      </c>
      <c r="K983">
        <v>0.82445900000000005</v>
      </c>
      <c r="L983">
        <v>0</v>
      </c>
      <c r="M983" t="s">
        <v>43</v>
      </c>
    </row>
    <row r="984" spans="1:13" x14ac:dyDescent="0.25">
      <c r="A984" t="s">
        <v>45</v>
      </c>
      <c r="B984">
        <v>27080.799999999999</v>
      </c>
      <c r="C984">
        <v>27080</v>
      </c>
      <c r="D984">
        <v>27079.5</v>
      </c>
      <c r="E984">
        <v>27055</v>
      </c>
      <c r="F984">
        <v>1464.09</v>
      </c>
      <c r="G984">
        <v>0</v>
      </c>
      <c r="H984">
        <v>611.95299999999997</v>
      </c>
      <c r="I984">
        <v>0</v>
      </c>
      <c r="J984">
        <v>0.174127</v>
      </c>
      <c r="K984">
        <v>0.83704699999999999</v>
      </c>
      <c r="L984">
        <v>0</v>
      </c>
      <c r="M984" t="s">
        <v>43</v>
      </c>
    </row>
    <row r="985" spans="1:13" x14ac:dyDescent="0.25">
      <c r="A985" t="s">
        <v>45</v>
      </c>
      <c r="B985">
        <v>26956</v>
      </c>
      <c r="C985">
        <v>26955.200000000001</v>
      </c>
      <c r="D985">
        <v>26954.7</v>
      </c>
      <c r="E985">
        <v>26930.400000000001</v>
      </c>
      <c r="F985">
        <v>1462</v>
      </c>
      <c r="G985">
        <v>0</v>
      </c>
      <c r="H985">
        <v>609.10599999999999</v>
      </c>
      <c r="I985">
        <v>0</v>
      </c>
      <c r="J985">
        <v>0.178454</v>
      </c>
      <c r="K985">
        <v>0.83699400000000002</v>
      </c>
      <c r="L985">
        <v>0</v>
      </c>
      <c r="M985" t="s">
        <v>43</v>
      </c>
    </row>
    <row r="986" spans="1:13" x14ac:dyDescent="0.25">
      <c r="A986" t="s">
        <v>45</v>
      </c>
      <c r="B986">
        <v>26824.6</v>
      </c>
      <c r="C986">
        <v>26823.8</v>
      </c>
      <c r="D986">
        <v>26823.3</v>
      </c>
      <c r="E986">
        <v>26799.1</v>
      </c>
      <c r="F986">
        <v>1478.04</v>
      </c>
      <c r="G986">
        <v>0</v>
      </c>
      <c r="H986">
        <v>605.31100000000004</v>
      </c>
      <c r="I986">
        <v>0</v>
      </c>
      <c r="J986">
        <v>0.14740700000000001</v>
      </c>
      <c r="K986">
        <v>0.83693499999999998</v>
      </c>
      <c r="L986">
        <v>0</v>
      </c>
      <c r="M986" t="s">
        <v>43</v>
      </c>
    </row>
    <row r="987" spans="1:13" x14ac:dyDescent="0.25">
      <c r="A987" t="s">
        <v>45</v>
      </c>
      <c r="B987">
        <v>27211.7</v>
      </c>
      <c r="C987">
        <v>27210.9</v>
      </c>
      <c r="D987">
        <v>27210.400000000001</v>
      </c>
      <c r="E987">
        <v>27185.9</v>
      </c>
      <c r="F987">
        <v>1464.73</v>
      </c>
      <c r="G987">
        <v>0</v>
      </c>
      <c r="H987">
        <v>613.13599999999997</v>
      </c>
      <c r="I987">
        <v>0</v>
      </c>
      <c r="J987">
        <v>0.17849200000000001</v>
      </c>
      <c r="K987">
        <v>0.837001</v>
      </c>
      <c r="L987">
        <v>0</v>
      </c>
      <c r="M987" t="s">
        <v>43</v>
      </c>
    </row>
    <row r="988" spans="1:13" x14ac:dyDescent="0.25">
      <c r="A988" t="s">
        <v>45</v>
      </c>
      <c r="B988">
        <v>27379.1</v>
      </c>
      <c r="C988">
        <v>27378.3</v>
      </c>
      <c r="D988">
        <v>27377.8</v>
      </c>
      <c r="E988">
        <v>27353.200000000001</v>
      </c>
      <c r="F988">
        <v>1487.04</v>
      </c>
      <c r="G988">
        <v>0</v>
      </c>
      <c r="H988">
        <v>628.625</v>
      </c>
      <c r="I988">
        <v>0</v>
      </c>
      <c r="J988">
        <v>0.17003099999999999</v>
      </c>
      <c r="K988">
        <v>0.83695799999999998</v>
      </c>
      <c r="L988">
        <v>0</v>
      </c>
      <c r="M988" t="s">
        <v>43</v>
      </c>
    </row>
    <row r="989" spans="1:13" x14ac:dyDescent="0.25">
      <c r="A989" t="s">
        <v>45</v>
      </c>
      <c r="B989">
        <v>27071</v>
      </c>
      <c r="C989">
        <v>27070.2</v>
      </c>
      <c r="D989">
        <v>27069.7</v>
      </c>
      <c r="E989">
        <v>27045.3</v>
      </c>
      <c r="F989">
        <v>1490.53</v>
      </c>
      <c r="G989">
        <v>0</v>
      </c>
      <c r="H989">
        <v>608.68499999999995</v>
      </c>
      <c r="I989">
        <v>0</v>
      </c>
      <c r="J989">
        <v>0.14712700000000001</v>
      </c>
      <c r="K989">
        <v>0.83585799999999999</v>
      </c>
      <c r="L989">
        <v>0</v>
      </c>
      <c r="M989" t="s">
        <v>43</v>
      </c>
    </row>
    <row r="990" spans="1:13" x14ac:dyDescent="0.25">
      <c r="A990" t="s">
        <v>45</v>
      </c>
      <c r="B990">
        <v>27246.6</v>
      </c>
      <c r="C990">
        <v>27245.8</v>
      </c>
      <c r="D990">
        <v>27245.200000000001</v>
      </c>
      <c r="E990">
        <v>27220.7</v>
      </c>
      <c r="F990">
        <v>1491.84</v>
      </c>
      <c r="G990">
        <v>0</v>
      </c>
      <c r="H990">
        <v>612.87300000000005</v>
      </c>
      <c r="I990">
        <v>0</v>
      </c>
      <c r="J990">
        <v>0.17847199999999999</v>
      </c>
      <c r="K990">
        <v>0.83432700000000004</v>
      </c>
      <c r="L990">
        <v>0</v>
      </c>
      <c r="M990" t="s">
        <v>43</v>
      </c>
    </row>
    <row r="991" spans="1:13" x14ac:dyDescent="0.25">
      <c r="A991" t="s">
        <v>45</v>
      </c>
      <c r="B991">
        <v>27294.1</v>
      </c>
      <c r="C991">
        <v>27293.3</v>
      </c>
      <c r="D991">
        <v>27292.7</v>
      </c>
      <c r="E991">
        <v>27268.2</v>
      </c>
      <c r="F991">
        <v>1496.38</v>
      </c>
      <c r="G991">
        <v>0</v>
      </c>
      <c r="H991">
        <v>614.00199999999995</v>
      </c>
      <c r="I991">
        <v>0</v>
      </c>
      <c r="J991">
        <v>0.178455</v>
      </c>
      <c r="K991">
        <v>0.83704999999999996</v>
      </c>
      <c r="L991">
        <v>0</v>
      </c>
      <c r="M991" t="s">
        <v>43</v>
      </c>
    </row>
    <row r="992" spans="1:13" x14ac:dyDescent="0.25">
      <c r="A992" t="s">
        <v>45</v>
      </c>
      <c r="B992">
        <v>27266.3</v>
      </c>
      <c r="C992">
        <v>27265.5</v>
      </c>
      <c r="D992">
        <v>27265</v>
      </c>
      <c r="E992">
        <v>27240.400000000001</v>
      </c>
      <c r="F992">
        <v>1475.86</v>
      </c>
      <c r="G992">
        <v>0</v>
      </c>
      <c r="H992">
        <v>613.745</v>
      </c>
      <c r="I992">
        <v>0</v>
      </c>
      <c r="J992">
        <v>0.16528200000000001</v>
      </c>
      <c r="K992">
        <v>0.83700799999999997</v>
      </c>
      <c r="L992">
        <v>0</v>
      </c>
      <c r="M992" t="s">
        <v>43</v>
      </c>
    </row>
    <row r="993" spans="1:25" x14ac:dyDescent="0.25">
      <c r="A993" t="s">
        <v>45</v>
      </c>
      <c r="B993">
        <v>27497.599999999999</v>
      </c>
      <c r="C993">
        <v>27496.7</v>
      </c>
      <c r="D993">
        <v>27496.2</v>
      </c>
      <c r="E993">
        <v>27471.5</v>
      </c>
      <c r="F993">
        <v>1517.64</v>
      </c>
      <c r="G993">
        <v>0</v>
      </c>
      <c r="H993">
        <v>618.86400000000003</v>
      </c>
      <c r="I993">
        <v>0</v>
      </c>
      <c r="J993">
        <v>0.15565699999999999</v>
      </c>
      <c r="K993">
        <v>0.83700200000000002</v>
      </c>
      <c r="L993">
        <v>0</v>
      </c>
      <c r="M993" t="s">
        <v>43</v>
      </c>
    </row>
    <row r="994" spans="1:25" x14ac:dyDescent="0.25">
      <c r="A994" t="s">
        <v>45</v>
      </c>
      <c r="B994">
        <v>27360.2</v>
      </c>
      <c r="C994">
        <v>27359.3</v>
      </c>
      <c r="D994">
        <v>27358.799999999999</v>
      </c>
      <c r="E994">
        <v>27334.1</v>
      </c>
      <c r="F994">
        <v>1498.92</v>
      </c>
      <c r="G994">
        <v>0</v>
      </c>
      <c r="H994">
        <v>632.88300000000004</v>
      </c>
      <c r="I994">
        <v>0</v>
      </c>
      <c r="J994">
        <v>0.15260199999999999</v>
      </c>
      <c r="K994">
        <v>0.83699599999999996</v>
      </c>
      <c r="L994">
        <v>0</v>
      </c>
      <c r="M994" t="s">
        <v>43</v>
      </c>
    </row>
    <row r="995" spans="1:25" x14ac:dyDescent="0.25">
      <c r="A995" t="s">
        <v>45</v>
      </c>
      <c r="B995">
        <v>27204.5</v>
      </c>
      <c r="C995">
        <v>27203.599999999999</v>
      </c>
      <c r="D995">
        <v>27203.1</v>
      </c>
      <c r="E995">
        <v>27178.7</v>
      </c>
      <c r="F995">
        <v>1480.5</v>
      </c>
      <c r="G995">
        <v>0</v>
      </c>
      <c r="H995">
        <v>614.23299999999995</v>
      </c>
      <c r="I995">
        <v>0</v>
      </c>
      <c r="J995">
        <v>0.150752</v>
      </c>
      <c r="K995">
        <v>0.836225</v>
      </c>
      <c r="L995">
        <v>0</v>
      </c>
      <c r="M995" t="s">
        <v>43</v>
      </c>
    </row>
    <row r="996" spans="1:25" x14ac:dyDescent="0.25">
      <c r="A996" t="s">
        <v>45</v>
      </c>
      <c r="B996">
        <v>27167.8</v>
      </c>
      <c r="C996">
        <v>27166.9</v>
      </c>
      <c r="D996">
        <v>27166.400000000001</v>
      </c>
      <c r="E996">
        <v>27141.9</v>
      </c>
      <c r="F996">
        <v>1498.87</v>
      </c>
      <c r="G996">
        <v>0</v>
      </c>
      <c r="H996">
        <v>624.87400000000002</v>
      </c>
      <c r="I996">
        <v>0</v>
      </c>
      <c r="J996">
        <v>0.16583000000000001</v>
      </c>
      <c r="K996">
        <v>0.836588</v>
      </c>
      <c r="L996">
        <v>0</v>
      </c>
      <c r="M996" t="s">
        <v>43</v>
      </c>
    </row>
    <row r="997" spans="1:25" x14ac:dyDescent="0.25">
      <c r="A997" t="s">
        <v>45</v>
      </c>
      <c r="B997">
        <v>27209.9</v>
      </c>
      <c r="C997">
        <v>27209.1</v>
      </c>
      <c r="D997">
        <v>27208.6</v>
      </c>
      <c r="E997">
        <v>27184.1</v>
      </c>
      <c r="F997">
        <v>1490.86</v>
      </c>
      <c r="G997">
        <v>0</v>
      </c>
      <c r="H997">
        <v>632.18200000000002</v>
      </c>
      <c r="I997">
        <v>0</v>
      </c>
      <c r="J997">
        <v>0.178482</v>
      </c>
      <c r="K997">
        <v>0.83705200000000002</v>
      </c>
      <c r="L997">
        <v>0</v>
      </c>
      <c r="M997" t="s">
        <v>43</v>
      </c>
    </row>
    <row r="998" spans="1:25" x14ac:dyDescent="0.25">
      <c r="A998" t="s">
        <v>45</v>
      </c>
      <c r="B998">
        <v>27915.4</v>
      </c>
      <c r="C998">
        <v>27914.6</v>
      </c>
      <c r="D998">
        <v>27914.1</v>
      </c>
      <c r="E998">
        <v>27889.200000000001</v>
      </c>
      <c r="F998">
        <v>1533.16</v>
      </c>
      <c r="G998">
        <v>0</v>
      </c>
      <c r="H998">
        <v>649.84</v>
      </c>
      <c r="I998">
        <v>0</v>
      </c>
      <c r="J998">
        <v>0.17855499999999999</v>
      </c>
      <c r="K998">
        <v>0.82657800000000003</v>
      </c>
      <c r="L998">
        <v>0</v>
      </c>
      <c r="M998" t="s">
        <v>43</v>
      </c>
    </row>
    <row r="999" spans="1:25" x14ac:dyDescent="0.25">
      <c r="A999" t="s">
        <v>45</v>
      </c>
      <c r="B999">
        <v>27181.8</v>
      </c>
      <c r="C999">
        <v>27180.9</v>
      </c>
      <c r="D999">
        <v>27180.400000000001</v>
      </c>
      <c r="E999">
        <v>27156.1</v>
      </c>
      <c r="F999">
        <v>1480.16</v>
      </c>
      <c r="G999">
        <v>0</v>
      </c>
      <c r="H999">
        <v>607.68700000000001</v>
      </c>
      <c r="I999">
        <v>0</v>
      </c>
      <c r="J999">
        <v>0.178454</v>
      </c>
      <c r="K999">
        <v>0.83697900000000003</v>
      </c>
      <c r="L999">
        <v>0</v>
      </c>
      <c r="M999" t="s">
        <v>43</v>
      </c>
    </row>
    <row r="1000" spans="1:25" x14ac:dyDescent="0.25">
      <c r="A1000" t="s">
        <v>45</v>
      </c>
      <c r="B1000">
        <v>27504.400000000001</v>
      </c>
      <c r="C1000">
        <v>27503.599999999999</v>
      </c>
      <c r="D1000">
        <v>27503.1</v>
      </c>
      <c r="E1000">
        <v>27478.5</v>
      </c>
      <c r="F1000">
        <v>1492.24</v>
      </c>
      <c r="G1000">
        <v>0</v>
      </c>
      <c r="H1000">
        <v>633.92600000000004</v>
      </c>
      <c r="I1000">
        <v>0</v>
      </c>
      <c r="J1000">
        <v>0.17849100000000001</v>
      </c>
      <c r="K1000">
        <v>0.86624000000000001</v>
      </c>
      <c r="L1000">
        <v>0</v>
      </c>
      <c r="M1000" t="s">
        <v>43</v>
      </c>
    </row>
    <row r="1001" spans="1:25" x14ac:dyDescent="0.25">
      <c r="A1001" t="s">
        <v>45</v>
      </c>
      <c r="B1001">
        <v>27050.9</v>
      </c>
      <c r="C1001">
        <v>27050.1</v>
      </c>
      <c r="D1001">
        <v>27049.599999999999</v>
      </c>
      <c r="E1001">
        <v>27025.3</v>
      </c>
      <c r="F1001">
        <v>1464.25</v>
      </c>
      <c r="G1001">
        <v>0</v>
      </c>
      <c r="H1001">
        <v>620.73400000000004</v>
      </c>
      <c r="I1001">
        <v>0</v>
      </c>
      <c r="J1001">
        <v>0.17494399999999999</v>
      </c>
      <c r="K1001">
        <v>0.83687299999999998</v>
      </c>
      <c r="L1001">
        <v>0</v>
      </c>
      <c r="M1001" t="s">
        <v>43</v>
      </c>
    </row>
    <row r="1002" spans="1:25" x14ac:dyDescent="0.25">
      <c r="A1002" t="s">
        <v>45</v>
      </c>
      <c r="B1002">
        <v>26763</v>
      </c>
      <c r="C1002">
        <v>26762.2</v>
      </c>
      <c r="D1002">
        <v>26761.599999999999</v>
      </c>
      <c r="E1002">
        <v>26737.5</v>
      </c>
      <c r="F1002">
        <v>1466.49</v>
      </c>
      <c r="G1002">
        <v>0</v>
      </c>
      <c r="H1002">
        <v>603.77099999999996</v>
      </c>
      <c r="I1002">
        <v>0</v>
      </c>
      <c r="J1002">
        <v>0.153056</v>
      </c>
      <c r="K1002">
        <v>0.83697500000000002</v>
      </c>
      <c r="L1002">
        <v>0</v>
      </c>
      <c r="M1002" t="s">
        <v>43</v>
      </c>
    </row>
    <row r="1003" spans="1:25" x14ac:dyDescent="0.25">
      <c r="A1003" t="s">
        <v>45</v>
      </c>
      <c r="B1003">
        <v>26415.3</v>
      </c>
      <c r="C1003">
        <v>26414.5</v>
      </c>
      <c r="D1003">
        <v>26414</v>
      </c>
      <c r="E1003">
        <v>26390.2</v>
      </c>
      <c r="F1003">
        <v>1450.3</v>
      </c>
      <c r="G1003">
        <v>0</v>
      </c>
      <c r="H1003">
        <v>595.93100000000004</v>
      </c>
      <c r="I1003">
        <v>0</v>
      </c>
      <c r="J1003">
        <v>0.178455</v>
      </c>
      <c r="K1003">
        <v>0.83696199999999998</v>
      </c>
      <c r="L1003">
        <v>0</v>
      </c>
      <c r="M1003" t="s">
        <v>43</v>
      </c>
    </row>
    <row r="1004" spans="1:25" x14ac:dyDescent="0.25">
      <c r="A1004" t="s">
        <v>45</v>
      </c>
      <c r="B1004">
        <v>26739.4</v>
      </c>
      <c r="C1004">
        <v>26738.6</v>
      </c>
      <c r="D1004">
        <v>26738.1</v>
      </c>
      <c r="E1004">
        <v>26714.1</v>
      </c>
      <c r="F1004">
        <v>1478.88</v>
      </c>
      <c r="G1004">
        <v>0</v>
      </c>
      <c r="H1004">
        <v>601.58900000000006</v>
      </c>
      <c r="I1004">
        <v>0</v>
      </c>
      <c r="J1004">
        <v>0.14724000000000001</v>
      </c>
      <c r="K1004">
        <v>0.83635199999999998</v>
      </c>
      <c r="L1004">
        <v>0</v>
      </c>
      <c r="M1004" t="s">
        <v>43</v>
      </c>
    </row>
    <row r="1005" spans="1:25" x14ac:dyDescent="0.25">
      <c r="A1005" t="s">
        <v>45</v>
      </c>
      <c r="B1005">
        <v>27396.9</v>
      </c>
      <c r="C1005">
        <v>27396.1</v>
      </c>
      <c r="D1005">
        <v>27395.5</v>
      </c>
      <c r="E1005">
        <v>27370.9</v>
      </c>
      <c r="F1005">
        <v>1517.69</v>
      </c>
      <c r="G1005">
        <v>0</v>
      </c>
      <c r="H1005">
        <v>616.40800000000002</v>
      </c>
      <c r="I1005">
        <v>0</v>
      </c>
      <c r="J1005">
        <v>0.14825199999999999</v>
      </c>
      <c r="K1005">
        <v>0.83699500000000004</v>
      </c>
      <c r="L1005">
        <v>0</v>
      </c>
      <c r="M1005" t="s">
        <v>43</v>
      </c>
    </row>
    <row r="1006" spans="1:25" x14ac:dyDescent="0.25">
      <c r="A1006" t="s">
        <v>45</v>
      </c>
      <c r="B1006">
        <v>27475.1</v>
      </c>
      <c r="C1006">
        <v>27474.3</v>
      </c>
      <c r="D1006">
        <v>27473.7</v>
      </c>
      <c r="E1006">
        <v>27449</v>
      </c>
      <c r="F1006">
        <v>1499.5</v>
      </c>
      <c r="G1006">
        <v>0</v>
      </c>
      <c r="H1006">
        <v>634.82000000000005</v>
      </c>
      <c r="I1006">
        <v>0</v>
      </c>
      <c r="J1006">
        <v>0.149955</v>
      </c>
      <c r="K1006">
        <v>0.83561799999999997</v>
      </c>
      <c r="L1006">
        <v>0</v>
      </c>
      <c r="M1006" t="s">
        <v>43</v>
      </c>
    </row>
    <row r="1007" spans="1:25" x14ac:dyDescent="0.25">
      <c r="A1007" t="s">
        <v>45</v>
      </c>
      <c r="B1007">
        <v>26910.1</v>
      </c>
      <c r="C1007">
        <v>26909.200000000001</v>
      </c>
      <c r="D1007">
        <v>26908.7</v>
      </c>
      <c r="E1007">
        <v>26884.6</v>
      </c>
      <c r="F1007">
        <v>1469.9</v>
      </c>
      <c r="G1007">
        <v>0</v>
      </c>
      <c r="H1007">
        <v>623.01199999999994</v>
      </c>
      <c r="I1007">
        <v>0</v>
      </c>
      <c r="J1007">
        <v>0.178899</v>
      </c>
      <c r="K1007">
        <v>0.83279999999999998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27174.799999999999</v>
      </c>
      <c r="C1008">
        <v>27174</v>
      </c>
      <c r="D1008">
        <v>27173.5</v>
      </c>
      <c r="E1008">
        <v>27148.9</v>
      </c>
      <c r="F1008">
        <v>1487.44</v>
      </c>
      <c r="G1008">
        <v>0</v>
      </c>
      <c r="H1008">
        <v>613.19200000000001</v>
      </c>
      <c r="I1008">
        <v>0</v>
      </c>
      <c r="J1008">
        <v>0.174098</v>
      </c>
      <c r="K1008">
        <v>0.83697200000000005</v>
      </c>
      <c r="L1008">
        <v>0</v>
      </c>
      <c r="M1008" t="s">
        <v>43</v>
      </c>
      <c r="R1008">
        <f>AVERAGE(B959:B1008)</f>
        <v>27285.277999999998</v>
      </c>
      <c r="S1008">
        <f>AVERAGE(C959:C1008)</f>
        <v>27284.022000000008</v>
      </c>
      <c r="U1008">
        <f>_xlfn.VAR.P(B959:B1008)</f>
        <v>133226.00291600008</v>
      </c>
      <c r="V1008">
        <f>_xlfn.VAR.P(C959:C1008)</f>
        <v>133180.99291599978</v>
      </c>
      <c r="X1008">
        <f>1.96*SQRT(U1008)/50</f>
        <v>14.308053855113991</v>
      </c>
      <c r="Y1008">
        <f>1.96*SQRT(V1008)/50</f>
        <v>14.305636684693271</v>
      </c>
    </row>
    <row r="1009" spans="1:12" x14ac:dyDescent="0.25">
      <c r="A1009" t="s">
        <v>45</v>
      </c>
      <c r="B1009">
        <v>1364267.793878</v>
      </c>
      <c r="C1009" t="s">
        <v>37</v>
      </c>
    </row>
    <row r="1010" spans="1:12" x14ac:dyDescent="0.25">
      <c r="A1010" t="s">
        <v>46</v>
      </c>
      <c r="B1010">
        <v>59497.2</v>
      </c>
      <c r="C1010">
        <v>56896</v>
      </c>
      <c r="D1010">
        <v>56868</v>
      </c>
      <c r="E1010">
        <v>56822.6</v>
      </c>
      <c r="F1010">
        <v>3125.47</v>
      </c>
      <c r="G1010">
        <v>5900.83</v>
      </c>
      <c r="H1010">
        <v>2091.41</v>
      </c>
      <c r="I1010">
        <v>0.16070899999999999</v>
      </c>
      <c r="J1010">
        <v>0.83681499999999998</v>
      </c>
      <c r="K1010">
        <v>0</v>
      </c>
      <c r="L1010" t="s">
        <v>43</v>
      </c>
    </row>
    <row r="1011" spans="1:12" x14ac:dyDescent="0.25">
      <c r="A1011" t="s">
        <v>46</v>
      </c>
      <c r="B1011">
        <v>59697.599999999999</v>
      </c>
      <c r="C1011">
        <v>57078.7</v>
      </c>
      <c r="D1011">
        <v>57049.5</v>
      </c>
      <c r="E1011">
        <v>57003.6</v>
      </c>
      <c r="F1011">
        <v>3149.96</v>
      </c>
      <c r="G1011">
        <v>5889.23</v>
      </c>
      <c r="H1011">
        <v>2100.88</v>
      </c>
      <c r="I1011">
        <v>0.14873600000000001</v>
      </c>
      <c r="J1011">
        <v>0.85397400000000001</v>
      </c>
      <c r="K1011">
        <v>0</v>
      </c>
      <c r="L1011" t="s">
        <v>43</v>
      </c>
    </row>
    <row r="1012" spans="1:12" x14ac:dyDescent="0.25">
      <c r="A1012" t="s">
        <v>46</v>
      </c>
      <c r="B1012">
        <v>60017.4</v>
      </c>
      <c r="C1012">
        <v>57185.3</v>
      </c>
      <c r="D1012">
        <v>57156.2</v>
      </c>
      <c r="E1012">
        <v>57093.1</v>
      </c>
      <c r="F1012">
        <v>3148.49</v>
      </c>
      <c r="G1012">
        <v>5911.08</v>
      </c>
      <c r="H1012">
        <v>2096.34</v>
      </c>
      <c r="I1012">
        <v>0.14869099999999999</v>
      </c>
      <c r="J1012">
        <v>0.83149200000000001</v>
      </c>
      <c r="K1012">
        <v>0</v>
      </c>
      <c r="L1012" t="s">
        <v>43</v>
      </c>
    </row>
    <row r="1013" spans="1:12" x14ac:dyDescent="0.25">
      <c r="A1013" t="s">
        <v>46</v>
      </c>
      <c r="B1013">
        <v>61638</v>
      </c>
      <c r="C1013">
        <v>58857.9</v>
      </c>
      <c r="D1013">
        <v>58825.2</v>
      </c>
      <c r="E1013">
        <v>58778.2</v>
      </c>
      <c r="F1013">
        <v>3256.25</v>
      </c>
      <c r="G1013">
        <v>6449.77</v>
      </c>
      <c r="H1013">
        <v>2128.7399999999998</v>
      </c>
      <c r="I1013">
        <v>0.14713599999999999</v>
      </c>
      <c r="J1013">
        <v>0.83682699999999999</v>
      </c>
      <c r="K1013">
        <v>0</v>
      </c>
      <c r="L1013" t="s">
        <v>43</v>
      </c>
    </row>
    <row r="1014" spans="1:12" x14ac:dyDescent="0.25">
      <c r="A1014" t="s">
        <v>46</v>
      </c>
      <c r="B1014">
        <v>60306.9</v>
      </c>
      <c r="C1014">
        <v>57651.5</v>
      </c>
      <c r="D1014">
        <v>57621.5</v>
      </c>
      <c r="E1014">
        <v>57575.4</v>
      </c>
      <c r="F1014">
        <v>3133.05</v>
      </c>
      <c r="G1014">
        <v>5995.26</v>
      </c>
      <c r="H1014">
        <v>2115.7399999999998</v>
      </c>
      <c r="I1014">
        <v>0.17849699999999999</v>
      </c>
      <c r="J1014">
        <v>0.83694400000000002</v>
      </c>
      <c r="K1014">
        <v>0</v>
      </c>
      <c r="L1014" t="s">
        <v>43</v>
      </c>
    </row>
    <row r="1015" spans="1:12" x14ac:dyDescent="0.25">
      <c r="A1015" t="s">
        <v>46</v>
      </c>
      <c r="B1015">
        <v>59601.9</v>
      </c>
      <c r="C1015">
        <v>56952</v>
      </c>
      <c r="D1015">
        <v>56921.9</v>
      </c>
      <c r="E1015">
        <v>56876.3</v>
      </c>
      <c r="F1015">
        <v>3128.88</v>
      </c>
      <c r="G1015">
        <v>5957.97</v>
      </c>
      <c r="H1015">
        <v>2096.87</v>
      </c>
      <c r="I1015">
        <v>0.147559</v>
      </c>
      <c r="J1015">
        <v>0.84414599999999995</v>
      </c>
      <c r="K1015">
        <v>0</v>
      </c>
      <c r="L1015" t="s">
        <v>43</v>
      </c>
    </row>
    <row r="1016" spans="1:12" x14ac:dyDescent="0.25">
      <c r="A1016" t="s">
        <v>46</v>
      </c>
      <c r="B1016">
        <v>59492.4</v>
      </c>
      <c r="C1016">
        <v>56718.5</v>
      </c>
      <c r="D1016">
        <v>56688.9</v>
      </c>
      <c r="E1016">
        <v>56643</v>
      </c>
      <c r="F1016">
        <v>3133.75</v>
      </c>
      <c r="G1016">
        <v>5902.81</v>
      </c>
      <c r="H1016">
        <v>2097.1</v>
      </c>
      <c r="I1016">
        <v>0.14767</v>
      </c>
      <c r="J1016">
        <v>0.83641500000000002</v>
      </c>
      <c r="K1016">
        <v>0</v>
      </c>
      <c r="L1016" t="s">
        <v>43</v>
      </c>
    </row>
    <row r="1017" spans="1:12" x14ac:dyDescent="0.25">
      <c r="A1017" t="s">
        <v>46</v>
      </c>
      <c r="B1017">
        <v>60957.8</v>
      </c>
      <c r="C1017">
        <v>58248.6</v>
      </c>
      <c r="D1017">
        <v>58217.2</v>
      </c>
      <c r="E1017">
        <v>58170.7</v>
      </c>
      <c r="F1017">
        <v>3230.49</v>
      </c>
      <c r="G1017">
        <v>6082.61</v>
      </c>
      <c r="H1017">
        <v>2154.56</v>
      </c>
      <c r="I1017">
        <v>0.16542000000000001</v>
      </c>
      <c r="J1017">
        <v>0.83703499999999997</v>
      </c>
      <c r="K1017">
        <v>0</v>
      </c>
      <c r="L1017" t="s">
        <v>43</v>
      </c>
    </row>
    <row r="1018" spans="1:12" x14ac:dyDescent="0.25">
      <c r="A1018" t="s">
        <v>46</v>
      </c>
      <c r="B1018">
        <v>60415.6</v>
      </c>
      <c r="C1018">
        <v>57472.7</v>
      </c>
      <c r="D1018">
        <v>57440.800000000003</v>
      </c>
      <c r="E1018">
        <v>57395.1</v>
      </c>
      <c r="F1018">
        <v>3167.5</v>
      </c>
      <c r="G1018">
        <v>5966.05</v>
      </c>
      <c r="H1018">
        <v>2123.77</v>
      </c>
      <c r="I1018">
        <v>0.15004799999999999</v>
      </c>
      <c r="J1018">
        <v>0.83704599999999996</v>
      </c>
      <c r="K1018">
        <v>0</v>
      </c>
      <c r="L1018" t="s">
        <v>43</v>
      </c>
    </row>
    <row r="1019" spans="1:12" x14ac:dyDescent="0.25">
      <c r="A1019" t="s">
        <v>46</v>
      </c>
      <c r="B1019">
        <v>59914</v>
      </c>
      <c r="C1019">
        <v>57258.9</v>
      </c>
      <c r="D1019">
        <v>57226.5</v>
      </c>
      <c r="E1019">
        <v>57179.9</v>
      </c>
      <c r="F1019">
        <v>3150.99</v>
      </c>
      <c r="G1019">
        <v>5982.58</v>
      </c>
      <c r="H1019">
        <v>2123.31</v>
      </c>
      <c r="I1019">
        <v>0.178454</v>
      </c>
      <c r="J1019">
        <v>0.83457499999999996</v>
      </c>
      <c r="K1019">
        <v>0</v>
      </c>
      <c r="L1019" t="s">
        <v>43</v>
      </c>
    </row>
    <row r="1020" spans="1:12" x14ac:dyDescent="0.25">
      <c r="A1020" t="s">
        <v>46</v>
      </c>
      <c r="B1020">
        <v>60519.9</v>
      </c>
      <c r="C1020">
        <v>57791</v>
      </c>
      <c r="D1020">
        <v>57758.6</v>
      </c>
      <c r="E1020">
        <v>57712.2</v>
      </c>
      <c r="F1020">
        <v>3165.06</v>
      </c>
      <c r="G1020">
        <v>5954.89</v>
      </c>
      <c r="H1020">
        <v>2115.4699999999998</v>
      </c>
      <c r="I1020">
        <v>0.147871</v>
      </c>
      <c r="J1020">
        <v>0.83580500000000002</v>
      </c>
      <c r="K1020">
        <v>0</v>
      </c>
      <c r="L1020" t="s">
        <v>43</v>
      </c>
    </row>
    <row r="1021" spans="1:12" x14ac:dyDescent="0.25">
      <c r="A1021" t="s">
        <v>46</v>
      </c>
      <c r="B1021">
        <v>59873</v>
      </c>
      <c r="C1021">
        <v>57148.9</v>
      </c>
      <c r="D1021">
        <v>57117.5</v>
      </c>
      <c r="E1021">
        <v>57071.4</v>
      </c>
      <c r="F1021">
        <v>3156.42</v>
      </c>
      <c r="G1021">
        <v>5931.55</v>
      </c>
      <c r="H1021">
        <v>2117.35</v>
      </c>
      <c r="I1021">
        <v>0.178454</v>
      </c>
      <c r="J1021">
        <v>0.836588</v>
      </c>
      <c r="K1021">
        <v>0</v>
      </c>
      <c r="L1021" t="s">
        <v>43</v>
      </c>
    </row>
    <row r="1022" spans="1:12" x14ac:dyDescent="0.25">
      <c r="A1022" t="s">
        <v>46</v>
      </c>
      <c r="B1022">
        <v>59413.2</v>
      </c>
      <c r="C1022">
        <v>56802.5</v>
      </c>
      <c r="D1022">
        <v>56772.5</v>
      </c>
      <c r="E1022">
        <v>56726.8</v>
      </c>
      <c r="F1022">
        <v>3132.45</v>
      </c>
      <c r="G1022">
        <v>5868.19</v>
      </c>
      <c r="H1022">
        <v>2106.2399999999998</v>
      </c>
      <c r="I1022">
        <v>0.174099</v>
      </c>
      <c r="J1022">
        <v>0.83688799999999997</v>
      </c>
      <c r="K1022">
        <v>0</v>
      </c>
      <c r="L1022" t="s">
        <v>43</v>
      </c>
    </row>
    <row r="1023" spans="1:12" x14ac:dyDescent="0.25">
      <c r="A1023" t="s">
        <v>46</v>
      </c>
      <c r="B1023">
        <v>59609.599999999999</v>
      </c>
      <c r="C1023">
        <v>56929.3</v>
      </c>
      <c r="D1023">
        <v>56899.4</v>
      </c>
      <c r="E1023">
        <v>56853.2</v>
      </c>
      <c r="F1023">
        <v>3130.45</v>
      </c>
      <c r="G1023">
        <v>5911.91</v>
      </c>
      <c r="H1023">
        <v>2099.2199999999998</v>
      </c>
      <c r="I1023">
        <v>0.16053700000000001</v>
      </c>
      <c r="J1023">
        <v>0.83704400000000001</v>
      </c>
      <c r="K1023">
        <v>0</v>
      </c>
      <c r="L1023" t="s">
        <v>43</v>
      </c>
    </row>
    <row r="1024" spans="1:12" x14ac:dyDescent="0.25">
      <c r="A1024" t="s">
        <v>46</v>
      </c>
      <c r="B1024">
        <v>59313.5</v>
      </c>
      <c r="C1024">
        <v>56722.9</v>
      </c>
      <c r="D1024">
        <v>56676</v>
      </c>
      <c r="E1024">
        <v>56629.9</v>
      </c>
      <c r="F1024">
        <v>3160.92</v>
      </c>
      <c r="G1024">
        <v>5841.55</v>
      </c>
      <c r="H1024">
        <v>2085.19</v>
      </c>
      <c r="I1024">
        <v>0.17845900000000001</v>
      </c>
      <c r="J1024">
        <v>0.836677</v>
      </c>
      <c r="K1024">
        <v>0</v>
      </c>
      <c r="L1024" t="s">
        <v>43</v>
      </c>
    </row>
    <row r="1025" spans="1:12" x14ac:dyDescent="0.25">
      <c r="A1025" t="s">
        <v>46</v>
      </c>
      <c r="B1025">
        <v>60190.2</v>
      </c>
      <c r="C1025">
        <v>57543.9</v>
      </c>
      <c r="D1025">
        <v>57516.9</v>
      </c>
      <c r="E1025">
        <v>57470.7</v>
      </c>
      <c r="F1025">
        <v>3193.4</v>
      </c>
      <c r="G1025">
        <v>6038.77</v>
      </c>
      <c r="H1025">
        <v>2122.8200000000002</v>
      </c>
      <c r="I1025">
        <v>0.178454</v>
      </c>
      <c r="J1025">
        <v>0.83692</v>
      </c>
      <c r="K1025">
        <v>0</v>
      </c>
      <c r="L1025" t="s">
        <v>43</v>
      </c>
    </row>
    <row r="1026" spans="1:12" x14ac:dyDescent="0.25">
      <c r="A1026" t="s">
        <v>46</v>
      </c>
      <c r="B1026">
        <v>59638.7</v>
      </c>
      <c r="C1026">
        <v>56993.8</v>
      </c>
      <c r="D1026">
        <v>56967.9</v>
      </c>
      <c r="E1026">
        <v>56922.6</v>
      </c>
      <c r="F1026">
        <v>3144.15</v>
      </c>
      <c r="G1026">
        <v>5936.01</v>
      </c>
      <c r="H1026">
        <v>2099.46</v>
      </c>
      <c r="I1026">
        <v>0.152998</v>
      </c>
      <c r="J1026">
        <v>0.85047499999999998</v>
      </c>
      <c r="K1026">
        <v>0</v>
      </c>
      <c r="L1026" t="s">
        <v>43</v>
      </c>
    </row>
    <row r="1027" spans="1:12" x14ac:dyDescent="0.25">
      <c r="A1027" t="s">
        <v>46</v>
      </c>
      <c r="B1027">
        <v>59650</v>
      </c>
      <c r="C1027">
        <v>56946.5</v>
      </c>
      <c r="D1027">
        <v>56921.5</v>
      </c>
      <c r="E1027">
        <v>56875.8</v>
      </c>
      <c r="F1027">
        <v>3143.87</v>
      </c>
      <c r="G1027">
        <v>5941.05</v>
      </c>
      <c r="H1027">
        <v>2125.4899999999998</v>
      </c>
      <c r="I1027">
        <v>0.178455</v>
      </c>
      <c r="J1027">
        <v>0.83698600000000001</v>
      </c>
      <c r="K1027">
        <v>0</v>
      </c>
      <c r="L1027" t="s">
        <v>43</v>
      </c>
    </row>
    <row r="1028" spans="1:12" x14ac:dyDescent="0.25">
      <c r="A1028" t="s">
        <v>46</v>
      </c>
      <c r="B1028">
        <v>59868.1</v>
      </c>
      <c r="C1028">
        <v>57247.9</v>
      </c>
      <c r="D1028">
        <v>57221.5</v>
      </c>
      <c r="E1028">
        <v>57175.5</v>
      </c>
      <c r="F1028">
        <v>3135.87</v>
      </c>
      <c r="G1028">
        <v>5968.56</v>
      </c>
      <c r="H1028">
        <v>2107.2600000000002</v>
      </c>
      <c r="I1028">
        <v>0.147315</v>
      </c>
      <c r="J1028">
        <v>0.83701899999999996</v>
      </c>
      <c r="K1028">
        <v>0</v>
      </c>
      <c r="L1028" t="s">
        <v>43</v>
      </c>
    </row>
    <row r="1029" spans="1:12" x14ac:dyDescent="0.25">
      <c r="A1029" t="s">
        <v>46</v>
      </c>
      <c r="B1029">
        <v>60524.1</v>
      </c>
      <c r="C1029">
        <v>57834.6</v>
      </c>
      <c r="D1029">
        <v>57808.2</v>
      </c>
      <c r="E1029">
        <v>57762</v>
      </c>
      <c r="F1029">
        <v>3166.45</v>
      </c>
      <c r="G1029">
        <v>6010.25</v>
      </c>
      <c r="H1029">
        <v>2138.4499999999998</v>
      </c>
      <c r="I1029">
        <v>0.147258</v>
      </c>
      <c r="J1029">
        <v>0.83703300000000003</v>
      </c>
      <c r="K1029">
        <v>0</v>
      </c>
      <c r="L1029" t="s">
        <v>43</v>
      </c>
    </row>
    <row r="1030" spans="1:12" x14ac:dyDescent="0.25">
      <c r="A1030" t="s">
        <v>46</v>
      </c>
      <c r="B1030">
        <v>59243.5</v>
      </c>
      <c r="C1030">
        <v>56622.3</v>
      </c>
      <c r="D1030">
        <v>56597.7</v>
      </c>
      <c r="E1030">
        <v>56551.9</v>
      </c>
      <c r="F1030">
        <v>3108.64</v>
      </c>
      <c r="G1030">
        <v>5837.55</v>
      </c>
      <c r="H1030">
        <v>2080.73</v>
      </c>
      <c r="I1030">
        <v>0.14724799999999999</v>
      </c>
      <c r="J1030">
        <v>0.83564899999999998</v>
      </c>
      <c r="K1030">
        <v>0</v>
      </c>
      <c r="L1030" t="s">
        <v>43</v>
      </c>
    </row>
    <row r="1031" spans="1:12" x14ac:dyDescent="0.25">
      <c r="A1031" t="s">
        <v>46</v>
      </c>
      <c r="B1031">
        <v>60183.199999999997</v>
      </c>
      <c r="C1031">
        <v>57482.8</v>
      </c>
      <c r="D1031">
        <v>57456.9</v>
      </c>
      <c r="E1031">
        <v>57410.9</v>
      </c>
      <c r="F1031">
        <v>3150.82</v>
      </c>
      <c r="G1031">
        <v>6023.44</v>
      </c>
      <c r="H1031">
        <v>2131.2800000000002</v>
      </c>
      <c r="I1031">
        <v>0.15131600000000001</v>
      </c>
      <c r="J1031">
        <v>0.836669</v>
      </c>
      <c r="K1031">
        <v>0</v>
      </c>
      <c r="L1031" t="s">
        <v>43</v>
      </c>
    </row>
    <row r="1032" spans="1:12" x14ac:dyDescent="0.25">
      <c r="A1032" t="s">
        <v>46</v>
      </c>
      <c r="B1032">
        <v>59852.5</v>
      </c>
      <c r="C1032">
        <v>57230.6</v>
      </c>
      <c r="D1032">
        <v>57205</v>
      </c>
      <c r="E1032">
        <v>57158.7</v>
      </c>
      <c r="F1032">
        <v>3159.97</v>
      </c>
      <c r="G1032">
        <v>5909.01</v>
      </c>
      <c r="H1032">
        <v>2109.34</v>
      </c>
      <c r="I1032">
        <v>0.15648200000000001</v>
      </c>
      <c r="J1032">
        <v>0.83690500000000001</v>
      </c>
      <c r="K1032">
        <v>0</v>
      </c>
      <c r="L1032" t="s">
        <v>43</v>
      </c>
    </row>
    <row r="1033" spans="1:12" x14ac:dyDescent="0.25">
      <c r="A1033" t="s">
        <v>46</v>
      </c>
      <c r="B1033">
        <v>60168.2</v>
      </c>
      <c r="C1033">
        <v>57360.9</v>
      </c>
      <c r="D1033">
        <v>57335.3</v>
      </c>
      <c r="E1033">
        <v>57289</v>
      </c>
      <c r="F1033">
        <v>3152.38</v>
      </c>
      <c r="G1033">
        <v>6000.77</v>
      </c>
      <c r="H1033">
        <v>2106.15</v>
      </c>
      <c r="I1033">
        <v>0.17833599999999999</v>
      </c>
      <c r="J1033">
        <v>0.83598300000000003</v>
      </c>
      <c r="K1033">
        <v>0</v>
      </c>
      <c r="L1033" t="s">
        <v>43</v>
      </c>
    </row>
    <row r="1034" spans="1:12" x14ac:dyDescent="0.25">
      <c r="A1034" t="s">
        <v>46</v>
      </c>
      <c r="B1034">
        <v>59986.9</v>
      </c>
      <c r="C1034">
        <v>57242.400000000001</v>
      </c>
      <c r="D1034">
        <v>57216.4</v>
      </c>
      <c r="E1034">
        <v>57170.8</v>
      </c>
      <c r="F1034">
        <v>3162</v>
      </c>
      <c r="G1034">
        <v>5934.98</v>
      </c>
      <c r="H1034">
        <v>2102.0100000000002</v>
      </c>
      <c r="I1034">
        <v>0.17848900000000001</v>
      </c>
      <c r="J1034">
        <v>0.83564799999999995</v>
      </c>
      <c r="K1034">
        <v>0</v>
      </c>
      <c r="L1034" t="s">
        <v>43</v>
      </c>
    </row>
    <row r="1035" spans="1:12" x14ac:dyDescent="0.25">
      <c r="A1035" t="s">
        <v>46</v>
      </c>
      <c r="B1035">
        <v>59403.6</v>
      </c>
      <c r="C1035">
        <v>56798.8</v>
      </c>
      <c r="D1035">
        <v>56773.9</v>
      </c>
      <c r="E1035">
        <v>56725.8</v>
      </c>
      <c r="F1035">
        <v>3133.76</v>
      </c>
      <c r="G1035">
        <v>5886.55</v>
      </c>
      <c r="H1035">
        <v>2083.86</v>
      </c>
      <c r="I1035">
        <v>0.178479</v>
      </c>
      <c r="J1035">
        <v>0.83679499999999996</v>
      </c>
      <c r="K1035">
        <v>0</v>
      </c>
      <c r="L1035" t="s">
        <v>43</v>
      </c>
    </row>
    <row r="1036" spans="1:12" x14ac:dyDescent="0.25">
      <c r="A1036" t="s">
        <v>46</v>
      </c>
      <c r="B1036">
        <v>59454.3</v>
      </c>
      <c r="C1036">
        <v>56765.8</v>
      </c>
      <c r="D1036">
        <v>56741.1</v>
      </c>
      <c r="E1036">
        <v>56695.3</v>
      </c>
      <c r="F1036">
        <v>3129.61</v>
      </c>
      <c r="G1036">
        <v>5865.31</v>
      </c>
      <c r="H1036">
        <v>2085.6799999999998</v>
      </c>
      <c r="I1036">
        <v>0.148123</v>
      </c>
      <c r="J1036">
        <v>0.83660400000000001</v>
      </c>
      <c r="K1036">
        <v>0</v>
      </c>
      <c r="L1036" t="s">
        <v>43</v>
      </c>
    </row>
    <row r="1037" spans="1:12" x14ac:dyDescent="0.25">
      <c r="A1037" t="s">
        <v>46</v>
      </c>
      <c r="B1037">
        <v>59336</v>
      </c>
      <c r="C1037">
        <v>56692.1</v>
      </c>
      <c r="D1037">
        <v>56665.9</v>
      </c>
      <c r="E1037">
        <v>56620.2</v>
      </c>
      <c r="F1037">
        <v>3123.26</v>
      </c>
      <c r="G1037">
        <v>5850.3</v>
      </c>
      <c r="H1037">
        <v>2075.7399999999998</v>
      </c>
      <c r="I1037">
        <v>0.15315999999999999</v>
      </c>
      <c r="J1037">
        <v>0.86665599999999998</v>
      </c>
      <c r="K1037">
        <v>0</v>
      </c>
      <c r="L1037" t="s">
        <v>43</v>
      </c>
    </row>
    <row r="1038" spans="1:12" x14ac:dyDescent="0.25">
      <c r="A1038" t="s">
        <v>46</v>
      </c>
      <c r="B1038">
        <v>58932.1</v>
      </c>
      <c r="C1038">
        <v>56368.6</v>
      </c>
      <c r="D1038">
        <v>56343.7</v>
      </c>
      <c r="E1038">
        <v>56298.6</v>
      </c>
      <c r="F1038">
        <v>3083.38</v>
      </c>
      <c r="G1038">
        <v>5801.05</v>
      </c>
      <c r="H1038">
        <v>2073.42</v>
      </c>
      <c r="I1038">
        <v>0.14721699999999999</v>
      </c>
      <c r="J1038">
        <v>0.83703700000000003</v>
      </c>
      <c r="K1038">
        <v>0</v>
      </c>
      <c r="L1038" t="s">
        <v>43</v>
      </c>
    </row>
    <row r="1039" spans="1:12" x14ac:dyDescent="0.25">
      <c r="A1039" t="s">
        <v>46</v>
      </c>
      <c r="B1039">
        <v>59119.1</v>
      </c>
      <c r="C1039">
        <v>56529.7</v>
      </c>
      <c r="D1039">
        <v>56504.1</v>
      </c>
      <c r="E1039">
        <v>56458.8</v>
      </c>
      <c r="F1039">
        <v>3092.5</v>
      </c>
      <c r="G1039">
        <v>5934.76</v>
      </c>
      <c r="H1039">
        <v>2093.73</v>
      </c>
      <c r="I1039">
        <v>0.14885000000000001</v>
      </c>
      <c r="J1039">
        <v>0.83694400000000002</v>
      </c>
      <c r="K1039">
        <v>0</v>
      </c>
      <c r="L1039" t="s">
        <v>43</v>
      </c>
    </row>
    <row r="1040" spans="1:12" x14ac:dyDescent="0.25">
      <c r="A1040" t="s">
        <v>46</v>
      </c>
      <c r="B1040">
        <v>58354.3</v>
      </c>
      <c r="C1040">
        <v>55770.2</v>
      </c>
      <c r="D1040">
        <v>55746.1</v>
      </c>
      <c r="E1040">
        <v>55701.3</v>
      </c>
      <c r="F1040">
        <v>3063.73</v>
      </c>
      <c r="G1040">
        <v>5799.51</v>
      </c>
      <c r="H1040">
        <v>2067.52</v>
      </c>
      <c r="I1040">
        <v>0.17212</v>
      </c>
      <c r="J1040">
        <v>0.83698300000000003</v>
      </c>
      <c r="K1040">
        <v>0</v>
      </c>
      <c r="L1040" t="s">
        <v>43</v>
      </c>
    </row>
    <row r="1041" spans="1:12" x14ac:dyDescent="0.25">
      <c r="A1041" t="s">
        <v>46</v>
      </c>
      <c r="B1041">
        <v>59044.5</v>
      </c>
      <c r="C1041">
        <v>56397.4</v>
      </c>
      <c r="D1041">
        <v>56371.3</v>
      </c>
      <c r="E1041">
        <v>56326.5</v>
      </c>
      <c r="F1041">
        <v>3093.61</v>
      </c>
      <c r="G1041">
        <v>5868.13</v>
      </c>
      <c r="H1041">
        <v>2075.2600000000002</v>
      </c>
      <c r="I1041">
        <v>0.14710300000000001</v>
      </c>
      <c r="J1041">
        <v>0.86894499999999997</v>
      </c>
      <c r="K1041">
        <v>0</v>
      </c>
      <c r="L1041" t="s">
        <v>43</v>
      </c>
    </row>
    <row r="1042" spans="1:12" x14ac:dyDescent="0.25">
      <c r="A1042" t="s">
        <v>46</v>
      </c>
      <c r="B1042">
        <v>59234.3</v>
      </c>
      <c r="C1042">
        <v>56607.1</v>
      </c>
      <c r="D1042">
        <v>56581.7</v>
      </c>
      <c r="E1042">
        <v>56536.800000000003</v>
      </c>
      <c r="F1042">
        <v>3088.81</v>
      </c>
      <c r="G1042">
        <v>5894.96</v>
      </c>
      <c r="H1042">
        <v>2070.9299999999998</v>
      </c>
      <c r="I1042">
        <v>0.14752899999999999</v>
      </c>
      <c r="J1042">
        <v>0.83426900000000004</v>
      </c>
      <c r="K1042">
        <v>0</v>
      </c>
      <c r="L1042" t="s">
        <v>43</v>
      </c>
    </row>
    <row r="1043" spans="1:12" x14ac:dyDescent="0.25">
      <c r="A1043" t="s">
        <v>46</v>
      </c>
      <c r="B1043">
        <v>59591.6</v>
      </c>
      <c r="C1043">
        <v>56947.4</v>
      </c>
      <c r="D1043">
        <v>56922.9</v>
      </c>
      <c r="E1043">
        <v>56876.800000000003</v>
      </c>
      <c r="F1043">
        <v>3144.54</v>
      </c>
      <c r="G1043">
        <v>5924.85</v>
      </c>
      <c r="H1043">
        <v>2109.27</v>
      </c>
      <c r="I1043">
        <v>0.148866</v>
      </c>
      <c r="J1043">
        <v>0.83674300000000001</v>
      </c>
      <c r="K1043">
        <v>0</v>
      </c>
      <c r="L1043" t="s">
        <v>43</v>
      </c>
    </row>
    <row r="1044" spans="1:12" x14ac:dyDescent="0.25">
      <c r="A1044" t="s">
        <v>46</v>
      </c>
      <c r="B1044">
        <v>60852</v>
      </c>
      <c r="C1044">
        <v>57985.599999999999</v>
      </c>
      <c r="D1044">
        <v>57958</v>
      </c>
      <c r="E1044">
        <v>57911.6</v>
      </c>
      <c r="F1044">
        <v>3211.7</v>
      </c>
      <c r="G1044">
        <v>6055.74</v>
      </c>
      <c r="H1044">
        <v>2131.94</v>
      </c>
      <c r="I1044">
        <v>0.178455</v>
      </c>
      <c r="J1044">
        <v>0.83692800000000001</v>
      </c>
      <c r="K1044">
        <v>0</v>
      </c>
      <c r="L1044" t="s">
        <v>43</v>
      </c>
    </row>
    <row r="1045" spans="1:12" x14ac:dyDescent="0.25">
      <c r="A1045" t="s">
        <v>46</v>
      </c>
      <c r="B1045">
        <v>59714</v>
      </c>
      <c r="C1045">
        <v>57114.8</v>
      </c>
      <c r="D1045">
        <v>57089.2</v>
      </c>
      <c r="E1045">
        <v>57043.7</v>
      </c>
      <c r="F1045">
        <v>3123.35</v>
      </c>
      <c r="G1045">
        <v>5948.37</v>
      </c>
      <c r="H1045">
        <v>2100.4499999999998</v>
      </c>
      <c r="I1045">
        <v>0.17845900000000001</v>
      </c>
      <c r="J1045">
        <v>0.83696899999999996</v>
      </c>
      <c r="K1045">
        <v>0</v>
      </c>
      <c r="L1045" t="s">
        <v>43</v>
      </c>
    </row>
    <row r="1046" spans="1:12" x14ac:dyDescent="0.25">
      <c r="A1046" t="s">
        <v>46</v>
      </c>
      <c r="B1046">
        <v>59353.2</v>
      </c>
      <c r="C1046">
        <v>56724.1</v>
      </c>
      <c r="D1046">
        <v>56699.8</v>
      </c>
      <c r="E1046">
        <v>56654.1</v>
      </c>
      <c r="F1046">
        <v>3110.12</v>
      </c>
      <c r="G1046">
        <v>5924.41</v>
      </c>
      <c r="H1046">
        <v>2114.36</v>
      </c>
      <c r="I1046">
        <v>0.15712799999999999</v>
      </c>
      <c r="J1046">
        <v>0.83580699999999997</v>
      </c>
      <c r="K1046">
        <v>0</v>
      </c>
      <c r="L1046" t="s">
        <v>43</v>
      </c>
    </row>
    <row r="1047" spans="1:12" x14ac:dyDescent="0.25">
      <c r="A1047" t="s">
        <v>46</v>
      </c>
      <c r="B1047">
        <v>60263.6</v>
      </c>
      <c r="C1047">
        <v>57555.8</v>
      </c>
      <c r="D1047">
        <v>57528.9</v>
      </c>
      <c r="E1047">
        <v>57483</v>
      </c>
      <c r="F1047">
        <v>3187.12</v>
      </c>
      <c r="G1047">
        <v>5995.47</v>
      </c>
      <c r="H1047">
        <v>2136.62</v>
      </c>
      <c r="I1047">
        <v>0.178454</v>
      </c>
      <c r="J1047">
        <v>0.83491000000000004</v>
      </c>
      <c r="K1047">
        <v>0</v>
      </c>
      <c r="L1047" t="s">
        <v>43</v>
      </c>
    </row>
    <row r="1048" spans="1:12" x14ac:dyDescent="0.25">
      <c r="A1048" t="s">
        <v>46</v>
      </c>
      <c r="B1048">
        <v>59974.2</v>
      </c>
      <c r="C1048">
        <v>57187.4</v>
      </c>
      <c r="D1048">
        <v>57161.8</v>
      </c>
      <c r="E1048">
        <v>57116.5</v>
      </c>
      <c r="F1048">
        <v>3143.02</v>
      </c>
      <c r="G1048">
        <v>5984.13</v>
      </c>
      <c r="H1048">
        <v>2118.9</v>
      </c>
      <c r="I1048">
        <v>0.17786199999999999</v>
      </c>
      <c r="J1048">
        <v>0.83665699999999998</v>
      </c>
      <c r="K1048">
        <v>0</v>
      </c>
      <c r="L1048" t="s">
        <v>43</v>
      </c>
    </row>
    <row r="1049" spans="1:12" x14ac:dyDescent="0.25">
      <c r="A1049" t="s">
        <v>46</v>
      </c>
      <c r="B1049">
        <v>59207.199999999997</v>
      </c>
      <c r="C1049">
        <v>56504.2</v>
      </c>
      <c r="D1049">
        <v>56480.1</v>
      </c>
      <c r="E1049">
        <v>56434.400000000001</v>
      </c>
      <c r="F1049">
        <v>3097.46</v>
      </c>
      <c r="G1049">
        <v>5851.02</v>
      </c>
      <c r="H1049">
        <v>2079.35</v>
      </c>
      <c r="I1049">
        <v>0.16799700000000001</v>
      </c>
      <c r="J1049">
        <v>0.83541600000000005</v>
      </c>
      <c r="K1049">
        <v>0</v>
      </c>
      <c r="L1049" t="s">
        <v>43</v>
      </c>
    </row>
    <row r="1050" spans="1:12" x14ac:dyDescent="0.25">
      <c r="A1050" t="s">
        <v>46</v>
      </c>
      <c r="B1050">
        <v>60080</v>
      </c>
      <c r="C1050">
        <v>57379.199999999997</v>
      </c>
      <c r="D1050">
        <v>57352.1</v>
      </c>
      <c r="E1050">
        <v>57306.3</v>
      </c>
      <c r="F1050">
        <v>3200.68</v>
      </c>
      <c r="G1050">
        <v>5970.85</v>
      </c>
      <c r="H1050">
        <v>2131.3200000000002</v>
      </c>
      <c r="I1050">
        <v>0.14718500000000001</v>
      </c>
      <c r="J1050">
        <v>0.83683700000000005</v>
      </c>
      <c r="K1050">
        <v>0</v>
      </c>
      <c r="L1050" t="s">
        <v>43</v>
      </c>
    </row>
    <row r="1051" spans="1:12" x14ac:dyDescent="0.25">
      <c r="A1051" t="s">
        <v>46</v>
      </c>
      <c r="B1051">
        <v>60028.2</v>
      </c>
      <c r="C1051">
        <v>57473.3</v>
      </c>
      <c r="D1051">
        <v>57447.6</v>
      </c>
      <c r="E1051">
        <v>57401.5</v>
      </c>
      <c r="F1051">
        <v>3157.34</v>
      </c>
      <c r="G1051">
        <v>6022.37</v>
      </c>
      <c r="H1051">
        <v>2133.06</v>
      </c>
      <c r="I1051">
        <v>0.17849400000000001</v>
      </c>
      <c r="J1051">
        <v>0.83580600000000005</v>
      </c>
      <c r="K1051">
        <v>0</v>
      </c>
      <c r="L1051" t="s">
        <v>43</v>
      </c>
    </row>
    <row r="1052" spans="1:12" x14ac:dyDescent="0.25">
      <c r="A1052" t="s">
        <v>46</v>
      </c>
      <c r="B1052">
        <v>59875.8</v>
      </c>
      <c r="C1052">
        <v>57233.599999999999</v>
      </c>
      <c r="D1052">
        <v>57208.5</v>
      </c>
      <c r="E1052">
        <v>57162.8</v>
      </c>
      <c r="F1052">
        <v>3163.25</v>
      </c>
      <c r="G1052">
        <v>5928.52</v>
      </c>
      <c r="H1052">
        <v>2113.1799999999998</v>
      </c>
      <c r="I1052">
        <v>0.15306400000000001</v>
      </c>
      <c r="J1052">
        <v>0.83669199999999999</v>
      </c>
      <c r="K1052">
        <v>0</v>
      </c>
      <c r="L1052" t="s">
        <v>43</v>
      </c>
    </row>
    <row r="1053" spans="1:12" x14ac:dyDescent="0.25">
      <c r="A1053" t="s">
        <v>46</v>
      </c>
      <c r="B1053">
        <v>60579.4</v>
      </c>
      <c r="C1053">
        <v>57802.2</v>
      </c>
      <c r="D1053">
        <v>57775.5</v>
      </c>
      <c r="E1053">
        <v>57712.3</v>
      </c>
      <c r="F1053">
        <v>3187.86</v>
      </c>
      <c r="G1053">
        <v>6011.48</v>
      </c>
      <c r="H1053">
        <v>2126.66</v>
      </c>
      <c r="I1053">
        <v>0.152755</v>
      </c>
      <c r="J1053">
        <v>0.83702900000000002</v>
      </c>
      <c r="K1053">
        <v>0</v>
      </c>
      <c r="L1053" t="s">
        <v>43</v>
      </c>
    </row>
    <row r="1054" spans="1:12" x14ac:dyDescent="0.25">
      <c r="A1054" t="s">
        <v>46</v>
      </c>
      <c r="B1054">
        <v>59408.2</v>
      </c>
      <c r="C1054">
        <v>56660</v>
      </c>
      <c r="D1054">
        <v>56634.9</v>
      </c>
      <c r="E1054">
        <v>56589.5</v>
      </c>
      <c r="F1054">
        <v>3138.54</v>
      </c>
      <c r="G1054">
        <v>5902.36</v>
      </c>
      <c r="H1054">
        <v>2085.4899999999998</v>
      </c>
      <c r="I1054">
        <v>0.17846500000000001</v>
      </c>
      <c r="J1054">
        <v>0.83614500000000003</v>
      </c>
      <c r="K1054">
        <v>0</v>
      </c>
      <c r="L1054" t="s">
        <v>43</v>
      </c>
    </row>
    <row r="1055" spans="1:12" x14ac:dyDescent="0.25">
      <c r="A1055" t="s">
        <v>46</v>
      </c>
      <c r="B1055">
        <v>59219.1</v>
      </c>
      <c r="C1055">
        <v>56673.5</v>
      </c>
      <c r="D1055">
        <v>56648.800000000003</v>
      </c>
      <c r="E1055">
        <v>56603.8</v>
      </c>
      <c r="F1055">
        <v>3106.7</v>
      </c>
      <c r="G1055">
        <v>5878.84</v>
      </c>
      <c r="H1055">
        <v>2081.86</v>
      </c>
      <c r="I1055">
        <v>0.178454</v>
      </c>
      <c r="J1055">
        <v>0.83672000000000002</v>
      </c>
      <c r="K1055">
        <v>0</v>
      </c>
      <c r="L1055" t="s">
        <v>43</v>
      </c>
    </row>
    <row r="1056" spans="1:12" x14ac:dyDescent="0.25">
      <c r="A1056" t="s">
        <v>46</v>
      </c>
      <c r="B1056">
        <v>59009.9</v>
      </c>
      <c r="C1056">
        <v>56428.4</v>
      </c>
      <c r="D1056">
        <v>56387.1</v>
      </c>
      <c r="E1056">
        <v>56341.8</v>
      </c>
      <c r="F1056">
        <v>3089.33</v>
      </c>
      <c r="G1056">
        <v>5869.4</v>
      </c>
      <c r="H1056">
        <v>2089.16</v>
      </c>
      <c r="I1056">
        <v>0.17851700000000001</v>
      </c>
      <c r="J1056">
        <v>0.83566600000000002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59905.1</v>
      </c>
      <c r="C1057">
        <v>57211.199999999997</v>
      </c>
      <c r="D1057">
        <v>57185.2</v>
      </c>
      <c r="E1057">
        <v>57139.5</v>
      </c>
      <c r="F1057">
        <v>3124.67</v>
      </c>
      <c r="G1057">
        <v>5998.17</v>
      </c>
      <c r="H1057">
        <v>2123.66</v>
      </c>
      <c r="I1057">
        <v>0.14894499999999999</v>
      </c>
      <c r="J1057">
        <v>0.83629299999999995</v>
      </c>
      <c r="K1057">
        <v>0</v>
      </c>
      <c r="L1057" t="s">
        <v>43</v>
      </c>
    </row>
    <row r="1058" spans="1:25" x14ac:dyDescent="0.25">
      <c r="A1058" t="s">
        <v>46</v>
      </c>
      <c r="B1058">
        <v>59572.5</v>
      </c>
      <c r="C1058">
        <v>57002.400000000001</v>
      </c>
      <c r="D1058">
        <v>56978</v>
      </c>
      <c r="E1058">
        <v>56932.2</v>
      </c>
      <c r="F1058">
        <v>3147.17</v>
      </c>
      <c r="G1058">
        <v>5914.68</v>
      </c>
      <c r="H1058">
        <v>2132.2800000000002</v>
      </c>
      <c r="I1058">
        <v>0.15184800000000001</v>
      </c>
      <c r="J1058">
        <v>0.83528000000000002</v>
      </c>
      <c r="K1058">
        <v>0</v>
      </c>
      <c r="L1058" t="s">
        <v>43</v>
      </c>
    </row>
    <row r="1059" spans="1:25" x14ac:dyDescent="0.25">
      <c r="A1059" t="s">
        <v>46</v>
      </c>
      <c r="B1059">
        <v>59628.2</v>
      </c>
      <c r="C1059">
        <v>57006.5</v>
      </c>
      <c r="D1059">
        <v>56981.1</v>
      </c>
      <c r="E1059">
        <v>56935.6</v>
      </c>
      <c r="F1059">
        <v>3147.42</v>
      </c>
      <c r="G1059">
        <v>5917.39</v>
      </c>
      <c r="H1059">
        <v>2087.08</v>
      </c>
      <c r="I1059">
        <v>0.152197</v>
      </c>
      <c r="J1059">
        <v>0.83679199999999998</v>
      </c>
      <c r="K1059">
        <v>0</v>
      </c>
      <c r="L1059" t="s">
        <v>43</v>
      </c>
    </row>
    <row r="1060" spans="1:25" x14ac:dyDescent="0.25">
      <c r="A1060" t="s">
        <v>46</v>
      </c>
      <c r="B1060">
        <v>59408.3</v>
      </c>
      <c r="C1060">
        <v>56644.7</v>
      </c>
      <c r="D1060">
        <v>56620</v>
      </c>
      <c r="E1060">
        <v>56575</v>
      </c>
      <c r="F1060">
        <v>3125.92</v>
      </c>
      <c r="G1060">
        <v>5845.32</v>
      </c>
      <c r="H1060">
        <v>2077.8000000000002</v>
      </c>
      <c r="I1060">
        <v>0.178457</v>
      </c>
      <c r="J1060">
        <v>0.83704900000000004</v>
      </c>
      <c r="K1060">
        <v>0</v>
      </c>
      <c r="L1060" t="s">
        <v>43</v>
      </c>
    </row>
    <row r="1061" spans="1:25" x14ac:dyDescent="0.25">
      <c r="A1061" t="s">
        <v>46</v>
      </c>
      <c r="B1061">
        <v>59535.9</v>
      </c>
      <c r="C1061">
        <v>56859.4</v>
      </c>
      <c r="D1061">
        <v>56835.1</v>
      </c>
      <c r="E1061">
        <v>56790.2</v>
      </c>
      <c r="F1061">
        <v>3103.78</v>
      </c>
      <c r="G1061">
        <v>5942.37</v>
      </c>
      <c r="H1061">
        <v>2099.0500000000002</v>
      </c>
      <c r="I1061">
        <v>0.14772199999999999</v>
      </c>
      <c r="J1061">
        <v>0.83704400000000001</v>
      </c>
      <c r="K1061">
        <v>0</v>
      </c>
      <c r="L1061" t="s">
        <v>43</v>
      </c>
    </row>
    <row r="1062" spans="1:25" x14ac:dyDescent="0.25">
      <c r="A1062" t="s">
        <v>46</v>
      </c>
      <c r="B1062">
        <v>60158.6</v>
      </c>
      <c r="C1062">
        <v>57444.7</v>
      </c>
      <c r="D1062">
        <v>57417.599999999999</v>
      </c>
      <c r="E1062">
        <v>57372.1</v>
      </c>
      <c r="F1062">
        <v>3146.58</v>
      </c>
      <c r="G1062">
        <v>5998.27</v>
      </c>
      <c r="H1062">
        <v>2109.37</v>
      </c>
      <c r="I1062">
        <v>0.157023</v>
      </c>
      <c r="J1062">
        <v>0.83662199999999998</v>
      </c>
      <c r="K1062">
        <v>0</v>
      </c>
      <c r="L1062" t="s">
        <v>43</v>
      </c>
    </row>
    <row r="1063" spans="1:25" x14ac:dyDescent="0.25">
      <c r="A1063" t="s">
        <v>46</v>
      </c>
      <c r="B1063">
        <v>59937.5</v>
      </c>
      <c r="C1063">
        <v>57212.7</v>
      </c>
      <c r="D1063">
        <v>57187.5</v>
      </c>
      <c r="E1063">
        <v>57141.9</v>
      </c>
      <c r="F1063">
        <v>3145.9</v>
      </c>
      <c r="G1063">
        <v>5945.02</v>
      </c>
      <c r="H1063">
        <v>2095.48</v>
      </c>
      <c r="I1063">
        <v>0.16866600000000001</v>
      </c>
      <c r="J1063">
        <v>0.83692100000000003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61326.7</v>
      </c>
      <c r="C1064">
        <v>58634.7</v>
      </c>
      <c r="D1064">
        <v>58607.8</v>
      </c>
      <c r="E1064">
        <v>58561.1</v>
      </c>
      <c r="F1064">
        <v>3227.73</v>
      </c>
      <c r="G1064">
        <v>6092.3</v>
      </c>
      <c r="H1064">
        <v>2152.46</v>
      </c>
      <c r="I1064">
        <v>0.17846100000000001</v>
      </c>
      <c r="J1064">
        <v>0.83616199999999996</v>
      </c>
      <c r="K1064">
        <v>0</v>
      </c>
      <c r="L1064" t="s">
        <v>43</v>
      </c>
      <c r="R1064">
        <f>AVERAGE(B1015:B1064)</f>
        <v>59758.474000000002</v>
      </c>
      <c r="S1064">
        <f>AVERAGE(C1015:C1064)</f>
        <v>57083.330000000016</v>
      </c>
      <c r="U1064">
        <f>_xlfn.VAR.P(B1015:B1064)</f>
        <v>307639.30552399968</v>
      </c>
      <c r="V1064">
        <f>_xlfn.VAR.P(C1015:C1064)</f>
        <v>264821.74849999987</v>
      </c>
      <c r="X1064">
        <f>1.96*SQRT(U1064)/50</f>
        <v>21.742374811422941</v>
      </c>
      <c r="Y1064">
        <f>1.96*SQRT(V1064)/50</f>
        <v>20.172647114720466</v>
      </c>
    </row>
    <row r="1065" spans="1:25" x14ac:dyDescent="0.25">
      <c r="A1065" t="s">
        <v>47</v>
      </c>
      <c r="B1065">
        <v>2987934.701806</v>
      </c>
      <c r="C1065" t="s">
        <v>37</v>
      </c>
    </row>
    <row r="1066" spans="1:25" x14ac:dyDescent="0.25">
      <c r="A1066" t="s">
        <v>48</v>
      </c>
      <c r="B1066">
        <v>52640.3</v>
      </c>
      <c r="C1066">
        <v>52638.400000000001</v>
      </c>
      <c r="D1066">
        <v>52624.1</v>
      </c>
      <c r="E1066">
        <v>52585.1</v>
      </c>
      <c r="F1066">
        <v>2592.2600000000002</v>
      </c>
      <c r="G1066">
        <v>0</v>
      </c>
      <c r="H1066">
        <v>2144.9299999999998</v>
      </c>
      <c r="I1066">
        <v>0.15048500000000001</v>
      </c>
      <c r="J1066">
        <v>0.83704500000000004</v>
      </c>
      <c r="K1066">
        <v>0</v>
      </c>
      <c r="L1066" t="s">
        <v>43</v>
      </c>
    </row>
    <row r="1067" spans="1:25" x14ac:dyDescent="0.25">
      <c r="A1067" t="s">
        <v>48</v>
      </c>
      <c r="B1067">
        <v>52419.199999999997</v>
      </c>
      <c r="C1067">
        <v>52417.3</v>
      </c>
      <c r="D1067">
        <v>52403</v>
      </c>
      <c r="E1067">
        <v>52364.1</v>
      </c>
      <c r="F1067">
        <v>2559.1</v>
      </c>
      <c r="G1067">
        <v>0</v>
      </c>
      <c r="H1067">
        <v>2130.98</v>
      </c>
      <c r="I1067">
        <v>0.147866</v>
      </c>
      <c r="J1067">
        <v>0.837036</v>
      </c>
      <c r="K1067">
        <v>0</v>
      </c>
      <c r="L1067" t="s">
        <v>43</v>
      </c>
    </row>
    <row r="1068" spans="1:25" x14ac:dyDescent="0.25">
      <c r="A1068" t="s">
        <v>48</v>
      </c>
      <c r="B1068">
        <v>52448.2</v>
      </c>
      <c r="C1068">
        <v>52445.9</v>
      </c>
      <c r="D1068">
        <v>52431.5</v>
      </c>
      <c r="E1068">
        <v>52393</v>
      </c>
      <c r="F1068">
        <v>2576.1999999999998</v>
      </c>
      <c r="G1068">
        <v>0</v>
      </c>
      <c r="H1068">
        <v>2103.0700000000002</v>
      </c>
      <c r="I1068">
        <v>0.178455</v>
      </c>
      <c r="J1068">
        <v>0.83689499999999994</v>
      </c>
      <c r="K1068">
        <v>0</v>
      </c>
      <c r="L1068" t="s">
        <v>43</v>
      </c>
    </row>
    <row r="1069" spans="1:25" x14ac:dyDescent="0.25">
      <c r="A1069" t="s">
        <v>48</v>
      </c>
      <c r="B1069">
        <v>54549.9</v>
      </c>
      <c r="C1069">
        <v>54548</v>
      </c>
      <c r="D1069">
        <v>54532.6</v>
      </c>
      <c r="E1069">
        <v>54492.3</v>
      </c>
      <c r="F1069">
        <v>2653</v>
      </c>
      <c r="G1069">
        <v>0</v>
      </c>
      <c r="H1069">
        <v>2195.8200000000002</v>
      </c>
      <c r="I1069">
        <v>0.15360099999999999</v>
      </c>
      <c r="J1069">
        <v>0.86660700000000002</v>
      </c>
      <c r="K1069">
        <v>0</v>
      </c>
      <c r="L1069" t="s">
        <v>43</v>
      </c>
    </row>
    <row r="1070" spans="1:25" x14ac:dyDescent="0.25">
      <c r="A1070" t="s">
        <v>48</v>
      </c>
      <c r="B1070">
        <v>52372.7</v>
      </c>
      <c r="C1070">
        <v>52370.8</v>
      </c>
      <c r="D1070">
        <v>52356.5</v>
      </c>
      <c r="E1070">
        <v>52318.1</v>
      </c>
      <c r="F1070">
        <v>2568.0500000000002</v>
      </c>
      <c r="G1070">
        <v>0</v>
      </c>
      <c r="H1070">
        <v>2108</v>
      </c>
      <c r="I1070">
        <v>0.150779</v>
      </c>
      <c r="J1070">
        <v>0.83568399999999998</v>
      </c>
      <c r="K1070">
        <v>0</v>
      </c>
      <c r="L1070" t="s">
        <v>43</v>
      </c>
    </row>
    <row r="1071" spans="1:25" x14ac:dyDescent="0.25">
      <c r="A1071" t="s">
        <v>48</v>
      </c>
      <c r="B1071">
        <v>50818.3</v>
      </c>
      <c r="C1071">
        <v>50816.4</v>
      </c>
      <c r="D1071">
        <v>50802.3</v>
      </c>
      <c r="E1071">
        <v>50764.4</v>
      </c>
      <c r="F1071">
        <v>2494.96</v>
      </c>
      <c r="G1071">
        <v>0</v>
      </c>
      <c r="H1071">
        <v>2038.91</v>
      </c>
      <c r="I1071">
        <v>0.153224</v>
      </c>
      <c r="J1071">
        <v>0.83698499999999998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51698.6</v>
      </c>
      <c r="C1072">
        <v>51696.6</v>
      </c>
      <c r="D1072">
        <v>51682.2</v>
      </c>
      <c r="E1072">
        <v>51643.9</v>
      </c>
      <c r="F1072">
        <v>2494.77</v>
      </c>
      <c r="G1072">
        <v>0</v>
      </c>
      <c r="H1072">
        <v>2076.44</v>
      </c>
      <c r="I1072">
        <v>0.150417</v>
      </c>
      <c r="J1072">
        <v>0.83401899999999995</v>
      </c>
      <c r="K1072">
        <v>0</v>
      </c>
      <c r="L1072" t="s">
        <v>43</v>
      </c>
    </row>
    <row r="1073" spans="1:12" x14ac:dyDescent="0.25">
      <c r="A1073" t="s">
        <v>48</v>
      </c>
      <c r="B1073">
        <v>51801.7</v>
      </c>
      <c r="C1073">
        <v>51799.8</v>
      </c>
      <c r="D1073">
        <v>51785.599999999999</v>
      </c>
      <c r="E1073">
        <v>51747.199999999997</v>
      </c>
      <c r="F1073">
        <v>2496.3200000000002</v>
      </c>
      <c r="G1073">
        <v>0</v>
      </c>
      <c r="H1073">
        <v>2073.5300000000002</v>
      </c>
      <c r="I1073">
        <v>0.178454</v>
      </c>
      <c r="J1073">
        <v>0.83701800000000004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52558.7</v>
      </c>
      <c r="C1074">
        <v>52556.800000000003</v>
      </c>
      <c r="D1074">
        <v>52542.2</v>
      </c>
      <c r="E1074">
        <v>52503.5</v>
      </c>
      <c r="F1074">
        <v>2553.9499999999998</v>
      </c>
      <c r="G1074">
        <v>0</v>
      </c>
      <c r="H1074">
        <v>2100.2399999999998</v>
      </c>
      <c r="I1074">
        <v>0.17402400000000001</v>
      </c>
      <c r="J1074">
        <v>0.83657000000000004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52218.7</v>
      </c>
      <c r="C1075">
        <v>52216.800000000003</v>
      </c>
      <c r="D1075">
        <v>52202.5</v>
      </c>
      <c r="E1075">
        <v>52163.9</v>
      </c>
      <c r="F1075">
        <v>2519.54</v>
      </c>
      <c r="G1075">
        <v>0</v>
      </c>
      <c r="H1075">
        <v>2115.73</v>
      </c>
      <c r="I1075">
        <v>0.15798300000000001</v>
      </c>
      <c r="J1075">
        <v>0.83698099999999998</v>
      </c>
      <c r="K1075">
        <v>0</v>
      </c>
      <c r="L1075" t="s">
        <v>43</v>
      </c>
    </row>
    <row r="1076" spans="1:12" x14ac:dyDescent="0.25">
      <c r="A1076" t="s">
        <v>48</v>
      </c>
      <c r="B1076">
        <v>52952.3</v>
      </c>
      <c r="C1076">
        <v>52950.3</v>
      </c>
      <c r="D1076">
        <v>52935.6</v>
      </c>
      <c r="E1076">
        <v>52896.2</v>
      </c>
      <c r="F1076">
        <v>2608.4699999999998</v>
      </c>
      <c r="G1076">
        <v>0</v>
      </c>
      <c r="H1076">
        <v>2123</v>
      </c>
      <c r="I1076">
        <v>0.14813699999999999</v>
      </c>
      <c r="J1076">
        <v>0.83701099999999995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52247.6</v>
      </c>
      <c r="C1077">
        <v>52245.8</v>
      </c>
      <c r="D1077">
        <v>52231.1</v>
      </c>
      <c r="E1077">
        <v>52192.6</v>
      </c>
      <c r="F1077">
        <v>2547.21</v>
      </c>
      <c r="G1077">
        <v>0</v>
      </c>
      <c r="H1077">
        <v>2086.4299999999998</v>
      </c>
      <c r="I1077">
        <v>0.15021899999999999</v>
      </c>
      <c r="J1077">
        <v>0.83662400000000003</v>
      </c>
      <c r="K1077">
        <v>0</v>
      </c>
      <c r="L1077" t="s">
        <v>43</v>
      </c>
    </row>
    <row r="1078" spans="1:12" x14ac:dyDescent="0.25">
      <c r="A1078" t="s">
        <v>48</v>
      </c>
      <c r="B1078">
        <v>51420.1</v>
      </c>
      <c r="C1078">
        <v>51418.1</v>
      </c>
      <c r="D1078">
        <v>51404.2</v>
      </c>
      <c r="E1078">
        <v>51366</v>
      </c>
      <c r="F1078">
        <v>2491.71</v>
      </c>
      <c r="G1078">
        <v>0</v>
      </c>
      <c r="H1078">
        <v>2076.0700000000002</v>
      </c>
      <c r="I1078">
        <v>0.15642</v>
      </c>
      <c r="J1078">
        <v>0.83703300000000003</v>
      </c>
      <c r="K1078">
        <v>0</v>
      </c>
      <c r="L1078" t="s">
        <v>43</v>
      </c>
    </row>
    <row r="1079" spans="1:12" x14ac:dyDescent="0.25">
      <c r="A1079" t="s">
        <v>48</v>
      </c>
      <c r="B1079">
        <v>52219.6</v>
      </c>
      <c r="C1079">
        <v>52217.8</v>
      </c>
      <c r="D1079">
        <v>52203.199999999997</v>
      </c>
      <c r="E1079">
        <v>52164.4</v>
      </c>
      <c r="F1079">
        <v>2537.5500000000002</v>
      </c>
      <c r="G1079">
        <v>0</v>
      </c>
      <c r="H1079">
        <v>2090.92</v>
      </c>
      <c r="I1079">
        <v>0.17849200000000001</v>
      </c>
      <c r="J1079">
        <v>0.83695399999999998</v>
      </c>
      <c r="K1079">
        <v>0</v>
      </c>
      <c r="L1079" t="s">
        <v>43</v>
      </c>
    </row>
    <row r="1080" spans="1:12" x14ac:dyDescent="0.25">
      <c r="A1080" t="s">
        <v>48</v>
      </c>
      <c r="B1080">
        <v>52178.9</v>
      </c>
      <c r="C1080">
        <v>52177</v>
      </c>
      <c r="D1080">
        <v>52162.7</v>
      </c>
      <c r="E1080">
        <v>52124.5</v>
      </c>
      <c r="F1080">
        <v>2545.1999999999998</v>
      </c>
      <c r="G1080">
        <v>0</v>
      </c>
      <c r="H1080">
        <v>2109.27</v>
      </c>
      <c r="I1080">
        <v>0.14965999999999999</v>
      </c>
      <c r="J1080">
        <v>0.83660500000000004</v>
      </c>
      <c r="K1080">
        <v>0</v>
      </c>
      <c r="L1080" t="s">
        <v>43</v>
      </c>
    </row>
    <row r="1081" spans="1:12" x14ac:dyDescent="0.25">
      <c r="A1081" t="s">
        <v>48</v>
      </c>
      <c r="B1081">
        <v>52375.199999999997</v>
      </c>
      <c r="C1081">
        <v>52373.2</v>
      </c>
      <c r="D1081">
        <v>52359</v>
      </c>
      <c r="E1081">
        <v>52320</v>
      </c>
      <c r="F1081">
        <v>2537.0300000000002</v>
      </c>
      <c r="G1081">
        <v>0</v>
      </c>
      <c r="H1081">
        <v>2149.6</v>
      </c>
      <c r="I1081">
        <v>0.14990400000000001</v>
      </c>
      <c r="J1081">
        <v>0.83699000000000001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53060.800000000003</v>
      </c>
      <c r="C1082">
        <v>53058.9</v>
      </c>
      <c r="D1082">
        <v>53044.4</v>
      </c>
      <c r="E1082">
        <v>53005.2</v>
      </c>
      <c r="F1082">
        <v>2555.7800000000002</v>
      </c>
      <c r="G1082">
        <v>0</v>
      </c>
      <c r="H1082">
        <v>2145.64</v>
      </c>
      <c r="I1082">
        <v>0.178455</v>
      </c>
      <c r="J1082">
        <v>0.83406899999999995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51966.1</v>
      </c>
      <c r="C1083">
        <v>51964.3</v>
      </c>
      <c r="D1083">
        <v>51950</v>
      </c>
      <c r="E1083">
        <v>51911.1</v>
      </c>
      <c r="F1083">
        <v>2531.06</v>
      </c>
      <c r="G1083">
        <v>0</v>
      </c>
      <c r="H1083">
        <v>2139.52</v>
      </c>
      <c r="I1083">
        <v>0.17765</v>
      </c>
      <c r="J1083">
        <v>0.83701999999999999</v>
      </c>
      <c r="K1083">
        <v>0</v>
      </c>
      <c r="L1083" t="s">
        <v>43</v>
      </c>
    </row>
    <row r="1084" spans="1:12" x14ac:dyDescent="0.25">
      <c r="A1084" t="s">
        <v>48</v>
      </c>
      <c r="B1084">
        <v>52476.4</v>
      </c>
      <c r="C1084">
        <v>52474.5</v>
      </c>
      <c r="D1084">
        <v>52459.8</v>
      </c>
      <c r="E1084">
        <v>52420.7</v>
      </c>
      <c r="F1084">
        <v>2550.3200000000002</v>
      </c>
      <c r="G1084">
        <v>0</v>
      </c>
      <c r="H1084">
        <v>2113.41</v>
      </c>
      <c r="I1084">
        <v>0.178455</v>
      </c>
      <c r="J1084">
        <v>0.83705099999999999</v>
      </c>
      <c r="K1084">
        <v>0</v>
      </c>
      <c r="L1084" t="s">
        <v>43</v>
      </c>
    </row>
    <row r="1085" spans="1:12" x14ac:dyDescent="0.25">
      <c r="A1085" t="s">
        <v>48</v>
      </c>
      <c r="B1085">
        <v>51963.1</v>
      </c>
      <c r="C1085">
        <v>51961.2</v>
      </c>
      <c r="D1085">
        <v>51946.9</v>
      </c>
      <c r="E1085">
        <v>51908.4</v>
      </c>
      <c r="F1085">
        <v>2508.7199999999998</v>
      </c>
      <c r="G1085">
        <v>0</v>
      </c>
      <c r="H1085">
        <v>2081.65</v>
      </c>
      <c r="I1085">
        <v>0.178457</v>
      </c>
      <c r="J1085">
        <v>0.83606400000000003</v>
      </c>
      <c r="K1085">
        <v>0</v>
      </c>
      <c r="L1085" t="s">
        <v>43</v>
      </c>
    </row>
    <row r="1086" spans="1:12" x14ac:dyDescent="0.25">
      <c r="A1086" t="s">
        <v>48</v>
      </c>
      <c r="B1086">
        <v>51290.3</v>
      </c>
      <c r="C1086">
        <v>51288.4</v>
      </c>
      <c r="D1086">
        <v>51274</v>
      </c>
      <c r="E1086">
        <v>51236.4</v>
      </c>
      <c r="F1086">
        <v>2488.61</v>
      </c>
      <c r="G1086">
        <v>0</v>
      </c>
      <c r="H1086">
        <v>2058.5700000000002</v>
      </c>
      <c r="I1086">
        <v>0.15557499999999999</v>
      </c>
      <c r="J1086">
        <v>0.836727</v>
      </c>
      <c r="K1086">
        <v>0</v>
      </c>
      <c r="L1086" t="s">
        <v>43</v>
      </c>
    </row>
    <row r="1087" spans="1:12" x14ac:dyDescent="0.25">
      <c r="A1087" t="s">
        <v>48</v>
      </c>
      <c r="B1087">
        <v>51237.4</v>
      </c>
      <c r="C1087">
        <v>51235.5</v>
      </c>
      <c r="D1087">
        <v>51221.4</v>
      </c>
      <c r="E1087">
        <v>51183.3</v>
      </c>
      <c r="F1087">
        <v>2490.38</v>
      </c>
      <c r="G1087">
        <v>0</v>
      </c>
      <c r="H1087">
        <v>2053.6799999999998</v>
      </c>
      <c r="I1087">
        <v>0.14710799999999999</v>
      </c>
      <c r="J1087">
        <v>0.83538699999999999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51009.2</v>
      </c>
      <c r="C1088">
        <v>51007.3</v>
      </c>
      <c r="D1088">
        <v>50993.4</v>
      </c>
      <c r="E1088">
        <v>50955.6</v>
      </c>
      <c r="F1088">
        <v>2471.08</v>
      </c>
      <c r="G1088">
        <v>0</v>
      </c>
      <c r="H1088">
        <v>2074.44</v>
      </c>
      <c r="I1088">
        <v>0.152866</v>
      </c>
      <c r="J1088">
        <v>0.836561</v>
      </c>
      <c r="K1088">
        <v>0</v>
      </c>
      <c r="L1088" t="s">
        <v>43</v>
      </c>
    </row>
    <row r="1089" spans="1:12" x14ac:dyDescent="0.25">
      <c r="A1089" t="s">
        <v>48</v>
      </c>
      <c r="B1089">
        <v>52121</v>
      </c>
      <c r="C1089">
        <v>52119.199999999997</v>
      </c>
      <c r="D1089">
        <v>52104.800000000003</v>
      </c>
      <c r="E1089">
        <v>52066.400000000001</v>
      </c>
      <c r="F1089">
        <v>2549.06</v>
      </c>
      <c r="G1089">
        <v>0</v>
      </c>
      <c r="H1089">
        <v>2089.84</v>
      </c>
      <c r="I1089">
        <v>0.17847399999999999</v>
      </c>
      <c r="J1089">
        <v>0.837032</v>
      </c>
      <c r="K1089">
        <v>0</v>
      </c>
      <c r="L1089" t="s">
        <v>43</v>
      </c>
    </row>
    <row r="1090" spans="1:12" x14ac:dyDescent="0.25">
      <c r="A1090" t="s">
        <v>48</v>
      </c>
      <c r="B1090">
        <v>53099.7</v>
      </c>
      <c r="C1090">
        <v>53097.9</v>
      </c>
      <c r="D1090">
        <v>53083.199999999997</v>
      </c>
      <c r="E1090">
        <v>53043.7</v>
      </c>
      <c r="F1090">
        <v>2580.34</v>
      </c>
      <c r="G1090">
        <v>0</v>
      </c>
      <c r="H1090">
        <v>2137.6999999999998</v>
      </c>
      <c r="I1090">
        <v>0.15466099999999999</v>
      </c>
      <c r="J1090">
        <v>0.86705399999999999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52869.8</v>
      </c>
      <c r="C1091">
        <v>52867.9</v>
      </c>
      <c r="D1091">
        <v>52853.2</v>
      </c>
      <c r="E1091">
        <v>52814.1</v>
      </c>
      <c r="F1091">
        <v>2583.15</v>
      </c>
      <c r="G1091">
        <v>0</v>
      </c>
      <c r="H1091">
        <v>2105.5700000000002</v>
      </c>
      <c r="I1091">
        <v>0.17852000000000001</v>
      </c>
      <c r="J1091">
        <v>0.83705200000000002</v>
      </c>
      <c r="K1091">
        <v>0</v>
      </c>
      <c r="L1091" t="s">
        <v>43</v>
      </c>
    </row>
    <row r="1092" spans="1:12" x14ac:dyDescent="0.25">
      <c r="A1092" t="s">
        <v>48</v>
      </c>
      <c r="B1092">
        <v>52307.8</v>
      </c>
      <c r="C1092">
        <v>52305.8</v>
      </c>
      <c r="D1092">
        <v>52291.7</v>
      </c>
      <c r="E1092">
        <v>52253</v>
      </c>
      <c r="F1092">
        <v>2520.79</v>
      </c>
      <c r="G1092">
        <v>0</v>
      </c>
      <c r="H1092">
        <v>2090.62</v>
      </c>
      <c r="I1092">
        <v>0.148367</v>
      </c>
      <c r="J1092">
        <v>0.83560800000000002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52254.2</v>
      </c>
      <c r="C1093">
        <v>52252.3</v>
      </c>
      <c r="D1093">
        <v>52238.1</v>
      </c>
      <c r="E1093">
        <v>52199.4</v>
      </c>
      <c r="F1093">
        <v>2517.14</v>
      </c>
      <c r="G1093">
        <v>0</v>
      </c>
      <c r="H1093">
        <v>2107.16</v>
      </c>
      <c r="I1093">
        <v>0.155333</v>
      </c>
      <c r="J1093">
        <v>0.836924</v>
      </c>
      <c r="K1093">
        <v>0</v>
      </c>
      <c r="L1093" t="s">
        <v>43</v>
      </c>
    </row>
    <row r="1094" spans="1:12" x14ac:dyDescent="0.25">
      <c r="A1094" t="s">
        <v>48</v>
      </c>
      <c r="B1094">
        <v>52418.8</v>
      </c>
      <c r="C1094">
        <v>52416.800000000003</v>
      </c>
      <c r="D1094">
        <v>52402.6</v>
      </c>
      <c r="E1094">
        <v>52364.1</v>
      </c>
      <c r="F1094">
        <v>2554.56</v>
      </c>
      <c r="G1094">
        <v>0</v>
      </c>
      <c r="H1094">
        <v>2112.7600000000002</v>
      </c>
      <c r="I1094">
        <v>0.157167</v>
      </c>
      <c r="J1094">
        <v>0.83697299999999997</v>
      </c>
      <c r="K1094">
        <v>0</v>
      </c>
      <c r="L1094" t="s">
        <v>43</v>
      </c>
    </row>
    <row r="1095" spans="1:12" x14ac:dyDescent="0.25">
      <c r="A1095" t="s">
        <v>48</v>
      </c>
      <c r="B1095">
        <v>53543.4</v>
      </c>
      <c r="C1095">
        <v>53541.4</v>
      </c>
      <c r="D1095">
        <v>53526.5</v>
      </c>
      <c r="E1095">
        <v>53486.9</v>
      </c>
      <c r="F1095">
        <v>2601.9299999999998</v>
      </c>
      <c r="G1095">
        <v>0</v>
      </c>
      <c r="H1095">
        <v>2164.7199999999998</v>
      </c>
      <c r="I1095">
        <v>0.15713199999999999</v>
      </c>
      <c r="J1095">
        <v>0.83698099999999998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52291.199999999997</v>
      </c>
      <c r="C1096">
        <v>52289.4</v>
      </c>
      <c r="D1096">
        <v>52275.1</v>
      </c>
      <c r="E1096">
        <v>52236.2</v>
      </c>
      <c r="F1096">
        <v>2517.85</v>
      </c>
      <c r="G1096">
        <v>0</v>
      </c>
      <c r="H1096">
        <v>2125.9</v>
      </c>
      <c r="I1096">
        <v>0.176485</v>
      </c>
      <c r="J1096">
        <v>0.83703700000000003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52917.2</v>
      </c>
      <c r="C1097">
        <v>52915.3</v>
      </c>
      <c r="D1097">
        <v>52900.9</v>
      </c>
      <c r="E1097">
        <v>52861.7</v>
      </c>
      <c r="F1097">
        <v>2564.42</v>
      </c>
      <c r="G1097">
        <v>0</v>
      </c>
      <c r="H1097">
        <v>2111.67</v>
      </c>
      <c r="I1097">
        <v>0.14769599999999999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52808.800000000003</v>
      </c>
      <c r="C1098">
        <v>52806.9</v>
      </c>
      <c r="D1098">
        <v>52792.1</v>
      </c>
      <c r="E1098">
        <v>52753.1</v>
      </c>
      <c r="F1098">
        <v>2571.73</v>
      </c>
      <c r="G1098">
        <v>0</v>
      </c>
      <c r="H1098">
        <v>2110.1</v>
      </c>
      <c r="I1098">
        <v>0.17564099999999999</v>
      </c>
      <c r="J1098">
        <v>0.83690900000000001</v>
      </c>
      <c r="K1098">
        <v>0</v>
      </c>
      <c r="L1098" t="s">
        <v>43</v>
      </c>
    </row>
    <row r="1099" spans="1:12" x14ac:dyDescent="0.25">
      <c r="A1099" t="s">
        <v>48</v>
      </c>
      <c r="B1099">
        <v>52282.5</v>
      </c>
      <c r="C1099">
        <v>52280.7</v>
      </c>
      <c r="D1099">
        <v>52266.3</v>
      </c>
      <c r="E1099">
        <v>52214</v>
      </c>
      <c r="F1099">
        <v>2542.81</v>
      </c>
      <c r="G1099">
        <v>0</v>
      </c>
      <c r="H1099">
        <v>2136.88</v>
      </c>
      <c r="I1099">
        <v>0.17845800000000001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52240.800000000003</v>
      </c>
      <c r="C1100">
        <v>52238.9</v>
      </c>
      <c r="D1100">
        <v>52224.800000000003</v>
      </c>
      <c r="E1100">
        <v>52186.3</v>
      </c>
      <c r="F1100">
        <v>2505.44</v>
      </c>
      <c r="G1100">
        <v>0</v>
      </c>
      <c r="H1100">
        <v>2093.9299999999998</v>
      </c>
      <c r="I1100">
        <v>0.14729400000000001</v>
      </c>
      <c r="J1100">
        <v>0.83692200000000005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52020.1</v>
      </c>
      <c r="C1101">
        <v>52018.2</v>
      </c>
      <c r="D1101">
        <v>52004</v>
      </c>
      <c r="E1101">
        <v>51965.7</v>
      </c>
      <c r="F1101">
        <v>2520.09</v>
      </c>
      <c r="G1101">
        <v>0</v>
      </c>
      <c r="H1101">
        <v>2080.58</v>
      </c>
      <c r="I1101">
        <v>0.17319999999999999</v>
      </c>
      <c r="J1101">
        <v>0.859676</v>
      </c>
      <c r="K1101">
        <v>0</v>
      </c>
      <c r="L1101" t="s">
        <v>43</v>
      </c>
    </row>
    <row r="1102" spans="1:12" x14ac:dyDescent="0.25">
      <c r="A1102" t="s">
        <v>48</v>
      </c>
      <c r="B1102">
        <v>52194.2</v>
      </c>
      <c r="C1102">
        <v>52192.2</v>
      </c>
      <c r="D1102">
        <v>52178.1</v>
      </c>
      <c r="E1102">
        <v>52139.6</v>
      </c>
      <c r="F1102">
        <v>2532.5</v>
      </c>
      <c r="G1102">
        <v>0</v>
      </c>
      <c r="H1102">
        <v>2125.83</v>
      </c>
      <c r="I1102">
        <v>0.148255</v>
      </c>
      <c r="J1102">
        <v>0.83705300000000005</v>
      </c>
      <c r="K1102">
        <v>0</v>
      </c>
      <c r="L1102" t="s">
        <v>43</v>
      </c>
    </row>
    <row r="1103" spans="1:12" x14ac:dyDescent="0.25">
      <c r="A1103" t="s">
        <v>48</v>
      </c>
      <c r="B1103">
        <v>52670.6</v>
      </c>
      <c r="C1103">
        <v>52668.7</v>
      </c>
      <c r="D1103">
        <v>52654.3</v>
      </c>
      <c r="E1103">
        <v>52615.3</v>
      </c>
      <c r="F1103">
        <v>2534.89</v>
      </c>
      <c r="G1103">
        <v>0</v>
      </c>
      <c r="H1103">
        <v>2108.09</v>
      </c>
      <c r="I1103">
        <v>0.14986099999999999</v>
      </c>
      <c r="J1103">
        <v>0.836897</v>
      </c>
      <c r="K1103">
        <v>0</v>
      </c>
      <c r="L1103" t="s">
        <v>43</v>
      </c>
    </row>
    <row r="1104" spans="1:12" x14ac:dyDescent="0.25">
      <c r="A1104" t="s">
        <v>48</v>
      </c>
      <c r="B1104">
        <v>51475.8</v>
      </c>
      <c r="C1104">
        <v>51473.9</v>
      </c>
      <c r="D1104">
        <v>51460</v>
      </c>
      <c r="E1104">
        <v>51422</v>
      </c>
      <c r="F1104">
        <v>2498.63</v>
      </c>
      <c r="G1104">
        <v>0</v>
      </c>
      <c r="H1104">
        <v>2063.7600000000002</v>
      </c>
      <c r="I1104">
        <v>0.15675</v>
      </c>
      <c r="J1104">
        <v>0.83627499999999999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52518.3</v>
      </c>
      <c r="C1105">
        <v>52516.4</v>
      </c>
      <c r="D1105">
        <v>52501.7</v>
      </c>
      <c r="E1105">
        <v>52463</v>
      </c>
      <c r="F1105">
        <v>2541.83</v>
      </c>
      <c r="G1105">
        <v>0</v>
      </c>
      <c r="H1105">
        <v>2107.9299999999998</v>
      </c>
      <c r="I1105">
        <v>0.14954600000000001</v>
      </c>
      <c r="J1105">
        <v>0.837032</v>
      </c>
      <c r="K1105">
        <v>0</v>
      </c>
      <c r="L1105" t="s">
        <v>43</v>
      </c>
    </row>
    <row r="1106" spans="1:25" x14ac:dyDescent="0.25">
      <c r="A1106" t="s">
        <v>48</v>
      </c>
      <c r="B1106">
        <v>51482.7</v>
      </c>
      <c r="C1106">
        <v>51480.800000000003</v>
      </c>
      <c r="D1106">
        <v>51466.7</v>
      </c>
      <c r="E1106">
        <v>51428.5</v>
      </c>
      <c r="F1106">
        <v>2486.7800000000002</v>
      </c>
      <c r="G1106">
        <v>0</v>
      </c>
      <c r="H1106">
        <v>2059.6799999999998</v>
      </c>
      <c r="I1106">
        <v>0.165411</v>
      </c>
      <c r="J1106">
        <v>0.83563299999999996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51256.2</v>
      </c>
      <c r="C1107">
        <v>51254.3</v>
      </c>
      <c r="D1107">
        <v>51240.3</v>
      </c>
      <c r="E1107">
        <v>51201.9</v>
      </c>
      <c r="F1107">
        <v>2481.0100000000002</v>
      </c>
      <c r="G1107">
        <v>0</v>
      </c>
      <c r="H1107">
        <v>2056.5500000000002</v>
      </c>
      <c r="I1107">
        <v>0.17854300000000001</v>
      </c>
      <c r="J1107">
        <v>0.83687100000000003</v>
      </c>
      <c r="K1107">
        <v>0</v>
      </c>
      <c r="L1107" t="s">
        <v>43</v>
      </c>
    </row>
    <row r="1108" spans="1:25" x14ac:dyDescent="0.25">
      <c r="A1108" t="s">
        <v>48</v>
      </c>
      <c r="B1108">
        <v>51708.2</v>
      </c>
      <c r="C1108">
        <v>51706.3</v>
      </c>
      <c r="D1108">
        <v>51692.1</v>
      </c>
      <c r="E1108">
        <v>51654</v>
      </c>
      <c r="F1108">
        <v>2485.63</v>
      </c>
      <c r="G1108">
        <v>0</v>
      </c>
      <c r="H1108">
        <v>2084.8200000000002</v>
      </c>
      <c r="I1108">
        <v>0.155695</v>
      </c>
      <c r="J1108">
        <v>0.86819299999999999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51496.4</v>
      </c>
      <c r="C1109">
        <v>51494.5</v>
      </c>
      <c r="D1109">
        <v>51480.2</v>
      </c>
      <c r="E1109">
        <v>51441.7</v>
      </c>
      <c r="F1109">
        <v>2511.5</v>
      </c>
      <c r="G1109">
        <v>0</v>
      </c>
      <c r="H1109">
        <v>2064.6799999999998</v>
      </c>
      <c r="I1109">
        <v>0.14711299999999999</v>
      </c>
      <c r="J1109">
        <v>0.835978</v>
      </c>
      <c r="K1109">
        <v>0</v>
      </c>
      <c r="L1109" t="s">
        <v>43</v>
      </c>
    </row>
    <row r="1110" spans="1:25" x14ac:dyDescent="0.25">
      <c r="A1110" t="s">
        <v>48</v>
      </c>
      <c r="B1110">
        <v>51273.4</v>
      </c>
      <c r="C1110">
        <v>51271.5</v>
      </c>
      <c r="D1110">
        <v>51257.5</v>
      </c>
      <c r="E1110">
        <v>51219.8</v>
      </c>
      <c r="F1110">
        <v>2477.83</v>
      </c>
      <c r="G1110">
        <v>0</v>
      </c>
      <c r="H1110">
        <v>2083.2199999999998</v>
      </c>
      <c r="I1110">
        <v>0.14860599999999999</v>
      </c>
      <c r="J1110">
        <v>0.83702500000000002</v>
      </c>
      <c r="K1110">
        <v>0</v>
      </c>
      <c r="L1110" t="s">
        <v>43</v>
      </c>
    </row>
    <row r="1111" spans="1:25" x14ac:dyDescent="0.25">
      <c r="A1111" t="s">
        <v>48</v>
      </c>
      <c r="B1111">
        <v>51381</v>
      </c>
      <c r="C1111">
        <v>51379.1</v>
      </c>
      <c r="D1111">
        <v>51365</v>
      </c>
      <c r="E1111">
        <v>51327</v>
      </c>
      <c r="F1111">
        <v>2473.41</v>
      </c>
      <c r="G1111">
        <v>0</v>
      </c>
      <c r="H1111">
        <v>2060.21</v>
      </c>
      <c r="I1111">
        <v>0.164466</v>
      </c>
      <c r="J1111">
        <v>0.83662000000000003</v>
      </c>
      <c r="K1111">
        <v>0</v>
      </c>
      <c r="L1111" t="s">
        <v>43</v>
      </c>
    </row>
    <row r="1112" spans="1:25" x14ac:dyDescent="0.25">
      <c r="A1112" t="s">
        <v>48</v>
      </c>
      <c r="B1112">
        <v>51461.8</v>
      </c>
      <c r="C1112">
        <v>51459.9</v>
      </c>
      <c r="D1112">
        <v>51445.9</v>
      </c>
      <c r="E1112">
        <v>51407.8</v>
      </c>
      <c r="F1112">
        <v>2476.66</v>
      </c>
      <c r="G1112">
        <v>0</v>
      </c>
      <c r="H1112">
        <v>2064.9699999999998</v>
      </c>
      <c r="I1112">
        <v>0.17846300000000001</v>
      </c>
      <c r="J1112">
        <v>0.831237</v>
      </c>
      <c r="K1112">
        <v>0</v>
      </c>
      <c r="L1112" t="s">
        <v>43</v>
      </c>
    </row>
    <row r="1113" spans="1:25" x14ac:dyDescent="0.25">
      <c r="A1113" t="s">
        <v>48</v>
      </c>
      <c r="B1113">
        <v>51578.6</v>
      </c>
      <c r="C1113">
        <v>51576.7</v>
      </c>
      <c r="D1113">
        <v>51562.7</v>
      </c>
      <c r="E1113">
        <v>51524.7</v>
      </c>
      <c r="F1113">
        <v>2501.58</v>
      </c>
      <c r="G1113">
        <v>0</v>
      </c>
      <c r="H1113">
        <v>2084.61</v>
      </c>
      <c r="I1113">
        <v>0.178476</v>
      </c>
      <c r="J1113">
        <v>0.83701400000000004</v>
      </c>
      <c r="K1113">
        <v>0</v>
      </c>
      <c r="L1113" t="s">
        <v>43</v>
      </c>
    </row>
    <row r="1114" spans="1:25" x14ac:dyDescent="0.25">
      <c r="A1114" t="s">
        <v>48</v>
      </c>
      <c r="B1114">
        <v>53249.7</v>
      </c>
      <c r="C1114">
        <v>53247.7</v>
      </c>
      <c r="D1114">
        <v>53233.2</v>
      </c>
      <c r="E1114">
        <v>53194.2</v>
      </c>
      <c r="F1114">
        <v>2576.44</v>
      </c>
      <c r="G1114">
        <v>0</v>
      </c>
      <c r="H1114">
        <v>2142.46</v>
      </c>
      <c r="I1114">
        <v>0.17846100000000001</v>
      </c>
      <c r="J1114">
        <v>0.83699400000000002</v>
      </c>
      <c r="K1114">
        <v>0</v>
      </c>
      <c r="L1114" t="s">
        <v>43</v>
      </c>
    </row>
    <row r="1115" spans="1:25" x14ac:dyDescent="0.25">
      <c r="A1115" t="s">
        <v>48</v>
      </c>
      <c r="B1115">
        <v>52115.3</v>
      </c>
      <c r="C1115">
        <v>52113.4</v>
      </c>
      <c r="D1115">
        <v>52099.4</v>
      </c>
      <c r="E1115">
        <v>52061</v>
      </c>
      <c r="F1115">
        <v>2541.5</v>
      </c>
      <c r="G1115">
        <v>0</v>
      </c>
      <c r="H1115">
        <v>2117.3000000000002</v>
      </c>
      <c r="I1115">
        <v>0.14757100000000001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52808.2</v>
      </c>
      <c r="C1116">
        <v>52806.400000000001</v>
      </c>
      <c r="D1116">
        <v>52792.1</v>
      </c>
      <c r="E1116">
        <v>52752.9</v>
      </c>
      <c r="F1116">
        <v>2570.6799999999998</v>
      </c>
      <c r="G1116">
        <v>0</v>
      </c>
      <c r="H1116">
        <v>2115.6799999999998</v>
      </c>
      <c r="I1116">
        <v>0.178455</v>
      </c>
      <c r="J1116">
        <v>0.83702699999999997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51997.4</v>
      </c>
      <c r="C1117">
        <v>51995.4</v>
      </c>
      <c r="D1117">
        <v>51980.7</v>
      </c>
      <c r="E1117">
        <v>51942</v>
      </c>
      <c r="F1117">
        <v>2540.0300000000002</v>
      </c>
      <c r="G1117">
        <v>0</v>
      </c>
      <c r="H1117">
        <v>2085.23</v>
      </c>
      <c r="I1117">
        <v>0.17034099999999999</v>
      </c>
      <c r="J1117">
        <v>0.83703399999999994</v>
      </c>
      <c r="K1117">
        <v>0</v>
      </c>
      <c r="L1117" t="s">
        <v>43</v>
      </c>
    </row>
    <row r="1118" spans="1:25" x14ac:dyDescent="0.25">
      <c r="A1118" t="s">
        <v>48</v>
      </c>
      <c r="B1118">
        <v>52700.800000000003</v>
      </c>
      <c r="C1118">
        <v>52698.9</v>
      </c>
      <c r="D1118">
        <v>52684.3</v>
      </c>
      <c r="E1118">
        <v>52645.3</v>
      </c>
      <c r="F1118">
        <v>2529.6799999999998</v>
      </c>
      <c r="G1118">
        <v>0</v>
      </c>
      <c r="H1118">
        <v>2150.6</v>
      </c>
      <c r="I1118">
        <v>0.15642500000000001</v>
      </c>
      <c r="J1118">
        <v>0.83682199999999995</v>
      </c>
      <c r="K1118">
        <v>0</v>
      </c>
      <c r="L1118" t="s">
        <v>43</v>
      </c>
    </row>
    <row r="1119" spans="1:25" x14ac:dyDescent="0.25">
      <c r="A1119" t="s">
        <v>48</v>
      </c>
      <c r="B1119">
        <v>53371.3</v>
      </c>
      <c r="C1119">
        <v>53369.4</v>
      </c>
      <c r="D1119">
        <v>53354.9</v>
      </c>
      <c r="E1119">
        <v>53315.5</v>
      </c>
      <c r="F1119">
        <v>2609.6999999999998</v>
      </c>
      <c r="G1119">
        <v>0</v>
      </c>
      <c r="H1119">
        <v>2152.15</v>
      </c>
      <c r="I1119">
        <v>0.158634</v>
      </c>
      <c r="J1119">
        <v>0.83701599999999998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52434.9</v>
      </c>
      <c r="C1120">
        <v>52433</v>
      </c>
      <c r="D1120">
        <v>52418.7</v>
      </c>
      <c r="E1120">
        <v>52380</v>
      </c>
      <c r="F1120">
        <v>2561.59</v>
      </c>
      <c r="G1120">
        <v>0</v>
      </c>
      <c r="H1120">
        <v>2117.7399999999998</v>
      </c>
      <c r="I1120">
        <v>0.17845900000000001</v>
      </c>
      <c r="J1120">
        <v>0.83705200000000002</v>
      </c>
      <c r="K1120">
        <v>0</v>
      </c>
      <c r="L1120" t="s">
        <v>43</v>
      </c>
      <c r="R1120">
        <f>AVERAGE(B1071:B1120)</f>
        <v>52156.861999999986</v>
      </c>
      <c r="S1120">
        <f>AVERAGE(C1071:C1120)</f>
        <v>52154.957999999991</v>
      </c>
      <c r="U1120">
        <f>_xlfn.VAR.P(B1071:B1120)</f>
        <v>407538.78235600016</v>
      </c>
      <c r="V1120">
        <f>_xlfn.VAR.P(C1071:C1120)</f>
        <v>407535.55443600006</v>
      </c>
      <c r="X1120">
        <f>1.96*SQRT(U1120)/50</f>
        <v>25.024795593960885</v>
      </c>
      <c r="Y1120">
        <f>1.96*SQRT(V1120)/50</f>
        <v>25.024696489039282</v>
      </c>
    </row>
    <row r="1121" spans="1:12" x14ac:dyDescent="0.25">
      <c r="A1121" t="s">
        <v>49</v>
      </c>
      <c r="B1121">
        <v>2607851.3489899999</v>
      </c>
      <c r="C1121" t="s">
        <v>37</v>
      </c>
    </row>
    <row r="1122" spans="1:12" x14ac:dyDescent="0.25">
      <c r="A1122" t="s">
        <v>50</v>
      </c>
      <c r="B1122">
        <v>28601.9</v>
      </c>
      <c r="C1122">
        <v>28484.5</v>
      </c>
      <c r="D1122">
        <v>28484</v>
      </c>
      <c r="E1122">
        <v>28459.200000000001</v>
      </c>
      <c r="F1122">
        <v>1368.93</v>
      </c>
      <c r="G1122">
        <v>1978.63</v>
      </c>
      <c r="H1122">
        <v>613.649</v>
      </c>
      <c r="I1122">
        <v>0.178504</v>
      </c>
      <c r="J1122">
        <v>0.83686499999999997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28693.4</v>
      </c>
      <c r="C1123">
        <v>28577.3</v>
      </c>
      <c r="D1123">
        <v>28576.799999999999</v>
      </c>
      <c r="E1123">
        <v>28552.1</v>
      </c>
      <c r="F1123">
        <v>1376.42</v>
      </c>
      <c r="G1123">
        <v>1989.47</v>
      </c>
      <c r="H1123">
        <v>616.08500000000004</v>
      </c>
      <c r="I1123">
        <v>0.15154899999999999</v>
      </c>
      <c r="J1123">
        <v>0.837001</v>
      </c>
      <c r="K1123">
        <v>0</v>
      </c>
      <c r="L1123" t="s">
        <v>43</v>
      </c>
    </row>
    <row r="1124" spans="1:12" x14ac:dyDescent="0.25">
      <c r="A1124" t="s">
        <v>50</v>
      </c>
      <c r="B1124">
        <v>28837.1</v>
      </c>
      <c r="C1124">
        <v>28723.7</v>
      </c>
      <c r="D1124">
        <v>28723.200000000001</v>
      </c>
      <c r="E1124">
        <v>28698.2</v>
      </c>
      <c r="F1124">
        <v>1410.28</v>
      </c>
      <c r="G1124">
        <v>2039.44</v>
      </c>
      <c r="H1124">
        <v>618.34199999999998</v>
      </c>
      <c r="I1124">
        <v>0.170432</v>
      </c>
      <c r="J1124">
        <v>0.83553900000000003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28961</v>
      </c>
      <c r="C1125">
        <v>28843.4</v>
      </c>
      <c r="D1125">
        <v>28842.799999999999</v>
      </c>
      <c r="E1125">
        <v>28817.9</v>
      </c>
      <c r="F1125">
        <v>1397.3</v>
      </c>
      <c r="G1125">
        <v>2014.2</v>
      </c>
      <c r="H1125">
        <v>623.14300000000003</v>
      </c>
      <c r="I1125">
        <v>0.14716000000000001</v>
      </c>
      <c r="J1125">
        <v>0.83701899999999996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28729.8</v>
      </c>
      <c r="C1126">
        <v>28612.799999999999</v>
      </c>
      <c r="D1126">
        <v>28612.3</v>
      </c>
      <c r="E1126">
        <v>28587.7</v>
      </c>
      <c r="F1126">
        <v>1369.74</v>
      </c>
      <c r="G1126">
        <v>2035.19</v>
      </c>
      <c r="H1126">
        <v>610.04200000000003</v>
      </c>
      <c r="I1126">
        <v>0.14843999999999999</v>
      </c>
      <c r="J1126">
        <v>0.86267199999999999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27833.200000000001</v>
      </c>
      <c r="C1127">
        <v>27719.599999999999</v>
      </c>
      <c r="D1127">
        <v>27719.1</v>
      </c>
      <c r="E1127">
        <v>27695.200000000001</v>
      </c>
      <c r="F1127">
        <v>1335.43</v>
      </c>
      <c r="G1127">
        <v>1925.87</v>
      </c>
      <c r="H1127">
        <v>597.08600000000001</v>
      </c>
      <c r="I1127">
        <v>0.14765500000000001</v>
      </c>
      <c r="J1127">
        <v>0.83703399999999994</v>
      </c>
      <c r="K1127">
        <v>0</v>
      </c>
      <c r="L1127" t="s">
        <v>43</v>
      </c>
    </row>
    <row r="1128" spans="1:12" x14ac:dyDescent="0.25">
      <c r="A1128" t="s">
        <v>50</v>
      </c>
      <c r="B1128">
        <v>28250.1</v>
      </c>
      <c r="C1128">
        <v>28133.8</v>
      </c>
      <c r="D1128">
        <v>28133.3</v>
      </c>
      <c r="E1128">
        <v>28109.1</v>
      </c>
      <c r="F1128">
        <v>1358.94</v>
      </c>
      <c r="G1128">
        <v>2075.91</v>
      </c>
      <c r="H1128">
        <v>600.23800000000006</v>
      </c>
      <c r="I1128">
        <v>0.16788600000000001</v>
      </c>
      <c r="J1128">
        <v>0.83704599999999996</v>
      </c>
      <c r="K1128">
        <v>0</v>
      </c>
      <c r="L1128" t="s">
        <v>43</v>
      </c>
    </row>
    <row r="1129" spans="1:12" x14ac:dyDescent="0.25">
      <c r="A1129" t="s">
        <v>50</v>
      </c>
      <c r="B1129">
        <v>28169.9</v>
      </c>
      <c r="C1129">
        <v>28057.4</v>
      </c>
      <c r="D1129">
        <v>28056.9</v>
      </c>
      <c r="E1129">
        <v>28032.7</v>
      </c>
      <c r="F1129">
        <v>1356.98</v>
      </c>
      <c r="G1129">
        <v>1979.8</v>
      </c>
      <c r="H1129">
        <v>604.15099999999995</v>
      </c>
      <c r="I1129">
        <v>0.17526800000000001</v>
      </c>
      <c r="J1129">
        <v>0.83705200000000002</v>
      </c>
      <c r="K1129">
        <v>0</v>
      </c>
      <c r="L1129" t="s">
        <v>43</v>
      </c>
    </row>
    <row r="1130" spans="1:12" x14ac:dyDescent="0.25">
      <c r="A1130" t="s">
        <v>50</v>
      </c>
      <c r="B1130">
        <v>28796.799999999999</v>
      </c>
      <c r="C1130">
        <v>28682.6</v>
      </c>
      <c r="D1130">
        <v>28682</v>
      </c>
      <c r="E1130">
        <v>28657.3</v>
      </c>
      <c r="F1130">
        <v>1413.3</v>
      </c>
      <c r="G1130">
        <v>2079.52</v>
      </c>
      <c r="H1130">
        <v>611.28599999999994</v>
      </c>
      <c r="I1130">
        <v>0.151393</v>
      </c>
      <c r="J1130">
        <v>0.83384899999999995</v>
      </c>
      <c r="K1130">
        <v>44</v>
      </c>
      <c r="L1130" t="s">
        <v>43</v>
      </c>
    </row>
    <row r="1131" spans="1:12" x14ac:dyDescent="0.25">
      <c r="A1131" t="s">
        <v>50</v>
      </c>
      <c r="B1131">
        <v>28519.8</v>
      </c>
      <c r="C1131">
        <v>28403.8</v>
      </c>
      <c r="D1131">
        <v>28403.3</v>
      </c>
      <c r="E1131">
        <v>28379.1</v>
      </c>
      <c r="F1131">
        <v>1367.99</v>
      </c>
      <c r="G1131">
        <v>2069.63</v>
      </c>
      <c r="H1131">
        <v>604.43399999999997</v>
      </c>
      <c r="I1131">
        <v>0.173767</v>
      </c>
      <c r="J1131">
        <v>0.83564499999999997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28056</v>
      </c>
      <c r="C1132">
        <v>27939.4</v>
      </c>
      <c r="D1132">
        <v>27938.9</v>
      </c>
      <c r="E1132">
        <v>27914.799999999999</v>
      </c>
      <c r="F1132">
        <v>1333.12</v>
      </c>
      <c r="G1132">
        <v>2012.35</v>
      </c>
      <c r="H1132">
        <v>601.44100000000003</v>
      </c>
      <c r="I1132">
        <v>0.176847</v>
      </c>
      <c r="J1132">
        <v>0.83680399999999999</v>
      </c>
      <c r="K1132">
        <v>0</v>
      </c>
      <c r="L1132" t="s">
        <v>43</v>
      </c>
    </row>
    <row r="1133" spans="1:12" x14ac:dyDescent="0.25">
      <c r="A1133" t="s">
        <v>50</v>
      </c>
      <c r="B1133">
        <v>27893.5</v>
      </c>
      <c r="C1133">
        <v>27763.9</v>
      </c>
      <c r="D1133">
        <v>27763.4</v>
      </c>
      <c r="E1133">
        <v>27739.4</v>
      </c>
      <c r="F1133">
        <v>1356.96</v>
      </c>
      <c r="G1133">
        <v>1940.22</v>
      </c>
      <c r="H1133">
        <v>599.14099999999996</v>
      </c>
      <c r="I1133">
        <v>0.174126</v>
      </c>
      <c r="J1133">
        <v>0.83702799999999999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28713.7</v>
      </c>
      <c r="C1134">
        <v>28593.8</v>
      </c>
      <c r="D1134">
        <v>28593.3</v>
      </c>
      <c r="E1134">
        <v>28568.799999999999</v>
      </c>
      <c r="F1134">
        <v>1424.12</v>
      </c>
      <c r="G1134">
        <v>2047.7</v>
      </c>
      <c r="H1134">
        <v>608.70500000000004</v>
      </c>
      <c r="I1134">
        <v>0.15165799999999999</v>
      </c>
      <c r="J1134">
        <v>0.83598399999999995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28199.1</v>
      </c>
      <c r="C1135">
        <v>28081</v>
      </c>
      <c r="D1135">
        <v>28080.5</v>
      </c>
      <c r="E1135">
        <v>28056.3</v>
      </c>
      <c r="F1135">
        <v>1372.36</v>
      </c>
      <c r="G1135">
        <v>1959.48</v>
      </c>
      <c r="H1135">
        <v>604.29100000000005</v>
      </c>
      <c r="I1135">
        <v>0.14882000000000001</v>
      </c>
      <c r="J1135">
        <v>0.83532799999999996</v>
      </c>
      <c r="K1135">
        <v>0</v>
      </c>
      <c r="L1135" t="s">
        <v>43</v>
      </c>
    </row>
    <row r="1136" spans="1:12" x14ac:dyDescent="0.25">
      <c r="A1136" t="s">
        <v>50</v>
      </c>
      <c r="B1136">
        <v>27774.799999999999</v>
      </c>
      <c r="C1136">
        <v>27659.200000000001</v>
      </c>
      <c r="D1136">
        <v>27658.7</v>
      </c>
      <c r="E1136">
        <v>27634.7</v>
      </c>
      <c r="F1136">
        <v>1338.86</v>
      </c>
      <c r="G1136">
        <v>1983.34</v>
      </c>
      <c r="H1136">
        <v>595.47799999999995</v>
      </c>
      <c r="I1136">
        <v>0.17202999999999999</v>
      </c>
      <c r="J1136">
        <v>0.83699500000000004</v>
      </c>
      <c r="K1136">
        <v>0</v>
      </c>
      <c r="L1136" t="s">
        <v>43</v>
      </c>
    </row>
    <row r="1137" spans="1:12" x14ac:dyDescent="0.25">
      <c r="A1137" t="s">
        <v>50</v>
      </c>
      <c r="B1137">
        <v>27923.8</v>
      </c>
      <c r="C1137">
        <v>27808.1</v>
      </c>
      <c r="D1137">
        <v>27807.599999999999</v>
      </c>
      <c r="E1137">
        <v>27783.599999999999</v>
      </c>
      <c r="F1137">
        <v>1343.95</v>
      </c>
      <c r="G1137">
        <v>1926.29</v>
      </c>
      <c r="H1137">
        <v>598.95699999999999</v>
      </c>
      <c r="I1137">
        <v>0.147837</v>
      </c>
      <c r="J1137">
        <v>0.83701300000000001</v>
      </c>
      <c r="K1137">
        <v>0</v>
      </c>
      <c r="L1137" t="s">
        <v>43</v>
      </c>
    </row>
    <row r="1138" spans="1:12" x14ac:dyDescent="0.25">
      <c r="A1138" t="s">
        <v>50</v>
      </c>
      <c r="B1138">
        <v>28071.9</v>
      </c>
      <c r="C1138">
        <v>27951.599999999999</v>
      </c>
      <c r="D1138">
        <v>27951.1</v>
      </c>
      <c r="E1138">
        <v>27926.9</v>
      </c>
      <c r="F1138">
        <v>1348.05</v>
      </c>
      <c r="G1138">
        <v>1944.44</v>
      </c>
      <c r="H1138">
        <v>601.17499999999995</v>
      </c>
      <c r="I1138">
        <v>0.15007400000000001</v>
      </c>
      <c r="J1138">
        <v>0.833596</v>
      </c>
      <c r="K1138">
        <v>0</v>
      </c>
      <c r="L1138" t="s">
        <v>43</v>
      </c>
    </row>
    <row r="1139" spans="1:12" x14ac:dyDescent="0.25">
      <c r="A1139" t="s">
        <v>50</v>
      </c>
      <c r="B1139">
        <v>28353.8</v>
      </c>
      <c r="C1139">
        <v>28237.200000000001</v>
      </c>
      <c r="D1139">
        <v>28236.7</v>
      </c>
      <c r="E1139">
        <v>28212.3</v>
      </c>
      <c r="F1139">
        <v>1378.03</v>
      </c>
      <c r="G1139">
        <v>1967.64</v>
      </c>
      <c r="H1139">
        <v>608.05499999999995</v>
      </c>
      <c r="I1139">
        <v>0.14766099999999999</v>
      </c>
      <c r="J1139">
        <v>0.866869</v>
      </c>
      <c r="K1139">
        <v>0</v>
      </c>
      <c r="L1139" t="s">
        <v>43</v>
      </c>
    </row>
    <row r="1140" spans="1:12" x14ac:dyDescent="0.25">
      <c r="A1140" t="s">
        <v>50</v>
      </c>
      <c r="B1140">
        <v>28539</v>
      </c>
      <c r="C1140">
        <v>28422.2</v>
      </c>
      <c r="D1140">
        <v>28421.7</v>
      </c>
      <c r="E1140">
        <v>28397.1</v>
      </c>
      <c r="F1140">
        <v>1377.42</v>
      </c>
      <c r="G1140">
        <v>2037.92</v>
      </c>
      <c r="H1140">
        <v>612.30700000000002</v>
      </c>
      <c r="I1140">
        <v>0.14780299999999999</v>
      </c>
      <c r="J1140">
        <v>0.83668600000000004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28498.799999999999</v>
      </c>
      <c r="C1141">
        <v>28380.2</v>
      </c>
      <c r="D1141">
        <v>28379.599999999999</v>
      </c>
      <c r="E1141">
        <v>28355.4</v>
      </c>
      <c r="F1141">
        <v>1364.47</v>
      </c>
      <c r="G1141">
        <v>2024.31</v>
      </c>
      <c r="H1141">
        <v>605.72</v>
      </c>
      <c r="I1141">
        <v>0.16049099999999999</v>
      </c>
      <c r="J1141">
        <v>0.83689999999999998</v>
      </c>
      <c r="K1141">
        <v>0</v>
      </c>
      <c r="L1141" t="s">
        <v>43</v>
      </c>
    </row>
    <row r="1142" spans="1:12" x14ac:dyDescent="0.25">
      <c r="A1142" t="s">
        <v>50</v>
      </c>
      <c r="B1142">
        <v>28412</v>
      </c>
      <c r="C1142">
        <v>28293.5</v>
      </c>
      <c r="D1142">
        <v>28293</v>
      </c>
      <c r="E1142">
        <v>28268.5</v>
      </c>
      <c r="F1142">
        <v>1368.19</v>
      </c>
      <c r="G1142">
        <v>2009.91</v>
      </c>
      <c r="H1142">
        <v>625.86</v>
      </c>
      <c r="I1142">
        <v>0.17849799999999999</v>
      </c>
      <c r="J1142">
        <v>0.83641900000000002</v>
      </c>
      <c r="K1142">
        <v>0</v>
      </c>
      <c r="L1142" t="s">
        <v>43</v>
      </c>
    </row>
    <row r="1143" spans="1:12" x14ac:dyDescent="0.25">
      <c r="A1143" t="s">
        <v>50</v>
      </c>
      <c r="B1143">
        <v>28800.6</v>
      </c>
      <c r="C1143">
        <v>28668.3</v>
      </c>
      <c r="D1143">
        <v>28667.7</v>
      </c>
      <c r="E1143">
        <v>28643.3</v>
      </c>
      <c r="F1143">
        <v>1388.87</v>
      </c>
      <c r="G1143">
        <v>2080.1999999999998</v>
      </c>
      <c r="H1143">
        <v>608.178</v>
      </c>
      <c r="I1143">
        <v>0.14727599999999999</v>
      </c>
      <c r="J1143">
        <v>0.83699599999999996</v>
      </c>
      <c r="K1143">
        <v>0</v>
      </c>
      <c r="L1143" t="s">
        <v>43</v>
      </c>
    </row>
    <row r="1144" spans="1:12" x14ac:dyDescent="0.25">
      <c r="A1144" t="s">
        <v>50</v>
      </c>
      <c r="B1144">
        <v>29046.6</v>
      </c>
      <c r="C1144">
        <v>28926.1</v>
      </c>
      <c r="D1144">
        <v>28925.599999999999</v>
      </c>
      <c r="E1144">
        <v>28900.7</v>
      </c>
      <c r="F1144">
        <v>1399.97</v>
      </c>
      <c r="G1144">
        <v>2097.91</v>
      </c>
      <c r="H1144">
        <v>652.11300000000006</v>
      </c>
      <c r="I1144">
        <v>0.17660500000000001</v>
      </c>
      <c r="J1144">
        <v>0.83704900000000004</v>
      </c>
      <c r="K1144">
        <v>188</v>
      </c>
      <c r="L1144" t="s">
        <v>43</v>
      </c>
    </row>
    <row r="1145" spans="1:12" x14ac:dyDescent="0.25">
      <c r="A1145" t="s">
        <v>50</v>
      </c>
      <c r="B1145">
        <v>28593.599999999999</v>
      </c>
      <c r="C1145">
        <v>28471.5</v>
      </c>
      <c r="D1145">
        <v>28470.9</v>
      </c>
      <c r="E1145">
        <v>28446.400000000001</v>
      </c>
      <c r="F1145">
        <v>1376</v>
      </c>
      <c r="G1145">
        <v>2013.12</v>
      </c>
      <c r="H1145">
        <v>614.32100000000003</v>
      </c>
      <c r="I1145">
        <v>0.155469</v>
      </c>
      <c r="J1145">
        <v>0.85561500000000001</v>
      </c>
      <c r="K1145">
        <v>0</v>
      </c>
      <c r="L1145" t="s">
        <v>43</v>
      </c>
    </row>
    <row r="1146" spans="1:12" x14ac:dyDescent="0.25">
      <c r="A1146" t="s">
        <v>50</v>
      </c>
      <c r="B1146">
        <v>28492.3</v>
      </c>
      <c r="C1146">
        <v>28371.9</v>
      </c>
      <c r="D1146">
        <v>28371.4</v>
      </c>
      <c r="E1146">
        <v>28346.799999999999</v>
      </c>
      <c r="F1146">
        <v>1384</v>
      </c>
      <c r="G1146">
        <v>1986.09</v>
      </c>
      <c r="H1146">
        <v>613.25</v>
      </c>
      <c r="I1146">
        <v>0.150425</v>
      </c>
      <c r="J1146">
        <v>0.836955</v>
      </c>
      <c r="K1146">
        <v>0</v>
      </c>
      <c r="L1146" t="s">
        <v>43</v>
      </c>
    </row>
    <row r="1147" spans="1:12" x14ac:dyDescent="0.25">
      <c r="A1147" t="s">
        <v>50</v>
      </c>
      <c r="B1147">
        <v>28739.8</v>
      </c>
      <c r="C1147">
        <v>28618</v>
      </c>
      <c r="D1147">
        <v>28617.5</v>
      </c>
      <c r="E1147">
        <v>28592.799999999999</v>
      </c>
      <c r="F1147">
        <v>1379.25</v>
      </c>
      <c r="G1147">
        <v>2033.95</v>
      </c>
      <c r="H1147">
        <v>617.65</v>
      </c>
      <c r="I1147">
        <v>0.15783</v>
      </c>
      <c r="J1147">
        <v>0.83621000000000001</v>
      </c>
      <c r="K1147">
        <v>0</v>
      </c>
      <c r="L1147" t="s">
        <v>43</v>
      </c>
    </row>
    <row r="1148" spans="1:12" x14ac:dyDescent="0.25">
      <c r="A1148" t="s">
        <v>50</v>
      </c>
      <c r="B1148">
        <v>28818.799999999999</v>
      </c>
      <c r="C1148">
        <v>28699.3</v>
      </c>
      <c r="D1148">
        <v>28698.799999999999</v>
      </c>
      <c r="E1148">
        <v>28674</v>
      </c>
      <c r="F1148">
        <v>1384.64</v>
      </c>
      <c r="G1148">
        <v>2016.84</v>
      </c>
      <c r="H1148">
        <v>620.00900000000001</v>
      </c>
      <c r="I1148">
        <v>0.178455</v>
      </c>
      <c r="J1148">
        <v>0.84652000000000005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28911.3</v>
      </c>
      <c r="C1149">
        <v>28780.9</v>
      </c>
      <c r="D1149">
        <v>28780.3</v>
      </c>
      <c r="E1149">
        <v>28755.599999999999</v>
      </c>
      <c r="F1149">
        <v>1409.42</v>
      </c>
      <c r="G1149">
        <v>2034.4</v>
      </c>
      <c r="H1149">
        <v>621.31200000000001</v>
      </c>
      <c r="I1149">
        <v>0.150703</v>
      </c>
      <c r="J1149">
        <v>0.83677100000000004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29062</v>
      </c>
      <c r="C1150">
        <v>28944.1</v>
      </c>
      <c r="D1150">
        <v>28943.5</v>
      </c>
      <c r="E1150">
        <v>28918.7</v>
      </c>
      <c r="F1150">
        <v>1400.66</v>
      </c>
      <c r="G1150">
        <v>2090.15</v>
      </c>
      <c r="H1150">
        <v>614.78</v>
      </c>
      <c r="I1150">
        <v>0.165244</v>
      </c>
      <c r="J1150">
        <v>0.83689800000000003</v>
      </c>
      <c r="K1150">
        <v>0</v>
      </c>
      <c r="L1150" t="s">
        <v>43</v>
      </c>
    </row>
    <row r="1151" spans="1:12" x14ac:dyDescent="0.25">
      <c r="A1151" t="s">
        <v>50</v>
      </c>
      <c r="B1151">
        <v>29386.7</v>
      </c>
      <c r="C1151">
        <v>29269.3</v>
      </c>
      <c r="D1151">
        <v>29268.799999999999</v>
      </c>
      <c r="E1151">
        <v>29244</v>
      </c>
      <c r="F1151">
        <v>1422.2</v>
      </c>
      <c r="G1151">
        <v>2180.31</v>
      </c>
      <c r="H1151">
        <v>619.13099999999997</v>
      </c>
      <c r="I1151">
        <v>0.14710500000000001</v>
      </c>
      <c r="J1151">
        <v>0.83693600000000001</v>
      </c>
      <c r="K1151">
        <v>4</v>
      </c>
      <c r="L1151" t="s">
        <v>43</v>
      </c>
    </row>
    <row r="1152" spans="1:12" x14ac:dyDescent="0.25">
      <c r="A1152" t="s">
        <v>50</v>
      </c>
      <c r="B1152">
        <v>28086.9</v>
      </c>
      <c r="C1152">
        <v>27968.6</v>
      </c>
      <c r="D1152">
        <v>27968.1</v>
      </c>
      <c r="E1152">
        <v>27944</v>
      </c>
      <c r="F1152">
        <v>1365.43</v>
      </c>
      <c r="G1152">
        <v>1985.51</v>
      </c>
      <c r="H1152">
        <v>599.19000000000005</v>
      </c>
      <c r="I1152">
        <v>0.162712</v>
      </c>
      <c r="J1152">
        <v>0.82473600000000002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28034.2</v>
      </c>
      <c r="C1153">
        <v>27912.7</v>
      </c>
      <c r="D1153">
        <v>27912.1</v>
      </c>
      <c r="E1153">
        <v>27888.1</v>
      </c>
      <c r="F1153">
        <v>1366.75</v>
      </c>
      <c r="G1153">
        <v>1947.2</v>
      </c>
      <c r="H1153">
        <v>601.91499999999996</v>
      </c>
      <c r="I1153">
        <v>0.160827</v>
      </c>
      <c r="J1153">
        <v>0.855437</v>
      </c>
      <c r="K1153">
        <v>0</v>
      </c>
      <c r="L1153" t="s">
        <v>43</v>
      </c>
    </row>
    <row r="1154" spans="1:12" x14ac:dyDescent="0.25">
      <c r="A1154" t="s">
        <v>50</v>
      </c>
      <c r="B1154">
        <v>27905.200000000001</v>
      </c>
      <c r="C1154">
        <v>27785.9</v>
      </c>
      <c r="D1154">
        <v>27785.4</v>
      </c>
      <c r="E1154">
        <v>27761.3</v>
      </c>
      <c r="F1154">
        <v>1355.82</v>
      </c>
      <c r="G1154">
        <v>1941.86</v>
      </c>
      <c r="H1154">
        <v>598.29600000000005</v>
      </c>
      <c r="I1154">
        <v>0.155586</v>
      </c>
      <c r="J1154">
        <v>0.83637799999999995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28841.9</v>
      </c>
      <c r="C1155">
        <v>28724.9</v>
      </c>
      <c r="D1155">
        <v>28724.3</v>
      </c>
      <c r="E1155">
        <v>28699.8</v>
      </c>
      <c r="F1155">
        <v>1381.11</v>
      </c>
      <c r="G1155">
        <v>2064.09</v>
      </c>
      <c r="H1155">
        <v>611.476</v>
      </c>
      <c r="I1155">
        <v>0.15332100000000001</v>
      </c>
      <c r="J1155">
        <v>0.83617200000000003</v>
      </c>
      <c r="K1155">
        <v>0</v>
      </c>
      <c r="L1155" t="s">
        <v>43</v>
      </c>
    </row>
    <row r="1156" spans="1:12" x14ac:dyDescent="0.25">
      <c r="A1156" t="s">
        <v>50</v>
      </c>
      <c r="B1156">
        <v>29280.799999999999</v>
      </c>
      <c r="C1156">
        <v>29163.599999999999</v>
      </c>
      <c r="D1156">
        <v>29163.1</v>
      </c>
      <c r="E1156">
        <v>29138</v>
      </c>
      <c r="F1156">
        <v>1430.52</v>
      </c>
      <c r="G1156">
        <v>2159.5100000000002</v>
      </c>
      <c r="H1156">
        <v>636.41899999999998</v>
      </c>
      <c r="I1156">
        <v>0.148142</v>
      </c>
      <c r="J1156">
        <v>0.83640999999999999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28742.1</v>
      </c>
      <c r="C1157">
        <v>28606.2</v>
      </c>
      <c r="D1157">
        <v>28605.599999999999</v>
      </c>
      <c r="E1157">
        <v>28581</v>
      </c>
      <c r="F1157">
        <v>1375.31</v>
      </c>
      <c r="G1157">
        <v>2008.97</v>
      </c>
      <c r="H1157">
        <v>615.54100000000005</v>
      </c>
      <c r="I1157">
        <v>0.14721100000000001</v>
      </c>
      <c r="J1157">
        <v>0.83705300000000005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29136.9</v>
      </c>
      <c r="C1158">
        <v>29020.400000000001</v>
      </c>
      <c r="D1158">
        <v>29019.8</v>
      </c>
      <c r="E1158">
        <v>28995.200000000001</v>
      </c>
      <c r="F1158">
        <v>1396.59</v>
      </c>
      <c r="G1158">
        <v>2101.69</v>
      </c>
      <c r="H1158">
        <v>646.05600000000004</v>
      </c>
      <c r="I1158">
        <v>0.17846100000000001</v>
      </c>
      <c r="J1158">
        <v>0.83703700000000003</v>
      </c>
      <c r="K1158">
        <v>0</v>
      </c>
      <c r="L1158" t="s">
        <v>43</v>
      </c>
    </row>
    <row r="1159" spans="1:12" x14ac:dyDescent="0.25">
      <c r="A1159" t="s">
        <v>50</v>
      </c>
      <c r="B1159">
        <v>28711.3</v>
      </c>
      <c r="C1159">
        <v>28589.8</v>
      </c>
      <c r="D1159">
        <v>28589.3</v>
      </c>
      <c r="E1159">
        <v>28564.7</v>
      </c>
      <c r="F1159">
        <v>1392.23</v>
      </c>
      <c r="G1159">
        <v>2059.85</v>
      </c>
      <c r="H1159">
        <v>627.84900000000005</v>
      </c>
      <c r="I1159">
        <v>0.17790600000000001</v>
      </c>
      <c r="J1159">
        <v>0.83662099999999995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28593</v>
      </c>
      <c r="C1160">
        <v>28458.7</v>
      </c>
      <c r="D1160">
        <v>28458.1</v>
      </c>
      <c r="E1160">
        <v>28433.599999999999</v>
      </c>
      <c r="F1160">
        <v>1412</v>
      </c>
      <c r="G1160">
        <v>2017.1</v>
      </c>
      <c r="H1160">
        <v>612.20399999999995</v>
      </c>
      <c r="I1160">
        <v>0.178454</v>
      </c>
      <c r="J1160">
        <v>0.83672800000000003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28093</v>
      </c>
      <c r="C1161">
        <v>27970.3</v>
      </c>
      <c r="D1161">
        <v>27969.8</v>
      </c>
      <c r="E1161">
        <v>27945.8</v>
      </c>
      <c r="F1161">
        <v>1364.04</v>
      </c>
      <c r="G1161">
        <v>1998.41</v>
      </c>
      <c r="H1161">
        <v>598.55200000000002</v>
      </c>
      <c r="I1161">
        <v>0.17053599999999999</v>
      </c>
      <c r="J1161">
        <v>0.83700300000000005</v>
      </c>
      <c r="K1161">
        <v>0</v>
      </c>
      <c r="L1161" t="s">
        <v>43</v>
      </c>
    </row>
    <row r="1162" spans="1:12" x14ac:dyDescent="0.25">
      <c r="A1162" t="s">
        <v>50</v>
      </c>
      <c r="B1162">
        <v>28897.5</v>
      </c>
      <c r="C1162">
        <v>28700.7</v>
      </c>
      <c r="D1162">
        <v>28700.1</v>
      </c>
      <c r="E1162">
        <v>28658.5</v>
      </c>
      <c r="F1162">
        <v>1397.13</v>
      </c>
      <c r="G1162">
        <v>2300.44</v>
      </c>
      <c r="H1162">
        <v>615.90099999999995</v>
      </c>
      <c r="I1162">
        <v>0.16994899999999999</v>
      </c>
      <c r="J1162">
        <v>0.83704299999999998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28890.400000000001</v>
      </c>
      <c r="C1163">
        <v>28772.400000000001</v>
      </c>
      <c r="D1163">
        <v>28771.8</v>
      </c>
      <c r="E1163">
        <v>28747.3</v>
      </c>
      <c r="F1163">
        <v>1378.6</v>
      </c>
      <c r="G1163">
        <v>2101.9</v>
      </c>
      <c r="H1163">
        <v>614.10500000000002</v>
      </c>
      <c r="I1163">
        <v>0.14904400000000001</v>
      </c>
      <c r="J1163">
        <v>0.837001</v>
      </c>
      <c r="K1163">
        <v>0</v>
      </c>
      <c r="L1163" t="s">
        <v>43</v>
      </c>
    </row>
    <row r="1164" spans="1:12" x14ac:dyDescent="0.25">
      <c r="A1164" t="s">
        <v>50</v>
      </c>
      <c r="B1164">
        <v>29198.400000000001</v>
      </c>
      <c r="C1164">
        <v>29081.8</v>
      </c>
      <c r="D1164">
        <v>29081.200000000001</v>
      </c>
      <c r="E1164">
        <v>29055.9</v>
      </c>
      <c r="F1164">
        <v>1447.18</v>
      </c>
      <c r="G1164">
        <v>2046.17</v>
      </c>
      <c r="H1164">
        <v>641.21100000000001</v>
      </c>
      <c r="I1164">
        <v>0.178456</v>
      </c>
      <c r="J1164">
        <v>0.83705300000000005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28949.599999999999</v>
      </c>
      <c r="C1165">
        <v>28830.7</v>
      </c>
      <c r="D1165">
        <v>28830.1</v>
      </c>
      <c r="E1165">
        <v>28805.4</v>
      </c>
      <c r="F1165">
        <v>1387.47</v>
      </c>
      <c r="G1165">
        <v>2064.06</v>
      </c>
      <c r="H1165">
        <v>634.226</v>
      </c>
      <c r="I1165">
        <v>0.17846100000000001</v>
      </c>
      <c r="J1165">
        <v>0.83689400000000003</v>
      </c>
      <c r="K1165">
        <v>0</v>
      </c>
      <c r="L1165" t="s">
        <v>43</v>
      </c>
    </row>
    <row r="1166" spans="1:12" x14ac:dyDescent="0.25">
      <c r="A1166" t="s">
        <v>50</v>
      </c>
      <c r="B1166">
        <v>29638.9</v>
      </c>
      <c r="C1166">
        <v>29519</v>
      </c>
      <c r="D1166">
        <v>29518.400000000001</v>
      </c>
      <c r="E1166">
        <v>29493.1</v>
      </c>
      <c r="F1166">
        <v>1425.92</v>
      </c>
      <c r="G1166">
        <v>2185.91</v>
      </c>
      <c r="H1166">
        <v>642.63300000000004</v>
      </c>
      <c r="I1166">
        <v>0.150197</v>
      </c>
      <c r="J1166">
        <v>0.83704500000000004</v>
      </c>
      <c r="K1166">
        <v>0</v>
      </c>
      <c r="L1166" t="s">
        <v>43</v>
      </c>
    </row>
    <row r="1167" spans="1:12" x14ac:dyDescent="0.25">
      <c r="A1167" t="s">
        <v>50</v>
      </c>
      <c r="B1167">
        <v>28365.200000000001</v>
      </c>
      <c r="C1167">
        <v>28245.4</v>
      </c>
      <c r="D1167">
        <v>28244.799999999999</v>
      </c>
      <c r="E1167">
        <v>28220.799999999999</v>
      </c>
      <c r="F1167">
        <v>1383.56</v>
      </c>
      <c r="G1167">
        <v>2044.6</v>
      </c>
      <c r="H1167">
        <v>601.38800000000003</v>
      </c>
      <c r="I1167">
        <v>0.116104</v>
      </c>
      <c r="J1167">
        <v>0.856765</v>
      </c>
      <c r="K1167">
        <v>0</v>
      </c>
      <c r="L1167" t="s">
        <v>43</v>
      </c>
    </row>
    <row r="1168" spans="1:12" x14ac:dyDescent="0.25">
      <c r="A1168" t="s">
        <v>50</v>
      </c>
      <c r="B1168">
        <v>28230.3</v>
      </c>
      <c r="C1168">
        <v>28112.1</v>
      </c>
      <c r="D1168">
        <v>28111.599999999999</v>
      </c>
      <c r="E1168">
        <v>28087.4</v>
      </c>
      <c r="F1168">
        <v>1372.43</v>
      </c>
      <c r="G1168">
        <v>2000.53</v>
      </c>
      <c r="H1168">
        <v>603.89300000000003</v>
      </c>
      <c r="I1168">
        <v>0.17855799999999999</v>
      </c>
      <c r="J1168">
        <v>0.83705200000000002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27837.200000000001</v>
      </c>
      <c r="C1169">
        <v>27716.5</v>
      </c>
      <c r="D1169">
        <v>27716</v>
      </c>
      <c r="E1169">
        <v>27692.1</v>
      </c>
      <c r="F1169">
        <v>1358.92</v>
      </c>
      <c r="G1169">
        <v>1950.02</v>
      </c>
      <c r="H1169">
        <v>599.4</v>
      </c>
      <c r="I1169">
        <v>0.169458</v>
      </c>
      <c r="J1169">
        <v>0.83676399999999995</v>
      </c>
      <c r="K1169">
        <v>0</v>
      </c>
      <c r="L1169" t="s">
        <v>43</v>
      </c>
    </row>
    <row r="1170" spans="1:25" x14ac:dyDescent="0.25">
      <c r="A1170" t="s">
        <v>50</v>
      </c>
      <c r="B1170">
        <v>28555.4</v>
      </c>
      <c r="C1170">
        <v>28433.8</v>
      </c>
      <c r="D1170">
        <v>28433.200000000001</v>
      </c>
      <c r="E1170">
        <v>28408.799999999999</v>
      </c>
      <c r="F1170">
        <v>1381.08</v>
      </c>
      <c r="G1170">
        <v>2059.0500000000002</v>
      </c>
      <c r="H1170">
        <v>650.48</v>
      </c>
      <c r="I1170">
        <v>0.14807600000000001</v>
      </c>
      <c r="J1170">
        <v>0.836588</v>
      </c>
      <c r="K1170">
        <v>0</v>
      </c>
      <c r="L1170" t="s">
        <v>43</v>
      </c>
    </row>
    <row r="1171" spans="1:25" x14ac:dyDescent="0.25">
      <c r="A1171" t="s">
        <v>50</v>
      </c>
      <c r="B1171">
        <v>28002.9</v>
      </c>
      <c r="C1171">
        <v>27886.799999999999</v>
      </c>
      <c r="D1171">
        <v>27886.2</v>
      </c>
      <c r="E1171">
        <v>27862</v>
      </c>
      <c r="F1171">
        <v>1362.17</v>
      </c>
      <c r="G1171">
        <v>1975.02</v>
      </c>
      <c r="H1171">
        <v>599.40499999999997</v>
      </c>
      <c r="I1171">
        <v>0.16896800000000001</v>
      </c>
      <c r="J1171">
        <v>0.83704400000000001</v>
      </c>
      <c r="K1171">
        <v>0</v>
      </c>
      <c r="L1171" t="s">
        <v>43</v>
      </c>
    </row>
    <row r="1172" spans="1:25" x14ac:dyDescent="0.25">
      <c r="A1172" t="s">
        <v>50</v>
      </c>
      <c r="B1172">
        <v>28097.4</v>
      </c>
      <c r="C1172">
        <v>27982.1</v>
      </c>
      <c r="D1172">
        <v>27981.5</v>
      </c>
      <c r="E1172">
        <v>27957.3</v>
      </c>
      <c r="F1172">
        <v>1352.78</v>
      </c>
      <c r="G1172">
        <v>1964.02</v>
      </c>
      <c r="H1172">
        <v>601.76</v>
      </c>
      <c r="I1172">
        <v>0.178479</v>
      </c>
      <c r="J1172">
        <v>0.86469600000000002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28227.7</v>
      </c>
      <c r="C1173">
        <v>28110</v>
      </c>
      <c r="D1173">
        <v>28109.4</v>
      </c>
      <c r="E1173">
        <v>28085.200000000001</v>
      </c>
      <c r="F1173">
        <v>1393.91</v>
      </c>
      <c r="G1173">
        <v>1952.84</v>
      </c>
      <c r="H1173">
        <v>605.68399999999997</v>
      </c>
      <c r="I1173">
        <v>0.17849100000000001</v>
      </c>
      <c r="J1173">
        <v>0.83402699999999996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28154.6</v>
      </c>
      <c r="C1174">
        <v>28025.4</v>
      </c>
      <c r="D1174">
        <v>28024.799999999999</v>
      </c>
      <c r="E1174">
        <v>28000.6</v>
      </c>
      <c r="F1174">
        <v>1352.21</v>
      </c>
      <c r="G1174">
        <v>2000.54</v>
      </c>
      <c r="H1174">
        <v>604.10299999999995</v>
      </c>
      <c r="I1174">
        <v>0.178457</v>
      </c>
      <c r="J1174">
        <v>0.83638100000000004</v>
      </c>
      <c r="K1174">
        <v>0</v>
      </c>
      <c r="L1174" t="s">
        <v>43</v>
      </c>
    </row>
    <row r="1175" spans="1:25" x14ac:dyDescent="0.25">
      <c r="A1175" t="s">
        <v>50</v>
      </c>
      <c r="B1175">
        <v>27744.9</v>
      </c>
      <c r="C1175">
        <v>27623.8</v>
      </c>
      <c r="D1175">
        <v>27623.3</v>
      </c>
      <c r="E1175">
        <v>27599.4</v>
      </c>
      <c r="F1175">
        <v>1337.97</v>
      </c>
      <c r="G1175">
        <v>1930.15</v>
      </c>
      <c r="H1175">
        <v>595.03800000000001</v>
      </c>
      <c r="I1175">
        <v>0.15126800000000001</v>
      </c>
      <c r="J1175">
        <v>0.83638999999999997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28154.9</v>
      </c>
      <c r="C1176">
        <v>28036.799999999999</v>
      </c>
      <c r="D1176">
        <v>28036.3</v>
      </c>
      <c r="E1176">
        <v>28012</v>
      </c>
      <c r="F1176">
        <v>1350.55</v>
      </c>
      <c r="G1176">
        <v>1975.04</v>
      </c>
      <c r="H1176">
        <v>603.99300000000005</v>
      </c>
      <c r="I1176">
        <v>0.17845900000000001</v>
      </c>
      <c r="J1176">
        <v>0.83691099999999996</v>
      </c>
      <c r="K1176">
        <v>0</v>
      </c>
      <c r="L1176" t="s">
        <v>43</v>
      </c>
      <c r="R1176">
        <f>AVERAGE(B1127:B1176)</f>
        <v>28484.569999999992</v>
      </c>
      <c r="S1176">
        <f>AVERAGE(C1127:C1176)</f>
        <v>28363.102000000003</v>
      </c>
      <c r="U1176">
        <f>_xlfn.VAR.P(B1127:B1176)</f>
        <v>211354.71209999989</v>
      </c>
      <c r="V1176">
        <f>_xlfn.VAR.P(C1127:C1176)</f>
        <v>209820.11939599999</v>
      </c>
      <c r="X1176">
        <f>1.96*SQRT(U1176)/50</f>
        <v>18.021545571935384</v>
      </c>
      <c r="Y1176">
        <f>1.96*SQRT(V1176)/50</f>
        <v>17.956001455465231</v>
      </c>
    </row>
    <row r="1177" spans="1:25" x14ac:dyDescent="0.25">
      <c r="A1177" t="s">
        <v>50</v>
      </c>
      <c r="B1177">
        <v>1424233.1488409999</v>
      </c>
      <c r="C1177" t="s">
        <v>37</v>
      </c>
    </row>
    <row r="1178" spans="1:25" x14ac:dyDescent="0.25">
      <c r="A1178" t="s">
        <v>74</v>
      </c>
      <c r="B1178">
        <v>26824.799999999999</v>
      </c>
      <c r="C1178">
        <v>26824</v>
      </c>
      <c r="D1178">
        <v>26823.5</v>
      </c>
      <c r="E1178">
        <v>26799.1</v>
      </c>
      <c r="F1178">
        <v>1358.8</v>
      </c>
      <c r="G1178">
        <v>0</v>
      </c>
      <c r="H1178">
        <v>606.45000000000005</v>
      </c>
      <c r="I1178">
        <v>0.178455</v>
      </c>
      <c r="J1178">
        <v>0.86876500000000001</v>
      </c>
      <c r="K1178">
        <v>0</v>
      </c>
      <c r="L1178" t="s">
        <v>43</v>
      </c>
    </row>
    <row r="1179" spans="1:25" x14ac:dyDescent="0.25">
      <c r="A1179" t="s">
        <v>74</v>
      </c>
      <c r="B1179">
        <v>27087.5</v>
      </c>
      <c r="C1179">
        <v>27086.7</v>
      </c>
      <c r="D1179">
        <v>27086.2</v>
      </c>
      <c r="E1179">
        <v>27061.5</v>
      </c>
      <c r="F1179">
        <v>1398.37</v>
      </c>
      <c r="G1179">
        <v>0</v>
      </c>
      <c r="H1179">
        <v>608.69500000000005</v>
      </c>
      <c r="I1179">
        <v>0.147423</v>
      </c>
      <c r="J1179">
        <v>0.83465199999999995</v>
      </c>
      <c r="K1179">
        <v>0</v>
      </c>
      <c r="L1179" t="s">
        <v>43</v>
      </c>
    </row>
    <row r="1180" spans="1:25" x14ac:dyDescent="0.25">
      <c r="A1180" t="s">
        <v>74</v>
      </c>
      <c r="B1180">
        <v>27185.599999999999</v>
      </c>
      <c r="C1180">
        <v>27184.799999999999</v>
      </c>
      <c r="D1180">
        <v>27184.2</v>
      </c>
      <c r="E1180">
        <v>27159.7</v>
      </c>
      <c r="F1180">
        <v>1374.24</v>
      </c>
      <c r="G1180">
        <v>0</v>
      </c>
      <c r="H1180">
        <v>626.25800000000004</v>
      </c>
      <c r="I1180">
        <v>0.17845800000000001</v>
      </c>
      <c r="J1180">
        <v>0.86892899999999995</v>
      </c>
      <c r="K1180">
        <v>0</v>
      </c>
      <c r="L1180" t="s">
        <v>43</v>
      </c>
    </row>
    <row r="1181" spans="1:25" x14ac:dyDescent="0.25">
      <c r="A1181" t="s">
        <v>74</v>
      </c>
      <c r="B1181">
        <v>27169.4</v>
      </c>
      <c r="C1181">
        <v>27168.6</v>
      </c>
      <c r="D1181">
        <v>27168.1</v>
      </c>
      <c r="E1181">
        <v>27143.4</v>
      </c>
      <c r="F1181">
        <v>1402.31</v>
      </c>
      <c r="G1181">
        <v>0</v>
      </c>
      <c r="H1181">
        <v>612.77800000000002</v>
      </c>
      <c r="I1181">
        <v>0.15142900000000001</v>
      </c>
      <c r="J1181">
        <v>0.83693799999999996</v>
      </c>
      <c r="K1181">
        <v>0</v>
      </c>
      <c r="L1181" t="s">
        <v>43</v>
      </c>
    </row>
    <row r="1182" spans="1:25" x14ac:dyDescent="0.25">
      <c r="A1182" t="s">
        <v>74</v>
      </c>
      <c r="B1182">
        <v>26870</v>
      </c>
      <c r="C1182">
        <v>26869.200000000001</v>
      </c>
      <c r="D1182">
        <v>26868.7</v>
      </c>
      <c r="E1182">
        <v>26844.400000000001</v>
      </c>
      <c r="F1182">
        <v>1359.74</v>
      </c>
      <c r="G1182">
        <v>0</v>
      </c>
      <c r="H1182">
        <v>607.11400000000003</v>
      </c>
      <c r="I1182">
        <v>0.15797</v>
      </c>
      <c r="J1182">
        <v>0.83704999999999996</v>
      </c>
      <c r="K1182">
        <v>0</v>
      </c>
      <c r="L1182" t="s">
        <v>43</v>
      </c>
    </row>
    <row r="1183" spans="1:25" x14ac:dyDescent="0.25">
      <c r="A1183" t="s">
        <v>74</v>
      </c>
      <c r="B1183">
        <v>26943.599999999999</v>
      </c>
      <c r="C1183">
        <v>26942.799999999999</v>
      </c>
      <c r="D1183">
        <v>26942.3</v>
      </c>
      <c r="E1183">
        <v>26917.8</v>
      </c>
      <c r="F1183">
        <v>1364.26</v>
      </c>
      <c r="G1183">
        <v>0</v>
      </c>
      <c r="H1183">
        <v>608.65899999999999</v>
      </c>
      <c r="I1183">
        <v>0.14716499999999999</v>
      </c>
      <c r="J1183">
        <v>0.83646900000000002</v>
      </c>
      <c r="K1183">
        <v>0</v>
      </c>
      <c r="L1183" t="s">
        <v>43</v>
      </c>
    </row>
    <row r="1184" spans="1:25" x14ac:dyDescent="0.25">
      <c r="A1184" t="s">
        <v>74</v>
      </c>
      <c r="B1184">
        <v>26956.9</v>
      </c>
      <c r="C1184">
        <v>26956.1</v>
      </c>
      <c r="D1184">
        <v>26955.599999999999</v>
      </c>
      <c r="E1184">
        <v>26931.200000000001</v>
      </c>
      <c r="F1184">
        <v>1385.12</v>
      </c>
      <c r="G1184">
        <v>0</v>
      </c>
      <c r="H1184">
        <v>608.42899999999997</v>
      </c>
      <c r="I1184">
        <v>0.16528000000000001</v>
      </c>
      <c r="J1184">
        <v>0.83613400000000004</v>
      </c>
      <c r="K1184">
        <v>0</v>
      </c>
      <c r="L1184" t="s">
        <v>43</v>
      </c>
    </row>
    <row r="1185" spans="1:12" x14ac:dyDescent="0.25">
      <c r="A1185" t="s">
        <v>74</v>
      </c>
      <c r="B1185">
        <v>26885.3</v>
      </c>
      <c r="C1185">
        <v>26884.5</v>
      </c>
      <c r="D1185">
        <v>26883.9</v>
      </c>
      <c r="E1185">
        <v>26859.599999999999</v>
      </c>
      <c r="F1185">
        <v>1370.92</v>
      </c>
      <c r="G1185">
        <v>0</v>
      </c>
      <c r="H1185">
        <v>607.32500000000005</v>
      </c>
      <c r="I1185">
        <v>0.14780199999999999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74</v>
      </c>
      <c r="B1186">
        <v>27830.400000000001</v>
      </c>
      <c r="C1186">
        <v>27829.599999999999</v>
      </c>
      <c r="D1186">
        <v>27829</v>
      </c>
      <c r="E1186">
        <v>27803.8</v>
      </c>
      <c r="F1186">
        <v>1428.95</v>
      </c>
      <c r="G1186">
        <v>0</v>
      </c>
      <c r="H1186">
        <v>659.14400000000001</v>
      </c>
      <c r="I1186">
        <v>0.150473</v>
      </c>
      <c r="J1186">
        <v>0.83688799999999997</v>
      </c>
      <c r="K1186">
        <v>0</v>
      </c>
      <c r="L1186" t="s">
        <v>43</v>
      </c>
    </row>
    <row r="1187" spans="1:12" x14ac:dyDescent="0.25">
      <c r="A1187" t="s">
        <v>74</v>
      </c>
      <c r="B1187">
        <v>27982</v>
      </c>
      <c r="C1187">
        <v>27981.1</v>
      </c>
      <c r="D1187">
        <v>27980.5</v>
      </c>
      <c r="E1187">
        <v>27955.3</v>
      </c>
      <c r="F1187">
        <v>1440.77</v>
      </c>
      <c r="G1187">
        <v>0</v>
      </c>
      <c r="H1187">
        <v>655.625</v>
      </c>
      <c r="I1187">
        <v>0.17845900000000001</v>
      </c>
      <c r="J1187">
        <v>0.836144</v>
      </c>
      <c r="K1187">
        <v>0</v>
      </c>
      <c r="L1187" t="s">
        <v>43</v>
      </c>
    </row>
    <row r="1188" spans="1:12" x14ac:dyDescent="0.25">
      <c r="A1188" t="s">
        <v>74</v>
      </c>
      <c r="B1188">
        <v>26880.400000000001</v>
      </c>
      <c r="C1188">
        <v>26879.599999999999</v>
      </c>
      <c r="D1188">
        <v>26879.1</v>
      </c>
      <c r="E1188">
        <v>26854.6</v>
      </c>
      <c r="F1188">
        <v>1361.34</v>
      </c>
      <c r="G1188">
        <v>0</v>
      </c>
      <c r="H1188">
        <v>618.53800000000001</v>
      </c>
      <c r="I1188">
        <v>0.14716799999999999</v>
      </c>
      <c r="J1188">
        <v>0.8367</v>
      </c>
      <c r="K1188">
        <v>0</v>
      </c>
      <c r="L1188" t="s">
        <v>43</v>
      </c>
    </row>
    <row r="1189" spans="1:12" x14ac:dyDescent="0.25">
      <c r="A1189" t="s">
        <v>74</v>
      </c>
      <c r="B1189">
        <v>27340.1</v>
      </c>
      <c r="C1189">
        <v>27339.3</v>
      </c>
      <c r="D1189">
        <v>27338.799999999999</v>
      </c>
      <c r="E1189">
        <v>27313.8</v>
      </c>
      <c r="F1189">
        <v>1381.44</v>
      </c>
      <c r="G1189">
        <v>0</v>
      </c>
      <c r="H1189">
        <v>617.81399999999996</v>
      </c>
      <c r="I1189">
        <v>0.178455</v>
      </c>
      <c r="J1189">
        <v>0.83702799999999999</v>
      </c>
      <c r="K1189">
        <v>0</v>
      </c>
      <c r="L1189" t="s">
        <v>43</v>
      </c>
    </row>
    <row r="1190" spans="1:12" x14ac:dyDescent="0.25">
      <c r="A1190" t="s">
        <v>74</v>
      </c>
      <c r="B1190">
        <v>27190.9</v>
      </c>
      <c r="C1190">
        <v>27190.1</v>
      </c>
      <c r="D1190">
        <v>27189.599999999999</v>
      </c>
      <c r="E1190">
        <v>27164.9</v>
      </c>
      <c r="F1190">
        <v>1392.83</v>
      </c>
      <c r="G1190">
        <v>0</v>
      </c>
      <c r="H1190">
        <v>633.25099999999998</v>
      </c>
      <c r="I1190">
        <v>0.14981900000000001</v>
      </c>
      <c r="J1190">
        <v>0.83704999999999996</v>
      </c>
      <c r="K1190">
        <v>0</v>
      </c>
      <c r="L1190" t="s">
        <v>43</v>
      </c>
    </row>
    <row r="1191" spans="1:12" x14ac:dyDescent="0.25">
      <c r="A1191" t="s">
        <v>74</v>
      </c>
      <c r="B1191">
        <v>27461.8</v>
      </c>
      <c r="C1191">
        <v>27461</v>
      </c>
      <c r="D1191">
        <v>27460.5</v>
      </c>
      <c r="E1191">
        <v>27435.8</v>
      </c>
      <c r="F1191">
        <v>1403.12</v>
      </c>
      <c r="G1191">
        <v>0</v>
      </c>
      <c r="H1191">
        <v>614.25599999999997</v>
      </c>
      <c r="I1191">
        <v>0.161084</v>
      </c>
      <c r="J1191">
        <v>0.83679599999999998</v>
      </c>
      <c r="K1191">
        <v>0</v>
      </c>
      <c r="L1191" t="s">
        <v>43</v>
      </c>
    </row>
    <row r="1192" spans="1:12" x14ac:dyDescent="0.25">
      <c r="A1192" t="s">
        <v>74</v>
      </c>
      <c r="B1192">
        <v>27080.7</v>
      </c>
      <c r="C1192">
        <v>27079.9</v>
      </c>
      <c r="D1192">
        <v>27079.4</v>
      </c>
      <c r="E1192">
        <v>27054.9</v>
      </c>
      <c r="F1192">
        <v>1369.94</v>
      </c>
      <c r="G1192">
        <v>0</v>
      </c>
      <c r="H1192">
        <v>611.79700000000003</v>
      </c>
      <c r="I1192">
        <v>0.14715600000000001</v>
      </c>
      <c r="J1192">
        <v>0.86841000000000002</v>
      </c>
      <c r="K1192">
        <v>0</v>
      </c>
      <c r="L1192" t="s">
        <v>43</v>
      </c>
    </row>
    <row r="1193" spans="1:12" x14ac:dyDescent="0.25">
      <c r="A1193" t="s">
        <v>74</v>
      </c>
      <c r="B1193">
        <v>27122.2</v>
      </c>
      <c r="C1193">
        <v>27121.4</v>
      </c>
      <c r="D1193">
        <v>27120.799999999999</v>
      </c>
      <c r="E1193">
        <v>27096.2</v>
      </c>
      <c r="F1193">
        <v>1411.43</v>
      </c>
      <c r="G1193">
        <v>0</v>
      </c>
      <c r="H1193">
        <v>630.92399999999998</v>
      </c>
      <c r="I1193">
        <v>0.174485</v>
      </c>
      <c r="J1193">
        <v>0.83704400000000001</v>
      </c>
      <c r="K1193">
        <v>0</v>
      </c>
      <c r="L1193" t="s">
        <v>43</v>
      </c>
    </row>
    <row r="1194" spans="1:12" x14ac:dyDescent="0.25">
      <c r="A1194" t="s">
        <v>74</v>
      </c>
      <c r="B1194">
        <v>27908.7</v>
      </c>
      <c r="C1194">
        <v>27906.7</v>
      </c>
      <c r="D1194">
        <v>27906.2</v>
      </c>
      <c r="E1194">
        <v>27881</v>
      </c>
      <c r="F1194">
        <v>1436.73</v>
      </c>
      <c r="G1194">
        <v>0</v>
      </c>
      <c r="H1194">
        <v>644.70299999999997</v>
      </c>
      <c r="I1194">
        <v>0.178454</v>
      </c>
      <c r="J1194">
        <v>0.83696700000000002</v>
      </c>
      <c r="K1194">
        <v>0</v>
      </c>
      <c r="L1194" t="s">
        <v>43</v>
      </c>
    </row>
    <row r="1195" spans="1:12" x14ac:dyDescent="0.25">
      <c r="A1195" t="s">
        <v>74</v>
      </c>
      <c r="B1195">
        <v>27097.4</v>
      </c>
      <c r="C1195">
        <v>27096.6</v>
      </c>
      <c r="D1195">
        <v>27096.1</v>
      </c>
      <c r="E1195">
        <v>27071.5</v>
      </c>
      <c r="F1195">
        <v>1390.68</v>
      </c>
      <c r="G1195">
        <v>0</v>
      </c>
      <c r="H1195">
        <v>611.24</v>
      </c>
      <c r="I1195">
        <v>0.17848900000000001</v>
      </c>
      <c r="J1195">
        <v>0.83680299999999996</v>
      </c>
      <c r="K1195">
        <v>0</v>
      </c>
      <c r="L1195" t="s">
        <v>43</v>
      </c>
    </row>
    <row r="1196" spans="1:12" x14ac:dyDescent="0.25">
      <c r="A1196" t="s">
        <v>74</v>
      </c>
      <c r="B1196">
        <v>27406</v>
      </c>
      <c r="C1196">
        <v>27405.200000000001</v>
      </c>
      <c r="D1196">
        <v>27404.7</v>
      </c>
      <c r="E1196">
        <v>27380</v>
      </c>
      <c r="F1196">
        <v>1389.73</v>
      </c>
      <c r="G1196">
        <v>0</v>
      </c>
      <c r="H1196">
        <v>619.84699999999998</v>
      </c>
      <c r="I1196">
        <v>0.150644</v>
      </c>
      <c r="J1196">
        <v>0.83705200000000002</v>
      </c>
      <c r="K1196">
        <v>0</v>
      </c>
      <c r="L1196" t="s">
        <v>43</v>
      </c>
    </row>
    <row r="1197" spans="1:12" x14ac:dyDescent="0.25">
      <c r="A1197" t="s">
        <v>74</v>
      </c>
      <c r="B1197">
        <v>27613.5</v>
      </c>
      <c r="C1197">
        <v>27612.7</v>
      </c>
      <c r="D1197">
        <v>27612.1</v>
      </c>
      <c r="E1197">
        <v>27587.200000000001</v>
      </c>
      <c r="F1197">
        <v>1425.62</v>
      </c>
      <c r="G1197">
        <v>0</v>
      </c>
      <c r="H1197">
        <v>638.43799999999999</v>
      </c>
      <c r="I1197">
        <v>0.162965</v>
      </c>
      <c r="J1197">
        <v>0.837036</v>
      </c>
      <c r="K1197">
        <v>0</v>
      </c>
      <c r="L1197" t="s">
        <v>43</v>
      </c>
    </row>
    <row r="1198" spans="1:12" x14ac:dyDescent="0.25">
      <c r="A1198" t="s">
        <v>74</v>
      </c>
      <c r="B1198">
        <v>27602.799999999999</v>
      </c>
      <c r="C1198">
        <v>27602</v>
      </c>
      <c r="D1198">
        <v>27601.5</v>
      </c>
      <c r="E1198">
        <v>27576.6</v>
      </c>
      <c r="F1198">
        <v>1423.6</v>
      </c>
      <c r="G1198">
        <v>0</v>
      </c>
      <c r="H1198">
        <v>632.82399999999996</v>
      </c>
      <c r="I1198">
        <v>0.178481</v>
      </c>
      <c r="J1198">
        <v>0.836754</v>
      </c>
      <c r="K1198">
        <v>0</v>
      </c>
      <c r="L1198" t="s">
        <v>43</v>
      </c>
    </row>
    <row r="1199" spans="1:12" x14ac:dyDescent="0.25">
      <c r="A1199" t="s">
        <v>74</v>
      </c>
      <c r="B1199">
        <v>27534.2</v>
      </c>
      <c r="C1199">
        <v>27533.3</v>
      </c>
      <c r="D1199">
        <v>27532.799999999999</v>
      </c>
      <c r="E1199">
        <v>27508</v>
      </c>
      <c r="F1199">
        <v>1405.2</v>
      </c>
      <c r="G1199">
        <v>0</v>
      </c>
      <c r="H1199">
        <v>620.024</v>
      </c>
      <c r="I1199">
        <v>0.151222</v>
      </c>
      <c r="J1199">
        <v>0.83705200000000002</v>
      </c>
      <c r="K1199">
        <v>0</v>
      </c>
      <c r="L1199" t="s">
        <v>43</v>
      </c>
    </row>
    <row r="1200" spans="1:12" x14ac:dyDescent="0.25">
      <c r="A1200" t="s">
        <v>74</v>
      </c>
      <c r="B1200">
        <v>27350.1</v>
      </c>
      <c r="C1200">
        <v>27349.3</v>
      </c>
      <c r="D1200">
        <v>27348.799999999999</v>
      </c>
      <c r="E1200">
        <v>27324.1</v>
      </c>
      <c r="F1200">
        <v>1386.11</v>
      </c>
      <c r="G1200">
        <v>0</v>
      </c>
      <c r="H1200">
        <v>637.43399999999997</v>
      </c>
      <c r="I1200">
        <v>0.15113499999999999</v>
      </c>
      <c r="J1200">
        <v>0.83675900000000003</v>
      </c>
      <c r="K1200">
        <v>0</v>
      </c>
      <c r="L1200" t="s">
        <v>43</v>
      </c>
    </row>
    <row r="1201" spans="1:12" x14ac:dyDescent="0.25">
      <c r="A1201" t="s">
        <v>74</v>
      </c>
      <c r="B1201">
        <v>27319.4</v>
      </c>
      <c r="C1201">
        <v>27318.6</v>
      </c>
      <c r="D1201">
        <v>27318.1</v>
      </c>
      <c r="E1201">
        <v>27293.3</v>
      </c>
      <c r="F1201">
        <v>1390.1</v>
      </c>
      <c r="G1201">
        <v>0</v>
      </c>
      <c r="H1201">
        <v>617.17100000000005</v>
      </c>
      <c r="I1201">
        <v>0.178457</v>
      </c>
      <c r="J1201">
        <v>0.83705300000000005</v>
      </c>
      <c r="K1201">
        <v>0</v>
      </c>
      <c r="L1201" t="s">
        <v>43</v>
      </c>
    </row>
    <row r="1202" spans="1:12" x14ac:dyDescent="0.25">
      <c r="A1202" t="s">
        <v>74</v>
      </c>
      <c r="B1202">
        <v>27168.9</v>
      </c>
      <c r="C1202">
        <v>27168.1</v>
      </c>
      <c r="D1202">
        <v>27167.599999999999</v>
      </c>
      <c r="E1202">
        <v>27143</v>
      </c>
      <c r="F1202">
        <v>1387.8</v>
      </c>
      <c r="G1202">
        <v>0</v>
      </c>
      <c r="H1202">
        <v>614.41600000000005</v>
      </c>
      <c r="I1202">
        <v>0.167578</v>
      </c>
      <c r="J1202">
        <v>0.83701499999999995</v>
      </c>
      <c r="K1202">
        <v>0</v>
      </c>
      <c r="L1202" t="s">
        <v>43</v>
      </c>
    </row>
    <row r="1203" spans="1:12" x14ac:dyDescent="0.25">
      <c r="A1203" t="s">
        <v>74</v>
      </c>
      <c r="B1203">
        <v>27732.9</v>
      </c>
      <c r="C1203">
        <v>27732.1</v>
      </c>
      <c r="D1203">
        <v>27731.5</v>
      </c>
      <c r="E1203">
        <v>27706.6</v>
      </c>
      <c r="F1203">
        <v>1419.88</v>
      </c>
      <c r="G1203">
        <v>0</v>
      </c>
      <c r="H1203">
        <v>621.85699999999997</v>
      </c>
      <c r="I1203">
        <v>0.148309</v>
      </c>
      <c r="J1203">
        <v>0.83704500000000004</v>
      </c>
      <c r="K1203">
        <v>0</v>
      </c>
      <c r="L1203" t="s">
        <v>43</v>
      </c>
    </row>
    <row r="1204" spans="1:12" x14ac:dyDescent="0.25">
      <c r="A1204" t="s">
        <v>74</v>
      </c>
      <c r="B1204">
        <v>27971.9</v>
      </c>
      <c r="C1204">
        <v>27971</v>
      </c>
      <c r="D1204">
        <v>27970.400000000001</v>
      </c>
      <c r="E1204">
        <v>27945.200000000001</v>
      </c>
      <c r="F1204">
        <v>1433.06</v>
      </c>
      <c r="G1204">
        <v>0</v>
      </c>
      <c r="H1204">
        <v>626.73900000000003</v>
      </c>
      <c r="I1204">
        <v>0.178477</v>
      </c>
      <c r="J1204">
        <v>0.83568699999999996</v>
      </c>
      <c r="K1204">
        <v>0</v>
      </c>
      <c r="L1204" t="s">
        <v>43</v>
      </c>
    </row>
    <row r="1205" spans="1:12" x14ac:dyDescent="0.25">
      <c r="A1205" t="s">
        <v>74</v>
      </c>
      <c r="B1205">
        <v>26976.3</v>
      </c>
      <c r="C1205">
        <v>26975.5</v>
      </c>
      <c r="D1205">
        <v>26975</v>
      </c>
      <c r="E1205">
        <v>26950.5</v>
      </c>
      <c r="F1205">
        <v>1381.13</v>
      </c>
      <c r="G1205">
        <v>0</v>
      </c>
      <c r="H1205">
        <v>608.44399999999996</v>
      </c>
      <c r="I1205">
        <v>0.14988799999999999</v>
      </c>
      <c r="J1205">
        <v>0.83695900000000001</v>
      </c>
      <c r="K1205">
        <v>0</v>
      </c>
      <c r="L1205" t="s">
        <v>43</v>
      </c>
    </row>
    <row r="1206" spans="1:12" x14ac:dyDescent="0.25">
      <c r="A1206" t="s">
        <v>74</v>
      </c>
      <c r="B1206">
        <v>27777.8</v>
      </c>
      <c r="C1206">
        <v>27777</v>
      </c>
      <c r="D1206">
        <v>27776.400000000001</v>
      </c>
      <c r="E1206">
        <v>27751.200000000001</v>
      </c>
      <c r="F1206">
        <v>1452.68</v>
      </c>
      <c r="G1206">
        <v>0</v>
      </c>
      <c r="H1206">
        <v>622.45600000000002</v>
      </c>
      <c r="I1206">
        <v>0.17655599999999999</v>
      </c>
      <c r="J1206">
        <v>0.83691800000000005</v>
      </c>
      <c r="K1206">
        <v>0</v>
      </c>
      <c r="L1206" t="s">
        <v>43</v>
      </c>
    </row>
    <row r="1207" spans="1:12" x14ac:dyDescent="0.25">
      <c r="A1207" t="s">
        <v>74</v>
      </c>
      <c r="B1207">
        <v>27360.1</v>
      </c>
      <c r="C1207">
        <v>27359.3</v>
      </c>
      <c r="D1207">
        <v>27358.799999999999</v>
      </c>
      <c r="E1207">
        <v>27334</v>
      </c>
      <c r="F1207">
        <v>1380.74</v>
      </c>
      <c r="G1207">
        <v>0</v>
      </c>
      <c r="H1207">
        <v>617.71600000000001</v>
      </c>
      <c r="I1207">
        <v>0.15306600000000001</v>
      </c>
      <c r="J1207">
        <v>0.83673200000000003</v>
      </c>
      <c r="K1207">
        <v>0</v>
      </c>
      <c r="L1207" t="s">
        <v>43</v>
      </c>
    </row>
    <row r="1208" spans="1:12" x14ac:dyDescent="0.25">
      <c r="A1208" t="s">
        <v>74</v>
      </c>
      <c r="B1208">
        <v>27228.7</v>
      </c>
      <c r="C1208">
        <v>27227.9</v>
      </c>
      <c r="D1208">
        <v>27227.4</v>
      </c>
      <c r="E1208">
        <v>27202.400000000001</v>
      </c>
      <c r="F1208">
        <v>1377.72</v>
      </c>
      <c r="G1208">
        <v>0</v>
      </c>
      <c r="H1208">
        <v>633.99300000000005</v>
      </c>
      <c r="I1208">
        <v>0.17099600000000001</v>
      </c>
      <c r="J1208">
        <v>0.83539300000000005</v>
      </c>
      <c r="K1208">
        <v>0</v>
      </c>
      <c r="L1208" t="s">
        <v>43</v>
      </c>
    </row>
    <row r="1209" spans="1:12" x14ac:dyDescent="0.25">
      <c r="A1209" t="s">
        <v>74</v>
      </c>
      <c r="B1209">
        <v>27161.599999999999</v>
      </c>
      <c r="C1209">
        <v>27160.799999999999</v>
      </c>
      <c r="D1209">
        <v>27160.2</v>
      </c>
      <c r="E1209">
        <v>27135.7</v>
      </c>
      <c r="F1209">
        <v>1370.8</v>
      </c>
      <c r="G1209">
        <v>0</v>
      </c>
      <c r="H1209">
        <v>613.95799999999997</v>
      </c>
      <c r="I1209">
        <v>0.16292999999999999</v>
      </c>
      <c r="J1209">
        <v>0.83699699999999999</v>
      </c>
      <c r="K1209">
        <v>0</v>
      </c>
      <c r="L1209" t="s">
        <v>43</v>
      </c>
    </row>
    <row r="1210" spans="1:12" x14ac:dyDescent="0.25">
      <c r="A1210" t="s">
        <v>74</v>
      </c>
      <c r="B1210">
        <v>27313.4</v>
      </c>
      <c r="C1210">
        <v>27312.6</v>
      </c>
      <c r="D1210">
        <v>27312</v>
      </c>
      <c r="E1210">
        <v>27287.4</v>
      </c>
      <c r="F1210">
        <v>1378.96</v>
      </c>
      <c r="G1210">
        <v>0</v>
      </c>
      <c r="H1210">
        <v>617.41200000000003</v>
      </c>
      <c r="I1210">
        <v>0.178454</v>
      </c>
      <c r="J1210">
        <v>0.83703000000000005</v>
      </c>
      <c r="K1210">
        <v>0</v>
      </c>
      <c r="L1210" t="s">
        <v>43</v>
      </c>
    </row>
    <row r="1211" spans="1:12" x14ac:dyDescent="0.25">
      <c r="A1211" t="s">
        <v>74</v>
      </c>
      <c r="B1211">
        <v>27223.5</v>
      </c>
      <c r="C1211">
        <v>27222.7</v>
      </c>
      <c r="D1211">
        <v>27222.2</v>
      </c>
      <c r="E1211">
        <v>27197.5</v>
      </c>
      <c r="F1211">
        <v>1391.7</v>
      </c>
      <c r="G1211">
        <v>0</v>
      </c>
      <c r="H1211">
        <v>614.72</v>
      </c>
      <c r="I1211">
        <v>0.14829999999999999</v>
      </c>
      <c r="J1211">
        <v>0.83705200000000002</v>
      </c>
      <c r="K1211">
        <v>0</v>
      </c>
      <c r="L1211" t="s">
        <v>43</v>
      </c>
    </row>
    <row r="1212" spans="1:12" x14ac:dyDescent="0.25">
      <c r="A1212" t="s">
        <v>74</v>
      </c>
      <c r="B1212">
        <v>27405.4</v>
      </c>
      <c r="C1212">
        <v>27404.7</v>
      </c>
      <c r="D1212">
        <v>27404.1</v>
      </c>
      <c r="E1212">
        <v>27379.200000000001</v>
      </c>
      <c r="F1212">
        <v>1394.76</v>
      </c>
      <c r="G1212">
        <v>0</v>
      </c>
      <c r="H1212">
        <v>617.09299999999996</v>
      </c>
      <c r="I1212">
        <v>0.15221100000000001</v>
      </c>
      <c r="J1212">
        <v>0.837001</v>
      </c>
      <c r="K1212">
        <v>0</v>
      </c>
      <c r="L1212" t="s">
        <v>43</v>
      </c>
    </row>
    <row r="1213" spans="1:12" x14ac:dyDescent="0.25">
      <c r="A1213" t="s">
        <v>74</v>
      </c>
      <c r="B1213">
        <v>27559.8</v>
      </c>
      <c r="C1213">
        <v>27559</v>
      </c>
      <c r="D1213">
        <v>27558.400000000001</v>
      </c>
      <c r="E1213">
        <v>27533.599999999999</v>
      </c>
      <c r="F1213">
        <v>1415.42</v>
      </c>
      <c r="G1213">
        <v>0</v>
      </c>
      <c r="H1213">
        <v>632.51800000000003</v>
      </c>
      <c r="I1213">
        <v>0.17358499999999999</v>
      </c>
      <c r="J1213">
        <v>0.83690399999999998</v>
      </c>
      <c r="K1213">
        <v>0</v>
      </c>
      <c r="L1213" t="s">
        <v>43</v>
      </c>
    </row>
    <row r="1214" spans="1:12" x14ac:dyDescent="0.25">
      <c r="A1214" t="s">
        <v>74</v>
      </c>
      <c r="B1214">
        <v>26916.1</v>
      </c>
      <c r="C1214">
        <v>26915.200000000001</v>
      </c>
      <c r="D1214">
        <v>26914.7</v>
      </c>
      <c r="E1214">
        <v>26890.400000000001</v>
      </c>
      <c r="F1214">
        <v>1362.42</v>
      </c>
      <c r="G1214">
        <v>0</v>
      </c>
      <c r="H1214">
        <v>619.25699999999995</v>
      </c>
      <c r="I1214">
        <v>0.16317699999999999</v>
      </c>
      <c r="J1214">
        <v>0.83652899999999997</v>
      </c>
      <c r="K1214">
        <v>0</v>
      </c>
      <c r="L1214" t="s">
        <v>43</v>
      </c>
    </row>
    <row r="1215" spans="1:12" x14ac:dyDescent="0.25">
      <c r="A1215" t="s">
        <v>74</v>
      </c>
      <c r="B1215">
        <v>27241.1</v>
      </c>
      <c r="C1215">
        <v>27240.3</v>
      </c>
      <c r="D1215">
        <v>27239.7</v>
      </c>
      <c r="E1215">
        <v>27215</v>
      </c>
      <c r="F1215">
        <v>1373.3</v>
      </c>
      <c r="G1215">
        <v>0</v>
      </c>
      <c r="H1215">
        <v>646.08199999999999</v>
      </c>
      <c r="I1215">
        <v>0.178454</v>
      </c>
      <c r="J1215">
        <v>0.83298799999999995</v>
      </c>
      <c r="K1215">
        <v>0</v>
      </c>
      <c r="L1215" t="s">
        <v>43</v>
      </c>
    </row>
    <row r="1216" spans="1:12" x14ac:dyDescent="0.25">
      <c r="A1216" t="s">
        <v>74</v>
      </c>
      <c r="B1216">
        <v>27174.1</v>
      </c>
      <c r="C1216">
        <v>27173.3</v>
      </c>
      <c r="D1216">
        <v>27172.799999999999</v>
      </c>
      <c r="E1216">
        <v>27148.2</v>
      </c>
      <c r="F1216">
        <v>1362.47</v>
      </c>
      <c r="G1216">
        <v>0</v>
      </c>
      <c r="H1216">
        <v>614.88</v>
      </c>
      <c r="I1216">
        <v>0.15106900000000001</v>
      </c>
      <c r="J1216">
        <v>0.83697500000000002</v>
      </c>
      <c r="K1216">
        <v>0</v>
      </c>
      <c r="L1216" t="s">
        <v>43</v>
      </c>
    </row>
    <row r="1217" spans="1:25" x14ac:dyDescent="0.25">
      <c r="A1217" t="s">
        <v>74</v>
      </c>
      <c r="B1217">
        <v>27735</v>
      </c>
      <c r="C1217">
        <v>27734.2</v>
      </c>
      <c r="D1217">
        <v>27733.599999999999</v>
      </c>
      <c r="E1217">
        <v>27708.7</v>
      </c>
      <c r="F1217">
        <v>1453.76</v>
      </c>
      <c r="G1217">
        <v>0</v>
      </c>
      <c r="H1217">
        <v>639.96500000000003</v>
      </c>
      <c r="I1217">
        <v>0.14954600000000001</v>
      </c>
      <c r="J1217">
        <v>0.82956399999999997</v>
      </c>
      <c r="K1217">
        <v>0</v>
      </c>
      <c r="L1217" t="s">
        <v>43</v>
      </c>
    </row>
    <row r="1218" spans="1:25" x14ac:dyDescent="0.25">
      <c r="A1218" t="s">
        <v>74</v>
      </c>
      <c r="B1218">
        <v>28178.9</v>
      </c>
      <c r="C1218">
        <v>28178.1</v>
      </c>
      <c r="D1218">
        <v>28177.5</v>
      </c>
      <c r="E1218">
        <v>28152</v>
      </c>
      <c r="F1218">
        <v>1468.5</v>
      </c>
      <c r="G1218">
        <v>0</v>
      </c>
      <c r="H1218">
        <v>635.005</v>
      </c>
      <c r="I1218">
        <v>0.15767999999999999</v>
      </c>
      <c r="J1218">
        <v>0.86895599999999995</v>
      </c>
      <c r="K1218">
        <v>0</v>
      </c>
      <c r="L1218" t="s">
        <v>43</v>
      </c>
    </row>
    <row r="1219" spans="1:25" x14ac:dyDescent="0.25">
      <c r="A1219" t="s">
        <v>74</v>
      </c>
      <c r="B1219">
        <v>27341.1</v>
      </c>
      <c r="C1219">
        <v>27340.3</v>
      </c>
      <c r="D1219">
        <v>27339.7</v>
      </c>
      <c r="E1219">
        <v>27315.1</v>
      </c>
      <c r="F1219">
        <v>1380.3</v>
      </c>
      <c r="G1219">
        <v>0</v>
      </c>
      <c r="H1219">
        <v>661.86099999999999</v>
      </c>
      <c r="I1219">
        <v>0.14724699999999999</v>
      </c>
      <c r="J1219">
        <v>0.83542099999999997</v>
      </c>
      <c r="K1219">
        <v>0</v>
      </c>
      <c r="L1219" t="s">
        <v>43</v>
      </c>
    </row>
    <row r="1220" spans="1:25" x14ac:dyDescent="0.25">
      <c r="A1220" t="s">
        <v>74</v>
      </c>
      <c r="B1220">
        <v>27080.799999999999</v>
      </c>
      <c r="C1220">
        <v>27080</v>
      </c>
      <c r="D1220">
        <v>27079.5</v>
      </c>
      <c r="E1220">
        <v>27055</v>
      </c>
      <c r="F1220">
        <v>1372.98</v>
      </c>
      <c r="G1220">
        <v>0</v>
      </c>
      <c r="H1220">
        <v>630.48</v>
      </c>
      <c r="I1220">
        <v>0.159941</v>
      </c>
      <c r="J1220">
        <v>0.83704500000000004</v>
      </c>
      <c r="K1220">
        <v>0</v>
      </c>
      <c r="L1220" t="s">
        <v>43</v>
      </c>
    </row>
    <row r="1221" spans="1:25" x14ac:dyDescent="0.25">
      <c r="A1221" t="s">
        <v>74</v>
      </c>
      <c r="B1221">
        <v>26961.5</v>
      </c>
      <c r="C1221">
        <v>26960.7</v>
      </c>
      <c r="D1221">
        <v>26960.1</v>
      </c>
      <c r="E1221">
        <v>26935.7</v>
      </c>
      <c r="F1221">
        <v>1381.55</v>
      </c>
      <c r="G1221">
        <v>0</v>
      </c>
      <c r="H1221">
        <v>609.17100000000005</v>
      </c>
      <c r="I1221">
        <v>0.17845800000000001</v>
      </c>
      <c r="J1221">
        <v>0.83705200000000002</v>
      </c>
      <c r="K1221">
        <v>0</v>
      </c>
      <c r="L1221" t="s">
        <v>43</v>
      </c>
    </row>
    <row r="1222" spans="1:25" x14ac:dyDescent="0.25">
      <c r="A1222" t="s">
        <v>74</v>
      </c>
      <c r="B1222">
        <v>27371.4</v>
      </c>
      <c r="C1222">
        <v>27370.6</v>
      </c>
      <c r="D1222">
        <v>27370.1</v>
      </c>
      <c r="E1222">
        <v>27345.200000000001</v>
      </c>
      <c r="F1222">
        <v>1383.26</v>
      </c>
      <c r="G1222">
        <v>0</v>
      </c>
      <c r="H1222">
        <v>630.745</v>
      </c>
      <c r="I1222">
        <v>0.178454</v>
      </c>
      <c r="J1222">
        <v>0.83421400000000001</v>
      </c>
      <c r="K1222">
        <v>0</v>
      </c>
      <c r="L1222" t="s">
        <v>43</v>
      </c>
    </row>
    <row r="1223" spans="1:25" x14ac:dyDescent="0.25">
      <c r="A1223" t="s">
        <v>74</v>
      </c>
      <c r="B1223">
        <v>27099.1</v>
      </c>
      <c r="C1223">
        <v>27098.2</v>
      </c>
      <c r="D1223">
        <v>27097.7</v>
      </c>
      <c r="E1223">
        <v>27073.200000000001</v>
      </c>
      <c r="F1223">
        <v>1369.81</v>
      </c>
      <c r="G1223">
        <v>0</v>
      </c>
      <c r="H1223">
        <v>612.36400000000003</v>
      </c>
      <c r="I1223">
        <v>0.147785</v>
      </c>
      <c r="J1223">
        <v>0.83618499999999996</v>
      </c>
      <c r="K1223">
        <v>0</v>
      </c>
      <c r="L1223" t="s">
        <v>43</v>
      </c>
    </row>
    <row r="1224" spans="1:25" x14ac:dyDescent="0.25">
      <c r="A1224" t="s">
        <v>74</v>
      </c>
      <c r="B1224">
        <v>27711.5</v>
      </c>
      <c r="C1224">
        <v>27710.7</v>
      </c>
      <c r="D1224">
        <v>27710.1</v>
      </c>
      <c r="E1224">
        <v>27685</v>
      </c>
      <c r="F1224">
        <v>1425.64</v>
      </c>
      <c r="G1224">
        <v>0</v>
      </c>
      <c r="H1224">
        <v>626.29999999999995</v>
      </c>
      <c r="I1224">
        <v>0.15976899999999999</v>
      </c>
      <c r="J1224">
        <v>0.83679499999999996</v>
      </c>
      <c r="K1224">
        <v>0</v>
      </c>
      <c r="L1224" t="s">
        <v>43</v>
      </c>
    </row>
    <row r="1225" spans="1:25" x14ac:dyDescent="0.25">
      <c r="A1225" t="s">
        <v>74</v>
      </c>
      <c r="B1225">
        <v>27685.200000000001</v>
      </c>
      <c r="C1225">
        <v>27684.400000000001</v>
      </c>
      <c r="D1225">
        <v>27683.8</v>
      </c>
      <c r="E1225">
        <v>27658.799999999999</v>
      </c>
      <c r="F1225">
        <v>1411.81</v>
      </c>
      <c r="G1225">
        <v>0</v>
      </c>
      <c r="H1225">
        <v>625.07799999999997</v>
      </c>
      <c r="I1225">
        <v>0.11543299999999999</v>
      </c>
      <c r="J1225">
        <v>0.836947</v>
      </c>
      <c r="K1225">
        <v>0</v>
      </c>
      <c r="L1225" t="s">
        <v>43</v>
      </c>
    </row>
    <row r="1226" spans="1:25" x14ac:dyDescent="0.25">
      <c r="A1226" t="s">
        <v>74</v>
      </c>
      <c r="B1226">
        <v>27170</v>
      </c>
      <c r="C1226">
        <v>27169.200000000001</v>
      </c>
      <c r="D1226">
        <v>27168.7</v>
      </c>
      <c r="E1226">
        <v>27144.1</v>
      </c>
      <c r="F1226">
        <v>1372.45</v>
      </c>
      <c r="G1226">
        <v>0</v>
      </c>
      <c r="H1226">
        <v>626.13</v>
      </c>
      <c r="I1226">
        <v>0.17349400000000001</v>
      </c>
      <c r="J1226">
        <v>0.86880999999999997</v>
      </c>
      <c r="K1226">
        <v>0</v>
      </c>
      <c r="L1226" t="s">
        <v>43</v>
      </c>
    </row>
    <row r="1227" spans="1:25" x14ac:dyDescent="0.25">
      <c r="A1227" t="s">
        <v>74</v>
      </c>
      <c r="B1227">
        <v>27327.200000000001</v>
      </c>
      <c r="C1227">
        <v>27326.3</v>
      </c>
      <c r="D1227">
        <v>27325.8</v>
      </c>
      <c r="E1227">
        <v>27300.9</v>
      </c>
      <c r="F1227">
        <v>1397.82</v>
      </c>
      <c r="G1227">
        <v>0</v>
      </c>
      <c r="H1227">
        <v>617.76499999999999</v>
      </c>
      <c r="I1227">
        <v>0.17845800000000001</v>
      </c>
      <c r="J1227">
        <v>0.83704000000000001</v>
      </c>
      <c r="K1227">
        <v>0</v>
      </c>
      <c r="L1227" t="s">
        <v>43</v>
      </c>
    </row>
    <row r="1228" spans="1:25" x14ac:dyDescent="0.25">
      <c r="A1228" t="s">
        <v>74</v>
      </c>
      <c r="B1228">
        <v>27129.9</v>
      </c>
      <c r="C1228">
        <v>27129.1</v>
      </c>
      <c r="D1228">
        <v>27128.6</v>
      </c>
      <c r="E1228">
        <v>27103.9</v>
      </c>
      <c r="F1228">
        <v>1375.85</v>
      </c>
      <c r="G1228">
        <v>0</v>
      </c>
      <c r="H1228">
        <v>631.44000000000005</v>
      </c>
      <c r="I1228">
        <v>0.17845900000000001</v>
      </c>
      <c r="J1228">
        <v>0.83349300000000004</v>
      </c>
      <c r="K1228">
        <v>0</v>
      </c>
      <c r="L1228" t="s">
        <v>43</v>
      </c>
    </row>
    <row r="1229" spans="1:25" x14ac:dyDescent="0.25">
      <c r="A1229" t="s">
        <v>74</v>
      </c>
      <c r="B1229">
        <v>27308.1</v>
      </c>
      <c r="C1229">
        <v>27307.3</v>
      </c>
      <c r="D1229">
        <v>27306.7</v>
      </c>
      <c r="E1229">
        <v>27282.2</v>
      </c>
      <c r="F1229">
        <v>1395.21</v>
      </c>
      <c r="G1229">
        <v>0</v>
      </c>
      <c r="H1229">
        <v>641.125</v>
      </c>
      <c r="I1229">
        <v>0.14980299999999999</v>
      </c>
      <c r="J1229">
        <v>0.83704400000000001</v>
      </c>
      <c r="K1229">
        <v>0</v>
      </c>
      <c r="L1229" t="s">
        <v>43</v>
      </c>
    </row>
    <row r="1230" spans="1:25" x14ac:dyDescent="0.25">
      <c r="A1230" t="s">
        <v>74</v>
      </c>
      <c r="B1230">
        <v>26819.3</v>
      </c>
      <c r="C1230">
        <v>26818.5</v>
      </c>
      <c r="D1230">
        <v>26818</v>
      </c>
      <c r="E1230">
        <v>26793.8</v>
      </c>
      <c r="F1230">
        <v>1356.45</v>
      </c>
      <c r="G1230">
        <v>0</v>
      </c>
      <c r="H1230">
        <v>617.87599999999998</v>
      </c>
      <c r="I1230">
        <v>0.149452</v>
      </c>
      <c r="J1230">
        <v>0.83702699999999997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26751.8</v>
      </c>
      <c r="C1231">
        <v>26751</v>
      </c>
      <c r="D1231">
        <v>26750.400000000001</v>
      </c>
      <c r="E1231">
        <v>26726.400000000001</v>
      </c>
      <c r="F1231">
        <v>1362.97</v>
      </c>
      <c r="G1231">
        <v>0</v>
      </c>
      <c r="H1231">
        <v>598.04399999999998</v>
      </c>
      <c r="I1231">
        <v>0.178537</v>
      </c>
      <c r="J1231">
        <v>0.86061799999999999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26778.9</v>
      </c>
      <c r="C1232">
        <v>26778</v>
      </c>
      <c r="D1232">
        <v>26777.5</v>
      </c>
      <c r="E1232">
        <v>26753.200000000001</v>
      </c>
      <c r="F1232">
        <v>1370.83</v>
      </c>
      <c r="G1232">
        <v>0</v>
      </c>
      <c r="H1232">
        <v>623.66800000000001</v>
      </c>
      <c r="I1232">
        <v>0.147176</v>
      </c>
      <c r="J1232">
        <v>0.83683200000000002</v>
      </c>
      <c r="K1232">
        <v>0</v>
      </c>
      <c r="L1232" t="s">
        <v>43</v>
      </c>
      <c r="R1232">
        <f>AVERAGE(B1183:B1232)</f>
        <v>27323.354000000003</v>
      </c>
      <c r="S1232">
        <f>AVERAGE(C1183:C1232)</f>
        <v>27322.518000000004</v>
      </c>
      <c r="U1232">
        <f>_xlfn.VAR.P(B1183:B1232)</f>
        <v>114182.34968400015</v>
      </c>
      <c r="V1232">
        <f>_xlfn.VAR.P(C1183:C1232)</f>
        <v>114153.22667599996</v>
      </c>
      <c r="X1232">
        <f>1.96*SQRT(U1232)/50</f>
        <v>13.246024528832111</v>
      </c>
      <c r="Y1232">
        <f>1.96*SQRT(V1232)/50</f>
        <v>13.244335175440426</v>
      </c>
    </row>
    <row r="1233" spans="1:15" x14ac:dyDescent="0.25">
      <c r="A1233" t="s">
        <v>74</v>
      </c>
      <c r="B1233">
        <v>1366171.9621989999</v>
      </c>
      <c r="C1233" t="s">
        <v>37</v>
      </c>
    </row>
    <row r="1234" spans="1:15" x14ac:dyDescent="0.25">
      <c r="A1234" t="s">
        <v>146</v>
      </c>
      <c r="B1234">
        <v>29850.1</v>
      </c>
      <c r="C1234">
        <v>29729.9</v>
      </c>
      <c r="D1234">
        <v>29729.3</v>
      </c>
      <c r="E1234">
        <v>29702.7</v>
      </c>
      <c r="F1234">
        <v>1140.31</v>
      </c>
      <c r="G1234">
        <v>2674.95</v>
      </c>
      <c r="H1234">
        <v>622.274</v>
      </c>
      <c r="I1234">
        <v>626.16700000000003</v>
      </c>
      <c r="J1234">
        <v>859.93399999999997</v>
      </c>
      <c r="K1234">
        <v>25513.599999999999</v>
      </c>
      <c r="L1234">
        <v>0.15953300000000001</v>
      </c>
      <c r="M1234">
        <v>0.83455100000000004</v>
      </c>
      <c r="N1234">
        <v>0</v>
      </c>
      <c r="O1234" t="s">
        <v>43</v>
      </c>
    </row>
    <row r="1235" spans="1:15" x14ac:dyDescent="0.25">
      <c r="A1235" t="s">
        <v>146</v>
      </c>
      <c r="B1235">
        <v>29148.400000000001</v>
      </c>
      <c r="C1235">
        <v>29032.799999999999</v>
      </c>
      <c r="D1235">
        <v>29032.2</v>
      </c>
      <c r="E1235">
        <v>29006.2</v>
      </c>
      <c r="F1235">
        <v>1127.8499999999999</v>
      </c>
      <c r="G1235">
        <v>2541.1999999999998</v>
      </c>
      <c r="H1235">
        <v>602.75900000000001</v>
      </c>
      <c r="I1235">
        <v>618.49300000000005</v>
      </c>
      <c r="J1235">
        <v>762.702</v>
      </c>
      <c r="K1235">
        <v>24969.599999999999</v>
      </c>
      <c r="L1235">
        <v>0.17846200000000001</v>
      </c>
      <c r="M1235">
        <v>0.836534</v>
      </c>
      <c r="N1235">
        <v>0</v>
      </c>
      <c r="O1235" t="s">
        <v>43</v>
      </c>
    </row>
    <row r="1236" spans="1:15" x14ac:dyDescent="0.25">
      <c r="A1236" t="s">
        <v>146</v>
      </c>
      <c r="B1236">
        <v>29396.6</v>
      </c>
      <c r="C1236">
        <v>29280.2</v>
      </c>
      <c r="D1236">
        <v>29279.599999999999</v>
      </c>
      <c r="E1236">
        <v>29253.3</v>
      </c>
      <c r="F1236">
        <v>1114.42</v>
      </c>
      <c r="G1236">
        <v>2574.23</v>
      </c>
      <c r="H1236">
        <v>621.99300000000005</v>
      </c>
      <c r="I1236">
        <v>636.476</v>
      </c>
      <c r="J1236">
        <v>778.37300000000005</v>
      </c>
      <c r="K1236">
        <v>25190.6</v>
      </c>
      <c r="L1236">
        <v>0.17358899999999999</v>
      </c>
      <c r="M1236">
        <v>0.83655800000000002</v>
      </c>
      <c r="N1236">
        <v>0</v>
      </c>
      <c r="O1236" t="s">
        <v>43</v>
      </c>
    </row>
    <row r="1237" spans="1:15" x14ac:dyDescent="0.25">
      <c r="A1237" t="s">
        <v>146</v>
      </c>
      <c r="B1237">
        <v>29197.9</v>
      </c>
      <c r="C1237">
        <v>29083.7</v>
      </c>
      <c r="D1237">
        <v>29083.1</v>
      </c>
      <c r="E1237">
        <v>29057</v>
      </c>
      <c r="F1237">
        <v>1104.4100000000001</v>
      </c>
      <c r="G1237">
        <v>2548.89</v>
      </c>
      <c r="H1237">
        <v>615.24099999999999</v>
      </c>
      <c r="I1237">
        <v>633.04899999999998</v>
      </c>
      <c r="J1237">
        <v>750.03399999999999</v>
      </c>
      <c r="K1237">
        <v>25038</v>
      </c>
      <c r="L1237">
        <v>0.17901800000000001</v>
      </c>
      <c r="M1237">
        <v>0.83705200000000002</v>
      </c>
      <c r="N1237">
        <v>0</v>
      </c>
      <c r="O1237" t="s">
        <v>43</v>
      </c>
    </row>
    <row r="1238" spans="1:15" x14ac:dyDescent="0.25">
      <c r="A1238" t="s">
        <v>146</v>
      </c>
      <c r="B1238">
        <v>29235.9</v>
      </c>
      <c r="C1238">
        <v>29115.4</v>
      </c>
      <c r="D1238">
        <v>29114.9</v>
      </c>
      <c r="E1238">
        <v>29088.7</v>
      </c>
      <c r="F1238">
        <v>1121.67</v>
      </c>
      <c r="G1238">
        <v>2592.84</v>
      </c>
      <c r="H1238">
        <v>630.94100000000003</v>
      </c>
      <c r="I1238">
        <v>615.37400000000002</v>
      </c>
      <c r="J1238">
        <v>812.44</v>
      </c>
      <c r="K1238">
        <v>25000.5</v>
      </c>
      <c r="L1238">
        <v>0.17852599999999999</v>
      </c>
      <c r="M1238">
        <v>0.83441900000000002</v>
      </c>
      <c r="N1238">
        <v>0</v>
      </c>
      <c r="O1238" t="s">
        <v>43</v>
      </c>
    </row>
    <row r="1239" spans="1:15" x14ac:dyDescent="0.25">
      <c r="A1239" t="s">
        <v>146</v>
      </c>
      <c r="B1239">
        <v>29296.3</v>
      </c>
      <c r="C1239">
        <v>29174</v>
      </c>
      <c r="D1239">
        <v>29173.5</v>
      </c>
      <c r="E1239">
        <v>29147.3</v>
      </c>
      <c r="F1239">
        <v>1127.52</v>
      </c>
      <c r="G1239">
        <v>2500.9499999999998</v>
      </c>
      <c r="H1239">
        <v>606.577</v>
      </c>
      <c r="I1239">
        <v>621.03399999999999</v>
      </c>
      <c r="J1239">
        <v>734.62300000000005</v>
      </c>
      <c r="K1239">
        <v>25144.7</v>
      </c>
      <c r="L1239">
        <v>0.15098500000000001</v>
      </c>
      <c r="M1239">
        <v>0.83703499999999997</v>
      </c>
      <c r="N1239">
        <v>0</v>
      </c>
      <c r="O1239" t="s">
        <v>43</v>
      </c>
    </row>
    <row r="1240" spans="1:15" x14ac:dyDescent="0.25">
      <c r="A1240" t="s">
        <v>146</v>
      </c>
      <c r="B1240">
        <v>29399.7</v>
      </c>
      <c r="C1240">
        <v>29280.9</v>
      </c>
      <c r="D1240">
        <v>29280.3</v>
      </c>
      <c r="E1240">
        <v>29254.1</v>
      </c>
      <c r="F1240">
        <v>1120.3</v>
      </c>
      <c r="G1240">
        <v>2569.88</v>
      </c>
      <c r="H1240">
        <v>619.98500000000001</v>
      </c>
      <c r="I1240">
        <v>618.43200000000002</v>
      </c>
      <c r="J1240">
        <v>793.35799999999995</v>
      </c>
      <c r="K1240">
        <v>25194.7</v>
      </c>
      <c r="L1240">
        <v>0.16905999999999999</v>
      </c>
      <c r="M1240">
        <v>0.83692299999999997</v>
      </c>
      <c r="N1240">
        <v>0</v>
      </c>
      <c r="O1240" t="s">
        <v>43</v>
      </c>
    </row>
    <row r="1241" spans="1:15" x14ac:dyDescent="0.25">
      <c r="A1241" t="s">
        <v>146</v>
      </c>
      <c r="B1241">
        <v>28821.7</v>
      </c>
      <c r="C1241">
        <v>28703.9</v>
      </c>
      <c r="D1241">
        <v>28703.4</v>
      </c>
      <c r="E1241">
        <v>28677.599999999999</v>
      </c>
      <c r="F1241">
        <v>1093.73</v>
      </c>
      <c r="G1241">
        <v>2501.5500000000002</v>
      </c>
      <c r="H1241">
        <v>595.02499999999998</v>
      </c>
      <c r="I1241">
        <v>609.41600000000005</v>
      </c>
      <c r="J1241">
        <v>771.19899999999996</v>
      </c>
      <c r="K1241">
        <v>24721.4</v>
      </c>
      <c r="L1241">
        <v>0.17846000000000001</v>
      </c>
      <c r="M1241">
        <v>0.83659799999999995</v>
      </c>
      <c r="N1241">
        <v>0</v>
      </c>
      <c r="O1241" t="s">
        <v>43</v>
      </c>
    </row>
    <row r="1242" spans="1:15" x14ac:dyDescent="0.25">
      <c r="A1242" t="s">
        <v>146</v>
      </c>
      <c r="B1242">
        <v>29172.7</v>
      </c>
      <c r="C1242">
        <v>29051.7</v>
      </c>
      <c r="D1242">
        <v>29051.1</v>
      </c>
      <c r="E1242">
        <v>29025</v>
      </c>
      <c r="F1242">
        <v>1108.54</v>
      </c>
      <c r="G1242">
        <v>2503.5500000000002</v>
      </c>
      <c r="H1242">
        <v>603.28800000000001</v>
      </c>
      <c r="I1242">
        <v>634.56500000000005</v>
      </c>
      <c r="J1242">
        <v>733.15300000000002</v>
      </c>
      <c r="K1242">
        <v>25046.799999999999</v>
      </c>
      <c r="L1242">
        <v>0.14960999999999999</v>
      </c>
      <c r="M1242">
        <v>0.83670100000000003</v>
      </c>
      <c r="N1242">
        <v>0</v>
      </c>
      <c r="O1242" t="s">
        <v>43</v>
      </c>
    </row>
    <row r="1243" spans="1:15" x14ac:dyDescent="0.25">
      <c r="A1243" t="s">
        <v>146</v>
      </c>
      <c r="B1243">
        <v>28593.200000000001</v>
      </c>
      <c r="C1243">
        <v>28472.400000000001</v>
      </c>
      <c r="D1243">
        <v>28471.9</v>
      </c>
      <c r="E1243">
        <v>28446.3</v>
      </c>
      <c r="F1243">
        <v>1089.1099999999999</v>
      </c>
      <c r="G1243">
        <v>2453.69</v>
      </c>
      <c r="H1243">
        <v>591.798</v>
      </c>
      <c r="I1243">
        <v>605.46600000000001</v>
      </c>
      <c r="J1243">
        <v>732.81200000000001</v>
      </c>
      <c r="K1243">
        <v>24515.9</v>
      </c>
      <c r="L1243">
        <v>0.152335</v>
      </c>
      <c r="M1243">
        <v>0.83691800000000005</v>
      </c>
      <c r="N1243">
        <v>0</v>
      </c>
      <c r="O1243" t="s">
        <v>43</v>
      </c>
    </row>
    <row r="1244" spans="1:15" x14ac:dyDescent="0.25">
      <c r="A1244" t="s">
        <v>146</v>
      </c>
      <c r="B1244">
        <v>29030.400000000001</v>
      </c>
      <c r="C1244">
        <v>28911.8</v>
      </c>
      <c r="D1244">
        <v>28911.200000000001</v>
      </c>
      <c r="E1244">
        <v>28885.3</v>
      </c>
      <c r="F1244">
        <v>1099.1500000000001</v>
      </c>
      <c r="G1244">
        <v>2490.81</v>
      </c>
      <c r="H1244">
        <v>617.99599999999998</v>
      </c>
      <c r="I1244">
        <v>615.23699999999997</v>
      </c>
      <c r="J1244">
        <v>724.37199999999996</v>
      </c>
      <c r="K1244">
        <v>24927.7</v>
      </c>
      <c r="L1244">
        <v>0.147956</v>
      </c>
      <c r="M1244">
        <v>0.83674899999999997</v>
      </c>
      <c r="N1244">
        <v>0</v>
      </c>
      <c r="O1244" t="s">
        <v>43</v>
      </c>
    </row>
    <row r="1245" spans="1:15" x14ac:dyDescent="0.25">
      <c r="A1245" t="s">
        <v>146</v>
      </c>
      <c r="B1245">
        <v>29116</v>
      </c>
      <c r="C1245">
        <v>28996.400000000001</v>
      </c>
      <c r="D1245">
        <v>28995.9</v>
      </c>
      <c r="E1245">
        <v>28969.9</v>
      </c>
      <c r="F1245">
        <v>1102.95</v>
      </c>
      <c r="G1245">
        <v>2520.0100000000002</v>
      </c>
      <c r="H1245">
        <v>603.63099999999997</v>
      </c>
      <c r="I1245">
        <v>640.423</v>
      </c>
      <c r="J1245">
        <v>736.52700000000004</v>
      </c>
      <c r="K1245">
        <v>24973.599999999999</v>
      </c>
      <c r="L1245">
        <v>0.1489</v>
      </c>
      <c r="M1245">
        <v>0.836063</v>
      </c>
      <c r="N1245">
        <v>0</v>
      </c>
      <c r="O1245" t="s">
        <v>43</v>
      </c>
    </row>
    <row r="1246" spans="1:15" x14ac:dyDescent="0.25">
      <c r="A1246" t="s">
        <v>146</v>
      </c>
      <c r="B1246">
        <v>29377.1</v>
      </c>
      <c r="C1246">
        <v>29260.5</v>
      </c>
      <c r="D1246">
        <v>29260</v>
      </c>
      <c r="E1246">
        <v>29233.8</v>
      </c>
      <c r="F1246">
        <v>1156.23</v>
      </c>
      <c r="G1246">
        <v>2568.9699999999998</v>
      </c>
      <c r="H1246">
        <v>602.34799999999996</v>
      </c>
      <c r="I1246">
        <v>618.11099999999999</v>
      </c>
      <c r="J1246">
        <v>815.346</v>
      </c>
      <c r="K1246">
        <v>25139</v>
      </c>
      <c r="L1246">
        <v>0.178456</v>
      </c>
      <c r="M1246">
        <v>0.83633000000000002</v>
      </c>
      <c r="N1246">
        <v>0</v>
      </c>
      <c r="O1246" t="s">
        <v>43</v>
      </c>
    </row>
    <row r="1247" spans="1:15" x14ac:dyDescent="0.25">
      <c r="A1247" t="s">
        <v>146</v>
      </c>
      <c r="B1247">
        <v>29322</v>
      </c>
      <c r="C1247">
        <v>29206.3</v>
      </c>
      <c r="D1247">
        <v>29205.7</v>
      </c>
      <c r="E1247">
        <v>29179.5</v>
      </c>
      <c r="F1247">
        <v>1170.22</v>
      </c>
      <c r="G1247">
        <v>2561.98</v>
      </c>
      <c r="H1247">
        <v>613.08000000000004</v>
      </c>
      <c r="I1247">
        <v>615.96400000000006</v>
      </c>
      <c r="J1247">
        <v>800.34500000000003</v>
      </c>
      <c r="K1247">
        <v>25083.200000000001</v>
      </c>
      <c r="L1247">
        <v>0.15070500000000001</v>
      </c>
      <c r="M1247">
        <v>0.83699299999999999</v>
      </c>
      <c r="N1247">
        <v>0</v>
      </c>
      <c r="O1247" t="s">
        <v>43</v>
      </c>
    </row>
    <row r="1248" spans="1:15" x14ac:dyDescent="0.25">
      <c r="A1248" t="s">
        <v>146</v>
      </c>
      <c r="B1248">
        <v>29333.8</v>
      </c>
      <c r="C1248">
        <v>29217.4</v>
      </c>
      <c r="D1248">
        <v>29216.799999999999</v>
      </c>
      <c r="E1248">
        <v>29190.799999999999</v>
      </c>
      <c r="F1248">
        <v>1116.45</v>
      </c>
      <c r="G1248">
        <v>2620.7800000000002</v>
      </c>
      <c r="H1248">
        <v>614.42399999999998</v>
      </c>
      <c r="I1248">
        <v>616.45699999999999</v>
      </c>
      <c r="J1248">
        <v>837.072</v>
      </c>
      <c r="K1248">
        <v>25060</v>
      </c>
      <c r="L1248">
        <v>0.149174</v>
      </c>
      <c r="M1248">
        <v>0.83702500000000002</v>
      </c>
      <c r="N1248">
        <v>0</v>
      </c>
      <c r="O1248" t="s">
        <v>43</v>
      </c>
    </row>
    <row r="1249" spans="1:15" x14ac:dyDescent="0.25">
      <c r="A1249" t="s">
        <v>146</v>
      </c>
      <c r="B1249">
        <v>29124.2</v>
      </c>
      <c r="C1249">
        <v>29002.9</v>
      </c>
      <c r="D1249">
        <v>29002.3</v>
      </c>
      <c r="E1249">
        <v>28976.400000000001</v>
      </c>
      <c r="F1249">
        <v>1122.74</v>
      </c>
      <c r="G1249">
        <v>2499.17</v>
      </c>
      <c r="H1249">
        <v>604.12</v>
      </c>
      <c r="I1249">
        <v>618.56100000000004</v>
      </c>
      <c r="J1249">
        <v>737.07899999999995</v>
      </c>
      <c r="K1249">
        <v>24985.599999999999</v>
      </c>
      <c r="L1249">
        <v>0.149311</v>
      </c>
      <c r="M1249">
        <v>0.83684099999999995</v>
      </c>
      <c r="N1249">
        <v>0</v>
      </c>
      <c r="O1249" t="s">
        <v>43</v>
      </c>
    </row>
    <row r="1250" spans="1:15" x14ac:dyDescent="0.25">
      <c r="A1250" t="s">
        <v>146</v>
      </c>
      <c r="B1250">
        <v>29035.9</v>
      </c>
      <c r="C1250">
        <v>28909.1</v>
      </c>
      <c r="D1250">
        <v>28908.5</v>
      </c>
      <c r="E1250">
        <v>28882.7</v>
      </c>
      <c r="F1250">
        <v>1101.93</v>
      </c>
      <c r="G1250">
        <v>2500.0300000000002</v>
      </c>
      <c r="H1250">
        <v>601.95399999999995</v>
      </c>
      <c r="I1250">
        <v>616.48800000000006</v>
      </c>
      <c r="J1250">
        <v>744.101</v>
      </c>
      <c r="K1250">
        <v>24908</v>
      </c>
      <c r="L1250">
        <v>0.14710300000000001</v>
      </c>
      <c r="M1250">
        <v>0.83692500000000003</v>
      </c>
      <c r="N1250">
        <v>0</v>
      </c>
      <c r="O1250" t="s">
        <v>43</v>
      </c>
    </row>
    <row r="1251" spans="1:15" x14ac:dyDescent="0.25">
      <c r="A1251" t="s">
        <v>146</v>
      </c>
      <c r="B1251">
        <v>29118.7</v>
      </c>
      <c r="C1251">
        <v>28998</v>
      </c>
      <c r="D1251">
        <v>28997.4</v>
      </c>
      <c r="E1251">
        <v>28971.5</v>
      </c>
      <c r="F1251">
        <v>1100.69</v>
      </c>
      <c r="G1251">
        <v>2537.5700000000002</v>
      </c>
      <c r="H1251">
        <v>599.65599999999995</v>
      </c>
      <c r="I1251">
        <v>627.00300000000004</v>
      </c>
      <c r="J1251">
        <v>776.19399999999996</v>
      </c>
      <c r="K1251">
        <v>24960</v>
      </c>
      <c r="L1251">
        <v>0.14741399999999999</v>
      </c>
      <c r="M1251">
        <v>0.83703799999999995</v>
      </c>
      <c r="N1251">
        <v>0</v>
      </c>
      <c r="O1251" t="s">
        <v>43</v>
      </c>
    </row>
    <row r="1252" spans="1:15" x14ac:dyDescent="0.25">
      <c r="A1252" t="s">
        <v>146</v>
      </c>
      <c r="B1252">
        <v>28868.5</v>
      </c>
      <c r="C1252">
        <v>28747.4</v>
      </c>
      <c r="D1252">
        <v>28746.9</v>
      </c>
      <c r="E1252">
        <v>28721.200000000001</v>
      </c>
      <c r="F1252">
        <v>1097.25</v>
      </c>
      <c r="G1252">
        <v>2488.92</v>
      </c>
      <c r="H1252">
        <v>597.31500000000005</v>
      </c>
      <c r="I1252">
        <v>611.54999999999995</v>
      </c>
      <c r="J1252">
        <v>746.42</v>
      </c>
      <c r="K1252">
        <v>24770.799999999999</v>
      </c>
      <c r="L1252">
        <v>0.178455</v>
      </c>
      <c r="M1252">
        <v>0.83676399999999995</v>
      </c>
      <c r="N1252">
        <v>0</v>
      </c>
      <c r="O1252" t="s">
        <v>43</v>
      </c>
    </row>
    <row r="1253" spans="1:15" x14ac:dyDescent="0.25">
      <c r="A1253" t="s">
        <v>146</v>
      </c>
      <c r="B1253">
        <v>29219</v>
      </c>
      <c r="C1253">
        <v>29098</v>
      </c>
      <c r="D1253">
        <v>29097.5</v>
      </c>
      <c r="E1253">
        <v>29071.5</v>
      </c>
      <c r="F1253">
        <v>1126.45</v>
      </c>
      <c r="G1253">
        <v>2541.6799999999998</v>
      </c>
      <c r="H1253">
        <v>605.03399999999999</v>
      </c>
      <c r="I1253">
        <v>619.70899999999995</v>
      </c>
      <c r="J1253">
        <v>764.89300000000003</v>
      </c>
      <c r="K1253">
        <v>25038.400000000001</v>
      </c>
      <c r="L1253">
        <v>0.178454</v>
      </c>
      <c r="M1253">
        <v>0.86096899999999998</v>
      </c>
      <c r="N1253">
        <v>0</v>
      </c>
      <c r="O1253" t="s">
        <v>43</v>
      </c>
    </row>
    <row r="1254" spans="1:15" x14ac:dyDescent="0.25">
      <c r="A1254" t="s">
        <v>146</v>
      </c>
      <c r="B1254">
        <v>29047.599999999999</v>
      </c>
      <c r="C1254">
        <v>28924.2</v>
      </c>
      <c r="D1254">
        <v>28923.599999999999</v>
      </c>
      <c r="E1254">
        <v>28897.7</v>
      </c>
      <c r="F1254">
        <v>1106.69</v>
      </c>
      <c r="G1254">
        <v>2487.19</v>
      </c>
      <c r="H1254">
        <v>601.35699999999997</v>
      </c>
      <c r="I1254">
        <v>615.86900000000003</v>
      </c>
      <c r="J1254">
        <v>732.70899999999995</v>
      </c>
      <c r="K1254">
        <v>24928.799999999999</v>
      </c>
      <c r="L1254">
        <v>0.15579999999999999</v>
      </c>
      <c r="M1254">
        <v>0.83684599999999998</v>
      </c>
      <c r="N1254">
        <v>0</v>
      </c>
      <c r="O1254" t="s">
        <v>43</v>
      </c>
    </row>
    <row r="1255" spans="1:15" x14ac:dyDescent="0.25">
      <c r="A1255" t="s">
        <v>146</v>
      </c>
      <c r="B1255">
        <v>28968.5</v>
      </c>
      <c r="C1255">
        <v>28847.200000000001</v>
      </c>
      <c r="D1255">
        <v>28846.6</v>
      </c>
      <c r="E1255">
        <v>28820.799999999999</v>
      </c>
      <c r="F1255">
        <v>1101.76</v>
      </c>
      <c r="G1255">
        <v>2511.5500000000002</v>
      </c>
      <c r="H1255">
        <v>600.80700000000002</v>
      </c>
      <c r="I1255">
        <v>631.94899999999996</v>
      </c>
      <c r="J1255">
        <v>743.08600000000001</v>
      </c>
      <c r="K1255">
        <v>24841.4</v>
      </c>
      <c r="L1255">
        <v>0.14735699999999999</v>
      </c>
      <c r="M1255">
        <v>0.83623199999999998</v>
      </c>
      <c r="N1255">
        <v>1</v>
      </c>
      <c r="O1255" t="s">
        <v>43</v>
      </c>
    </row>
    <row r="1256" spans="1:15" x14ac:dyDescent="0.25">
      <c r="A1256" t="s">
        <v>146</v>
      </c>
      <c r="B1256">
        <v>28940.5</v>
      </c>
      <c r="C1256">
        <v>28817.8</v>
      </c>
      <c r="D1256">
        <v>28817.200000000001</v>
      </c>
      <c r="E1256">
        <v>28791.4</v>
      </c>
      <c r="F1256">
        <v>1099.0899999999999</v>
      </c>
      <c r="G1256">
        <v>2503.7399999999998</v>
      </c>
      <c r="H1256">
        <v>613.04700000000003</v>
      </c>
      <c r="I1256">
        <v>630.66899999999998</v>
      </c>
      <c r="J1256">
        <v>724.40099999999995</v>
      </c>
      <c r="K1256">
        <v>24821.4</v>
      </c>
      <c r="L1256">
        <v>0.14859</v>
      </c>
      <c r="M1256">
        <v>0.83561700000000005</v>
      </c>
      <c r="N1256">
        <v>0</v>
      </c>
      <c r="O1256" t="s">
        <v>43</v>
      </c>
    </row>
    <row r="1257" spans="1:15" x14ac:dyDescent="0.25">
      <c r="A1257" t="s">
        <v>146</v>
      </c>
      <c r="B1257">
        <v>29526.9</v>
      </c>
      <c r="C1257">
        <v>29409.7</v>
      </c>
      <c r="D1257">
        <v>29409.1</v>
      </c>
      <c r="E1257">
        <v>29382.9</v>
      </c>
      <c r="F1257">
        <v>1113.42</v>
      </c>
      <c r="G1257">
        <v>2573.94</v>
      </c>
      <c r="H1257">
        <v>608.08600000000001</v>
      </c>
      <c r="I1257">
        <v>638.30200000000002</v>
      </c>
      <c r="J1257">
        <v>789.24</v>
      </c>
      <c r="K1257">
        <v>25326.2</v>
      </c>
      <c r="L1257">
        <v>0.14718100000000001</v>
      </c>
      <c r="M1257">
        <v>0.836534</v>
      </c>
      <c r="N1257">
        <v>0</v>
      </c>
      <c r="O1257" t="s">
        <v>43</v>
      </c>
    </row>
    <row r="1258" spans="1:15" x14ac:dyDescent="0.25">
      <c r="A1258" t="s">
        <v>146</v>
      </c>
      <c r="B1258">
        <v>29236.6</v>
      </c>
      <c r="C1258">
        <v>29118</v>
      </c>
      <c r="D1258">
        <v>29117.4</v>
      </c>
      <c r="E1258">
        <v>29091.3</v>
      </c>
      <c r="F1258">
        <v>1110.9000000000001</v>
      </c>
      <c r="G1258">
        <v>2499.15</v>
      </c>
      <c r="H1258">
        <v>603.72900000000004</v>
      </c>
      <c r="I1258">
        <v>617.423</v>
      </c>
      <c r="J1258">
        <v>745.5</v>
      </c>
      <c r="K1258">
        <v>25119.4</v>
      </c>
      <c r="L1258">
        <v>0.147144</v>
      </c>
      <c r="M1258">
        <v>0.83696199999999998</v>
      </c>
      <c r="N1258">
        <v>0</v>
      </c>
      <c r="O1258" t="s">
        <v>43</v>
      </c>
    </row>
    <row r="1259" spans="1:15" x14ac:dyDescent="0.25">
      <c r="A1259" t="s">
        <v>146</v>
      </c>
      <c r="B1259">
        <v>29058.2</v>
      </c>
      <c r="C1259">
        <v>28936.799999999999</v>
      </c>
      <c r="D1259">
        <v>28936.3</v>
      </c>
      <c r="E1259">
        <v>28910.3</v>
      </c>
      <c r="F1259">
        <v>1104.1600000000001</v>
      </c>
      <c r="G1259">
        <v>2486.62</v>
      </c>
      <c r="H1259">
        <v>600.69500000000005</v>
      </c>
      <c r="I1259">
        <v>628.20399999999995</v>
      </c>
      <c r="J1259">
        <v>727.03200000000004</v>
      </c>
      <c r="K1259">
        <v>24956.1</v>
      </c>
      <c r="L1259">
        <v>0.160686</v>
      </c>
      <c r="M1259">
        <v>0.86873199999999995</v>
      </c>
      <c r="N1259">
        <v>33</v>
      </c>
      <c r="O1259" t="s">
        <v>43</v>
      </c>
    </row>
    <row r="1260" spans="1:15" x14ac:dyDescent="0.25">
      <c r="A1260" t="s">
        <v>146</v>
      </c>
      <c r="B1260">
        <v>29414.9</v>
      </c>
      <c r="C1260">
        <v>29297.3</v>
      </c>
      <c r="D1260">
        <v>29296.7</v>
      </c>
      <c r="E1260">
        <v>29270.400000000001</v>
      </c>
      <c r="F1260">
        <v>1116.98</v>
      </c>
      <c r="G1260">
        <v>2547.33</v>
      </c>
      <c r="H1260">
        <v>625.447</v>
      </c>
      <c r="I1260">
        <v>622.98800000000006</v>
      </c>
      <c r="J1260">
        <v>754.36699999999996</v>
      </c>
      <c r="K1260">
        <v>25241.9</v>
      </c>
      <c r="L1260">
        <v>0.15853400000000001</v>
      </c>
      <c r="M1260">
        <v>0.83701400000000004</v>
      </c>
      <c r="N1260">
        <v>0</v>
      </c>
      <c r="O1260" t="s">
        <v>43</v>
      </c>
    </row>
    <row r="1261" spans="1:15" x14ac:dyDescent="0.25">
      <c r="A1261" t="s">
        <v>146</v>
      </c>
      <c r="B1261">
        <v>29233.599999999999</v>
      </c>
      <c r="C1261">
        <v>29115.3</v>
      </c>
      <c r="D1261">
        <v>29114.799999999999</v>
      </c>
      <c r="E1261">
        <v>29088.6</v>
      </c>
      <c r="F1261">
        <v>1116.8599999999999</v>
      </c>
      <c r="G1261">
        <v>2520.2199999999998</v>
      </c>
      <c r="H1261">
        <v>604.25099999999998</v>
      </c>
      <c r="I1261">
        <v>621.726</v>
      </c>
      <c r="J1261">
        <v>758.76400000000001</v>
      </c>
      <c r="K1261">
        <v>25082.3</v>
      </c>
      <c r="L1261">
        <v>0.14716899999999999</v>
      </c>
      <c r="M1261">
        <v>0.83690699999999996</v>
      </c>
      <c r="N1261">
        <v>0</v>
      </c>
      <c r="O1261" t="s">
        <v>43</v>
      </c>
    </row>
    <row r="1262" spans="1:15" x14ac:dyDescent="0.25">
      <c r="A1262" t="s">
        <v>146</v>
      </c>
      <c r="B1262">
        <v>29018.9</v>
      </c>
      <c r="C1262">
        <v>28902.3</v>
      </c>
      <c r="D1262">
        <v>28901.7</v>
      </c>
      <c r="E1262">
        <v>28875.7</v>
      </c>
      <c r="F1262">
        <v>1103.27</v>
      </c>
      <c r="G1262">
        <v>2496.0300000000002</v>
      </c>
      <c r="H1262">
        <v>601.76700000000005</v>
      </c>
      <c r="I1262">
        <v>615.55799999999999</v>
      </c>
      <c r="J1262">
        <v>730.077</v>
      </c>
      <c r="K1262">
        <v>24905.4</v>
      </c>
      <c r="L1262">
        <v>0.15349599999999999</v>
      </c>
      <c r="M1262">
        <v>0.83705099999999999</v>
      </c>
      <c r="N1262">
        <v>0</v>
      </c>
      <c r="O1262" t="s">
        <v>43</v>
      </c>
    </row>
    <row r="1263" spans="1:15" x14ac:dyDescent="0.25">
      <c r="A1263" t="s">
        <v>146</v>
      </c>
      <c r="B1263">
        <v>28861.3</v>
      </c>
      <c r="C1263">
        <v>28743.7</v>
      </c>
      <c r="D1263">
        <v>28743.1</v>
      </c>
      <c r="E1263">
        <v>28717.3</v>
      </c>
      <c r="F1263">
        <v>1096.93</v>
      </c>
      <c r="G1263">
        <v>2508.27</v>
      </c>
      <c r="H1263">
        <v>598.71600000000001</v>
      </c>
      <c r="I1263">
        <v>613.45699999999999</v>
      </c>
      <c r="J1263">
        <v>743.976</v>
      </c>
      <c r="K1263">
        <v>24745.5</v>
      </c>
      <c r="L1263">
        <v>0.15256</v>
      </c>
      <c r="M1263">
        <v>0.83701599999999998</v>
      </c>
      <c r="N1263">
        <v>0</v>
      </c>
      <c r="O1263" t="s">
        <v>43</v>
      </c>
    </row>
    <row r="1264" spans="1:15" x14ac:dyDescent="0.25">
      <c r="A1264" t="s">
        <v>146</v>
      </c>
      <c r="B1264">
        <v>29308.400000000001</v>
      </c>
      <c r="C1264">
        <v>29187.5</v>
      </c>
      <c r="D1264">
        <v>29187</v>
      </c>
      <c r="E1264">
        <v>29160.799999999999</v>
      </c>
      <c r="F1264">
        <v>1114.17</v>
      </c>
      <c r="G1264">
        <v>2574.9899999999998</v>
      </c>
      <c r="H1264">
        <v>624.20100000000002</v>
      </c>
      <c r="I1264">
        <v>621.92600000000004</v>
      </c>
      <c r="J1264">
        <v>787.18700000000001</v>
      </c>
      <c r="K1264">
        <v>25102.3</v>
      </c>
      <c r="L1264">
        <v>0.16475899999999999</v>
      </c>
      <c r="M1264">
        <v>0.83690200000000003</v>
      </c>
      <c r="N1264">
        <v>0</v>
      </c>
      <c r="O1264" t="s">
        <v>43</v>
      </c>
    </row>
    <row r="1265" spans="1:15" x14ac:dyDescent="0.25">
      <c r="A1265" t="s">
        <v>146</v>
      </c>
      <c r="B1265">
        <v>29152.799999999999</v>
      </c>
      <c r="C1265">
        <v>29033.3</v>
      </c>
      <c r="D1265">
        <v>29032.7</v>
      </c>
      <c r="E1265">
        <v>29006.6</v>
      </c>
      <c r="F1265">
        <v>1105.42</v>
      </c>
      <c r="G1265">
        <v>2498.14</v>
      </c>
      <c r="H1265">
        <v>604.16300000000001</v>
      </c>
      <c r="I1265">
        <v>618.99900000000002</v>
      </c>
      <c r="J1265">
        <v>734.88599999999997</v>
      </c>
      <c r="K1265">
        <v>25031</v>
      </c>
      <c r="L1265">
        <v>0.178455</v>
      </c>
      <c r="M1265">
        <v>0.83618700000000001</v>
      </c>
      <c r="N1265">
        <v>0</v>
      </c>
      <c r="O1265" t="s">
        <v>43</v>
      </c>
    </row>
    <row r="1266" spans="1:15" x14ac:dyDescent="0.25">
      <c r="A1266" t="s">
        <v>146</v>
      </c>
      <c r="B1266">
        <v>29372.9</v>
      </c>
      <c r="C1266">
        <v>29250.5</v>
      </c>
      <c r="D1266">
        <v>29250</v>
      </c>
      <c r="E1266">
        <v>29223.7</v>
      </c>
      <c r="F1266">
        <v>1119.17</v>
      </c>
      <c r="G1266">
        <v>2525.13</v>
      </c>
      <c r="H1266">
        <v>606.976</v>
      </c>
      <c r="I1266">
        <v>622.58000000000004</v>
      </c>
      <c r="J1266">
        <v>753.18200000000002</v>
      </c>
      <c r="K1266">
        <v>25205.4</v>
      </c>
      <c r="L1266">
        <v>0.14994199999999999</v>
      </c>
      <c r="M1266">
        <v>0.836982</v>
      </c>
      <c r="N1266">
        <v>0</v>
      </c>
      <c r="O1266" t="s">
        <v>43</v>
      </c>
    </row>
    <row r="1267" spans="1:15" x14ac:dyDescent="0.25">
      <c r="A1267" t="s">
        <v>146</v>
      </c>
      <c r="B1267">
        <v>28789.4</v>
      </c>
      <c r="C1267">
        <v>28668.2</v>
      </c>
      <c r="D1267">
        <v>28667.7</v>
      </c>
      <c r="E1267">
        <v>28642.1</v>
      </c>
      <c r="F1267">
        <v>1121.3800000000001</v>
      </c>
      <c r="G1267">
        <v>2529.7800000000002</v>
      </c>
      <c r="H1267">
        <v>589.63400000000001</v>
      </c>
      <c r="I1267">
        <v>617.11800000000005</v>
      </c>
      <c r="J1267">
        <v>801.20899999999995</v>
      </c>
      <c r="K1267">
        <v>24616.2</v>
      </c>
      <c r="L1267">
        <v>0.17846100000000001</v>
      </c>
      <c r="M1267">
        <v>0.83962400000000004</v>
      </c>
      <c r="N1267">
        <v>0</v>
      </c>
      <c r="O1267" t="s">
        <v>43</v>
      </c>
    </row>
    <row r="1268" spans="1:15" x14ac:dyDescent="0.25">
      <c r="A1268" t="s">
        <v>146</v>
      </c>
      <c r="B1268">
        <v>28712.2</v>
      </c>
      <c r="C1268">
        <v>28588.7</v>
      </c>
      <c r="D1268">
        <v>28588.1</v>
      </c>
      <c r="E1268">
        <v>28562.400000000001</v>
      </c>
      <c r="F1268">
        <v>1090.24</v>
      </c>
      <c r="G1268">
        <v>2461.96</v>
      </c>
      <c r="H1268">
        <v>593.71199999999999</v>
      </c>
      <c r="I1268">
        <v>607.18700000000001</v>
      </c>
      <c r="J1268">
        <v>734.44100000000003</v>
      </c>
      <c r="K1268">
        <v>24638.5</v>
      </c>
      <c r="L1268">
        <v>0.15484300000000001</v>
      </c>
      <c r="M1268">
        <v>0.84650800000000004</v>
      </c>
      <c r="N1268">
        <v>0</v>
      </c>
      <c r="O1268" t="s">
        <v>43</v>
      </c>
    </row>
    <row r="1269" spans="1:15" x14ac:dyDescent="0.25">
      <c r="A1269" t="s">
        <v>146</v>
      </c>
      <c r="B1269">
        <v>28969.8</v>
      </c>
      <c r="C1269">
        <v>28851.599999999999</v>
      </c>
      <c r="D1269">
        <v>28851</v>
      </c>
      <c r="E1269">
        <v>28825.3</v>
      </c>
      <c r="F1269">
        <v>1088.28</v>
      </c>
      <c r="G1269">
        <v>2573.33</v>
      </c>
      <c r="H1269">
        <v>608.40899999999999</v>
      </c>
      <c r="I1269">
        <v>658.74199999999996</v>
      </c>
      <c r="J1269">
        <v>778.37599999999998</v>
      </c>
      <c r="K1269">
        <v>24788.1</v>
      </c>
      <c r="L1269">
        <v>0.15298700000000001</v>
      </c>
      <c r="M1269">
        <v>0.83705300000000005</v>
      </c>
      <c r="N1269">
        <v>0</v>
      </c>
      <c r="O1269" t="s">
        <v>43</v>
      </c>
    </row>
    <row r="1270" spans="1:15" x14ac:dyDescent="0.25">
      <c r="A1270" t="s">
        <v>146</v>
      </c>
      <c r="B1270">
        <v>29699.5</v>
      </c>
      <c r="C1270">
        <v>29581.9</v>
      </c>
      <c r="D1270">
        <v>29581.3</v>
      </c>
      <c r="E1270">
        <v>29555</v>
      </c>
      <c r="F1270">
        <v>1149.3800000000001</v>
      </c>
      <c r="G1270">
        <v>2627.78</v>
      </c>
      <c r="H1270">
        <v>610.06600000000003</v>
      </c>
      <c r="I1270">
        <v>635.17700000000002</v>
      </c>
      <c r="J1270">
        <v>823.61400000000003</v>
      </c>
      <c r="K1270">
        <v>25409.9</v>
      </c>
      <c r="L1270">
        <v>0.15768499999999999</v>
      </c>
      <c r="M1270">
        <v>0.83617699999999995</v>
      </c>
      <c r="N1270">
        <v>0</v>
      </c>
      <c r="O1270" t="s">
        <v>43</v>
      </c>
    </row>
    <row r="1271" spans="1:15" x14ac:dyDescent="0.25">
      <c r="A1271" t="s">
        <v>146</v>
      </c>
      <c r="B1271">
        <v>29759.8</v>
      </c>
      <c r="C1271">
        <v>29641.3</v>
      </c>
      <c r="D1271">
        <v>29640.7</v>
      </c>
      <c r="E1271">
        <v>29614.3</v>
      </c>
      <c r="F1271">
        <v>1121.0999999999999</v>
      </c>
      <c r="G1271">
        <v>2625.55</v>
      </c>
      <c r="H1271">
        <v>608.80700000000002</v>
      </c>
      <c r="I1271">
        <v>624.20899999999995</v>
      </c>
      <c r="J1271">
        <v>855.19500000000005</v>
      </c>
      <c r="K1271">
        <v>25502.1</v>
      </c>
      <c r="L1271">
        <v>0.16179399999999999</v>
      </c>
      <c r="M1271">
        <v>0.83704299999999998</v>
      </c>
      <c r="N1271">
        <v>0</v>
      </c>
      <c r="O1271" t="s">
        <v>43</v>
      </c>
    </row>
    <row r="1272" spans="1:15" x14ac:dyDescent="0.25">
      <c r="A1272" t="s">
        <v>146</v>
      </c>
      <c r="B1272">
        <v>29257.200000000001</v>
      </c>
      <c r="C1272">
        <v>29135.9</v>
      </c>
      <c r="D1272">
        <v>29135.4</v>
      </c>
      <c r="E1272">
        <v>29109.200000000001</v>
      </c>
      <c r="F1272">
        <v>1123.0999999999999</v>
      </c>
      <c r="G1272">
        <v>2493.64</v>
      </c>
      <c r="H1272">
        <v>604.822</v>
      </c>
      <c r="I1272">
        <v>618.55700000000002</v>
      </c>
      <c r="J1272">
        <v>736.09900000000005</v>
      </c>
      <c r="K1272">
        <v>25121.3</v>
      </c>
      <c r="L1272">
        <v>0.14711199999999999</v>
      </c>
      <c r="M1272">
        <v>0.83525499999999997</v>
      </c>
      <c r="N1272">
        <v>0</v>
      </c>
      <c r="O1272" t="s">
        <v>43</v>
      </c>
    </row>
    <row r="1273" spans="1:15" x14ac:dyDescent="0.25">
      <c r="A1273" t="s">
        <v>146</v>
      </c>
      <c r="B1273">
        <v>29219.7</v>
      </c>
      <c r="C1273">
        <v>29099.1</v>
      </c>
      <c r="D1273">
        <v>29098.6</v>
      </c>
      <c r="E1273">
        <v>29072.6</v>
      </c>
      <c r="F1273">
        <v>1107.26</v>
      </c>
      <c r="G1273">
        <v>2530.44</v>
      </c>
      <c r="H1273">
        <v>606.65499999999997</v>
      </c>
      <c r="I1273">
        <v>619.37099999999998</v>
      </c>
      <c r="J1273">
        <v>765.22900000000004</v>
      </c>
      <c r="K1273">
        <v>25064.400000000001</v>
      </c>
      <c r="L1273">
        <v>0.178454</v>
      </c>
      <c r="M1273">
        <v>0.861182</v>
      </c>
      <c r="N1273">
        <v>0</v>
      </c>
      <c r="O1273" t="s">
        <v>43</v>
      </c>
    </row>
    <row r="1274" spans="1:15" x14ac:dyDescent="0.25">
      <c r="A1274" t="s">
        <v>146</v>
      </c>
      <c r="B1274">
        <v>29126.9</v>
      </c>
      <c r="C1274">
        <v>29006.3</v>
      </c>
      <c r="D1274">
        <v>29005.8</v>
      </c>
      <c r="E1274">
        <v>28979.8</v>
      </c>
      <c r="F1274">
        <v>1104.92</v>
      </c>
      <c r="G1274">
        <v>2530.71</v>
      </c>
      <c r="H1274">
        <v>638.27099999999996</v>
      </c>
      <c r="I1274">
        <v>617.80700000000002</v>
      </c>
      <c r="J1274">
        <v>735.55600000000004</v>
      </c>
      <c r="K1274">
        <v>24977.5</v>
      </c>
      <c r="L1274">
        <v>0.14712900000000001</v>
      </c>
      <c r="M1274">
        <v>0.834372</v>
      </c>
      <c r="N1274">
        <v>0</v>
      </c>
      <c r="O1274" t="s">
        <v>43</v>
      </c>
    </row>
    <row r="1275" spans="1:15" x14ac:dyDescent="0.25">
      <c r="A1275" t="s">
        <v>146</v>
      </c>
      <c r="B1275">
        <v>29475.5</v>
      </c>
      <c r="C1275">
        <v>29355.4</v>
      </c>
      <c r="D1275">
        <v>29354.799999999999</v>
      </c>
      <c r="E1275">
        <v>29328.400000000001</v>
      </c>
      <c r="F1275">
        <v>1148.4000000000001</v>
      </c>
      <c r="G1275">
        <v>2572.64</v>
      </c>
      <c r="H1275">
        <v>604.41999999999996</v>
      </c>
      <c r="I1275">
        <v>618.95299999999997</v>
      </c>
      <c r="J1275">
        <v>802.34100000000001</v>
      </c>
      <c r="K1275">
        <v>25229.7</v>
      </c>
      <c r="L1275">
        <v>0.15213499999999999</v>
      </c>
      <c r="M1275">
        <v>0.83703499999999997</v>
      </c>
      <c r="N1275">
        <v>0</v>
      </c>
      <c r="O1275" t="s">
        <v>43</v>
      </c>
    </row>
    <row r="1276" spans="1:15" x14ac:dyDescent="0.25">
      <c r="A1276" t="s">
        <v>146</v>
      </c>
      <c r="B1276">
        <v>29777.8</v>
      </c>
      <c r="C1276">
        <v>29657.5</v>
      </c>
      <c r="D1276">
        <v>29657</v>
      </c>
      <c r="E1276">
        <v>29630.5</v>
      </c>
      <c r="F1276">
        <v>1135.8699999999999</v>
      </c>
      <c r="G1276">
        <v>2584.79</v>
      </c>
      <c r="H1276">
        <v>609.995</v>
      </c>
      <c r="I1276">
        <v>627.73500000000001</v>
      </c>
      <c r="J1276">
        <v>808.33699999999999</v>
      </c>
      <c r="K1276">
        <v>25539.599999999999</v>
      </c>
      <c r="L1276">
        <v>0.14760699999999999</v>
      </c>
      <c r="M1276">
        <v>0.83705300000000005</v>
      </c>
      <c r="N1276">
        <v>0</v>
      </c>
      <c r="O1276" t="s">
        <v>43</v>
      </c>
    </row>
    <row r="1277" spans="1:15" x14ac:dyDescent="0.25">
      <c r="A1277" t="s">
        <v>146</v>
      </c>
      <c r="B1277">
        <v>28931.3</v>
      </c>
      <c r="C1277">
        <v>28812.5</v>
      </c>
      <c r="D1277">
        <v>28811.9</v>
      </c>
      <c r="E1277">
        <v>28786.2</v>
      </c>
      <c r="F1277">
        <v>1112.1500000000001</v>
      </c>
      <c r="G1277">
        <v>2507.73</v>
      </c>
      <c r="H1277">
        <v>597.10799999999995</v>
      </c>
      <c r="I1277">
        <v>611.04700000000003</v>
      </c>
      <c r="J1277">
        <v>772.81799999999998</v>
      </c>
      <c r="K1277">
        <v>24802.5</v>
      </c>
      <c r="L1277">
        <v>0.17852799999999999</v>
      </c>
      <c r="M1277">
        <v>0.83686199999999999</v>
      </c>
      <c r="N1277">
        <v>0</v>
      </c>
      <c r="O1277" t="s">
        <v>43</v>
      </c>
    </row>
    <row r="1278" spans="1:15" x14ac:dyDescent="0.25">
      <c r="A1278" t="s">
        <v>146</v>
      </c>
      <c r="B1278">
        <v>28785.4</v>
      </c>
      <c r="C1278">
        <v>28666.1</v>
      </c>
      <c r="D1278">
        <v>28665.599999999999</v>
      </c>
      <c r="E1278">
        <v>28639.8</v>
      </c>
      <c r="F1278">
        <v>1106.8699999999999</v>
      </c>
      <c r="G1278">
        <v>2452.1</v>
      </c>
      <c r="H1278">
        <v>594.46900000000005</v>
      </c>
      <c r="I1278">
        <v>609.58600000000001</v>
      </c>
      <c r="J1278">
        <v>723.779</v>
      </c>
      <c r="K1278">
        <v>24709.8</v>
      </c>
      <c r="L1278">
        <v>0.147367</v>
      </c>
      <c r="M1278">
        <v>0.83677699999999999</v>
      </c>
      <c r="N1278">
        <v>0</v>
      </c>
      <c r="O1278" t="s">
        <v>43</v>
      </c>
    </row>
    <row r="1279" spans="1:15" x14ac:dyDescent="0.25">
      <c r="A1279" t="s">
        <v>146</v>
      </c>
      <c r="B1279">
        <v>28869.5</v>
      </c>
      <c r="C1279">
        <v>28746.9</v>
      </c>
      <c r="D1279">
        <v>28746.3</v>
      </c>
      <c r="E1279">
        <v>28720.3</v>
      </c>
      <c r="F1279">
        <v>1100.78</v>
      </c>
      <c r="G1279">
        <v>2495.63</v>
      </c>
      <c r="H1279">
        <v>596.89800000000002</v>
      </c>
      <c r="I1279">
        <v>610.71199999999999</v>
      </c>
      <c r="J1279">
        <v>735.505</v>
      </c>
      <c r="K1279">
        <v>24757.8</v>
      </c>
      <c r="L1279">
        <v>0.178454</v>
      </c>
      <c r="M1279">
        <v>0.833619</v>
      </c>
      <c r="N1279">
        <v>0</v>
      </c>
      <c r="O1279" t="s">
        <v>43</v>
      </c>
    </row>
    <row r="1280" spans="1:15" x14ac:dyDescent="0.25">
      <c r="A1280" t="s">
        <v>146</v>
      </c>
      <c r="B1280">
        <v>29023.3</v>
      </c>
      <c r="C1280">
        <v>28901.4</v>
      </c>
      <c r="D1280">
        <v>28900.9</v>
      </c>
      <c r="E1280">
        <v>28874.799999999999</v>
      </c>
      <c r="F1280">
        <v>1102.1199999999999</v>
      </c>
      <c r="G1280">
        <v>2465.94</v>
      </c>
      <c r="H1280">
        <v>599.61800000000005</v>
      </c>
      <c r="I1280">
        <v>613.61699999999996</v>
      </c>
      <c r="J1280">
        <v>723.33199999999999</v>
      </c>
      <c r="K1280">
        <v>24946.1</v>
      </c>
      <c r="L1280">
        <v>0.17846400000000001</v>
      </c>
      <c r="M1280">
        <v>0.83687</v>
      </c>
      <c r="N1280">
        <v>0</v>
      </c>
      <c r="O1280" t="s">
        <v>43</v>
      </c>
    </row>
    <row r="1281" spans="1:25" x14ac:dyDescent="0.25">
      <c r="A1281" t="s">
        <v>146</v>
      </c>
      <c r="B1281">
        <v>28870.1</v>
      </c>
      <c r="C1281">
        <v>28746.1</v>
      </c>
      <c r="D1281">
        <v>28745.599999999999</v>
      </c>
      <c r="E1281">
        <v>28719.9</v>
      </c>
      <c r="F1281">
        <v>1097.8599999999999</v>
      </c>
      <c r="G1281">
        <v>2476.84</v>
      </c>
      <c r="H1281">
        <v>613.60799999999995</v>
      </c>
      <c r="I1281">
        <v>610.14</v>
      </c>
      <c r="J1281">
        <v>727.48400000000004</v>
      </c>
      <c r="K1281">
        <v>24779.7</v>
      </c>
      <c r="L1281">
        <v>0.148062</v>
      </c>
      <c r="M1281">
        <v>0.83700200000000002</v>
      </c>
      <c r="N1281">
        <v>0</v>
      </c>
      <c r="O1281" t="s">
        <v>43</v>
      </c>
    </row>
    <row r="1282" spans="1:25" x14ac:dyDescent="0.25">
      <c r="A1282" t="s">
        <v>146</v>
      </c>
      <c r="B1282">
        <v>30039.5</v>
      </c>
      <c r="C1282">
        <v>29918.400000000001</v>
      </c>
      <c r="D1282">
        <v>29917.8</v>
      </c>
      <c r="E1282">
        <v>29875.4</v>
      </c>
      <c r="F1282">
        <v>1130.0899999999999</v>
      </c>
      <c r="G1282">
        <v>2727.95</v>
      </c>
      <c r="H1282">
        <v>641.98599999999999</v>
      </c>
      <c r="I1282">
        <v>629.56299999999999</v>
      </c>
      <c r="J1282">
        <v>910.21</v>
      </c>
      <c r="K1282">
        <v>25624</v>
      </c>
      <c r="L1282">
        <v>0.15267900000000001</v>
      </c>
      <c r="M1282">
        <v>0.83702699999999997</v>
      </c>
      <c r="N1282">
        <v>0</v>
      </c>
      <c r="O1282" t="s">
        <v>43</v>
      </c>
    </row>
    <row r="1283" spans="1:25" x14ac:dyDescent="0.25">
      <c r="A1283" t="s">
        <v>146</v>
      </c>
      <c r="B1283">
        <v>29194.5</v>
      </c>
      <c r="C1283">
        <v>29074.799999999999</v>
      </c>
      <c r="D1283">
        <v>29074.3</v>
      </c>
      <c r="E1283">
        <v>29048.2</v>
      </c>
      <c r="F1283">
        <v>1109.1400000000001</v>
      </c>
      <c r="G1283">
        <v>2517.4899999999998</v>
      </c>
      <c r="H1283">
        <v>605.13900000000001</v>
      </c>
      <c r="I1283">
        <v>619.48800000000006</v>
      </c>
      <c r="J1283">
        <v>740.01300000000003</v>
      </c>
      <c r="K1283">
        <v>25050.400000000001</v>
      </c>
      <c r="L1283">
        <v>0.178457</v>
      </c>
      <c r="M1283">
        <v>0.84338900000000006</v>
      </c>
      <c r="N1283">
        <v>0</v>
      </c>
      <c r="O1283" t="s">
        <v>43</v>
      </c>
    </row>
    <row r="1284" spans="1:25" x14ac:dyDescent="0.25">
      <c r="A1284" t="s">
        <v>146</v>
      </c>
      <c r="B1284">
        <v>29416.6</v>
      </c>
      <c r="C1284">
        <v>29295.4</v>
      </c>
      <c r="D1284">
        <v>29294.799999999999</v>
      </c>
      <c r="E1284">
        <v>29268.5</v>
      </c>
      <c r="F1284">
        <v>1135.06</v>
      </c>
      <c r="G1284">
        <v>2562.36</v>
      </c>
      <c r="H1284">
        <v>609.399</v>
      </c>
      <c r="I1284">
        <v>622.02300000000002</v>
      </c>
      <c r="J1284">
        <v>777.75300000000004</v>
      </c>
      <c r="K1284">
        <v>25194.400000000001</v>
      </c>
      <c r="L1284">
        <v>0.15395300000000001</v>
      </c>
      <c r="M1284">
        <v>0.84502299999999997</v>
      </c>
      <c r="N1284">
        <v>0</v>
      </c>
      <c r="O1284" t="s">
        <v>43</v>
      </c>
    </row>
    <row r="1285" spans="1:25" x14ac:dyDescent="0.25">
      <c r="A1285" t="s">
        <v>146</v>
      </c>
      <c r="B1285">
        <v>29266.9</v>
      </c>
      <c r="C1285">
        <v>29145.1</v>
      </c>
      <c r="D1285">
        <v>29144.5</v>
      </c>
      <c r="E1285">
        <v>29118.400000000001</v>
      </c>
      <c r="F1285">
        <v>1132.98</v>
      </c>
      <c r="G1285">
        <v>2572.42</v>
      </c>
      <c r="H1285">
        <v>631.66800000000001</v>
      </c>
      <c r="I1285">
        <v>613.79200000000003</v>
      </c>
      <c r="J1285">
        <v>796.54399999999998</v>
      </c>
      <c r="K1285">
        <v>25037.1</v>
      </c>
      <c r="L1285">
        <v>0.17845900000000001</v>
      </c>
      <c r="M1285">
        <v>0.81984400000000002</v>
      </c>
      <c r="N1285">
        <v>0</v>
      </c>
      <c r="O1285" t="s">
        <v>43</v>
      </c>
    </row>
    <row r="1286" spans="1:25" x14ac:dyDescent="0.25">
      <c r="A1286" t="s">
        <v>146</v>
      </c>
      <c r="B1286">
        <v>29510.6</v>
      </c>
      <c r="C1286">
        <v>29391.7</v>
      </c>
      <c r="D1286">
        <v>29391.200000000001</v>
      </c>
      <c r="E1286">
        <v>29364.9</v>
      </c>
      <c r="F1286">
        <v>1131.53</v>
      </c>
      <c r="G1286">
        <v>2627.15</v>
      </c>
      <c r="H1286">
        <v>606.75199999999995</v>
      </c>
      <c r="I1286">
        <v>639.17399999999998</v>
      </c>
      <c r="J1286">
        <v>820.06299999999999</v>
      </c>
      <c r="K1286">
        <v>25230.2</v>
      </c>
      <c r="L1286">
        <v>0.14749599999999999</v>
      </c>
      <c r="M1286">
        <v>0.83698300000000003</v>
      </c>
      <c r="N1286">
        <v>0</v>
      </c>
      <c r="O1286" t="s">
        <v>43</v>
      </c>
    </row>
    <row r="1287" spans="1:25" x14ac:dyDescent="0.25">
      <c r="A1287" t="s">
        <v>146</v>
      </c>
      <c r="B1287">
        <v>29350.400000000001</v>
      </c>
      <c r="C1287">
        <v>29226</v>
      </c>
      <c r="D1287">
        <v>29225.5</v>
      </c>
      <c r="E1287">
        <v>29199.200000000001</v>
      </c>
      <c r="F1287">
        <v>1118.05</v>
      </c>
      <c r="G1287">
        <v>2515.91</v>
      </c>
      <c r="H1287">
        <v>608.35599999999999</v>
      </c>
      <c r="I1287">
        <v>622.84100000000001</v>
      </c>
      <c r="J1287">
        <v>741.625</v>
      </c>
      <c r="K1287">
        <v>25195.3</v>
      </c>
      <c r="L1287">
        <v>0.148951</v>
      </c>
      <c r="M1287">
        <v>0.83702699999999997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29685.7</v>
      </c>
      <c r="C1288">
        <v>29565.599999999999</v>
      </c>
      <c r="D1288">
        <v>29565</v>
      </c>
      <c r="E1288">
        <v>29538.7</v>
      </c>
      <c r="F1288">
        <v>1162.96</v>
      </c>
      <c r="G1288">
        <v>2772.55</v>
      </c>
      <c r="H1288">
        <v>601.26</v>
      </c>
      <c r="I1288">
        <v>646.06200000000001</v>
      </c>
      <c r="J1288">
        <v>991.98900000000003</v>
      </c>
      <c r="K1288">
        <v>25235.8</v>
      </c>
      <c r="L1288">
        <v>0.15528600000000001</v>
      </c>
      <c r="M1288">
        <v>0.83681499999999998</v>
      </c>
      <c r="N1288">
        <v>0</v>
      </c>
      <c r="O1288" t="s">
        <v>43</v>
      </c>
      <c r="R1288">
        <f>AVERAGE(B1239:B1288)</f>
        <v>29194.038000000004</v>
      </c>
      <c r="S1288">
        <f>AVERAGE(C1239:C1288)</f>
        <v>29073.804000000004</v>
      </c>
      <c r="U1288">
        <f>_xlfn.VAR.P(B1239:B1288)</f>
        <v>87316.79035599991</v>
      </c>
      <c r="V1288">
        <f>_xlfn.VAR.P(C1239:C1288)</f>
        <v>87629.263984000034</v>
      </c>
      <c r="X1288">
        <f>1.96*SQRT(U1288)/50</f>
        <v>11.583370525569995</v>
      </c>
      <c r="Y1288">
        <f>1.96*SQRT(V1288)/50</f>
        <v>11.604078257594347</v>
      </c>
    </row>
    <row r="1289" spans="1:25" x14ac:dyDescent="0.25">
      <c r="A1289" t="s">
        <v>147</v>
      </c>
      <c r="B1289">
        <v>1459706.3000469999</v>
      </c>
      <c r="C1289" t="s">
        <v>37</v>
      </c>
    </row>
    <row r="1290" spans="1:25" x14ac:dyDescent="0.25">
      <c r="A1290" t="s">
        <v>148</v>
      </c>
      <c r="B1290">
        <v>27431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0.149479</v>
      </c>
      <c r="L1290">
        <v>0.83704000000000001</v>
      </c>
      <c r="M1290">
        <v>0</v>
      </c>
      <c r="N1290" t="s">
        <v>43</v>
      </c>
    </row>
    <row r="1291" spans="1:25" x14ac:dyDescent="0.25">
      <c r="A1291" t="s">
        <v>148</v>
      </c>
      <c r="B1291">
        <v>27649.200000000001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0.17846300000000001</v>
      </c>
      <c r="L1291">
        <v>0.83612500000000001</v>
      </c>
      <c r="M1291">
        <v>0</v>
      </c>
      <c r="N1291" t="s">
        <v>43</v>
      </c>
    </row>
    <row r="1292" spans="1:25" x14ac:dyDescent="0.25">
      <c r="A1292" t="s">
        <v>148</v>
      </c>
      <c r="B1292">
        <v>27810.799999999999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0.15557599999999999</v>
      </c>
      <c r="L1292">
        <v>0.83704199999999995</v>
      </c>
      <c r="M1292">
        <v>0</v>
      </c>
      <c r="N1292" t="s">
        <v>43</v>
      </c>
    </row>
    <row r="1293" spans="1:25" x14ac:dyDescent="0.25">
      <c r="A1293" t="s">
        <v>148</v>
      </c>
      <c r="B1293">
        <v>27532.7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0.17846100000000001</v>
      </c>
      <c r="L1293">
        <v>0.83703700000000003</v>
      </c>
      <c r="M1293">
        <v>0</v>
      </c>
      <c r="N1293" t="s">
        <v>43</v>
      </c>
    </row>
    <row r="1294" spans="1:25" x14ac:dyDescent="0.25">
      <c r="A1294" t="s">
        <v>148</v>
      </c>
      <c r="B1294">
        <v>27693.200000000001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0.166465</v>
      </c>
      <c r="L1294">
        <v>0.83704599999999996</v>
      </c>
      <c r="M1294">
        <v>0</v>
      </c>
      <c r="N1294" t="s">
        <v>43</v>
      </c>
    </row>
    <row r="1295" spans="1:25" x14ac:dyDescent="0.25">
      <c r="A1295" t="s">
        <v>148</v>
      </c>
      <c r="B1295">
        <v>27835.1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0.147649</v>
      </c>
      <c r="L1295">
        <v>0.83705200000000002</v>
      </c>
      <c r="M1295">
        <v>0</v>
      </c>
      <c r="N1295" t="s">
        <v>43</v>
      </c>
    </row>
    <row r="1296" spans="1:25" x14ac:dyDescent="0.25">
      <c r="A1296" t="s">
        <v>148</v>
      </c>
      <c r="B1296">
        <v>27283.599999999999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0.158161</v>
      </c>
      <c r="L1296">
        <v>0.83702600000000005</v>
      </c>
      <c r="M1296">
        <v>0</v>
      </c>
      <c r="N1296" t="s">
        <v>43</v>
      </c>
    </row>
    <row r="1297" spans="1:14" x14ac:dyDescent="0.25">
      <c r="A1297" t="s">
        <v>148</v>
      </c>
      <c r="B1297">
        <v>27058.1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0.147115</v>
      </c>
      <c r="L1297">
        <v>0.83663500000000002</v>
      </c>
      <c r="M1297">
        <v>0</v>
      </c>
      <c r="N1297" t="s">
        <v>43</v>
      </c>
    </row>
    <row r="1298" spans="1:14" x14ac:dyDescent="0.25">
      <c r="A1298" t="s">
        <v>148</v>
      </c>
      <c r="B1298">
        <v>27554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0.17845800000000001</v>
      </c>
      <c r="L1298">
        <v>0.84709699999999999</v>
      </c>
      <c r="M1298">
        <v>0</v>
      </c>
      <c r="N1298" t="s">
        <v>43</v>
      </c>
    </row>
    <row r="1299" spans="1:14" x14ac:dyDescent="0.25">
      <c r="A1299" t="s">
        <v>148</v>
      </c>
      <c r="B1299">
        <v>27427.200000000001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0.147234</v>
      </c>
      <c r="L1299">
        <v>0.850159</v>
      </c>
      <c r="M1299">
        <v>0</v>
      </c>
      <c r="N1299" t="s">
        <v>43</v>
      </c>
    </row>
    <row r="1300" spans="1:14" x14ac:dyDescent="0.25">
      <c r="A1300" t="s">
        <v>148</v>
      </c>
      <c r="B1300">
        <v>27321.4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0.17851800000000001</v>
      </c>
      <c r="L1300">
        <v>0.83681899999999998</v>
      </c>
      <c r="M1300">
        <v>0</v>
      </c>
      <c r="N1300" t="s">
        <v>43</v>
      </c>
    </row>
    <row r="1301" spans="1:14" x14ac:dyDescent="0.25">
      <c r="A1301" t="s">
        <v>148</v>
      </c>
      <c r="B1301">
        <v>26895.9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0.14835000000000001</v>
      </c>
      <c r="L1301">
        <v>0.836704</v>
      </c>
      <c r="M1301">
        <v>0</v>
      </c>
      <c r="N1301" t="s">
        <v>43</v>
      </c>
    </row>
    <row r="1302" spans="1:14" x14ac:dyDescent="0.25">
      <c r="A1302" t="s">
        <v>148</v>
      </c>
      <c r="B1302">
        <v>26899.7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0.147233</v>
      </c>
      <c r="L1302">
        <v>0.83424799999999999</v>
      </c>
      <c r="M1302">
        <v>0</v>
      </c>
      <c r="N1302" t="s">
        <v>43</v>
      </c>
    </row>
    <row r="1303" spans="1:14" x14ac:dyDescent="0.25">
      <c r="A1303" t="s">
        <v>148</v>
      </c>
      <c r="B1303">
        <v>26886.799999999999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0.178454</v>
      </c>
      <c r="L1303">
        <v>0.83705300000000005</v>
      </c>
      <c r="M1303">
        <v>0</v>
      </c>
      <c r="N1303" t="s">
        <v>43</v>
      </c>
    </row>
    <row r="1304" spans="1:14" x14ac:dyDescent="0.25">
      <c r="A1304" t="s">
        <v>148</v>
      </c>
      <c r="B1304">
        <v>27363.1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0.149314</v>
      </c>
      <c r="L1304">
        <v>0.84133500000000006</v>
      </c>
      <c r="M1304">
        <v>0</v>
      </c>
      <c r="N1304" t="s">
        <v>43</v>
      </c>
    </row>
    <row r="1305" spans="1:14" x14ac:dyDescent="0.25">
      <c r="A1305" t="s">
        <v>148</v>
      </c>
      <c r="B1305">
        <v>26875.1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0.178456</v>
      </c>
      <c r="L1305">
        <v>0.85885400000000001</v>
      </c>
      <c r="M1305">
        <v>0</v>
      </c>
      <c r="N1305" t="s">
        <v>43</v>
      </c>
    </row>
    <row r="1306" spans="1:14" x14ac:dyDescent="0.25">
      <c r="A1306" t="s">
        <v>148</v>
      </c>
      <c r="B1306">
        <v>26790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0.15048500000000001</v>
      </c>
      <c r="L1306">
        <v>0.83657199999999998</v>
      </c>
      <c r="M1306">
        <v>0</v>
      </c>
      <c r="N1306" t="s">
        <v>43</v>
      </c>
    </row>
    <row r="1307" spans="1:14" x14ac:dyDescent="0.25">
      <c r="A1307" t="s">
        <v>148</v>
      </c>
      <c r="B1307">
        <v>27071.3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0.160132</v>
      </c>
      <c r="L1307">
        <v>0.83704100000000004</v>
      </c>
      <c r="M1307">
        <v>0</v>
      </c>
      <c r="N1307" t="s">
        <v>43</v>
      </c>
    </row>
    <row r="1308" spans="1:14" x14ac:dyDescent="0.25">
      <c r="A1308" t="s">
        <v>148</v>
      </c>
      <c r="B1308">
        <v>26882.7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0.14802699999999999</v>
      </c>
      <c r="L1308">
        <v>0.836696</v>
      </c>
      <c r="M1308">
        <v>0</v>
      </c>
      <c r="N1308" t="s">
        <v>43</v>
      </c>
    </row>
    <row r="1309" spans="1:14" x14ac:dyDescent="0.25">
      <c r="A1309" t="s">
        <v>148</v>
      </c>
      <c r="B1309">
        <v>26770.1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0.15967100000000001</v>
      </c>
      <c r="L1309">
        <v>0.86094700000000002</v>
      </c>
      <c r="M1309">
        <v>0</v>
      </c>
      <c r="N1309" t="s">
        <v>43</v>
      </c>
    </row>
    <row r="1310" spans="1:14" x14ac:dyDescent="0.25">
      <c r="A1310" t="s">
        <v>148</v>
      </c>
      <c r="B1310">
        <v>27017.599999999999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0.178454</v>
      </c>
      <c r="L1310">
        <v>0.83702699999999997</v>
      </c>
      <c r="M1310">
        <v>0</v>
      </c>
      <c r="N1310" t="s">
        <v>43</v>
      </c>
    </row>
    <row r="1311" spans="1:14" x14ac:dyDescent="0.25">
      <c r="A1311" t="s">
        <v>148</v>
      </c>
      <c r="B1311">
        <v>27041.4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0.178454</v>
      </c>
      <c r="L1311">
        <v>0.83702100000000002</v>
      </c>
      <c r="M1311">
        <v>0</v>
      </c>
      <c r="N1311" t="s">
        <v>43</v>
      </c>
    </row>
    <row r="1312" spans="1:14" x14ac:dyDescent="0.25">
      <c r="A1312" t="s">
        <v>148</v>
      </c>
      <c r="B1312">
        <v>27258.9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0.17848600000000001</v>
      </c>
      <c r="L1312">
        <v>0.83675600000000006</v>
      </c>
      <c r="M1312">
        <v>0</v>
      </c>
      <c r="N1312" t="s">
        <v>43</v>
      </c>
    </row>
    <row r="1313" spans="1:14" x14ac:dyDescent="0.25">
      <c r="A1313" t="s">
        <v>148</v>
      </c>
      <c r="B1313">
        <v>27572.6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0.178454</v>
      </c>
      <c r="L1313">
        <v>0.836758</v>
      </c>
      <c r="M1313">
        <v>0</v>
      </c>
      <c r="N1313" t="s">
        <v>43</v>
      </c>
    </row>
    <row r="1314" spans="1:14" x14ac:dyDescent="0.25">
      <c r="A1314" t="s">
        <v>148</v>
      </c>
      <c r="B1314">
        <v>28157.4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0.14738100000000001</v>
      </c>
      <c r="L1314">
        <v>0.83700699999999995</v>
      </c>
      <c r="M1314">
        <v>0</v>
      </c>
      <c r="N1314" t="s">
        <v>43</v>
      </c>
    </row>
    <row r="1315" spans="1:14" x14ac:dyDescent="0.25">
      <c r="A1315" t="s">
        <v>148</v>
      </c>
      <c r="B1315">
        <v>28608.6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0.14782400000000001</v>
      </c>
      <c r="L1315">
        <v>0.83703499999999997</v>
      </c>
      <c r="M1315">
        <v>0</v>
      </c>
      <c r="N1315" t="s">
        <v>43</v>
      </c>
    </row>
    <row r="1316" spans="1:14" x14ac:dyDescent="0.25">
      <c r="A1316" t="s">
        <v>148</v>
      </c>
      <c r="B1316">
        <v>27763.8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0.17846799999999999</v>
      </c>
      <c r="L1316">
        <v>0.83680100000000002</v>
      </c>
      <c r="M1316">
        <v>0</v>
      </c>
      <c r="N1316" t="s">
        <v>43</v>
      </c>
    </row>
    <row r="1317" spans="1:14" x14ac:dyDescent="0.25">
      <c r="A1317" t="s">
        <v>148</v>
      </c>
      <c r="B1317">
        <v>27649.8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0.17847299999999999</v>
      </c>
      <c r="L1317">
        <v>0.83650500000000005</v>
      </c>
      <c r="M1317">
        <v>0</v>
      </c>
      <c r="N1317" t="s">
        <v>43</v>
      </c>
    </row>
    <row r="1318" spans="1:14" x14ac:dyDescent="0.25">
      <c r="A1318" t="s">
        <v>148</v>
      </c>
      <c r="B1318">
        <v>27585.1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0.14863299999999999</v>
      </c>
      <c r="L1318">
        <v>0.83643500000000004</v>
      </c>
      <c r="M1318">
        <v>0</v>
      </c>
      <c r="N1318" t="s">
        <v>43</v>
      </c>
    </row>
    <row r="1319" spans="1:14" x14ac:dyDescent="0.25">
      <c r="A1319" t="s">
        <v>148</v>
      </c>
      <c r="B1319">
        <v>27754.9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0.17847199999999999</v>
      </c>
      <c r="L1319">
        <v>0.83686300000000002</v>
      </c>
      <c r="M1319">
        <v>0</v>
      </c>
      <c r="N1319" t="s">
        <v>43</v>
      </c>
    </row>
    <row r="1320" spans="1:14" x14ac:dyDescent="0.25">
      <c r="A1320" t="s">
        <v>148</v>
      </c>
      <c r="B1320">
        <v>27348.5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0.15045900000000001</v>
      </c>
      <c r="L1320">
        <v>0.83700399999999997</v>
      </c>
      <c r="M1320">
        <v>0</v>
      </c>
      <c r="N1320" t="s">
        <v>43</v>
      </c>
    </row>
    <row r="1321" spans="1:14" x14ac:dyDescent="0.25">
      <c r="A1321" t="s">
        <v>148</v>
      </c>
      <c r="B1321">
        <v>27932.799999999999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0.178454</v>
      </c>
      <c r="L1321">
        <v>0.83652099999999996</v>
      </c>
      <c r="M1321">
        <v>0</v>
      </c>
      <c r="N1321" t="s">
        <v>43</v>
      </c>
    </row>
    <row r="1322" spans="1:14" x14ac:dyDescent="0.25">
      <c r="A1322" t="s">
        <v>148</v>
      </c>
      <c r="B1322">
        <v>28629.1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0.148399</v>
      </c>
      <c r="L1322">
        <v>0.837009</v>
      </c>
      <c r="M1322">
        <v>19</v>
      </c>
      <c r="N1322" t="s">
        <v>43</v>
      </c>
    </row>
    <row r="1323" spans="1:14" x14ac:dyDescent="0.25">
      <c r="A1323" t="s">
        <v>148</v>
      </c>
      <c r="B1323">
        <v>27551.3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0.17609</v>
      </c>
      <c r="L1323">
        <v>0.83701800000000004</v>
      </c>
      <c r="M1323">
        <v>0</v>
      </c>
      <c r="N1323" t="s">
        <v>43</v>
      </c>
    </row>
    <row r="1324" spans="1:14" x14ac:dyDescent="0.25">
      <c r="A1324" t="s">
        <v>148</v>
      </c>
      <c r="B1324">
        <v>27620.6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0.14976500000000001</v>
      </c>
      <c r="L1324">
        <v>0.836561</v>
      </c>
      <c r="M1324">
        <v>0</v>
      </c>
      <c r="N1324" t="s">
        <v>43</v>
      </c>
    </row>
    <row r="1325" spans="1:14" x14ac:dyDescent="0.25">
      <c r="A1325" t="s">
        <v>148</v>
      </c>
      <c r="B1325">
        <v>27762.2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0.178532</v>
      </c>
      <c r="L1325">
        <v>0.83082800000000001</v>
      </c>
      <c r="M1325">
        <v>0</v>
      </c>
      <c r="N1325" t="s">
        <v>43</v>
      </c>
    </row>
    <row r="1326" spans="1:14" x14ac:dyDescent="0.25">
      <c r="A1326" t="s">
        <v>148</v>
      </c>
      <c r="B1326">
        <v>28129.599999999999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0.17849899999999999</v>
      </c>
      <c r="L1326">
        <v>0.83679800000000004</v>
      </c>
      <c r="M1326">
        <v>0</v>
      </c>
      <c r="N1326" t="s">
        <v>43</v>
      </c>
    </row>
    <row r="1327" spans="1:14" x14ac:dyDescent="0.25">
      <c r="A1327" t="s">
        <v>148</v>
      </c>
      <c r="B1327">
        <v>27354.1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0.15169299999999999</v>
      </c>
      <c r="L1327">
        <v>0.83703799999999995</v>
      </c>
      <c r="M1327">
        <v>0</v>
      </c>
      <c r="N1327" t="s">
        <v>43</v>
      </c>
    </row>
    <row r="1328" spans="1:14" x14ac:dyDescent="0.25">
      <c r="A1328" t="s">
        <v>148</v>
      </c>
      <c r="B1328">
        <v>27824.2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0.14985000000000001</v>
      </c>
      <c r="L1328">
        <v>0.83696199999999998</v>
      </c>
      <c r="M1328">
        <v>0</v>
      </c>
      <c r="N1328" t="s">
        <v>43</v>
      </c>
    </row>
    <row r="1329" spans="1:25" x14ac:dyDescent="0.25">
      <c r="A1329" t="s">
        <v>148</v>
      </c>
      <c r="B1329">
        <v>27487.8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0.14782500000000001</v>
      </c>
      <c r="L1329">
        <v>0.83691700000000002</v>
      </c>
      <c r="M1329">
        <v>0</v>
      </c>
      <c r="N1329" t="s">
        <v>43</v>
      </c>
    </row>
    <row r="1330" spans="1:25" x14ac:dyDescent="0.25">
      <c r="A1330" t="s">
        <v>148</v>
      </c>
      <c r="B1330">
        <v>27407.9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0.15901599999999999</v>
      </c>
      <c r="L1330">
        <v>0.83677999999999997</v>
      </c>
      <c r="M1330">
        <v>0</v>
      </c>
      <c r="N1330" t="s">
        <v>43</v>
      </c>
    </row>
    <row r="1331" spans="1:25" x14ac:dyDescent="0.25">
      <c r="A1331" t="s">
        <v>148</v>
      </c>
      <c r="B1331">
        <v>27456.9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0.178457</v>
      </c>
      <c r="L1331">
        <v>0.83670599999999995</v>
      </c>
      <c r="M1331">
        <v>0</v>
      </c>
      <c r="N1331" t="s">
        <v>43</v>
      </c>
    </row>
    <row r="1332" spans="1:25" x14ac:dyDescent="0.25">
      <c r="A1332" t="s">
        <v>148</v>
      </c>
      <c r="B1332">
        <v>27352.3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0.17845800000000001</v>
      </c>
      <c r="L1332">
        <v>0.83695299999999995</v>
      </c>
      <c r="M1332">
        <v>0</v>
      </c>
      <c r="N1332" t="s">
        <v>43</v>
      </c>
    </row>
    <row r="1333" spans="1:25" x14ac:dyDescent="0.25">
      <c r="A1333" t="s">
        <v>148</v>
      </c>
      <c r="B1333">
        <v>27451.4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0.15364</v>
      </c>
      <c r="L1333">
        <v>0.83649499999999999</v>
      </c>
      <c r="M1333">
        <v>0</v>
      </c>
      <c r="N1333" t="s">
        <v>43</v>
      </c>
    </row>
    <row r="1334" spans="1:25" x14ac:dyDescent="0.25">
      <c r="A1334" t="s">
        <v>148</v>
      </c>
      <c r="B1334">
        <v>27386.400000000001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0.17846100000000001</v>
      </c>
      <c r="L1334">
        <v>0.83590200000000003</v>
      </c>
      <c r="M1334">
        <v>0</v>
      </c>
      <c r="N1334" t="s">
        <v>43</v>
      </c>
    </row>
    <row r="1335" spans="1:25" x14ac:dyDescent="0.25">
      <c r="A1335" t="s">
        <v>148</v>
      </c>
      <c r="B1335">
        <v>27426.400000000001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0.14733499999999999</v>
      </c>
      <c r="L1335">
        <v>0.83703499999999997</v>
      </c>
      <c r="M1335">
        <v>0</v>
      </c>
      <c r="N1335" t="s">
        <v>43</v>
      </c>
    </row>
    <row r="1336" spans="1:25" x14ac:dyDescent="0.25">
      <c r="A1336" t="s">
        <v>148</v>
      </c>
      <c r="B1336">
        <v>27601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0.15851499999999999</v>
      </c>
      <c r="L1336">
        <v>0.83699199999999996</v>
      </c>
      <c r="M1336">
        <v>0</v>
      </c>
      <c r="N1336" t="s">
        <v>43</v>
      </c>
    </row>
    <row r="1337" spans="1:25" x14ac:dyDescent="0.25">
      <c r="A1337" t="s">
        <v>148</v>
      </c>
      <c r="B1337">
        <v>27409.7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0.16451499999999999</v>
      </c>
      <c r="L1337">
        <v>0.83475299999999997</v>
      </c>
      <c r="M1337">
        <v>0</v>
      </c>
      <c r="N1337" t="s">
        <v>43</v>
      </c>
    </row>
    <row r="1338" spans="1:25" x14ac:dyDescent="0.25">
      <c r="A1338" t="s">
        <v>148</v>
      </c>
      <c r="B1338">
        <v>27448.1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0.16490199999999999</v>
      </c>
      <c r="L1338">
        <v>0.83703799999999995</v>
      </c>
      <c r="M1338">
        <v>0</v>
      </c>
      <c r="N1338" t="s">
        <v>43</v>
      </c>
    </row>
    <row r="1339" spans="1:25" x14ac:dyDescent="0.25">
      <c r="A1339" t="s">
        <v>148</v>
      </c>
      <c r="B1339">
        <v>27088.7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0.15656999999999999</v>
      </c>
      <c r="L1339">
        <v>0.86578999999999995</v>
      </c>
      <c r="M1339">
        <v>0</v>
      </c>
      <c r="N1339" t="s">
        <v>43</v>
      </c>
    </row>
    <row r="1340" spans="1:25" x14ac:dyDescent="0.25">
      <c r="A1340" t="s">
        <v>148</v>
      </c>
      <c r="B1340">
        <v>27981.9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0.14752999999999999</v>
      </c>
      <c r="L1340">
        <v>0.83704699999999999</v>
      </c>
      <c r="M1340">
        <v>0</v>
      </c>
      <c r="N1340" t="s">
        <v>43</v>
      </c>
    </row>
    <row r="1341" spans="1:25" x14ac:dyDescent="0.25">
      <c r="A1341" t="s">
        <v>148</v>
      </c>
      <c r="B1341">
        <v>27470.3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0.15267600000000001</v>
      </c>
      <c r="L1341">
        <v>0.83685200000000004</v>
      </c>
      <c r="M1341">
        <v>0</v>
      </c>
      <c r="N1341" t="s">
        <v>43</v>
      </c>
    </row>
    <row r="1342" spans="1:25" x14ac:dyDescent="0.25">
      <c r="A1342" t="s">
        <v>148</v>
      </c>
      <c r="B1342">
        <v>26868.400000000001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0.14790900000000001</v>
      </c>
      <c r="L1342">
        <v>0.859622</v>
      </c>
      <c r="M1342">
        <v>0</v>
      </c>
      <c r="N1342" t="s">
        <v>43</v>
      </c>
    </row>
    <row r="1343" spans="1:25" x14ac:dyDescent="0.25">
      <c r="A1343" t="s">
        <v>148</v>
      </c>
      <c r="B1343">
        <v>26920.7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0.147121</v>
      </c>
      <c r="L1343">
        <v>0.83704900000000004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27062.1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0.155283</v>
      </c>
      <c r="L1344">
        <v>0.83689100000000005</v>
      </c>
      <c r="M1344">
        <v>0</v>
      </c>
      <c r="N1344" t="s">
        <v>43</v>
      </c>
      <c r="R1344">
        <f>AVERAGE(B1295:B1344)</f>
        <v>27425.931999999993</v>
      </c>
      <c r="S1344">
        <f>AVERAGE(C1295:C1344)</f>
        <v>0</v>
      </c>
      <c r="U1344">
        <f>_xlfn.VAR.P(B1295:B1344)</f>
        <v>181214.43177599981</v>
      </c>
      <c r="V1344">
        <f>_xlfn.VAR.P(C1295:C1344)</f>
        <v>0</v>
      </c>
      <c r="X1344">
        <f>1.96*SQRT(U1344)/50</f>
        <v>16.68716106604932</v>
      </c>
      <c r="Y1344">
        <f>1.96*SQRT(V1344)/50</f>
        <v>0</v>
      </c>
    </row>
    <row r="1345" spans="1:13" x14ac:dyDescent="0.25">
      <c r="A1345" t="s">
        <v>149</v>
      </c>
      <c r="B1345">
        <v>1371300.890138</v>
      </c>
      <c r="C1345" t="s">
        <v>37</v>
      </c>
    </row>
    <row r="1346" spans="1:13" x14ac:dyDescent="0.25">
      <c r="A1346" t="s">
        <v>150</v>
      </c>
      <c r="B1346">
        <v>26254.1</v>
      </c>
      <c r="C1346">
        <v>26253.3</v>
      </c>
      <c r="D1346">
        <v>26252.7</v>
      </c>
      <c r="E1346">
        <v>26227.3</v>
      </c>
      <c r="F1346">
        <v>1082.67</v>
      </c>
      <c r="G1346">
        <v>0</v>
      </c>
      <c r="H1346">
        <v>597.76400000000001</v>
      </c>
      <c r="I1346">
        <v>0</v>
      </c>
      <c r="J1346">
        <v>0.15788099999999999</v>
      </c>
      <c r="K1346">
        <v>0.83682199999999995</v>
      </c>
      <c r="L1346">
        <v>0</v>
      </c>
      <c r="M1346" t="s">
        <v>43</v>
      </c>
    </row>
    <row r="1347" spans="1:13" x14ac:dyDescent="0.25">
      <c r="A1347" t="s">
        <v>150</v>
      </c>
      <c r="B1347">
        <v>26422.400000000001</v>
      </c>
      <c r="C1347">
        <v>26421.599999999999</v>
      </c>
      <c r="D1347">
        <v>26421.1</v>
      </c>
      <c r="E1347">
        <v>26394.799999999999</v>
      </c>
      <c r="F1347">
        <v>1116.4000000000001</v>
      </c>
      <c r="G1347">
        <v>0</v>
      </c>
      <c r="H1347">
        <v>621.61199999999997</v>
      </c>
      <c r="I1347">
        <v>0</v>
      </c>
      <c r="J1347">
        <v>0.14734900000000001</v>
      </c>
      <c r="K1347">
        <v>0.83588300000000004</v>
      </c>
      <c r="L1347">
        <v>0</v>
      </c>
      <c r="M1347" t="s">
        <v>43</v>
      </c>
    </row>
    <row r="1348" spans="1:13" x14ac:dyDescent="0.25">
      <c r="A1348" t="s">
        <v>150</v>
      </c>
      <c r="B1348">
        <v>26345.200000000001</v>
      </c>
      <c r="C1348">
        <v>26344.400000000001</v>
      </c>
      <c r="D1348">
        <v>26343.9</v>
      </c>
      <c r="E1348">
        <v>26318.2</v>
      </c>
      <c r="F1348">
        <v>1087.98</v>
      </c>
      <c r="G1348">
        <v>0</v>
      </c>
      <c r="H1348">
        <v>597.36599999999999</v>
      </c>
      <c r="I1348">
        <v>0</v>
      </c>
      <c r="J1348">
        <v>0.148761</v>
      </c>
      <c r="K1348">
        <v>0.83482000000000001</v>
      </c>
      <c r="L1348">
        <v>0</v>
      </c>
      <c r="M1348" t="s">
        <v>43</v>
      </c>
    </row>
    <row r="1349" spans="1:13" x14ac:dyDescent="0.25">
      <c r="A1349" t="s">
        <v>150</v>
      </c>
      <c r="B1349">
        <v>27060.6</v>
      </c>
      <c r="C1349">
        <v>27059.8</v>
      </c>
      <c r="D1349">
        <v>27059.200000000001</v>
      </c>
      <c r="E1349">
        <v>27033.1</v>
      </c>
      <c r="F1349">
        <v>1119.43</v>
      </c>
      <c r="G1349">
        <v>0</v>
      </c>
      <c r="H1349">
        <v>614.73</v>
      </c>
      <c r="I1349">
        <v>0</v>
      </c>
      <c r="J1349">
        <v>0.178506</v>
      </c>
      <c r="K1349">
        <v>0.83688600000000002</v>
      </c>
      <c r="L1349">
        <v>0</v>
      </c>
      <c r="M1349" t="s">
        <v>43</v>
      </c>
    </row>
    <row r="1350" spans="1:13" x14ac:dyDescent="0.25">
      <c r="A1350" t="s">
        <v>150</v>
      </c>
      <c r="B1350">
        <v>26616</v>
      </c>
      <c r="C1350">
        <v>26615.200000000001</v>
      </c>
      <c r="D1350">
        <v>26614.7</v>
      </c>
      <c r="E1350">
        <v>26588.9</v>
      </c>
      <c r="F1350">
        <v>1110.44</v>
      </c>
      <c r="G1350">
        <v>0</v>
      </c>
      <c r="H1350">
        <v>603.75099999999998</v>
      </c>
      <c r="I1350">
        <v>0</v>
      </c>
      <c r="J1350">
        <v>0.17846600000000001</v>
      </c>
      <c r="K1350">
        <v>0.83677199999999996</v>
      </c>
      <c r="L1350">
        <v>0</v>
      </c>
      <c r="M1350" t="s">
        <v>43</v>
      </c>
    </row>
    <row r="1351" spans="1:13" x14ac:dyDescent="0.25">
      <c r="A1351" t="s">
        <v>150</v>
      </c>
      <c r="B1351">
        <v>26863.7</v>
      </c>
      <c r="C1351">
        <v>26862.9</v>
      </c>
      <c r="D1351">
        <v>26862.3</v>
      </c>
      <c r="E1351">
        <v>26836.1</v>
      </c>
      <c r="F1351">
        <v>1113.19</v>
      </c>
      <c r="G1351">
        <v>0</v>
      </c>
      <c r="H1351">
        <v>608.27599999999995</v>
      </c>
      <c r="I1351">
        <v>0</v>
      </c>
      <c r="J1351">
        <v>0.15486900000000001</v>
      </c>
      <c r="K1351">
        <v>0.83705300000000005</v>
      </c>
      <c r="L1351">
        <v>0</v>
      </c>
      <c r="M1351" t="s">
        <v>43</v>
      </c>
    </row>
    <row r="1352" spans="1:13" x14ac:dyDescent="0.25">
      <c r="A1352" t="s">
        <v>150</v>
      </c>
      <c r="B1352">
        <v>26717.599999999999</v>
      </c>
      <c r="C1352">
        <v>26716.799999999999</v>
      </c>
      <c r="D1352">
        <v>26716.3</v>
      </c>
      <c r="E1352">
        <v>26690.3</v>
      </c>
      <c r="F1352">
        <v>1100.32</v>
      </c>
      <c r="G1352">
        <v>0</v>
      </c>
      <c r="H1352">
        <v>616.28899999999999</v>
      </c>
      <c r="I1352">
        <v>0</v>
      </c>
      <c r="J1352">
        <v>0.17846200000000001</v>
      </c>
      <c r="K1352">
        <v>0.83674300000000001</v>
      </c>
      <c r="L1352">
        <v>0</v>
      </c>
      <c r="M1352" t="s">
        <v>43</v>
      </c>
    </row>
    <row r="1353" spans="1:13" x14ac:dyDescent="0.25">
      <c r="A1353" t="s">
        <v>150</v>
      </c>
      <c r="B1353">
        <v>26599.8</v>
      </c>
      <c r="C1353">
        <v>26599</v>
      </c>
      <c r="D1353">
        <v>26598.5</v>
      </c>
      <c r="E1353">
        <v>26572.6</v>
      </c>
      <c r="F1353">
        <v>1098.24</v>
      </c>
      <c r="G1353">
        <v>0</v>
      </c>
      <c r="H1353">
        <v>603.28499999999997</v>
      </c>
      <c r="I1353">
        <v>0</v>
      </c>
      <c r="J1353">
        <v>0.15271699999999999</v>
      </c>
      <c r="K1353">
        <v>0.83702399999999999</v>
      </c>
      <c r="L1353">
        <v>0</v>
      </c>
      <c r="M1353" t="s">
        <v>43</v>
      </c>
    </row>
    <row r="1354" spans="1:13" x14ac:dyDescent="0.25">
      <c r="A1354" t="s">
        <v>150</v>
      </c>
      <c r="B1354">
        <v>26438.9</v>
      </c>
      <c r="C1354">
        <v>26438.1</v>
      </c>
      <c r="D1354">
        <v>26437.5</v>
      </c>
      <c r="E1354">
        <v>26411.9</v>
      </c>
      <c r="F1354">
        <v>1092.1099999999999</v>
      </c>
      <c r="G1354">
        <v>0</v>
      </c>
      <c r="H1354">
        <v>599.76800000000003</v>
      </c>
      <c r="I1354">
        <v>0</v>
      </c>
      <c r="J1354">
        <v>0.178455</v>
      </c>
      <c r="K1354">
        <v>0.83168200000000003</v>
      </c>
      <c r="L1354">
        <v>0</v>
      </c>
      <c r="M1354" t="s">
        <v>43</v>
      </c>
    </row>
    <row r="1355" spans="1:13" x14ac:dyDescent="0.25">
      <c r="A1355" t="s">
        <v>150</v>
      </c>
      <c r="B1355">
        <v>26588.7</v>
      </c>
      <c r="C1355">
        <v>26587.9</v>
      </c>
      <c r="D1355">
        <v>26587.4</v>
      </c>
      <c r="E1355">
        <v>26561.599999999999</v>
      </c>
      <c r="F1355">
        <v>1095.75</v>
      </c>
      <c r="G1355">
        <v>0</v>
      </c>
      <c r="H1355">
        <v>621.76800000000003</v>
      </c>
      <c r="I1355">
        <v>0</v>
      </c>
      <c r="J1355">
        <v>0.17846999999999999</v>
      </c>
      <c r="K1355">
        <v>0.83653100000000002</v>
      </c>
      <c r="L1355">
        <v>0</v>
      </c>
      <c r="M1355" t="s">
        <v>43</v>
      </c>
    </row>
    <row r="1356" spans="1:13" x14ac:dyDescent="0.25">
      <c r="A1356" t="s">
        <v>150</v>
      </c>
      <c r="B1356">
        <v>26709.7</v>
      </c>
      <c r="C1356">
        <v>26708.9</v>
      </c>
      <c r="D1356">
        <v>26708.3</v>
      </c>
      <c r="E1356">
        <v>26682.400000000001</v>
      </c>
      <c r="F1356">
        <v>1102</v>
      </c>
      <c r="G1356">
        <v>0</v>
      </c>
      <c r="H1356">
        <v>624.12199999999996</v>
      </c>
      <c r="I1356">
        <v>0</v>
      </c>
      <c r="J1356">
        <v>0.17845900000000001</v>
      </c>
      <c r="K1356">
        <v>0.83306000000000002</v>
      </c>
      <c r="L1356">
        <v>0</v>
      </c>
      <c r="M1356" t="s">
        <v>43</v>
      </c>
    </row>
    <row r="1357" spans="1:13" x14ac:dyDescent="0.25">
      <c r="A1357" t="s">
        <v>150</v>
      </c>
      <c r="B1357">
        <v>26920.400000000001</v>
      </c>
      <c r="C1357">
        <v>26919.599999999999</v>
      </c>
      <c r="D1357">
        <v>26919.1</v>
      </c>
      <c r="E1357">
        <v>26892.9</v>
      </c>
      <c r="F1357">
        <v>1111.99</v>
      </c>
      <c r="G1357">
        <v>0</v>
      </c>
      <c r="H1357">
        <v>629.22299999999996</v>
      </c>
      <c r="I1357">
        <v>0</v>
      </c>
      <c r="J1357">
        <v>0.14768000000000001</v>
      </c>
      <c r="K1357">
        <v>0.83834900000000001</v>
      </c>
      <c r="L1357">
        <v>0</v>
      </c>
      <c r="M1357" t="s">
        <v>43</v>
      </c>
    </row>
    <row r="1358" spans="1:13" x14ac:dyDescent="0.25">
      <c r="A1358" t="s">
        <v>150</v>
      </c>
      <c r="B1358">
        <v>26898.5</v>
      </c>
      <c r="C1358">
        <v>26897.7</v>
      </c>
      <c r="D1358">
        <v>26897.200000000001</v>
      </c>
      <c r="E1358">
        <v>26871</v>
      </c>
      <c r="F1358">
        <v>1127.28</v>
      </c>
      <c r="G1358">
        <v>0</v>
      </c>
      <c r="H1358">
        <v>622.30799999999999</v>
      </c>
      <c r="I1358">
        <v>0</v>
      </c>
      <c r="J1358">
        <v>0.17846500000000001</v>
      </c>
      <c r="K1358">
        <v>0.83627399999999996</v>
      </c>
      <c r="L1358">
        <v>0</v>
      </c>
      <c r="M1358" t="s">
        <v>43</v>
      </c>
    </row>
    <row r="1359" spans="1:13" x14ac:dyDescent="0.25">
      <c r="A1359" t="s">
        <v>150</v>
      </c>
      <c r="B1359">
        <v>26659.1</v>
      </c>
      <c r="C1359">
        <v>26658.400000000001</v>
      </c>
      <c r="D1359">
        <v>26657.8</v>
      </c>
      <c r="E1359">
        <v>26632</v>
      </c>
      <c r="F1359">
        <v>1099.92</v>
      </c>
      <c r="G1359">
        <v>0</v>
      </c>
      <c r="H1359">
        <v>623.28399999999999</v>
      </c>
      <c r="I1359">
        <v>0</v>
      </c>
      <c r="J1359">
        <v>0.14937500000000001</v>
      </c>
      <c r="K1359">
        <v>0.83684800000000004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27086.6</v>
      </c>
      <c r="C1360">
        <v>27085.8</v>
      </c>
      <c r="D1360">
        <v>27085.200000000001</v>
      </c>
      <c r="E1360">
        <v>27058.9</v>
      </c>
      <c r="F1360">
        <v>1117.17</v>
      </c>
      <c r="G1360">
        <v>0</v>
      </c>
      <c r="H1360">
        <v>614.375</v>
      </c>
      <c r="I1360">
        <v>0</v>
      </c>
      <c r="J1360">
        <v>0.17846200000000001</v>
      </c>
      <c r="K1360">
        <v>0.83687400000000001</v>
      </c>
      <c r="L1360">
        <v>0</v>
      </c>
      <c r="M1360" t="s">
        <v>43</v>
      </c>
    </row>
    <row r="1361" spans="1:13" x14ac:dyDescent="0.25">
      <c r="A1361" t="s">
        <v>150</v>
      </c>
      <c r="B1361">
        <v>26831.9</v>
      </c>
      <c r="C1361">
        <v>26831.1</v>
      </c>
      <c r="D1361">
        <v>26830.5</v>
      </c>
      <c r="E1361">
        <v>26804.400000000001</v>
      </c>
      <c r="F1361">
        <v>1120.22</v>
      </c>
      <c r="G1361">
        <v>0</v>
      </c>
      <c r="H1361">
        <v>608.86699999999996</v>
      </c>
      <c r="I1361">
        <v>0</v>
      </c>
      <c r="J1361">
        <v>0.17865800000000001</v>
      </c>
      <c r="K1361">
        <v>0.83699400000000002</v>
      </c>
      <c r="L1361">
        <v>0</v>
      </c>
      <c r="M1361" t="s">
        <v>43</v>
      </c>
    </row>
    <row r="1362" spans="1:13" x14ac:dyDescent="0.25">
      <c r="A1362" t="s">
        <v>150</v>
      </c>
      <c r="B1362">
        <v>26343.3</v>
      </c>
      <c r="C1362">
        <v>26342.5</v>
      </c>
      <c r="D1362">
        <v>26342</v>
      </c>
      <c r="E1362">
        <v>26316.3</v>
      </c>
      <c r="F1362">
        <v>1100.17</v>
      </c>
      <c r="G1362">
        <v>0</v>
      </c>
      <c r="H1362">
        <v>599.00400000000002</v>
      </c>
      <c r="I1362">
        <v>0</v>
      </c>
      <c r="J1362">
        <v>0.178457</v>
      </c>
      <c r="K1362">
        <v>0.83623800000000004</v>
      </c>
      <c r="L1362">
        <v>0</v>
      </c>
      <c r="M1362" t="s">
        <v>43</v>
      </c>
    </row>
    <row r="1363" spans="1:13" x14ac:dyDescent="0.25">
      <c r="A1363" t="s">
        <v>150</v>
      </c>
      <c r="B1363">
        <v>26450.400000000001</v>
      </c>
      <c r="C1363">
        <v>26449.7</v>
      </c>
      <c r="D1363">
        <v>26449.1</v>
      </c>
      <c r="E1363">
        <v>26423.4</v>
      </c>
      <c r="F1363">
        <v>1092.17</v>
      </c>
      <c r="G1363">
        <v>0</v>
      </c>
      <c r="H1363">
        <v>619.86800000000005</v>
      </c>
      <c r="I1363">
        <v>0</v>
      </c>
      <c r="J1363">
        <v>0.16181000000000001</v>
      </c>
      <c r="K1363">
        <v>0.83086000000000004</v>
      </c>
      <c r="L1363">
        <v>0</v>
      </c>
      <c r="M1363" t="s">
        <v>43</v>
      </c>
    </row>
    <row r="1364" spans="1:13" x14ac:dyDescent="0.25">
      <c r="A1364" t="s">
        <v>150</v>
      </c>
      <c r="B1364">
        <v>27308.1</v>
      </c>
      <c r="C1364">
        <v>27307.3</v>
      </c>
      <c r="D1364">
        <v>27306.7</v>
      </c>
      <c r="E1364">
        <v>27280.400000000001</v>
      </c>
      <c r="F1364">
        <v>1126.8499999999999</v>
      </c>
      <c r="G1364">
        <v>0</v>
      </c>
      <c r="H1364">
        <v>616.98500000000001</v>
      </c>
      <c r="I1364">
        <v>0</v>
      </c>
      <c r="J1364">
        <v>0.16509599999999999</v>
      </c>
      <c r="K1364">
        <v>0.83697600000000005</v>
      </c>
      <c r="L1364">
        <v>0</v>
      </c>
      <c r="M1364" t="s">
        <v>43</v>
      </c>
    </row>
    <row r="1365" spans="1:13" x14ac:dyDescent="0.25">
      <c r="A1365" t="s">
        <v>150</v>
      </c>
      <c r="B1365">
        <v>26521.200000000001</v>
      </c>
      <c r="C1365">
        <v>26520.400000000001</v>
      </c>
      <c r="D1365">
        <v>26519.9</v>
      </c>
      <c r="E1365">
        <v>26494.1</v>
      </c>
      <c r="F1365">
        <v>1091.8800000000001</v>
      </c>
      <c r="G1365">
        <v>0</v>
      </c>
      <c r="H1365">
        <v>612.66899999999998</v>
      </c>
      <c r="I1365">
        <v>0</v>
      </c>
      <c r="J1365">
        <v>0.171793</v>
      </c>
      <c r="K1365">
        <v>0.83604000000000001</v>
      </c>
      <c r="L1365">
        <v>0</v>
      </c>
      <c r="M1365" t="s">
        <v>43</v>
      </c>
    </row>
    <row r="1366" spans="1:13" x14ac:dyDescent="0.25">
      <c r="A1366" t="s">
        <v>150</v>
      </c>
      <c r="B1366">
        <v>26377.1</v>
      </c>
      <c r="C1366">
        <v>26376.3</v>
      </c>
      <c r="D1366">
        <v>26375.8</v>
      </c>
      <c r="E1366">
        <v>26350.1</v>
      </c>
      <c r="F1366">
        <v>1097.3399999999999</v>
      </c>
      <c r="G1366">
        <v>0</v>
      </c>
      <c r="H1366">
        <v>600.745</v>
      </c>
      <c r="I1366">
        <v>0</v>
      </c>
      <c r="J1366">
        <v>0.160854</v>
      </c>
      <c r="K1366">
        <v>0.83698300000000003</v>
      </c>
      <c r="L1366">
        <v>0</v>
      </c>
      <c r="M1366" t="s">
        <v>43</v>
      </c>
    </row>
    <row r="1367" spans="1:13" x14ac:dyDescent="0.25">
      <c r="A1367" t="s">
        <v>150</v>
      </c>
      <c r="B1367">
        <v>26840.5</v>
      </c>
      <c r="C1367">
        <v>26839.8</v>
      </c>
      <c r="D1367">
        <v>26839.200000000001</v>
      </c>
      <c r="E1367">
        <v>26813.200000000001</v>
      </c>
      <c r="F1367">
        <v>1116.0999999999999</v>
      </c>
      <c r="G1367">
        <v>0</v>
      </c>
      <c r="H1367">
        <v>622.76800000000003</v>
      </c>
      <c r="I1367">
        <v>0</v>
      </c>
      <c r="J1367">
        <v>0.14929500000000001</v>
      </c>
      <c r="K1367">
        <v>0.83551900000000001</v>
      </c>
      <c r="L1367">
        <v>0</v>
      </c>
      <c r="M1367" t="s">
        <v>43</v>
      </c>
    </row>
    <row r="1368" spans="1:13" x14ac:dyDescent="0.25">
      <c r="A1368" t="s">
        <v>150</v>
      </c>
      <c r="B1368">
        <v>26152</v>
      </c>
      <c r="C1368">
        <v>26151.200000000001</v>
      </c>
      <c r="D1368">
        <v>26150.6</v>
      </c>
      <c r="E1368">
        <v>26125.200000000001</v>
      </c>
      <c r="F1368">
        <v>1082.3900000000001</v>
      </c>
      <c r="G1368">
        <v>0</v>
      </c>
      <c r="H1368">
        <v>608.56399999999996</v>
      </c>
      <c r="I1368">
        <v>0</v>
      </c>
      <c r="J1368">
        <v>0.16750699999999999</v>
      </c>
      <c r="K1368">
        <v>0.83657400000000004</v>
      </c>
      <c r="L1368">
        <v>0</v>
      </c>
      <c r="M1368" t="s">
        <v>43</v>
      </c>
    </row>
    <row r="1369" spans="1:13" x14ac:dyDescent="0.25">
      <c r="A1369" t="s">
        <v>150</v>
      </c>
      <c r="B1369">
        <v>26846.400000000001</v>
      </c>
      <c r="C1369">
        <v>26845.599999999999</v>
      </c>
      <c r="D1369">
        <v>26845.1</v>
      </c>
      <c r="E1369">
        <v>26819</v>
      </c>
      <c r="F1369">
        <v>1103.1300000000001</v>
      </c>
      <c r="G1369">
        <v>0</v>
      </c>
      <c r="H1369">
        <v>607.20500000000004</v>
      </c>
      <c r="I1369">
        <v>0</v>
      </c>
      <c r="J1369">
        <v>0.14846699999999999</v>
      </c>
      <c r="K1369">
        <v>0.83705200000000002</v>
      </c>
      <c r="L1369">
        <v>0</v>
      </c>
      <c r="M1369" t="s">
        <v>43</v>
      </c>
    </row>
    <row r="1370" spans="1:13" x14ac:dyDescent="0.25">
      <c r="A1370" t="s">
        <v>150</v>
      </c>
      <c r="B1370">
        <v>26253.1</v>
      </c>
      <c r="C1370">
        <v>26252.2</v>
      </c>
      <c r="D1370">
        <v>26251.7</v>
      </c>
      <c r="E1370">
        <v>26226.3</v>
      </c>
      <c r="F1370">
        <v>1078.9100000000001</v>
      </c>
      <c r="G1370">
        <v>0</v>
      </c>
      <c r="H1370">
        <v>593.11599999999999</v>
      </c>
      <c r="I1370">
        <v>0</v>
      </c>
      <c r="J1370">
        <v>0.17846100000000001</v>
      </c>
      <c r="K1370">
        <v>0.83691800000000005</v>
      </c>
      <c r="L1370">
        <v>0</v>
      </c>
      <c r="M1370" t="s">
        <v>43</v>
      </c>
    </row>
    <row r="1371" spans="1:13" x14ac:dyDescent="0.25">
      <c r="A1371" t="s">
        <v>150</v>
      </c>
      <c r="B1371">
        <v>26288.6</v>
      </c>
      <c r="C1371">
        <v>26287.8</v>
      </c>
      <c r="D1371">
        <v>26287.200000000001</v>
      </c>
      <c r="E1371">
        <v>26261.7</v>
      </c>
      <c r="F1371">
        <v>1084.1500000000001</v>
      </c>
      <c r="G1371">
        <v>0</v>
      </c>
      <c r="H1371">
        <v>596.75599999999997</v>
      </c>
      <c r="I1371">
        <v>0</v>
      </c>
      <c r="J1371">
        <v>0.17846200000000001</v>
      </c>
      <c r="K1371">
        <v>0.83703099999999997</v>
      </c>
      <c r="L1371">
        <v>0</v>
      </c>
      <c r="M1371" t="s">
        <v>43</v>
      </c>
    </row>
    <row r="1372" spans="1:13" x14ac:dyDescent="0.25">
      <c r="A1372" t="s">
        <v>150</v>
      </c>
      <c r="B1372">
        <v>27214.799999999999</v>
      </c>
      <c r="C1372">
        <v>27214</v>
      </c>
      <c r="D1372">
        <v>27213.4</v>
      </c>
      <c r="E1372">
        <v>27187</v>
      </c>
      <c r="F1372">
        <v>1119.52</v>
      </c>
      <c r="G1372">
        <v>0</v>
      </c>
      <c r="H1372">
        <v>625.01499999999999</v>
      </c>
      <c r="I1372">
        <v>0</v>
      </c>
      <c r="J1372">
        <v>0.178454</v>
      </c>
      <c r="K1372">
        <v>0.83623599999999998</v>
      </c>
      <c r="L1372">
        <v>0</v>
      </c>
      <c r="M1372" t="s">
        <v>43</v>
      </c>
    </row>
    <row r="1373" spans="1:13" x14ac:dyDescent="0.25">
      <c r="A1373" t="s">
        <v>150</v>
      </c>
      <c r="B1373">
        <v>26167.5</v>
      </c>
      <c r="C1373">
        <v>26166.7</v>
      </c>
      <c r="D1373">
        <v>26166.1</v>
      </c>
      <c r="E1373">
        <v>26140.799999999999</v>
      </c>
      <c r="F1373">
        <v>1077.8499999999999</v>
      </c>
      <c r="G1373">
        <v>0</v>
      </c>
      <c r="H1373">
        <v>591.63400000000001</v>
      </c>
      <c r="I1373">
        <v>0</v>
      </c>
      <c r="J1373">
        <v>0.14726400000000001</v>
      </c>
      <c r="K1373">
        <v>0.84069000000000005</v>
      </c>
      <c r="L1373">
        <v>0</v>
      </c>
      <c r="M1373" t="s">
        <v>43</v>
      </c>
    </row>
    <row r="1374" spans="1:13" x14ac:dyDescent="0.25">
      <c r="A1374" t="s">
        <v>150</v>
      </c>
      <c r="B1374">
        <v>27181.9</v>
      </c>
      <c r="C1374">
        <v>27181.1</v>
      </c>
      <c r="D1374">
        <v>27180.5</v>
      </c>
      <c r="E1374">
        <v>27154.1</v>
      </c>
      <c r="F1374">
        <v>1132.1300000000001</v>
      </c>
      <c r="G1374">
        <v>0</v>
      </c>
      <c r="H1374">
        <v>613.04999999999995</v>
      </c>
      <c r="I1374">
        <v>0</v>
      </c>
      <c r="J1374">
        <v>0.178454</v>
      </c>
      <c r="K1374">
        <v>0.83686000000000005</v>
      </c>
      <c r="L1374">
        <v>0</v>
      </c>
      <c r="M1374" t="s">
        <v>43</v>
      </c>
    </row>
    <row r="1375" spans="1:13" x14ac:dyDescent="0.25">
      <c r="A1375" t="s">
        <v>150</v>
      </c>
      <c r="B1375">
        <v>27321.5</v>
      </c>
      <c r="C1375">
        <v>27307.4</v>
      </c>
      <c r="D1375">
        <v>27306.799999999999</v>
      </c>
      <c r="E1375">
        <v>27280.400000000001</v>
      </c>
      <c r="F1375">
        <v>1149.06</v>
      </c>
      <c r="G1375">
        <v>0</v>
      </c>
      <c r="H1375">
        <v>628.86300000000006</v>
      </c>
      <c r="I1375">
        <v>0</v>
      </c>
      <c r="J1375">
        <v>0.178531</v>
      </c>
      <c r="K1375">
        <v>0.83207799999999998</v>
      </c>
      <c r="L1375">
        <v>0</v>
      </c>
      <c r="M1375" t="s">
        <v>43</v>
      </c>
    </row>
    <row r="1376" spans="1:13" x14ac:dyDescent="0.25">
      <c r="A1376" t="s">
        <v>150</v>
      </c>
      <c r="B1376">
        <v>26552.3</v>
      </c>
      <c r="C1376">
        <v>26551.5</v>
      </c>
      <c r="D1376">
        <v>26551</v>
      </c>
      <c r="E1376">
        <v>26525.200000000001</v>
      </c>
      <c r="F1376">
        <v>1095.05</v>
      </c>
      <c r="G1376">
        <v>0</v>
      </c>
      <c r="H1376">
        <v>613.64</v>
      </c>
      <c r="I1376">
        <v>0</v>
      </c>
      <c r="J1376">
        <v>0.178476</v>
      </c>
      <c r="K1376">
        <v>0.86606799999999995</v>
      </c>
      <c r="L1376">
        <v>0</v>
      </c>
      <c r="M1376" t="s">
        <v>43</v>
      </c>
    </row>
    <row r="1377" spans="1:25" x14ac:dyDescent="0.25">
      <c r="A1377" t="s">
        <v>150</v>
      </c>
      <c r="B1377">
        <v>26524.799999999999</v>
      </c>
      <c r="C1377">
        <v>26524</v>
      </c>
      <c r="D1377">
        <v>26523.4</v>
      </c>
      <c r="E1377">
        <v>26497.599999999999</v>
      </c>
      <c r="F1377">
        <v>1094.19</v>
      </c>
      <c r="G1377">
        <v>0</v>
      </c>
      <c r="H1377">
        <v>602.21799999999996</v>
      </c>
      <c r="I1377">
        <v>0</v>
      </c>
      <c r="J1377">
        <v>0.151281</v>
      </c>
      <c r="K1377">
        <v>0.83688799999999997</v>
      </c>
      <c r="L1377">
        <v>0</v>
      </c>
      <c r="M1377" t="s">
        <v>43</v>
      </c>
    </row>
    <row r="1378" spans="1:25" x14ac:dyDescent="0.25">
      <c r="A1378" t="s">
        <v>150</v>
      </c>
      <c r="B1378">
        <v>26747.5</v>
      </c>
      <c r="C1378">
        <v>26746.7</v>
      </c>
      <c r="D1378">
        <v>26746.1</v>
      </c>
      <c r="E1378">
        <v>26720.2</v>
      </c>
      <c r="F1378">
        <v>1104.76</v>
      </c>
      <c r="G1378">
        <v>0</v>
      </c>
      <c r="H1378">
        <v>625.48400000000004</v>
      </c>
      <c r="I1378">
        <v>0</v>
      </c>
      <c r="J1378">
        <v>0.15598899999999999</v>
      </c>
      <c r="K1378">
        <v>0.83703799999999995</v>
      </c>
      <c r="L1378">
        <v>0</v>
      </c>
      <c r="M1378" t="s">
        <v>43</v>
      </c>
    </row>
    <row r="1379" spans="1:25" x14ac:dyDescent="0.25">
      <c r="A1379" t="s">
        <v>150</v>
      </c>
      <c r="B1379">
        <v>26587.4</v>
      </c>
      <c r="C1379">
        <v>26586.6</v>
      </c>
      <c r="D1379">
        <v>26586.1</v>
      </c>
      <c r="E1379">
        <v>26560.3</v>
      </c>
      <c r="F1379">
        <v>1096.77</v>
      </c>
      <c r="G1379">
        <v>0</v>
      </c>
      <c r="H1379">
        <v>603.46600000000001</v>
      </c>
      <c r="I1379">
        <v>0</v>
      </c>
      <c r="J1379">
        <v>0.16040499999999999</v>
      </c>
      <c r="K1379">
        <v>0.83697100000000002</v>
      </c>
      <c r="L1379">
        <v>0</v>
      </c>
      <c r="M1379" t="s">
        <v>43</v>
      </c>
    </row>
    <row r="1380" spans="1:25" x14ac:dyDescent="0.25">
      <c r="A1380" t="s">
        <v>150</v>
      </c>
      <c r="B1380">
        <v>27017.7</v>
      </c>
      <c r="C1380">
        <v>27016.799999999999</v>
      </c>
      <c r="D1380">
        <v>27016.3</v>
      </c>
      <c r="E1380">
        <v>26990</v>
      </c>
      <c r="F1380">
        <v>1116.52</v>
      </c>
      <c r="G1380">
        <v>0</v>
      </c>
      <c r="H1380">
        <v>612.55399999999997</v>
      </c>
      <c r="I1380">
        <v>0</v>
      </c>
      <c r="J1380">
        <v>0.178454</v>
      </c>
      <c r="K1380">
        <v>0.83653</v>
      </c>
      <c r="L1380">
        <v>0</v>
      </c>
      <c r="M1380" t="s">
        <v>43</v>
      </c>
    </row>
    <row r="1381" spans="1:25" x14ac:dyDescent="0.25">
      <c r="A1381" t="s">
        <v>150</v>
      </c>
      <c r="B1381">
        <v>27354.799999999999</v>
      </c>
      <c r="C1381">
        <v>27353.9</v>
      </c>
      <c r="D1381">
        <v>27353.3</v>
      </c>
      <c r="E1381">
        <v>27326.9</v>
      </c>
      <c r="F1381">
        <v>1154.3499999999999</v>
      </c>
      <c r="G1381">
        <v>0</v>
      </c>
      <c r="H1381">
        <v>612.70500000000004</v>
      </c>
      <c r="I1381">
        <v>0</v>
      </c>
      <c r="J1381">
        <v>0.14712500000000001</v>
      </c>
      <c r="K1381">
        <v>0.83604599999999996</v>
      </c>
      <c r="L1381">
        <v>0</v>
      </c>
      <c r="M1381" t="s">
        <v>43</v>
      </c>
    </row>
    <row r="1382" spans="1:25" x14ac:dyDescent="0.25">
      <c r="A1382" t="s">
        <v>150</v>
      </c>
      <c r="B1382">
        <v>26932.799999999999</v>
      </c>
      <c r="C1382">
        <v>26932</v>
      </c>
      <c r="D1382">
        <v>26931.4</v>
      </c>
      <c r="E1382">
        <v>26905.3</v>
      </c>
      <c r="F1382">
        <v>1126.0999999999999</v>
      </c>
      <c r="G1382">
        <v>0</v>
      </c>
      <c r="H1382">
        <v>620.56100000000004</v>
      </c>
      <c r="I1382">
        <v>0</v>
      </c>
      <c r="J1382">
        <v>0.178455</v>
      </c>
      <c r="K1382">
        <v>0.836032</v>
      </c>
      <c r="L1382">
        <v>0</v>
      </c>
      <c r="M1382" t="s">
        <v>43</v>
      </c>
    </row>
    <row r="1383" spans="1:25" x14ac:dyDescent="0.25">
      <c r="A1383" t="s">
        <v>150</v>
      </c>
      <c r="B1383">
        <v>26643.5</v>
      </c>
      <c r="C1383">
        <v>26642.6</v>
      </c>
      <c r="D1383">
        <v>26642</v>
      </c>
      <c r="E1383">
        <v>26616.1</v>
      </c>
      <c r="F1383">
        <v>1098.6199999999999</v>
      </c>
      <c r="G1383">
        <v>0</v>
      </c>
      <c r="H1383">
        <v>604.83199999999999</v>
      </c>
      <c r="I1383">
        <v>0</v>
      </c>
      <c r="J1383">
        <v>0.147115</v>
      </c>
      <c r="K1383">
        <v>0.83656699999999995</v>
      </c>
      <c r="L1383">
        <v>0</v>
      </c>
      <c r="M1383" t="s">
        <v>43</v>
      </c>
    </row>
    <row r="1384" spans="1:25" s="3" customFormat="1" x14ac:dyDescent="0.25">
      <c r="A1384" t="s">
        <v>150</v>
      </c>
      <c r="B1384">
        <v>27499</v>
      </c>
      <c r="C1384">
        <v>27498.2</v>
      </c>
      <c r="D1384">
        <v>27497.599999999999</v>
      </c>
      <c r="E1384">
        <v>27470.799999999999</v>
      </c>
      <c r="F1384">
        <v>1132.27</v>
      </c>
      <c r="G1384">
        <v>0</v>
      </c>
      <c r="H1384">
        <v>656.69100000000003</v>
      </c>
      <c r="I1384">
        <v>0</v>
      </c>
      <c r="J1384">
        <v>0.16297500000000001</v>
      </c>
      <c r="K1384">
        <v>0.83513700000000002</v>
      </c>
      <c r="L1384">
        <v>0</v>
      </c>
      <c r="M1384" s="3" t="s">
        <v>43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150</v>
      </c>
      <c r="B1385">
        <v>26735.8</v>
      </c>
      <c r="C1385">
        <v>26735</v>
      </c>
      <c r="D1385">
        <v>26734.400000000001</v>
      </c>
      <c r="E1385">
        <v>26708.5</v>
      </c>
      <c r="F1385">
        <v>1112.72</v>
      </c>
      <c r="G1385">
        <v>0</v>
      </c>
      <c r="H1385">
        <v>605.82899999999995</v>
      </c>
      <c r="I1385">
        <v>0</v>
      </c>
      <c r="J1385">
        <v>0.16687399999999999</v>
      </c>
      <c r="K1385">
        <v>0.86890500000000004</v>
      </c>
      <c r="L1385">
        <v>0</v>
      </c>
      <c r="M1385" t="s">
        <v>43</v>
      </c>
    </row>
    <row r="1386" spans="1:25" x14ac:dyDescent="0.25">
      <c r="A1386" t="s">
        <v>150</v>
      </c>
      <c r="B1386">
        <v>26787.7</v>
      </c>
      <c r="C1386">
        <v>26786.9</v>
      </c>
      <c r="D1386">
        <v>26786.3</v>
      </c>
      <c r="E1386">
        <v>26760.3</v>
      </c>
      <c r="F1386">
        <v>1104.1300000000001</v>
      </c>
      <c r="G1386">
        <v>0</v>
      </c>
      <c r="H1386">
        <v>621.21400000000006</v>
      </c>
      <c r="I1386">
        <v>0</v>
      </c>
      <c r="J1386">
        <v>0.17846799999999999</v>
      </c>
      <c r="K1386">
        <v>0.83699199999999996</v>
      </c>
      <c r="L1386">
        <v>0</v>
      </c>
      <c r="M1386" t="s">
        <v>43</v>
      </c>
    </row>
    <row r="1387" spans="1:25" x14ac:dyDescent="0.25">
      <c r="A1387" t="s">
        <v>150</v>
      </c>
      <c r="B1387">
        <v>26888.9</v>
      </c>
      <c r="C1387">
        <v>26887.9</v>
      </c>
      <c r="D1387">
        <v>26887.4</v>
      </c>
      <c r="E1387">
        <v>26861.200000000001</v>
      </c>
      <c r="F1387">
        <v>1111.29</v>
      </c>
      <c r="G1387">
        <v>0</v>
      </c>
      <c r="H1387">
        <v>609.90200000000004</v>
      </c>
      <c r="I1387">
        <v>0</v>
      </c>
      <c r="J1387">
        <v>0.178119</v>
      </c>
      <c r="K1387">
        <v>0.83701599999999998</v>
      </c>
      <c r="L1387">
        <v>0</v>
      </c>
      <c r="M1387" t="s">
        <v>43</v>
      </c>
    </row>
    <row r="1388" spans="1:25" x14ac:dyDescent="0.25">
      <c r="A1388" t="s">
        <v>150</v>
      </c>
      <c r="B1388">
        <v>26878.1</v>
      </c>
      <c r="C1388">
        <v>26877.3</v>
      </c>
      <c r="D1388">
        <v>26876.7</v>
      </c>
      <c r="E1388">
        <v>26850.6</v>
      </c>
      <c r="F1388">
        <v>1110.3699999999999</v>
      </c>
      <c r="G1388">
        <v>0</v>
      </c>
      <c r="H1388">
        <v>609.11</v>
      </c>
      <c r="I1388">
        <v>0</v>
      </c>
      <c r="J1388">
        <v>0.15517300000000001</v>
      </c>
      <c r="K1388">
        <v>0.83660999999999996</v>
      </c>
      <c r="L1388">
        <v>0</v>
      </c>
      <c r="M1388" t="s">
        <v>43</v>
      </c>
    </row>
    <row r="1389" spans="1:25" x14ac:dyDescent="0.25">
      <c r="A1389" t="s">
        <v>150</v>
      </c>
      <c r="B1389">
        <v>26607.9</v>
      </c>
      <c r="C1389">
        <v>26607.1</v>
      </c>
      <c r="D1389">
        <v>26606.6</v>
      </c>
      <c r="E1389">
        <v>26580.7</v>
      </c>
      <c r="F1389">
        <v>1097.98</v>
      </c>
      <c r="G1389">
        <v>0</v>
      </c>
      <c r="H1389">
        <v>622.17899999999997</v>
      </c>
      <c r="I1389">
        <v>0</v>
      </c>
      <c r="J1389">
        <v>0.147727</v>
      </c>
      <c r="K1389">
        <v>0.83702799999999999</v>
      </c>
      <c r="L1389">
        <v>0</v>
      </c>
      <c r="M1389" t="s">
        <v>43</v>
      </c>
    </row>
    <row r="1390" spans="1:25" x14ac:dyDescent="0.25">
      <c r="A1390" t="s">
        <v>150</v>
      </c>
      <c r="B1390">
        <v>26784.799999999999</v>
      </c>
      <c r="C1390">
        <v>26784</v>
      </c>
      <c r="D1390">
        <v>26783.5</v>
      </c>
      <c r="E1390">
        <v>26757.4</v>
      </c>
      <c r="F1390">
        <v>1104.48</v>
      </c>
      <c r="G1390">
        <v>0</v>
      </c>
      <c r="H1390">
        <v>620.68600000000004</v>
      </c>
      <c r="I1390">
        <v>0</v>
      </c>
      <c r="J1390">
        <v>0.178455</v>
      </c>
      <c r="K1390">
        <v>0.83694500000000005</v>
      </c>
      <c r="L1390">
        <v>0</v>
      </c>
      <c r="M1390" t="s">
        <v>43</v>
      </c>
    </row>
    <row r="1391" spans="1:25" x14ac:dyDescent="0.25">
      <c r="A1391" t="s">
        <v>150</v>
      </c>
      <c r="B1391">
        <v>26492.5</v>
      </c>
      <c r="C1391">
        <v>26491.7</v>
      </c>
      <c r="D1391">
        <v>26491.1</v>
      </c>
      <c r="E1391">
        <v>26465.4</v>
      </c>
      <c r="F1391">
        <v>1093.6199999999999</v>
      </c>
      <c r="G1391">
        <v>0</v>
      </c>
      <c r="H1391">
        <v>601.03599999999994</v>
      </c>
      <c r="I1391">
        <v>0</v>
      </c>
      <c r="J1391">
        <v>0.14741799999999999</v>
      </c>
      <c r="K1391">
        <v>0.83699599999999996</v>
      </c>
      <c r="L1391">
        <v>0</v>
      </c>
      <c r="M1391" t="s">
        <v>43</v>
      </c>
    </row>
    <row r="1392" spans="1:25" x14ac:dyDescent="0.25">
      <c r="A1392" t="s">
        <v>150</v>
      </c>
      <c r="B1392">
        <v>26495.200000000001</v>
      </c>
      <c r="C1392">
        <v>26494.400000000001</v>
      </c>
      <c r="D1392">
        <v>26493.8</v>
      </c>
      <c r="E1392">
        <v>26468</v>
      </c>
      <c r="F1392">
        <v>1094.8</v>
      </c>
      <c r="G1392">
        <v>0</v>
      </c>
      <c r="H1392">
        <v>601.226</v>
      </c>
      <c r="I1392">
        <v>0</v>
      </c>
      <c r="J1392">
        <v>0.15165999999999999</v>
      </c>
      <c r="K1392">
        <v>0.83698600000000001</v>
      </c>
      <c r="L1392">
        <v>0</v>
      </c>
      <c r="M1392" t="s">
        <v>43</v>
      </c>
    </row>
    <row r="1393" spans="1:25" x14ac:dyDescent="0.25">
      <c r="A1393" t="s">
        <v>150</v>
      </c>
      <c r="B1393">
        <v>26682.1</v>
      </c>
      <c r="C1393">
        <v>26681.3</v>
      </c>
      <c r="D1393">
        <v>26680.7</v>
      </c>
      <c r="E1393">
        <v>26654.799999999999</v>
      </c>
      <c r="F1393">
        <v>1101.3</v>
      </c>
      <c r="G1393">
        <v>0</v>
      </c>
      <c r="H1393">
        <v>605.01099999999997</v>
      </c>
      <c r="I1393">
        <v>0</v>
      </c>
      <c r="J1393">
        <v>0.16908500000000001</v>
      </c>
      <c r="K1393">
        <v>0.86706700000000003</v>
      </c>
      <c r="L1393">
        <v>0</v>
      </c>
      <c r="M1393" t="s">
        <v>43</v>
      </c>
    </row>
    <row r="1394" spans="1:25" x14ac:dyDescent="0.25">
      <c r="A1394" t="s">
        <v>150</v>
      </c>
      <c r="B1394">
        <v>26787</v>
      </c>
      <c r="C1394">
        <v>26786.2</v>
      </c>
      <c r="D1394">
        <v>26785.599999999999</v>
      </c>
      <c r="E1394">
        <v>26759.5</v>
      </c>
      <c r="F1394">
        <v>1122.44</v>
      </c>
      <c r="G1394">
        <v>0</v>
      </c>
      <c r="H1394">
        <v>607.66200000000003</v>
      </c>
      <c r="I1394">
        <v>0</v>
      </c>
      <c r="J1394">
        <v>0.17845900000000001</v>
      </c>
      <c r="K1394">
        <v>0.83449499999999999</v>
      </c>
      <c r="L1394">
        <v>0</v>
      </c>
      <c r="M1394" t="s">
        <v>43</v>
      </c>
    </row>
    <row r="1395" spans="1:25" x14ac:dyDescent="0.25">
      <c r="A1395" t="s">
        <v>150</v>
      </c>
      <c r="B1395">
        <v>27288.9</v>
      </c>
      <c r="C1395">
        <v>27288.1</v>
      </c>
      <c r="D1395">
        <v>27287.599999999999</v>
      </c>
      <c r="E1395">
        <v>27261.1</v>
      </c>
      <c r="F1395">
        <v>1150.23</v>
      </c>
      <c r="G1395">
        <v>0</v>
      </c>
      <c r="H1395">
        <v>637.11699999999996</v>
      </c>
      <c r="I1395">
        <v>0</v>
      </c>
      <c r="J1395">
        <v>0.14766099999999999</v>
      </c>
      <c r="K1395">
        <v>0.83222399999999996</v>
      </c>
      <c r="L1395">
        <v>0</v>
      </c>
      <c r="M1395" t="s">
        <v>43</v>
      </c>
    </row>
    <row r="1396" spans="1:25" x14ac:dyDescent="0.25">
      <c r="A1396" t="s">
        <v>150</v>
      </c>
      <c r="B1396">
        <v>28554.9</v>
      </c>
      <c r="C1396">
        <v>28554.1</v>
      </c>
      <c r="D1396">
        <v>28553.5</v>
      </c>
      <c r="E1396">
        <v>28525.5</v>
      </c>
      <c r="F1396">
        <v>1172.01</v>
      </c>
      <c r="G1396">
        <v>0</v>
      </c>
      <c r="H1396">
        <v>639.18899999999996</v>
      </c>
      <c r="I1396">
        <v>0</v>
      </c>
      <c r="J1396">
        <v>0.16176199999999999</v>
      </c>
      <c r="K1396">
        <v>0.83704800000000001</v>
      </c>
      <c r="L1396">
        <v>0</v>
      </c>
      <c r="M1396" t="s">
        <v>43</v>
      </c>
    </row>
    <row r="1397" spans="1:25" x14ac:dyDescent="0.25">
      <c r="A1397" t="s">
        <v>150</v>
      </c>
      <c r="B1397">
        <v>27698.6</v>
      </c>
      <c r="C1397">
        <v>27697.7</v>
      </c>
      <c r="D1397">
        <v>27697.1</v>
      </c>
      <c r="E1397">
        <v>27670.3</v>
      </c>
      <c r="F1397">
        <v>1140.1099999999999</v>
      </c>
      <c r="G1397">
        <v>0</v>
      </c>
      <c r="H1397">
        <v>625.24199999999996</v>
      </c>
      <c r="I1397">
        <v>0</v>
      </c>
      <c r="J1397">
        <v>0.160188</v>
      </c>
      <c r="K1397">
        <v>0.83695600000000003</v>
      </c>
      <c r="L1397">
        <v>0</v>
      </c>
      <c r="M1397" t="s">
        <v>43</v>
      </c>
    </row>
    <row r="1398" spans="1:25" x14ac:dyDescent="0.25">
      <c r="A1398" t="s">
        <v>150</v>
      </c>
      <c r="B1398">
        <v>27252</v>
      </c>
      <c r="C1398">
        <v>27251.200000000001</v>
      </c>
      <c r="D1398">
        <v>27250.6</v>
      </c>
      <c r="E1398">
        <v>27224.2</v>
      </c>
      <c r="F1398">
        <v>1143.3499999999999</v>
      </c>
      <c r="G1398">
        <v>0</v>
      </c>
      <c r="H1398">
        <v>613.31799999999998</v>
      </c>
      <c r="I1398">
        <v>0</v>
      </c>
      <c r="J1398">
        <v>0.150587</v>
      </c>
      <c r="K1398">
        <v>0.83700699999999995</v>
      </c>
      <c r="L1398">
        <v>0</v>
      </c>
      <c r="M1398" t="s">
        <v>43</v>
      </c>
    </row>
    <row r="1399" spans="1:25" x14ac:dyDescent="0.25">
      <c r="A1399" t="s">
        <v>150</v>
      </c>
      <c r="B1399">
        <v>26889.3</v>
      </c>
      <c r="C1399">
        <v>26888.5</v>
      </c>
      <c r="D1399">
        <v>26888</v>
      </c>
      <c r="E1399">
        <v>26861.8</v>
      </c>
      <c r="F1399">
        <v>1108.9000000000001</v>
      </c>
      <c r="G1399">
        <v>0</v>
      </c>
      <c r="H1399">
        <v>609.25300000000004</v>
      </c>
      <c r="I1399">
        <v>0</v>
      </c>
      <c r="J1399">
        <v>0.17847499999999999</v>
      </c>
      <c r="K1399">
        <v>0.83444099999999999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27018.1</v>
      </c>
      <c r="C1400">
        <v>27017.3</v>
      </c>
      <c r="D1400">
        <v>27016.7</v>
      </c>
      <c r="E1400">
        <v>26990.400000000001</v>
      </c>
      <c r="F1400">
        <v>1114.7</v>
      </c>
      <c r="G1400">
        <v>0</v>
      </c>
      <c r="H1400">
        <v>612.65200000000004</v>
      </c>
      <c r="I1400">
        <v>0</v>
      </c>
      <c r="J1400">
        <v>0.17846699999999999</v>
      </c>
      <c r="K1400">
        <v>0.83460599999999996</v>
      </c>
      <c r="L1400">
        <v>0</v>
      </c>
      <c r="M1400" t="s">
        <v>43</v>
      </c>
      <c r="R1400">
        <f>AVERAGE(B1351:B1400)</f>
        <v>26825.658000000007</v>
      </c>
      <c r="S1400">
        <f>AVERAGE(C1351:C1400)</f>
        <v>26824.583999999999</v>
      </c>
      <c r="U1400">
        <f>_xlfn.VAR.P(B1351:B1400)</f>
        <v>177242.69203600008</v>
      </c>
      <c r="V1400">
        <f>_xlfn.VAR.P(C1351:C1400)</f>
        <v>176976.39774399981</v>
      </c>
      <c r="X1400">
        <f>1.96*SQRT(U1400)/50</f>
        <v>16.503278773934564</v>
      </c>
      <c r="Y1400">
        <f>1.96*SQRT(V1400)/50</f>
        <v>16.49087662404094</v>
      </c>
    </row>
    <row r="1401" spans="1:25" x14ac:dyDescent="0.25">
      <c r="A1401" s="3" t="s">
        <v>151</v>
      </c>
      <c r="B1401" s="3">
        <v>1341300.205942</v>
      </c>
      <c r="C1401" s="3" t="s">
        <v>37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174</v>
      </c>
      <c r="B1402">
        <v>3201.63</v>
      </c>
      <c r="C1402">
        <v>1505.85</v>
      </c>
      <c r="D1402">
        <v>1483.31</v>
      </c>
      <c r="E1402">
        <v>1477.49</v>
      </c>
      <c r="F1402">
        <v>219.08600000000001</v>
      </c>
      <c r="G1402">
        <v>0</v>
      </c>
      <c r="H1402">
        <v>219.08600000000001</v>
      </c>
      <c r="I1402">
        <v>1</v>
      </c>
      <c r="J1402">
        <v>1</v>
      </c>
      <c r="K1402">
        <v>0</v>
      </c>
    </row>
    <row r="1403" spans="1:25" x14ac:dyDescent="0.25">
      <c r="A1403" t="s">
        <v>174</v>
      </c>
      <c r="B1403">
        <v>1489.61</v>
      </c>
      <c r="C1403">
        <v>1485.54</v>
      </c>
      <c r="D1403">
        <v>1461.65</v>
      </c>
      <c r="E1403">
        <v>1455.85</v>
      </c>
      <c r="F1403">
        <v>213.10400000000001</v>
      </c>
      <c r="G1403">
        <v>0</v>
      </c>
      <c r="H1403">
        <v>213.10400000000001</v>
      </c>
      <c r="I1403">
        <v>1</v>
      </c>
      <c r="J1403">
        <v>1</v>
      </c>
      <c r="K1403">
        <v>0</v>
      </c>
    </row>
    <row r="1404" spans="1:25" x14ac:dyDescent="0.25">
      <c r="A1404" t="s">
        <v>174</v>
      </c>
      <c r="B1404">
        <v>1488.72</v>
      </c>
      <c r="C1404">
        <v>1486.02</v>
      </c>
      <c r="D1404">
        <v>1461.79</v>
      </c>
      <c r="E1404">
        <v>1456.04</v>
      </c>
      <c r="F1404">
        <v>212.982</v>
      </c>
      <c r="G1404">
        <v>0</v>
      </c>
      <c r="H1404">
        <v>212.982</v>
      </c>
      <c r="I1404">
        <v>1</v>
      </c>
      <c r="J1404">
        <v>1</v>
      </c>
      <c r="K1404">
        <v>0</v>
      </c>
    </row>
    <row r="1405" spans="1:25" x14ac:dyDescent="0.25">
      <c r="A1405" t="s">
        <v>174</v>
      </c>
      <c r="B1405">
        <v>1486.49</v>
      </c>
      <c r="C1405">
        <v>1483.98</v>
      </c>
      <c r="D1405">
        <v>1461.22</v>
      </c>
      <c r="E1405">
        <v>1455.53</v>
      </c>
      <c r="F1405">
        <v>213.322</v>
      </c>
      <c r="G1405">
        <v>0</v>
      </c>
      <c r="H1405">
        <v>213.322</v>
      </c>
      <c r="I1405">
        <v>1</v>
      </c>
      <c r="J1405">
        <v>1</v>
      </c>
      <c r="K1405">
        <v>0</v>
      </c>
    </row>
    <row r="1406" spans="1:25" x14ac:dyDescent="0.25">
      <c r="A1406" t="s">
        <v>174</v>
      </c>
      <c r="B1406">
        <v>1490.78</v>
      </c>
      <c r="C1406">
        <v>1487.39</v>
      </c>
      <c r="D1406">
        <v>1463.88</v>
      </c>
      <c r="E1406">
        <v>1458.12</v>
      </c>
      <c r="F1406">
        <v>213.85</v>
      </c>
      <c r="G1406">
        <v>0</v>
      </c>
      <c r="H1406">
        <v>213.85</v>
      </c>
      <c r="I1406">
        <v>1</v>
      </c>
      <c r="J1406">
        <v>1</v>
      </c>
      <c r="K1406">
        <v>0</v>
      </c>
    </row>
    <row r="1407" spans="1:25" x14ac:dyDescent="0.25">
      <c r="A1407" t="s">
        <v>174</v>
      </c>
      <c r="B1407">
        <v>1490.48</v>
      </c>
      <c r="C1407">
        <v>1486.64</v>
      </c>
      <c r="D1407">
        <v>1463.15</v>
      </c>
      <c r="E1407">
        <v>1457.38</v>
      </c>
      <c r="F1407">
        <v>214.02199999999999</v>
      </c>
      <c r="G1407">
        <v>0</v>
      </c>
      <c r="H1407">
        <v>214.02199999999999</v>
      </c>
      <c r="I1407">
        <v>1</v>
      </c>
      <c r="J1407">
        <v>1</v>
      </c>
      <c r="K1407">
        <v>0</v>
      </c>
    </row>
    <row r="1408" spans="1:25" x14ac:dyDescent="0.25">
      <c r="A1408" t="s">
        <v>174</v>
      </c>
      <c r="B1408">
        <v>2094.17</v>
      </c>
      <c r="C1408">
        <v>1485.92</v>
      </c>
      <c r="D1408">
        <v>1462.91</v>
      </c>
      <c r="E1408">
        <v>1457.25</v>
      </c>
      <c r="F1408">
        <v>213.601</v>
      </c>
      <c r="G1408">
        <v>0</v>
      </c>
      <c r="H1408">
        <v>213.601</v>
      </c>
      <c r="I1408">
        <v>1</v>
      </c>
      <c r="J1408">
        <v>1</v>
      </c>
      <c r="K1408">
        <v>0</v>
      </c>
    </row>
    <row r="1409" spans="1:11" x14ac:dyDescent="0.25">
      <c r="A1409" t="s">
        <v>174</v>
      </c>
      <c r="B1409">
        <v>1489.06</v>
      </c>
      <c r="C1409">
        <v>1484.98</v>
      </c>
      <c r="D1409">
        <v>1461.68</v>
      </c>
      <c r="E1409">
        <v>1455.95</v>
      </c>
      <c r="F1409">
        <v>213.04499999999999</v>
      </c>
      <c r="G1409">
        <v>0</v>
      </c>
      <c r="H1409">
        <v>213.04499999999999</v>
      </c>
      <c r="I1409">
        <v>1</v>
      </c>
      <c r="J1409">
        <v>1</v>
      </c>
      <c r="K1409">
        <v>0</v>
      </c>
    </row>
    <row r="1410" spans="1:11" x14ac:dyDescent="0.25">
      <c r="A1410" t="s">
        <v>174</v>
      </c>
      <c r="B1410">
        <v>1488.96</v>
      </c>
      <c r="C1410">
        <v>1486.22</v>
      </c>
      <c r="D1410">
        <v>1462.86</v>
      </c>
      <c r="E1410">
        <v>1457.12</v>
      </c>
      <c r="F1410">
        <v>213.12700000000001</v>
      </c>
      <c r="G1410">
        <v>0</v>
      </c>
      <c r="H1410">
        <v>213.12700000000001</v>
      </c>
      <c r="I1410">
        <v>1</v>
      </c>
      <c r="J1410">
        <v>1</v>
      </c>
      <c r="K1410">
        <v>0</v>
      </c>
    </row>
    <row r="1411" spans="1:11" x14ac:dyDescent="0.25">
      <c r="A1411" t="s">
        <v>174</v>
      </c>
      <c r="B1411">
        <v>1486.38</v>
      </c>
      <c r="C1411">
        <v>1483.95</v>
      </c>
      <c r="D1411">
        <v>1460.79</v>
      </c>
      <c r="E1411">
        <v>1455.12</v>
      </c>
      <c r="F1411">
        <v>213.18600000000001</v>
      </c>
      <c r="G1411">
        <v>0</v>
      </c>
      <c r="H1411">
        <v>213.18600000000001</v>
      </c>
      <c r="I1411">
        <v>1</v>
      </c>
      <c r="J1411">
        <v>1</v>
      </c>
      <c r="K1411">
        <v>0</v>
      </c>
    </row>
    <row r="1412" spans="1:11" x14ac:dyDescent="0.25">
      <c r="A1412" t="s">
        <v>174</v>
      </c>
      <c r="B1412">
        <v>1488.25</v>
      </c>
      <c r="C1412">
        <v>1485.9</v>
      </c>
      <c r="D1412">
        <v>1462.76</v>
      </c>
      <c r="E1412">
        <v>1457.11</v>
      </c>
      <c r="F1412">
        <v>213.17400000000001</v>
      </c>
      <c r="G1412">
        <v>0</v>
      </c>
      <c r="H1412">
        <v>213.17400000000001</v>
      </c>
      <c r="I1412">
        <v>1</v>
      </c>
      <c r="J1412">
        <v>1</v>
      </c>
      <c r="K1412">
        <v>0</v>
      </c>
    </row>
    <row r="1413" spans="1:11" x14ac:dyDescent="0.25">
      <c r="A1413" t="s">
        <v>174</v>
      </c>
      <c r="B1413">
        <v>1488.21</v>
      </c>
      <c r="C1413">
        <v>1485.7</v>
      </c>
      <c r="D1413">
        <v>1461.85</v>
      </c>
      <c r="E1413">
        <v>1455.97</v>
      </c>
      <c r="F1413">
        <v>213.03200000000001</v>
      </c>
      <c r="G1413">
        <v>0</v>
      </c>
      <c r="H1413">
        <v>213.03200000000001</v>
      </c>
      <c r="I1413">
        <v>1</v>
      </c>
      <c r="J1413">
        <v>1</v>
      </c>
      <c r="K1413">
        <v>0</v>
      </c>
    </row>
    <row r="1414" spans="1:11" x14ac:dyDescent="0.25">
      <c r="A1414" t="s">
        <v>174</v>
      </c>
      <c r="B1414">
        <v>1489.07</v>
      </c>
      <c r="C1414">
        <v>1486.23</v>
      </c>
      <c r="D1414">
        <v>1462.15</v>
      </c>
      <c r="E1414">
        <v>1456.19</v>
      </c>
      <c r="F1414">
        <v>213.14099999999999</v>
      </c>
      <c r="G1414">
        <v>0</v>
      </c>
      <c r="H1414">
        <v>213.14099999999999</v>
      </c>
      <c r="I1414">
        <v>1</v>
      </c>
      <c r="J1414">
        <v>1</v>
      </c>
      <c r="K1414">
        <v>0</v>
      </c>
    </row>
    <row r="1415" spans="1:11" x14ac:dyDescent="0.25">
      <c r="A1415" t="s">
        <v>174</v>
      </c>
      <c r="B1415">
        <v>1490.65</v>
      </c>
      <c r="C1415">
        <v>1487.63</v>
      </c>
      <c r="D1415">
        <v>1464.04</v>
      </c>
      <c r="E1415">
        <v>1458.09</v>
      </c>
      <c r="F1415">
        <v>213.227</v>
      </c>
      <c r="G1415">
        <v>0</v>
      </c>
      <c r="H1415">
        <v>213.227</v>
      </c>
      <c r="I1415">
        <v>1</v>
      </c>
      <c r="J1415">
        <v>1</v>
      </c>
      <c r="K1415">
        <v>0</v>
      </c>
    </row>
    <row r="1416" spans="1:11" x14ac:dyDescent="0.25">
      <c r="A1416" t="s">
        <v>174</v>
      </c>
      <c r="B1416">
        <v>1488.22</v>
      </c>
      <c r="C1416">
        <v>1485.71</v>
      </c>
      <c r="D1416">
        <v>1462.22</v>
      </c>
      <c r="E1416">
        <v>1456.34</v>
      </c>
      <c r="F1416">
        <v>212.98</v>
      </c>
      <c r="G1416">
        <v>0</v>
      </c>
      <c r="H1416">
        <v>212.98</v>
      </c>
      <c r="I1416">
        <v>1</v>
      </c>
      <c r="J1416">
        <v>1</v>
      </c>
      <c r="K1416">
        <v>0</v>
      </c>
    </row>
    <row r="1417" spans="1:11" x14ac:dyDescent="0.25">
      <c r="A1417" t="s">
        <v>174</v>
      </c>
      <c r="B1417">
        <v>1487.65</v>
      </c>
      <c r="C1417">
        <v>1485.04</v>
      </c>
      <c r="D1417">
        <v>1462.21</v>
      </c>
      <c r="E1417">
        <v>1456.53</v>
      </c>
      <c r="F1417">
        <v>213.25700000000001</v>
      </c>
      <c r="G1417">
        <v>0</v>
      </c>
      <c r="H1417">
        <v>213.25700000000001</v>
      </c>
      <c r="I1417">
        <v>1</v>
      </c>
      <c r="J1417">
        <v>1</v>
      </c>
      <c r="K1417">
        <v>0</v>
      </c>
    </row>
    <row r="1418" spans="1:11" x14ac:dyDescent="0.25">
      <c r="A1418" t="s">
        <v>174</v>
      </c>
      <c r="B1418">
        <v>1488.4</v>
      </c>
      <c r="C1418">
        <v>1485.88</v>
      </c>
      <c r="D1418">
        <v>1462.38</v>
      </c>
      <c r="E1418">
        <v>1456.57</v>
      </c>
      <c r="F1418">
        <v>213.16</v>
      </c>
      <c r="G1418">
        <v>0</v>
      </c>
      <c r="H1418">
        <v>213.16</v>
      </c>
      <c r="I1418">
        <v>1</v>
      </c>
      <c r="J1418">
        <v>1</v>
      </c>
      <c r="K1418">
        <v>0</v>
      </c>
    </row>
    <row r="1419" spans="1:11" x14ac:dyDescent="0.25">
      <c r="A1419" t="s">
        <v>174</v>
      </c>
      <c r="B1419">
        <v>1485.61</v>
      </c>
      <c r="C1419">
        <v>1483.17</v>
      </c>
      <c r="D1419">
        <v>1462.06</v>
      </c>
      <c r="E1419">
        <v>1456.55</v>
      </c>
      <c r="F1419">
        <v>213.364</v>
      </c>
      <c r="G1419">
        <v>0</v>
      </c>
      <c r="H1419">
        <v>213.364</v>
      </c>
      <c r="I1419">
        <v>1</v>
      </c>
      <c r="J1419">
        <v>1</v>
      </c>
      <c r="K1419">
        <v>0</v>
      </c>
    </row>
    <row r="1420" spans="1:11" x14ac:dyDescent="0.25">
      <c r="A1420" t="s">
        <v>174</v>
      </c>
      <c r="B1420">
        <v>1486.79</v>
      </c>
      <c r="C1420">
        <v>1484.4</v>
      </c>
      <c r="D1420">
        <v>1463.46</v>
      </c>
      <c r="E1420">
        <v>1457.95</v>
      </c>
      <c r="F1420">
        <v>213.667</v>
      </c>
      <c r="G1420">
        <v>0</v>
      </c>
      <c r="H1420">
        <v>213.667</v>
      </c>
      <c r="I1420">
        <v>1</v>
      </c>
      <c r="J1420">
        <v>1</v>
      </c>
      <c r="K1420">
        <v>0</v>
      </c>
    </row>
    <row r="1421" spans="1:11" x14ac:dyDescent="0.25">
      <c r="A1421" t="s">
        <v>174</v>
      </c>
      <c r="B1421">
        <v>2164.9699999999998</v>
      </c>
      <c r="C1421">
        <v>1485.17</v>
      </c>
      <c r="D1421">
        <v>1461.44</v>
      </c>
      <c r="E1421">
        <v>1455.5</v>
      </c>
      <c r="F1421">
        <v>213.13800000000001</v>
      </c>
      <c r="G1421">
        <v>0</v>
      </c>
      <c r="H1421">
        <v>213.13800000000001</v>
      </c>
      <c r="I1421">
        <v>1</v>
      </c>
      <c r="J1421">
        <v>1</v>
      </c>
      <c r="K1421">
        <v>0</v>
      </c>
    </row>
    <row r="1422" spans="1:11" x14ac:dyDescent="0.25">
      <c r="A1422" t="s">
        <v>174</v>
      </c>
      <c r="B1422">
        <v>1490.7</v>
      </c>
      <c r="C1422">
        <v>1486.84</v>
      </c>
      <c r="D1422">
        <v>1462.93</v>
      </c>
      <c r="E1422">
        <v>1456.96</v>
      </c>
      <c r="F1422">
        <v>212.977</v>
      </c>
      <c r="G1422">
        <v>0</v>
      </c>
      <c r="H1422">
        <v>212.977</v>
      </c>
      <c r="I1422">
        <v>1</v>
      </c>
      <c r="J1422">
        <v>1</v>
      </c>
      <c r="K1422">
        <v>0</v>
      </c>
    </row>
    <row r="1423" spans="1:11" x14ac:dyDescent="0.25">
      <c r="A1423" t="s">
        <v>174</v>
      </c>
      <c r="B1423">
        <v>1489.28</v>
      </c>
      <c r="C1423">
        <v>1486.58</v>
      </c>
      <c r="D1423">
        <v>1461.13</v>
      </c>
      <c r="E1423">
        <v>1454.95</v>
      </c>
      <c r="F1423">
        <v>213.15899999999999</v>
      </c>
      <c r="G1423">
        <v>0</v>
      </c>
      <c r="H1423">
        <v>213.15899999999999</v>
      </c>
      <c r="I1423">
        <v>1</v>
      </c>
      <c r="J1423">
        <v>1</v>
      </c>
      <c r="K1423">
        <v>0</v>
      </c>
    </row>
    <row r="1424" spans="1:11" x14ac:dyDescent="0.25">
      <c r="A1424" t="s">
        <v>174</v>
      </c>
      <c r="B1424">
        <v>1487.35</v>
      </c>
      <c r="C1424">
        <v>1484.82</v>
      </c>
      <c r="D1424">
        <v>1460.87</v>
      </c>
      <c r="E1424">
        <v>1454.92</v>
      </c>
      <c r="F1424">
        <v>213.149</v>
      </c>
      <c r="G1424">
        <v>0</v>
      </c>
      <c r="H1424">
        <v>213.149</v>
      </c>
      <c r="I1424">
        <v>1</v>
      </c>
      <c r="J1424">
        <v>1</v>
      </c>
      <c r="K1424">
        <v>0</v>
      </c>
    </row>
    <row r="1425" spans="1:11" x14ac:dyDescent="0.25">
      <c r="A1425" t="s">
        <v>174</v>
      </c>
      <c r="B1425">
        <v>1487.68</v>
      </c>
      <c r="C1425">
        <v>1485.12</v>
      </c>
      <c r="D1425">
        <v>1461.3</v>
      </c>
      <c r="E1425">
        <v>1455.33</v>
      </c>
      <c r="F1425">
        <v>213.251</v>
      </c>
      <c r="G1425">
        <v>0</v>
      </c>
      <c r="H1425">
        <v>213.251</v>
      </c>
      <c r="I1425">
        <v>1</v>
      </c>
      <c r="J1425">
        <v>1</v>
      </c>
      <c r="K1425">
        <v>0</v>
      </c>
    </row>
    <row r="1426" spans="1:11" x14ac:dyDescent="0.25">
      <c r="A1426" t="s">
        <v>174</v>
      </c>
      <c r="B1426">
        <v>1487.02</v>
      </c>
      <c r="C1426">
        <v>1484.55</v>
      </c>
      <c r="D1426">
        <v>1461.56</v>
      </c>
      <c r="E1426">
        <v>1455.76</v>
      </c>
      <c r="F1426">
        <v>213.13399999999999</v>
      </c>
      <c r="G1426">
        <v>0</v>
      </c>
      <c r="H1426">
        <v>213.13399999999999</v>
      </c>
      <c r="I1426">
        <v>1</v>
      </c>
      <c r="J1426">
        <v>1</v>
      </c>
      <c r="K1426">
        <v>0</v>
      </c>
    </row>
    <row r="1427" spans="1:11" x14ac:dyDescent="0.25">
      <c r="A1427" t="s">
        <v>174</v>
      </c>
      <c r="B1427">
        <v>1485.03</v>
      </c>
      <c r="C1427">
        <v>1482.28</v>
      </c>
      <c r="D1427">
        <v>1460.14</v>
      </c>
      <c r="E1427">
        <v>1454.48</v>
      </c>
      <c r="F1427">
        <v>213.161</v>
      </c>
      <c r="G1427">
        <v>0</v>
      </c>
      <c r="H1427">
        <v>213.161</v>
      </c>
      <c r="I1427">
        <v>1</v>
      </c>
      <c r="J1427">
        <v>1</v>
      </c>
      <c r="K1427">
        <v>0</v>
      </c>
    </row>
    <row r="1428" spans="1:11" x14ac:dyDescent="0.25">
      <c r="A1428" t="s">
        <v>174</v>
      </c>
      <c r="B1428">
        <v>1713.25</v>
      </c>
      <c r="C1428">
        <v>1487.33</v>
      </c>
      <c r="D1428">
        <v>1463.81</v>
      </c>
      <c r="E1428">
        <v>1457.89</v>
      </c>
      <c r="F1428">
        <v>213.27099999999999</v>
      </c>
      <c r="G1428">
        <v>0</v>
      </c>
      <c r="H1428">
        <v>213.27099999999999</v>
      </c>
      <c r="I1428">
        <v>1</v>
      </c>
      <c r="J1428">
        <v>1</v>
      </c>
      <c r="K1428">
        <v>0</v>
      </c>
    </row>
    <row r="1429" spans="1:11" x14ac:dyDescent="0.25">
      <c r="A1429" t="s">
        <v>174</v>
      </c>
      <c r="B1429">
        <v>1486.02</v>
      </c>
      <c r="C1429">
        <v>1483.48</v>
      </c>
      <c r="D1429">
        <v>1460.47</v>
      </c>
      <c r="E1429">
        <v>1454.67</v>
      </c>
      <c r="F1429">
        <v>213.31800000000001</v>
      </c>
      <c r="G1429">
        <v>0</v>
      </c>
      <c r="H1429">
        <v>213.31800000000001</v>
      </c>
      <c r="I1429">
        <v>1</v>
      </c>
      <c r="J1429">
        <v>1</v>
      </c>
      <c r="K1429">
        <v>0</v>
      </c>
    </row>
    <row r="1430" spans="1:11" x14ac:dyDescent="0.25">
      <c r="A1430" t="s">
        <v>174</v>
      </c>
      <c r="B1430">
        <v>1485.08</v>
      </c>
      <c r="C1430">
        <v>1482.57</v>
      </c>
      <c r="D1430">
        <v>1461.26</v>
      </c>
      <c r="E1430">
        <v>1455.77</v>
      </c>
      <c r="F1430">
        <v>213.184</v>
      </c>
      <c r="G1430">
        <v>0</v>
      </c>
      <c r="H1430">
        <v>213.184</v>
      </c>
      <c r="I1430">
        <v>1</v>
      </c>
      <c r="J1430">
        <v>1</v>
      </c>
      <c r="K1430">
        <v>0</v>
      </c>
    </row>
    <row r="1431" spans="1:11" x14ac:dyDescent="0.25">
      <c r="A1431" t="s">
        <v>174</v>
      </c>
      <c r="B1431">
        <v>1486.66</v>
      </c>
      <c r="C1431">
        <v>1484.19</v>
      </c>
      <c r="D1431">
        <v>1461.41</v>
      </c>
      <c r="E1431">
        <v>1455.65</v>
      </c>
      <c r="F1431">
        <v>213.005</v>
      </c>
      <c r="G1431">
        <v>0</v>
      </c>
      <c r="H1431">
        <v>213.005</v>
      </c>
      <c r="I1431">
        <v>1</v>
      </c>
      <c r="J1431">
        <v>1</v>
      </c>
      <c r="K1431">
        <v>0</v>
      </c>
    </row>
    <row r="1432" spans="1:11" x14ac:dyDescent="0.25">
      <c r="A1432" t="s">
        <v>174</v>
      </c>
      <c r="B1432">
        <v>1488.53</v>
      </c>
      <c r="C1432">
        <v>1485.89</v>
      </c>
      <c r="D1432">
        <v>1462.27</v>
      </c>
      <c r="E1432">
        <v>1456.34</v>
      </c>
      <c r="F1432">
        <v>213.096</v>
      </c>
      <c r="G1432">
        <v>0</v>
      </c>
      <c r="H1432">
        <v>213.096</v>
      </c>
      <c r="I1432">
        <v>1</v>
      </c>
      <c r="J1432">
        <v>1</v>
      </c>
      <c r="K1432">
        <v>0</v>
      </c>
    </row>
    <row r="1433" spans="1:11" x14ac:dyDescent="0.25">
      <c r="A1433" t="s">
        <v>174</v>
      </c>
      <c r="B1433">
        <v>1487.39</v>
      </c>
      <c r="C1433">
        <v>1485.01</v>
      </c>
      <c r="D1433">
        <v>1461.55</v>
      </c>
      <c r="E1433">
        <v>1455.62</v>
      </c>
      <c r="F1433">
        <v>213.13499999999999</v>
      </c>
      <c r="G1433">
        <v>0</v>
      </c>
      <c r="H1433">
        <v>213.13499999999999</v>
      </c>
      <c r="I1433">
        <v>1</v>
      </c>
      <c r="J1433">
        <v>1</v>
      </c>
      <c r="K1433">
        <v>0</v>
      </c>
    </row>
    <row r="1434" spans="1:11" x14ac:dyDescent="0.25">
      <c r="A1434" t="s">
        <v>174</v>
      </c>
      <c r="B1434">
        <v>1850.47</v>
      </c>
      <c r="C1434">
        <v>1486.2</v>
      </c>
      <c r="D1434">
        <v>1461.68</v>
      </c>
      <c r="E1434">
        <v>1455.64</v>
      </c>
      <c r="F1434">
        <v>212.99600000000001</v>
      </c>
      <c r="G1434">
        <v>0</v>
      </c>
      <c r="H1434">
        <v>212.99600000000001</v>
      </c>
      <c r="I1434">
        <v>1</v>
      </c>
      <c r="J1434">
        <v>1</v>
      </c>
      <c r="K1434">
        <v>0</v>
      </c>
    </row>
    <row r="1435" spans="1:11" x14ac:dyDescent="0.25">
      <c r="A1435" t="s">
        <v>174</v>
      </c>
      <c r="B1435">
        <v>1488.14</v>
      </c>
      <c r="C1435">
        <v>1484.52</v>
      </c>
      <c r="D1435">
        <v>1460.55</v>
      </c>
      <c r="E1435">
        <v>1454.61</v>
      </c>
      <c r="F1435">
        <v>213.12899999999999</v>
      </c>
      <c r="G1435">
        <v>0</v>
      </c>
      <c r="H1435">
        <v>213.12899999999999</v>
      </c>
      <c r="I1435">
        <v>1</v>
      </c>
      <c r="J1435">
        <v>1</v>
      </c>
      <c r="K1435">
        <v>0</v>
      </c>
    </row>
    <row r="1436" spans="1:11" x14ac:dyDescent="0.25">
      <c r="A1436" t="s">
        <v>174</v>
      </c>
      <c r="B1436">
        <v>1487.98</v>
      </c>
      <c r="C1436">
        <v>1485.35</v>
      </c>
      <c r="D1436">
        <v>1461.41</v>
      </c>
      <c r="E1436">
        <v>1455.49</v>
      </c>
      <c r="F1436">
        <v>213.148</v>
      </c>
      <c r="G1436">
        <v>0</v>
      </c>
      <c r="H1436">
        <v>213.148</v>
      </c>
      <c r="I1436">
        <v>1</v>
      </c>
      <c r="J1436">
        <v>1</v>
      </c>
      <c r="K1436">
        <v>0</v>
      </c>
    </row>
    <row r="1437" spans="1:11" x14ac:dyDescent="0.25">
      <c r="A1437" t="s">
        <v>174</v>
      </c>
      <c r="B1437">
        <v>1485.97</v>
      </c>
      <c r="C1437">
        <v>1483.28</v>
      </c>
      <c r="D1437">
        <v>1460.45</v>
      </c>
      <c r="E1437">
        <v>1454.8</v>
      </c>
      <c r="F1437">
        <v>213.035</v>
      </c>
      <c r="G1437">
        <v>0</v>
      </c>
      <c r="H1437">
        <v>213.035</v>
      </c>
      <c r="I1437">
        <v>1</v>
      </c>
      <c r="J1437">
        <v>1</v>
      </c>
      <c r="K1437">
        <v>0</v>
      </c>
    </row>
    <row r="1438" spans="1:11" x14ac:dyDescent="0.25">
      <c r="A1438" t="s">
        <v>174</v>
      </c>
      <c r="B1438">
        <v>1487.15</v>
      </c>
      <c r="C1438">
        <v>1484.66</v>
      </c>
      <c r="D1438">
        <v>1461.67</v>
      </c>
      <c r="E1438">
        <v>1455.86</v>
      </c>
      <c r="F1438">
        <v>213.024</v>
      </c>
      <c r="G1438">
        <v>0</v>
      </c>
      <c r="H1438">
        <v>213.024</v>
      </c>
      <c r="I1438">
        <v>1</v>
      </c>
      <c r="J1438">
        <v>1</v>
      </c>
      <c r="K1438">
        <v>0</v>
      </c>
    </row>
    <row r="1439" spans="1:11" x14ac:dyDescent="0.25">
      <c r="A1439" t="s">
        <v>174</v>
      </c>
      <c r="B1439">
        <v>1486.75</v>
      </c>
      <c r="C1439">
        <v>1484.24</v>
      </c>
      <c r="D1439">
        <v>1461.18</v>
      </c>
      <c r="E1439">
        <v>1455.39</v>
      </c>
      <c r="F1439">
        <v>213.16900000000001</v>
      </c>
      <c r="G1439">
        <v>0</v>
      </c>
      <c r="H1439">
        <v>213.16900000000001</v>
      </c>
      <c r="I1439">
        <v>1</v>
      </c>
      <c r="J1439">
        <v>1</v>
      </c>
      <c r="K1439">
        <v>0</v>
      </c>
    </row>
    <row r="1440" spans="1:11" x14ac:dyDescent="0.25">
      <c r="A1440" t="s">
        <v>174</v>
      </c>
      <c r="B1440">
        <v>1484.43</v>
      </c>
      <c r="C1440">
        <v>1482</v>
      </c>
      <c r="D1440">
        <v>1460.84</v>
      </c>
      <c r="E1440">
        <v>1455.34</v>
      </c>
      <c r="F1440">
        <v>213.143</v>
      </c>
      <c r="G1440">
        <v>0</v>
      </c>
      <c r="H1440">
        <v>213.143</v>
      </c>
      <c r="I1440">
        <v>1</v>
      </c>
      <c r="J1440">
        <v>1</v>
      </c>
      <c r="K1440">
        <v>0</v>
      </c>
    </row>
    <row r="1441" spans="1:25" x14ac:dyDescent="0.25">
      <c r="A1441" t="s">
        <v>174</v>
      </c>
      <c r="B1441">
        <v>1486.97</v>
      </c>
      <c r="C1441">
        <v>1484.38</v>
      </c>
      <c r="D1441">
        <v>1463.02</v>
      </c>
      <c r="E1441">
        <v>1457.51</v>
      </c>
      <c r="F1441">
        <v>213.19399999999999</v>
      </c>
      <c r="G1441">
        <v>0</v>
      </c>
      <c r="H1441">
        <v>213.19399999999999</v>
      </c>
      <c r="I1441">
        <v>1</v>
      </c>
      <c r="J1441">
        <v>1</v>
      </c>
      <c r="K1441">
        <v>0</v>
      </c>
    </row>
    <row r="1442" spans="1:25" x14ac:dyDescent="0.25">
      <c r="A1442" t="s">
        <v>174</v>
      </c>
      <c r="B1442">
        <v>1487.74</v>
      </c>
      <c r="C1442">
        <v>1485.08</v>
      </c>
      <c r="D1442">
        <v>1461.22</v>
      </c>
      <c r="E1442">
        <v>1455.28</v>
      </c>
      <c r="F1442">
        <v>213.10400000000001</v>
      </c>
      <c r="G1442">
        <v>0</v>
      </c>
      <c r="H1442">
        <v>213.10400000000001</v>
      </c>
      <c r="I1442">
        <v>1</v>
      </c>
      <c r="J1442">
        <v>1</v>
      </c>
      <c r="K1442">
        <v>0</v>
      </c>
    </row>
    <row r="1443" spans="1:25" x14ac:dyDescent="0.25">
      <c r="A1443" t="s">
        <v>174</v>
      </c>
      <c r="B1443">
        <v>1487.13</v>
      </c>
      <c r="C1443">
        <v>1484.7</v>
      </c>
      <c r="D1443">
        <v>1461.24</v>
      </c>
      <c r="E1443">
        <v>1455.35</v>
      </c>
      <c r="F1443">
        <v>213.00899999999999</v>
      </c>
      <c r="G1443">
        <v>0</v>
      </c>
      <c r="H1443">
        <v>213.00899999999999</v>
      </c>
      <c r="I1443">
        <v>1</v>
      </c>
      <c r="J1443">
        <v>1</v>
      </c>
      <c r="K1443">
        <v>0</v>
      </c>
    </row>
    <row r="1444" spans="1:25" x14ac:dyDescent="0.25">
      <c r="A1444" t="s">
        <v>174</v>
      </c>
      <c r="B1444">
        <v>1488.44</v>
      </c>
      <c r="C1444">
        <v>1485.95</v>
      </c>
      <c r="D1444">
        <v>1461.22</v>
      </c>
      <c r="E1444">
        <v>1455.23</v>
      </c>
      <c r="F1444">
        <v>212.87700000000001</v>
      </c>
      <c r="G1444">
        <v>0</v>
      </c>
      <c r="H1444">
        <v>212.87700000000001</v>
      </c>
      <c r="I1444">
        <v>1</v>
      </c>
      <c r="J1444">
        <v>1</v>
      </c>
      <c r="K1444">
        <v>0</v>
      </c>
    </row>
    <row r="1445" spans="1:25" x14ac:dyDescent="0.25">
      <c r="A1445" t="s">
        <v>174</v>
      </c>
      <c r="B1445">
        <v>1487.66</v>
      </c>
      <c r="C1445">
        <v>1485.27</v>
      </c>
      <c r="D1445">
        <v>1461.77</v>
      </c>
      <c r="E1445">
        <v>1455.87</v>
      </c>
      <c r="F1445">
        <v>213.17599999999999</v>
      </c>
      <c r="G1445">
        <v>0</v>
      </c>
      <c r="H1445">
        <v>213.17599999999999</v>
      </c>
      <c r="I1445">
        <v>1</v>
      </c>
      <c r="J1445">
        <v>1</v>
      </c>
      <c r="K1445">
        <v>0</v>
      </c>
    </row>
    <row r="1446" spans="1:25" x14ac:dyDescent="0.25">
      <c r="A1446" t="s">
        <v>174</v>
      </c>
      <c r="B1446">
        <v>1489.17</v>
      </c>
      <c r="C1446">
        <v>1486.73</v>
      </c>
      <c r="D1446">
        <v>1461.6</v>
      </c>
      <c r="E1446">
        <v>1455.53</v>
      </c>
      <c r="F1446">
        <v>213.13300000000001</v>
      </c>
      <c r="G1446">
        <v>0</v>
      </c>
      <c r="H1446">
        <v>213.13300000000001</v>
      </c>
      <c r="I1446">
        <v>1</v>
      </c>
      <c r="J1446">
        <v>1</v>
      </c>
      <c r="K1446">
        <v>0</v>
      </c>
    </row>
    <row r="1447" spans="1:25" x14ac:dyDescent="0.25">
      <c r="A1447" t="s">
        <v>174</v>
      </c>
      <c r="B1447">
        <v>2221.5700000000002</v>
      </c>
      <c r="C1447">
        <v>1485.77</v>
      </c>
      <c r="D1447">
        <v>1461.86</v>
      </c>
      <c r="E1447">
        <v>1455.92</v>
      </c>
      <c r="F1447">
        <v>213.39599999999999</v>
      </c>
      <c r="G1447">
        <v>0</v>
      </c>
      <c r="H1447">
        <v>213.39599999999999</v>
      </c>
      <c r="I1447">
        <v>1</v>
      </c>
      <c r="J1447">
        <v>1</v>
      </c>
      <c r="K1447">
        <v>0</v>
      </c>
    </row>
    <row r="1448" spans="1:25" x14ac:dyDescent="0.25">
      <c r="A1448" t="s">
        <v>174</v>
      </c>
      <c r="B1448">
        <v>1492.3</v>
      </c>
      <c r="C1448">
        <v>1486.64</v>
      </c>
      <c r="D1448">
        <v>1462.31</v>
      </c>
      <c r="E1448">
        <v>1456.31</v>
      </c>
      <c r="F1448">
        <v>212.85599999999999</v>
      </c>
      <c r="G1448">
        <v>0</v>
      </c>
      <c r="H1448">
        <v>212.85599999999999</v>
      </c>
      <c r="I1448">
        <v>1</v>
      </c>
      <c r="J1448">
        <v>1</v>
      </c>
      <c r="K1448">
        <v>0</v>
      </c>
    </row>
    <row r="1449" spans="1:25" x14ac:dyDescent="0.25">
      <c r="A1449" t="s">
        <v>174</v>
      </c>
      <c r="B1449">
        <v>1487.91</v>
      </c>
      <c r="C1449">
        <v>1484.54</v>
      </c>
      <c r="D1449">
        <v>1460.95</v>
      </c>
      <c r="E1449">
        <v>1455.07</v>
      </c>
      <c r="F1449">
        <v>213.09700000000001</v>
      </c>
      <c r="G1449">
        <v>0</v>
      </c>
      <c r="H1449">
        <v>213.09700000000001</v>
      </c>
      <c r="I1449">
        <v>1</v>
      </c>
      <c r="J1449">
        <v>1</v>
      </c>
      <c r="K1449">
        <v>0</v>
      </c>
    </row>
    <row r="1450" spans="1:25" x14ac:dyDescent="0.25">
      <c r="A1450" t="s">
        <v>174</v>
      </c>
      <c r="B1450">
        <v>1490.88</v>
      </c>
      <c r="C1450">
        <v>1487.77</v>
      </c>
      <c r="D1450">
        <v>1462.43</v>
      </c>
      <c r="E1450">
        <v>1456.3</v>
      </c>
      <c r="F1450">
        <v>213.31700000000001</v>
      </c>
      <c r="G1450">
        <v>0</v>
      </c>
      <c r="H1450">
        <v>213.31700000000001</v>
      </c>
      <c r="I1450">
        <v>1</v>
      </c>
      <c r="J1450">
        <v>1</v>
      </c>
      <c r="K1450">
        <v>0</v>
      </c>
    </row>
    <row r="1451" spans="1:25" x14ac:dyDescent="0.25">
      <c r="A1451" t="s">
        <v>174</v>
      </c>
      <c r="B1451">
        <v>1488.23</v>
      </c>
      <c r="C1451">
        <v>1484.49</v>
      </c>
      <c r="D1451">
        <v>1462.98</v>
      </c>
      <c r="E1451">
        <v>1457.45</v>
      </c>
      <c r="F1451">
        <v>212.91800000000001</v>
      </c>
      <c r="G1451">
        <v>0</v>
      </c>
      <c r="H1451">
        <v>212.91800000000001</v>
      </c>
      <c r="I1451">
        <v>1</v>
      </c>
      <c r="J1451">
        <v>1</v>
      </c>
      <c r="K1451">
        <v>0</v>
      </c>
    </row>
    <row r="1452" spans="1:25" x14ac:dyDescent="0.25">
      <c r="A1452" t="s">
        <v>174</v>
      </c>
      <c r="B1452">
        <v>1488.58</v>
      </c>
      <c r="C1452">
        <v>1486.14</v>
      </c>
      <c r="D1452">
        <v>1462.44</v>
      </c>
      <c r="E1452">
        <v>1456.53</v>
      </c>
      <c r="F1452">
        <v>213.35599999999999</v>
      </c>
      <c r="G1452">
        <v>0</v>
      </c>
      <c r="H1452">
        <v>213.35599999999999</v>
      </c>
      <c r="I1452">
        <v>1</v>
      </c>
      <c r="J1452">
        <v>1</v>
      </c>
      <c r="K1452">
        <v>0</v>
      </c>
    </row>
    <row r="1453" spans="1:25" x14ac:dyDescent="0.25">
      <c r="A1453" t="s">
        <v>174</v>
      </c>
      <c r="B1453">
        <v>1487.33</v>
      </c>
      <c r="C1453">
        <v>1484.5</v>
      </c>
      <c r="D1453">
        <v>1462.23</v>
      </c>
      <c r="E1453">
        <v>1456.56</v>
      </c>
      <c r="F1453">
        <v>213.126</v>
      </c>
      <c r="G1453">
        <v>0</v>
      </c>
      <c r="H1453">
        <v>213.126</v>
      </c>
      <c r="I1453">
        <v>1</v>
      </c>
      <c r="J1453">
        <v>1</v>
      </c>
      <c r="K1453">
        <v>0</v>
      </c>
    </row>
    <row r="1454" spans="1:25" x14ac:dyDescent="0.25">
      <c r="A1454" t="s">
        <v>174</v>
      </c>
      <c r="B1454">
        <v>1491.12</v>
      </c>
      <c r="C1454">
        <v>1487.31</v>
      </c>
      <c r="D1454">
        <v>1463.8</v>
      </c>
      <c r="E1454">
        <v>1457.86</v>
      </c>
      <c r="F1454">
        <v>213.435</v>
      </c>
      <c r="G1454">
        <v>0</v>
      </c>
      <c r="H1454">
        <v>213.435</v>
      </c>
      <c r="I1454">
        <v>1</v>
      </c>
      <c r="J1454">
        <v>1</v>
      </c>
      <c r="K1454">
        <v>0</v>
      </c>
    </row>
    <row r="1455" spans="1:25" x14ac:dyDescent="0.25">
      <c r="A1455" t="s">
        <v>174</v>
      </c>
      <c r="B1455">
        <v>1490.14</v>
      </c>
      <c r="C1455">
        <v>1486.94</v>
      </c>
      <c r="D1455">
        <v>1462.81</v>
      </c>
      <c r="E1455">
        <v>1456.82</v>
      </c>
      <c r="F1455">
        <v>213.18199999999999</v>
      </c>
      <c r="G1455">
        <v>0</v>
      </c>
      <c r="H1455">
        <v>213.18199999999999</v>
      </c>
      <c r="I1455">
        <v>1</v>
      </c>
      <c r="J1455">
        <v>1</v>
      </c>
      <c r="K1455">
        <v>0</v>
      </c>
      <c r="R1455" t="s">
        <v>66</v>
      </c>
      <c r="U1455" t="s">
        <v>65</v>
      </c>
      <c r="X1455" t="s">
        <v>63</v>
      </c>
    </row>
    <row r="1456" spans="1:25" x14ac:dyDescent="0.25">
      <c r="A1456" t="s">
        <v>174</v>
      </c>
      <c r="B1456">
        <v>1486.79</v>
      </c>
      <c r="C1456">
        <v>1483.32</v>
      </c>
      <c r="D1456">
        <v>1461.86</v>
      </c>
      <c r="E1456">
        <v>1456.33</v>
      </c>
      <c r="F1456">
        <v>213.149</v>
      </c>
      <c r="G1456">
        <v>0</v>
      </c>
      <c r="H1456">
        <v>213.149</v>
      </c>
      <c r="I1456">
        <v>1</v>
      </c>
      <c r="J1456">
        <v>1</v>
      </c>
      <c r="K1456">
        <v>0</v>
      </c>
      <c r="R1456">
        <f>AVERAGE(B1407:B1456)</f>
        <v>1540.0742</v>
      </c>
      <c r="S1456">
        <f>AVERAGE(C1407:C1456)</f>
        <v>1485.2195999999999</v>
      </c>
      <c r="U1456">
        <f>_xlfn.VAR.P(B1407:B1456)</f>
        <v>28210.36434035988</v>
      </c>
      <c r="V1456">
        <f>_xlfn.VAR.P(C1407:C1456)</f>
        <v>1.8175678400000244</v>
      </c>
      <c r="X1456">
        <f>1.96*SQRT(U1456)/50</f>
        <v>6.5840089808543407</v>
      </c>
      <c r="Y1456">
        <f>1.96*SQRT(V1456)/50</f>
        <v>5.2848343830792253E-2</v>
      </c>
    </row>
    <row r="1457" spans="1:9" x14ac:dyDescent="0.25">
      <c r="A1457" t="s">
        <v>174</v>
      </c>
      <c r="B1457">
        <v>77007.011138000002</v>
      </c>
      <c r="C1457" t="s">
        <v>37</v>
      </c>
    </row>
    <row r="1458" spans="1:9" x14ac:dyDescent="0.25">
      <c r="A1458" t="s">
        <v>175</v>
      </c>
      <c r="B1458">
        <v>725.59900000000005</v>
      </c>
      <c r="C1458">
        <v>723.13199999999995</v>
      </c>
      <c r="D1458">
        <v>702.03499999999997</v>
      </c>
      <c r="E1458">
        <v>698.10699999999997</v>
      </c>
      <c r="F1458">
        <v>85.091099999999997</v>
      </c>
      <c r="G1458">
        <v>0.16309399999999999</v>
      </c>
      <c r="H1458">
        <v>0.83704599999999996</v>
      </c>
      <c r="I1458">
        <v>0</v>
      </c>
    </row>
    <row r="1459" spans="1:9" x14ac:dyDescent="0.25">
      <c r="A1459" t="s">
        <v>175</v>
      </c>
      <c r="B1459">
        <v>728.89300000000003</v>
      </c>
      <c r="C1459">
        <v>726.32399999999996</v>
      </c>
      <c r="D1459">
        <v>702.80799999999999</v>
      </c>
      <c r="E1459">
        <v>698.60299999999995</v>
      </c>
      <c r="F1459">
        <v>84.749399999999994</v>
      </c>
      <c r="G1459">
        <v>0.147116</v>
      </c>
      <c r="H1459">
        <v>0.83704900000000004</v>
      </c>
      <c r="I1459">
        <v>0</v>
      </c>
    </row>
    <row r="1460" spans="1:9" x14ac:dyDescent="0.25">
      <c r="A1460" t="s">
        <v>175</v>
      </c>
      <c r="B1460">
        <v>728.49699999999996</v>
      </c>
      <c r="C1460">
        <v>725.84299999999996</v>
      </c>
      <c r="D1460">
        <v>702.33900000000006</v>
      </c>
      <c r="E1460">
        <v>698.18399999999997</v>
      </c>
      <c r="F1460">
        <v>85.066500000000005</v>
      </c>
      <c r="G1460">
        <v>0.17846400000000001</v>
      </c>
      <c r="H1460">
        <v>0.83689199999999997</v>
      </c>
      <c r="I1460">
        <v>0</v>
      </c>
    </row>
    <row r="1461" spans="1:9" x14ac:dyDescent="0.25">
      <c r="A1461" t="s">
        <v>175</v>
      </c>
      <c r="B1461">
        <v>728.42399999999998</v>
      </c>
      <c r="C1461">
        <v>726.04200000000003</v>
      </c>
      <c r="D1461">
        <v>702.56100000000004</v>
      </c>
      <c r="E1461">
        <v>698.41499999999996</v>
      </c>
      <c r="F1461">
        <v>84.756500000000003</v>
      </c>
      <c r="G1461">
        <v>0.147261</v>
      </c>
      <c r="H1461">
        <v>0.86504199999999998</v>
      </c>
      <c r="I1461">
        <v>0</v>
      </c>
    </row>
    <row r="1462" spans="1:9" x14ac:dyDescent="0.25">
      <c r="A1462" t="s">
        <v>175</v>
      </c>
      <c r="B1462">
        <v>727.84100000000001</v>
      </c>
      <c r="C1462">
        <v>725.48299999999995</v>
      </c>
      <c r="D1462">
        <v>702.00199999999995</v>
      </c>
      <c r="E1462">
        <v>697.87800000000004</v>
      </c>
      <c r="F1462">
        <v>85.087000000000003</v>
      </c>
      <c r="G1462">
        <v>0.178457</v>
      </c>
      <c r="H1462">
        <v>0.83666700000000005</v>
      </c>
      <c r="I1462">
        <v>0</v>
      </c>
    </row>
    <row r="1463" spans="1:9" x14ac:dyDescent="0.25">
      <c r="A1463" t="s">
        <v>175</v>
      </c>
      <c r="B1463">
        <v>728.41399999999999</v>
      </c>
      <c r="C1463">
        <v>726.05899999999997</v>
      </c>
      <c r="D1463">
        <v>702.55899999999997</v>
      </c>
      <c r="E1463">
        <v>698.43700000000001</v>
      </c>
      <c r="F1463">
        <v>84.775999999999996</v>
      </c>
      <c r="G1463">
        <v>0.156721</v>
      </c>
      <c r="H1463">
        <v>0.84181600000000001</v>
      </c>
      <c r="I1463">
        <v>0</v>
      </c>
    </row>
    <row r="1464" spans="1:9" x14ac:dyDescent="0.25">
      <c r="A1464" t="s">
        <v>175</v>
      </c>
      <c r="B1464">
        <v>728.75699999999995</v>
      </c>
      <c r="C1464">
        <v>726.34299999999996</v>
      </c>
      <c r="D1464">
        <v>702.399</v>
      </c>
      <c r="E1464">
        <v>698.22400000000005</v>
      </c>
      <c r="F1464">
        <v>85.098299999999995</v>
      </c>
      <c r="G1464">
        <v>0.17846200000000001</v>
      </c>
      <c r="H1464">
        <v>0.83704900000000004</v>
      </c>
      <c r="I1464">
        <v>0</v>
      </c>
    </row>
    <row r="1465" spans="1:9" x14ac:dyDescent="0.25">
      <c r="A1465" t="s">
        <v>175</v>
      </c>
      <c r="B1465">
        <v>1560.8</v>
      </c>
      <c r="C1465">
        <v>727.34299999999996</v>
      </c>
      <c r="D1465">
        <v>702.995</v>
      </c>
      <c r="E1465">
        <v>698.66</v>
      </c>
      <c r="F1465">
        <v>84.771900000000002</v>
      </c>
      <c r="G1465">
        <v>0.17513000000000001</v>
      </c>
      <c r="H1465">
        <v>0.83594599999999997</v>
      </c>
      <c r="I1465">
        <v>0</v>
      </c>
    </row>
    <row r="1466" spans="1:9" x14ac:dyDescent="0.25">
      <c r="A1466" t="s">
        <v>175</v>
      </c>
      <c r="B1466">
        <v>745.74199999999996</v>
      </c>
      <c r="C1466">
        <v>725.51199999999994</v>
      </c>
      <c r="D1466">
        <v>701.93700000000001</v>
      </c>
      <c r="E1466">
        <v>697.71</v>
      </c>
      <c r="F1466">
        <v>85.009200000000007</v>
      </c>
      <c r="G1466">
        <v>0.147118</v>
      </c>
      <c r="H1466">
        <v>0.83676399999999995</v>
      </c>
      <c r="I1466">
        <v>0</v>
      </c>
    </row>
    <row r="1467" spans="1:9" x14ac:dyDescent="0.25">
      <c r="A1467" t="s">
        <v>175</v>
      </c>
      <c r="B1467">
        <v>730.08399999999995</v>
      </c>
      <c r="C1467">
        <v>727.68299999999999</v>
      </c>
      <c r="D1467">
        <v>703.01</v>
      </c>
      <c r="E1467">
        <v>698.673</v>
      </c>
      <c r="F1467">
        <v>84.770899999999997</v>
      </c>
      <c r="G1467">
        <v>0.17521800000000001</v>
      </c>
      <c r="H1467">
        <v>0.83702900000000002</v>
      </c>
      <c r="I1467">
        <v>0</v>
      </c>
    </row>
    <row r="1468" spans="1:9" x14ac:dyDescent="0.25">
      <c r="A1468" t="s">
        <v>175</v>
      </c>
      <c r="B1468">
        <v>728.82100000000003</v>
      </c>
      <c r="C1468">
        <v>726.24900000000002</v>
      </c>
      <c r="D1468">
        <v>701.99300000000005</v>
      </c>
      <c r="E1468">
        <v>697.75599999999997</v>
      </c>
      <c r="F1468">
        <v>85.096299999999999</v>
      </c>
      <c r="G1468">
        <v>0.17845900000000001</v>
      </c>
      <c r="H1468">
        <v>0.83677299999999999</v>
      </c>
      <c r="I1468">
        <v>0</v>
      </c>
    </row>
    <row r="1469" spans="1:9" x14ac:dyDescent="0.25">
      <c r="A1469" t="s">
        <v>175</v>
      </c>
      <c r="B1469">
        <v>726.14</v>
      </c>
      <c r="C1469">
        <v>723.29899999999998</v>
      </c>
      <c r="D1469">
        <v>702.13300000000004</v>
      </c>
      <c r="E1469">
        <v>698.298</v>
      </c>
      <c r="F1469">
        <v>84.774900000000002</v>
      </c>
      <c r="G1469">
        <v>0.14877299999999999</v>
      </c>
      <c r="H1469">
        <v>0.83704599999999996</v>
      </c>
      <c r="I1469">
        <v>0</v>
      </c>
    </row>
    <row r="1470" spans="1:9" x14ac:dyDescent="0.25">
      <c r="A1470" t="s">
        <v>175</v>
      </c>
      <c r="B1470">
        <v>725.28700000000003</v>
      </c>
      <c r="C1470">
        <v>722.88499999999999</v>
      </c>
      <c r="D1470">
        <v>701.86199999999997</v>
      </c>
      <c r="E1470">
        <v>698.03200000000004</v>
      </c>
      <c r="F1470">
        <v>85.118700000000004</v>
      </c>
      <c r="G1470">
        <v>0.158253</v>
      </c>
      <c r="H1470">
        <v>0.83705200000000002</v>
      </c>
      <c r="I1470">
        <v>0</v>
      </c>
    </row>
    <row r="1471" spans="1:9" x14ac:dyDescent="0.25">
      <c r="A1471" t="s">
        <v>175</v>
      </c>
      <c r="B1471">
        <v>725.30600000000004</v>
      </c>
      <c r="C1471">
        <v>722.90700000000004</v>
      </c>
      <c r="D1471">
        <v>701.93200000000002</v>
      </c>
      <c r="E1471">
        <v>698.12099999999998</v>
      </c>
      <c r="F1471">
        <v>84.798500000000004</v>
      </c>
      <c r="G1471">
        <v>0.147149</v>
      </c>
      <c r="H1471">
        <v>0.83682000000000001</v>
      </c>
      <c r="I1471">
        <v>0</v>
      </c>
    </row>
    <row r="1472" spans="1:9" x14ac:dyDescent="0.25">
      <c r="A1472" t="s">
        <v>175</v>
      </c>
      <c r="B1472">
        <v>725.48500000000001</v>
      </c>
      <c r="C1472">
        <v>723.10699999999997</v>
      </c>
      <c r="D1472">
        <v>702.10500000000002</v>
      </c>
      <c r="E1472">
        <v>698.26800000000003</v>
      </c>
      <c r="F1472">
        <v>85.107500000000002</v>
      </c>
      <c r="G1472">
        <v>0.14710799999999999</v>
      </c>
      <c r="H1472">
        <v>0.85340099999999997</v>
      </c>
      <c r="I1472">
        <v>0</v>
      </c>
    </row>
    <row r="1473" spans="1:9" x14ac:dyDescent="0.25">
      <c r="A1473" t="s">
        <v>175</v>
      </c>
      <c r="B1473">
        <v>730.62199999999996</v>
      </c>
      <c r="C1473">
        <v>728.11599999999999</v>
      </c>
      <c r="D1473">
        <v>702.17700000000002</v>
      </c>
      <c r="E1473">
        <v>697.774</v>
      </c>
      <c r="F1473">
        <v>84.762600000000006</v>
      </c>
      <c r="G1473">
        <v>0.14945700000000001</v>
      </c>
      <c r="H1473">
        <v>0.83669800000000005</v>
      </c>
      <c r="I1473">
        <v>0</v>
      </c>
    </row>
    <row r="1474" spans="1:9" x14ac:dyDescent="0.25">
      <c r="A1474" t="s">
        <v>175</v>
      </c>
      <c r="B1474">
        <v>728.67499999999995</v>
      </c>
      <c r="C1474">
        <v>726.19500000000005</v>
      </c>
      <c r="D1474">
        <v>702.62400000000002</v>
      </c>
      <c r="E1474">
        <v>698.495</v>
      </c>
      <c r="F1474">
        <v>85.094200000000001</v>
      </c>
      <c r="G1474">
        <v>0.16353999999999999</v>
      </c>
      <c r="H1474">
        <v>0.83671700000000004</v>
      </c>
      <c r="I1474">
        <v>0</v>
      </c>
    </row>
    <row r="1475" spans="1:9" x14ac:dyDescent="0.25">
      <c r="A1475" t="s">
        <v>175</v>
      </c>
      <c r="B1475">
        <v>725.91399999999999</v>
      </c>
      <c r="C1475">
        <v>723.47799999999995</v>
      </c>
      <c r="D1475">
        <v>702.495</v>
      </c>
      <c r="E1475">
        <v>698.66399999999999</v>
      </c>
      <c r="F1475">
        <v>84.767700000000005</v>
      </c>
      <c r="G1475">
        <v>0.14710599999999999</v>
      </c>
      <c r="H1475">
        <v>0.86891099999999999</v>
      </c>
      <c r="I1475">
        <v>0</v>
      </c>
    </row>
    <row r="1476" spans="1:9" x14ac:dyDescent="0.25">
      <c r="A1476" t="s">
        <v>175</v>
      </c>
      <c r="B1476">
        <v>725.39</v>
      </c>
      <c r="C1476">
        <v>723.01300000000003</v>
      </c>
      <c r="D1476">
        <v>702.053</v>
      </c>
      <c r="E1476">
        <v>698.20299999999997</v>
      </c>
      <c r="F1476">
        <v>85.109499999999997</v>
      </c>
      <c r="G1476">
        <v>0.178457</v>
      </c>
      <c r="H1476">
        <v>0.83321699999999999</v>
      </c>
      <c r="I1476">
        <v>0</v>
      </c>
    </row>
    <row r="1477" spans="1:9" x14ac:dyDescent="0.25">
      <c r="A1477" t="s">
        <v>175</v>
      </c>
      <c r="B1477">
        <v>725.29600000000005</v>
      </c>
      <c r="C1477">
        <v>722.92700000000002</v>
      </c>
      <c r="D1477">
        <v>701.98299999999995</v>
      </c>
      <c r="E1477">
        <v>698.16499999999996</v>
      </c>
      <c r="F1477">
        <v>84.788200000000003</v>
      </c>
      <c r="G1477">
        <v>0.14888399999999999</v>
      </c>
      <c r="H1477">
        <v>0.836009</v>
      </c>
      <c r="I1477">
        <v>0</v>
      </c>
    </row>
    <row r="1478" spans="1:9" x14ac:dyDescent="0.25">
      <c r="A1478" t="s">
        <v>175</v>
      </c>
      <c r="B1478">
        <v>1240.07</v>
      </c>
      <c r="C1478">
        <v>727.79899999999998</v>
      </c>
      <c r="D1478">
        <v>702.82799999999997</v>
      </c>
      <c r="E1478">
        <v>698.40899999999999</v>
      </c>
      <c r="F1478">
        <v>85.073700000000002</v>
      </c>
      <c r="G1478">
        <v>0.174679</v>
      </c>
      <c r="H1478">
        <v>0.83664000000000005</v>
      </c>
      <c r="I1478">
        <v>0</v>
      </c>
    </row>
    <row r="1479" spans="1:9" x14ac:dyDescent="0.25">
      <c r="A1479" t="s">
        <v>175</v>
      </c>
      <c r="B1479">
        <v>847.86199999999997</v>
      </c>
      <c r="C1479">
        <v>726.94100000000003</v>
      </c>
      <c r="D1479">
        <v>702.52200000000005</v>
      </c>
      <c r="E1479">
        <v>698.13099999999997</v>
      </c>
      <c r="F1479">
        <v>84.699200000000005</v>
      </c>
      <c r="G1479">
        <v>0.14712500000000001</v>
      </c>
      <c r="H1479">
        <v>0.83640499999999995</v>
      </c>
      <c r="I1479">
        <v>0</v>
      </c>
    </row>
    <row r="1480" spans="1:9" x14ac:dyDescent="0.25">
      <c r="A1480" t="s">
        <v>175</v>
      </c>
      <c r="B1480">
        <v>727.66899999999998</v>
      </c>
      <c r="C1480">
        <v>725.25199999999995</v>
      </c>
      <c r="D1480">
        <v>701.89200000000005</v>
      </c>
      <c r="E1480">
        <v>697.654</v>
      </c>
      <c r="F1480">
        <v>84.4679</v>
      </c>
      <c r="G1480">
        <v>0.16039100000000001</v>
      </c>
      <c r="H1480">
        <v>0.83531999999999995</v>
      </c>
      <c r="I1480">
        <v>0</v>
      </c>
    </row>
    <row r="1481" spans="1:9" x14ac:dyDescent="0.25">
      <c r="A1481" t="s">
        <v>175</v>
      </c>
      <c r="B1481">
        <v>727.88199999999995</v>
      </c>
      <c r="C1481">
        <v>725.37300000000005</v>
      </c>
      <c r="D1481">
        <v>701.976</v>
      </c>
      <c r="E1481">
        <v>697.76900000000001</v>
      </c>
      <c r="F1481">
        <v>84.569299999999998</v>
      </c>
      <c r="G1481">
        <v>0.15734400000000001</v>
      </c>
      <c r="H1481">
        <v>0.86378699999999997</v>
      </c>
      <c r="I1481">
        <v>0</v>
      </c>
    </row>
    <row r="1482" spans="1:9" x14ac:dyDescent="0.25">
      <c r="A1482" t="s">
        <v>175</v>
      </c>
      <c r="B1482">
        <v>727.36699999999996</v>
      </c>
      <c r="C1482">
        <v>724.86800000000005</v>
      </c>
      <c r="D1482">
        <v>701.505</v>
      </c>
      <c r="E1482">
        <v>697.28499999999997</v>
      </c>
      <c r="F1482">
        <v>84.578400000000002</v>
      </c>
      <c r="G1482">
        <v>0.14868799999999999</v>
      </c>
      <c r="H1482">
        <v>0.83697999999999995</v>
      </c>
      <c r="I1482">
        <v>0</v>
      </c>
    </row>
    <row r="1483" spans="1:9" x14ac:dyDescent="0.25">
      <c r="A1483" t="s">
        <v>175</v>
      </c>
      <c r="B1483">
        <v>730.45399999999995</v>
      </c>
      <c r="C1483">
        <v>724.44100000000003</v>
      </c>
      <c r="D1483">
        <v>701.91600000000005</v>
      </c>
      <c r="E1483">
        <v>697.89599999999996</v>
      </c>
      <c r="F1483">
        <v>84.502700000000004</v>
      </c>
      <c r="G1483">
        <v>0.16172400000000001</v>
      </c>
      <c r="H1483">
        <v>0.83673200000000003</v>
      </c>
      <c r="I1483">
        <v>0</v>
      </c>
    </row>
    <row r="1484" spans="1:9" x14ac:dyDescent="0.25">
      <c r="A1484" t="s">
        <v>175</v>
      </c>
      <c r="B1484">
        <v>728.726</v>
      </c>
      <c r="C1484">
        <v>726.22500000000002</v>
      </c>
      <c r="D1484">
        <v>701.96299999999997</v>
      </c>
      <c r="E1484">
        <v>697.59799999999996</v>
      </c>
      <c r="F1484">
        <v>84.558000000000007</v>
      </c>
      <c r="G1484">
        <v>0.16270699999999999</v>
      </c>
      <c r="H1484">
        <v>0.83688899999999999</v>
      </c>
      <c r="I1484">
        <v>0</v>
      </c>
    </row>
    <row r="1485" spans="1:9" x14ac:dyDescent="0.25">
      <c r="A1485" t="s">
        <v>175</v>
      </c>
      <c r="B1485">
        <v>727.995</v>
      </c>
      <c r="C1485">
        <v>725.45100000000002</v>
      </c>
      <c r="D1485">
        <v>702.20299999999997</v>
      </c>
      <c r="E1485">
        <v>697.97699999999998</v>
      </c>
      <c r="F1485">
        <v>84.569299999999998</v>
      </c>
      <c r="G1485">
        <v>0.15062300000000001</v>
      </c>
      <c r="H1485">
        <v>0.83698600000000001</v>
      </c>
      <c r="I1485">
        <v>0</v>
      </c>
    </row>
    <row r="1486" spans="1:9" x14ac:dyDescent="0.25">
      <c r="A1486" t="s">
        <v>175</v>
      </c>
      <c r="B1486">
        <v>727.95600000000002</v>
      </c>
      <c r="C1486">
        <v>725.42399999999998</v>
      </c>
      <c r="D1486">
        <v>701.904</v>
      </c>
      <c r="E1486">
        <v>697.73900000000003</v>
      </c>
      <c r="F1486">
        <v>84.584599999999995</v>
      </c>
      <c r="G1486">
        <v>0.147982</v>
      </c>
      <c r="H1486">
        <v>0.83693499999999998</v>
      </c>
      <c r="I1486">
        <v>0</v>
      </c>
    </row>
    <row r="1487" spans="1:9" x14ac:dyDescent="0.25">
      <c r="A1487" t="s">
        <v>175</v>
      </c>
      <c r="B1487">
        <v>727.62199999999996</v>
      </c>
      <c r="C1487">
        <v>725.22699999999998</v>
      </c>
      <c r="D1487">
        <v>701.82</v>
      </c>
      <c r="E1487">
        <v>697.66800000000001</v>
      </c>
      <c r="F1487">
        <v>84.572299999999998</v>
      </c>
      <c r="G1487">
        <v>0.178454</v>
      </c>
      <c r="H1487">
        <v>0.83665999999999996</v>
      </c>
      <c r="I1487">
        <v>0</v>
      </c>
    </row>
    <row r="1488" spans="1:9" x14ac:dyDescent="0.25">
      <c r="A1488" t="s">
        <v>175</v>
      </c>
      <c r="B1488">
        <v>727.71699999999998</v>
      </c>
      <c r="C1488">
        <v>725.351</v>
      </c>
      <c r="D1488">
        <v>701.91</v>
      </c>
      <c r="E1488">
        <v>697.76</v>
      </c>
      <c r="F1488">
        <v>84.560100000000006</v>
      </c>
      <c r="G1488">
        <v>0.17846300000000001</v>
      </c>
      <c r="H1488">
        <v>0.83704199999999995</v>
      </c>
      <c r="I1488">
        <v>0</v>
      </c>
    </row>
    <row r="1489" spans="1:9" x14ac:dyDescent="0.25">
      <c r="A1489" t="s">
        <v>175</v>
      </c>
      <c r="B1489">
        <v>729.02700000000004</v>
      </c>
      <c r="C1489">
        <v>726.53899999999999</v>
      </c>
      <c r="D1489">
        <v>702.16800000000001</v>
      </c>
      <c r="E1489">
        <v>697.94299999999998</v>
      </c>
      <c r="F1489">
        <v>84.564099999999996</v>
      </c>
      <c r="G1489">
        <v>0.178454</v>
      </c>
      <c r="H1489">
        <v>0.83697699999999997</v>
      </c>
      <c r="I1489">
        <v>0</v>
      </c>
    </row>
    <row r="1490" spans="1:9" x14ac:dyDescent="0.25">
      <c r="A1490" t="s">
        <v>175</v>
      </c>
      <c r="B1490">
        <v>725.07</v>
      </c>
      <c r="C1490">
        <v>722.51</v>
      </c>
      <c r="D1490">
        <v>701.48699999999997</v>
      </c>
      <c r="E1490">
        <v>697.654</v>
      </c>
      <c r="F1490">
        <v>84.579499999999996</v>
      </c>
      <c r="G1490">
        <v>0.16354399999999999</v>
      </c>
      <c r="H1490">
        <v>0.83693200000000001</v>
      </c>
      <c r="I1490">
        <v>0</v>
      </c>
    </row>
    <row r="1491" spans="1:9" x14ac:dyDescent="0.25">
      <c r="A1491" t="s">
        <v>175</v>
      </c>
      <c r="B1491">
        <v>1083.3</v>
      </c>
      <c r="C1491">
        <v>725.09299999999996</v>
      </c>
      <c r="D1491">
        <v>701.31200000000001</v>
      </c>
      <c r="E1491">
        <v>697.19600000000003</v>
      </c>
      <c r="F1491">
        <v>84.550799999999995</v>
      </c>
      <c r="G1491">
        <v>0.16044700000000001</v>
      </c>
      <c r="H1491">
        <v>0.83699999999999997</v>
      </c>
      <c r="I1491">
        <v>0</v>
      </c>
    </row>
    <row r="1492" spans="1:9" x14ac:dyDescent="0.25">
      <c r="A1492" t="s">
        <v>175</v>
      </c>
      <c r="B1492">
        <v>818.43799999999999</v>
      </c>
      <c r="C1492">
        <v>725.16700000000003</v>
      </c>
      <c r="D1492">
        <v>701.92600000000004</v>
      </c>
      <c r="E1492">
        <v>697.899</v>
      </c>
      <c r="F1492">
        <v>84.677700000000002</v>
      </c>
      <c r="G1492">
        <v>0.14898600000000001</v>
      </c>
      <c r="H1492">
        <v>0.83695799999999998</v>
      </c>
      <c r="I1492">
        <v>0</v>
      </c>
    </row>
    <row r="1493" spans="1:9" x14ac:dyDescent="0.25">
      <c r="A1493" t="s">
        <v>175</v>
      </c>
      <c r="B1493">
        <v>727.35599999999999</v>
      </c>
      <c r="C1493">
        <v>725</v>
      </c>
      <c r="D1493">
        <v>701.42899999999997</v>
      </c>
      <c r="E1493">
        <v>697.29399999999998</v>
      </c>
      <c r="F1493">
        <v>84.471999999999994</v>
      </c>
      <c r="G1493">
        <v>0.178454</v>
      </c>
      <c r="H1493">
        <v>0.83669000000000004</v>
      </c>
      <c r="I1493">
        <v>0</v>
      </c>
    </row>
    <row r="1494" spans="1:9" x14ac:dyDescent="0.25">
      <c r="A1494" t="s">
        <v>175</v>
      </c>
      <c r="B1494">
        <v>730.60500000000002</v>
      </c>
      <c r="C1494">
        <v>727.93200000000002</v>
      </c>
      <c r="D1494">
        <v>701.99</v>
      </c>
      <c r="E1494">
        <v>697.47299999999996</v>
      </c>
      <c r="F1494">
        <v>84.572299999999998</v>
      </c>
      <c r="G1494">
        <v>0.148449</v>
      </c>
      <c r="H1494">
        <v>0.83675100000000002</v>
      </c>
      <c r="I1494">
        <v>0</v>
      </c>
    </row>
    <row r="1495" spans="1:9" x14ac:dyDescent="0.25">
      <c r="A1495" t="s">
        <v>175</v>
      </c>
      <c r="B1495">
        <v>727.68700000000001</v>
      </c>
      <c r="C1495">
        <v>724.75699999999995</v>
      </c>
      <c r="D1495">
        <v>701.28899999999999</v>
      </c>
      <c r="E1495">
        <v>697.1</v>
      </c>
      <c r="F1495">
        <v>84.558000000000007</v>
      </c>
      <c r="G1495">
        <v>0.167654</v>
      </c>
      <c r="H1495">
        <v>0.83691300000000002</v>
      </c>
      <c r="I1495">
        <v>0</v>
      </c>
    </row>
    <row r="1496" spans="1:9" x14ac:dyDescent="0.25">
      <c r="A1496" t="s">
        <v>175</v>
      </c>
      <c r="B1496">
        <v>727.00099999999998</v>
      </c>
      <c r="C1496">
        <v>724.64</v>
      </c>
      <c r="D1496">
        <v>701.52200000000005</v>
      </c>
      <c r="E1496">
        <v>697.42899999999997</v>
      </c>
      <c r="F1496">
        <v>84.569299999999998</v>
      </c>
      <c r="G1496">
        <v>0.152502</v>
      </c>
      <c r="H1496">
        <v>0.83703899999999998</v>
      </c>
      <c r="I1496">
        <v>0</v>
      </c>
    </row>
    <row r="1497" spans="1:9" x14ac:dyDescent="0.25">
      <c r="A1497" t="s">
        <v>175</v>
      </c>
      <c r="B1497">
        <v>727.05200000000002</v>
      </c>
      <c r="C1497">
        <v>724.75599999999997</v>
      </c>
      <c r="D1497">
        <v>701.67899999999997</v>
      </c>
      <c r="E1497">
        <v>697.56</v>
      </c>
      <c r="F1497">
        <v>84.539599999999993</v>
      </c>
      <c r="G1497">
        <v>0.14880499999999999</v>
      </c>
      <c r="H1497">
        <v>0.83702399999999999</v>
      </c>
      <c r="I1497">
        <v>0</v>
      </c>
    </row>
    <row r="1498" spans="1:9" x14ac:dyDescent="0.25">
      <c r="A1498" t="s">
        <v>175</v>
      </c>
      <c r="B1498">
        <v>726.56200000000001</v>
      </c>
      <c r="C1498">
        <v>724.23900000000003</v>
      </c>
      <c r="D1498">
        <v>701.57500000000005</v>
      </c>
      <c r="E1498">
        <v>697.49400000000003</v>
      </c>
      <c r="F1498">
        <v>84.570300000000003</v>
      </c>
      <c r="G1498">
        <v>0.151035</v>
      </c>
      <c r="H1498">
        <v>0.85731199999999996</v>
      </c>
      <c r="I1498">
        <v>0</v>
      </c>
    </row>
    <row r="1499" spans="1:9" x14ac:dyDescent="0.25">
      <c r="A1499" t="s">
        <v>175</v>
      </c>
      <c r="B1499">
        <v>726.89200000000005</v>
      </c>
      <c r="C1499">
        <v>724.59500000000003</v>
      </c>
      <c r="D1499">
        <v>701.83699999999999</v>
      </c>
      <c r="E1499">
        <v>697.70799999999997</v>
      </c>
      <c r="F1499">
        <v>84.565200000000004</v>
      </c>
      <c r="G1499">
        <v>0.14871799999999999</v>
      </c>
      <c r="H1499">
        <v>0.83703000000000005</v>
      </c>
      <c r="I1499">
        <v>0</v>
      </c>
    </row>
    <row r="1500" spans="1:9" x14ac:dyDescent="0.25">
      <c r="A1500" t="s">
        <v>175</v>
      </c>
      <c r="B1500">
        <v>727.16899999999998</v>
      </c>
      <c r="C1500">
        <v>724.76900000000001</v>
      </c>
      <c r="D1500">
        <v>701.79300000000001</v>
      </c>
      <c r="E1500">
        <v>697.73</v>
      </c>
      <c r="F1500">
        <v>84.573400000000007</v>
      </c>
      <c r="G1500">
        <v>0.15066199999999999</v>
      </c>
      <c r="H1500">
        <v>0.83608300000000002</v>
      </c>
      <c r="I1500">
        <v>0</v>
      </c>
    </row>
    <row r="1501" spans="1:9" x14ac:dyDescent="0.25">
      <c r="A1501" t="s">
        <v>175</v>
      </c>
      <c r="B1501">
        <v>724.75</v>
      </c>
      <c r="C1501">
        <v>722.29700000000003</v>
      </c>
      <c r="D1501">
        <v>701.26199999999994</v>
      </c>
      <c r="E1501">
        <v>697.43399999999997</v>
      </c>
      <c r="F1501">
        <v>84.541600000000003</v>
      </c>
      <c r="G1501">
        <v>0.17846899999999999</v>
      </c>
      <c r="H1501">
        <v>0.83681700000000003</v>
      </c>
      <c r="I1501">
        <v>0</v>
      </c>
    </row>
    <row r="1502" spans="1:9" x14ac:dyDescent="0.25">
      <c r="A1502" t="s">
        <v>175</v>
      </c>
      <c r="B1502">
        <v>724.79200000000003</v>
      </c>
      <c r="C1502">
        <v>722.45100000000002</v>
      </c>
      <c r="D1502">
        <v>701.51700000000005</v>
      </c>
      <c r="E1502">
        <v>697.71100000000001</v>
      </c>
      <c r="F1502">
        <v>84.583600000000004</v>
      </c>
      <c r="G1502">
        <v>0.16222900000000001</v>
      </c>
      <c r="H1502">
        <v>0.83705200000000002</v>
      </c>
      <c r="I1502">
        <v>0</v>
      </c>
    </row>
    <row r="1503" spans="1:9" x14ac:dyDescent="0.25">
      <c r="A1503" t="s">
        <v>175</v>
      </c>
      <c r="B1503">
        <v>724.41</v>
      </c>
      <c r="C1503">
        <v>722.06700000000001</v>
      </c>
      <c r="D1503">
        <v>701.10799999999995</v>
      </c>
      <c r="E1503">
        <v>697.26300000000003</v>
      </c>
      <c r="F1503">
        <v>84.540599999999998</v>
      </c>
      <c r="G1503">
        <v>0.17846699999999999</v>
      </c>
      <c r="H1503">
        <v>0.836982</v>
      </c>
      <c r="I1503">
        <v>0</v>
      </c>
    </row>
    <row r="1504" spans="1:9" x14ac:dyDescent="0.25">
      <c r="A1504" t="s">
        <v>175</v>
      </c>
      <c r="B1504">
        <v>1158.3599999999999</v>
      </c>
      <c r="C1504">
        <v>727.11199999999997</v>
      </c>
      <c r="D1504">
        <v>702.06799999999998</v>
      </c>
      <c r="E1504">
        <v>697.65300000000002</v>
      </c>
      <c r="F1504">
        <v>84.564099999999996</v>
      </c>
      <c r="G1504">
        <v>0.169046</v>
      </c>
      <c r="H1504">
        <v>0.83667100000000005</v>
      </c>
      <c r="I1504">
        <v>0</v>
      </c>
    </row>
    <row r="1505" spans="1:25" x14ac:dyDescent="0.25">
      <c r="A1505" t="s">
        <v>175</v>
      </c>
      <c r="B1505">
        <v>731.35500000000002</v>
      </c>
      <c r="C1505">
        <v>726.15300000000002</v>
      </c>
      <c r="D1505">
        <v>702.02200000000005</v>
      </c>
      <c r="E1505">
        <v>697.69100000000003</v>
      </c>
      <c r="F1505">
        <v>84.492500000000007</v>
      </c>
      <c r="G1505">
        <v>0.152057</v>
      </c>
      <c r="H1505">
        <v>0.83599400000000001</v>
      </c>
      <c r="I1505">
        <v>0</v>
      </c>
    </row>
    <row r="1506" spans="1:25" x14ac:dyDescent="0.25">
      <c r="A1506" t="s">
        <v>175</v>
      </c>
      <c r="B1506">
        <v>727.298</v>
      </c>
      <c r="C1506">
        <v>724.87900000000002</v>
      </c>
      <c r="D1506">
        <v>701.66899999999998</v>
      </c>
      <c r="E1506">
        <v>697.53300000000002</v>
      </c>
      <c r="F1506">
        <v>84.541600000000003</v>
      </c>
      <c r="G1506">
        <v>0.15487899999999999</v>
      </c>
      <c r="H1506">
        <v>0.83495600000000003</v>
      </c>
      <c r="I1506">
        <v>0</v>
      </c>
    </row>
    <row r="1507" spans="1:25" x14ac:dyDescent="0.25">
      <c r="A1507" t="s">
        <v>175</v>
      </c>
      <c r="B1507">
        <v>727.83199999999999</v>
      </c>
      <c r="C1507">
        <v>725.33199999999999</v>
      </c>
      <c r="D1507">
        <v>701.83199999999999</v>
      </c>
      <c r="E1507">
        <v>697.68600000000004</v>
      </c>
      <c r="F1507">
        <v>84.532399999999996</v>
      </c>
      <c r="G1507">
        <v>0.16195000000000001</v>
      </c>
      <c r="H1507">
        <v>0.83704699999999999</v>
      </c>
      <c r="I1507">
        <v>0</v>
      </c>
    </row>
    <row r="1508" spans="1:25" x14ac:dyDescent="0.25">
      <c r="A1508" t="s">
        <v>175</v>
      </c>
      <c r="B1508">
        <v>727.23400000000004</v>
      </c>
      <c r="C1508">
        <v>724.79499999999996</v>
      </c>
      <c r="D1508">
        <v>701.75199999999995</v>
      </c>
      <c r="E1508">
        <v>697.70500000000004</v>
      </c>
      <c r="F1508">
        <v>84.534400000000005</v>
      </c>
      <c r="G1508">
        <v>0.171573</v>
      </c>
      <c r="H1508">
        <v>0.83695699999999995</v>
      </c>
      <c r="I1508">
        <v>0</v>
      </c>
    </row>
    <row r="1509" spans="1:25" x14ac:dyDescent="0.25">
      <c r="A1509" t="s">
        <v>175</v>
      </c>
      <c r="B1509">
        <v>730.61199999999997</v>
      </c>
      <c r="C1509">
        <v>727.96600000000001</v>
      </c>
      <c r="D1509">
        <v>702.41099999999994</v>
      </c>
      <c r="E1509">
        <v>698.08399999999995</v>
      </c>
      <c r="F1509">
        <v>84.544700000000006</v>
      </c>
      <c r="G1509">
        <v>0.15718299999999999</v>
      </c>
      <c r="H1509">
        <v>0.83705099999999999</v>
      </c>
      <c r="I1509">
        <v>0</v>
      </c>
    </row>
    <row r="1510" spans="1:25" x14ac:dyDescent="0.25">
      <c r="A1510" t="s">
        <v>175</v>
      </c>
      <c r="B1510">
        <v>730.822</v>
      </c>
      <c r="C1510">
        <v>727.70799999999997</v>
      </c>
      <c r="D1510">
        <v>702.00099999999998</v>
      </c>
      <c r="E1510">
        <v>697.56399999999996</v>
      </c>
      <c r="F1510">
        <v>84.558000000000007</v>
      </c>
      <c r="G1510">
        <v>0.15872700000000001</v>
      </c>
      <c r="H1510">
        <v>0.83684999999999998</v>
      </c>
      <c r="I1510">
        <v>0</v>
      </c>
    </row>
    <row r="1511" spans="1:25" x14ac:dyDescent="0.25">
      <c r="A1511" t="s">
        <v>175</v>
      </c>
      <c r="B1511">
        <v>728.07</v>
      </c>
      <c r="C1511">
        <v>725.29100000000005</v>
      </c>
      <c r="D1511">
        <v>701.71799999999996</v>
      </c>
      <c r="E1511">
        <v>697.55700000000002</v>
      </c>
      <c r="F1511">
        <v>84.540599999999998</v>
      </c>
      <c r="G1511">
        <v>0.17846999999999999</v>
      </c>
      <c r="H1511">
        <v>0.83696700000000002</v>
      </c>
      <c r="I1511">
        <v>0</v>
      </c>
      <c r="R1511" t="s">
        <v>66</v>
      </c>
      <c r="U1511" t="s">
        <v>65</v>
      </c>
      <c r="X1511" t="s">
        <v>63</v>
      </c>
    </row>
    <row r="1512" spans="1:25" x14ac:dyDescent="0.25">
      <c r="A1512" t="s">
        <v>175</v>
      </c>
      <c r="B1512">
        <v>727.60599999999999</v>
      </c>
      <c r="C1512">
        <v>725.245</v>
      </c>
      <c r="D1512">
        <v>701.83399999999995</v>
      </c>
      <c r="E1512">
        <v>697.68100000000004</v>
      </c>
      <c r="F1512">
        <v>84.552899999999994</v>
      </c>
      <c r="G1512">
        <v>0.15173500000000001</v>
      </c>
      <c r="H1512">
        <v>0.83705200000000002</v>
      </c>
      <c r="I1512">
        <v>0</v>
      </c>
      <c r="R1512">
        <f>AVERAGE(B1463:B1512)</f>
        <v>774.82706000000007</v>
      </c>
      <c r="S1512">
        <f>AVERAGE(C1463:C1512)</f>
        <v>725.17522000000008</v>
      </c>
      <c r="U1512">
        <f>_xlfn.VAR.P(B1463:B1512)</f>
        <v>23611.770360056402</v>
      </c>
      <c r="V1512">
        <f>_xlfn.VAR.P(C1463:C1512)</f>
        <v>2.6001598515999853</v>
      </c>
      <c r="X1512">
        <f>1.96*SQRT(U1512)/50</f>
        <v>6.0235198020822569</v>
      </c>
      <c r="Y1512">
        <f>1.96*SQRT(V1512)/50</f>
        <v>6.3210043777572264E-2</v>
      </c>
    </row>
    <row r="1513" spans="1:25" x14ac:dyDescent="0.25">
      <c r="A1513" t="s">
        <v>176</v>
      </c>
      <c r="B1513">
        <v>38744.216839000001</v>
      </c>
      <c r="C1513" t="s">
        <v>37</v>
      </c>
    </row>
    <row r="1514" spans="1:25" x14ac:dyDescent="0.25">
      <c r="A1514" t="s">
        <v>177</v>
      </c>
      <c r="B1514">
        <v>926.32899999999995</v>
      </c>
      <c r="C1514">
        <v>923.95600000000002</v>
      </c>
      <c r="D1514">
        <v>900.47199999999998</v>
      </c>
      <c r="E1514">
        <v>894.57500000000005</v>
      </c>
      <c r="F1514">
        <v>281.49099999999999</v>
      </c>
      <c r="G1514">
        <v>0.178456</v>
      </c>
      <c r="H1514">
        <v>0.83705099999999999</v>
      </c>
      <c r="I1514">
        <v>0</v>
      </c>
    </row>
    <row r="1515" spans="1:25" x14ac:dyDescent="0.25">
      <c r="A1515" t="s">
        <v>177</v>
      </c>
      <c r="B1515">
        <v>926.40200000000004</v>
      </c>
      <c r="C1515">
        <v>924.03800000000001</v>
      </c>
      <c r="D1515">
        <v>900.53800000000001</v>
      </c>
      <c r="E1515">
        <v>894.79399999999998</v>
      </c>
      <c r="F1515">
        <v>281.35000000000002</v>
      </c>
      <c r="G1515">
        <v>0.178595</v>
      </c>
      <c r="H1515">
        <v>0.86175900000000005</v>
      </c>
      <c r="I1515">
        <v>0</v>
      </c>
    </row>
    <row r="1516" spans="1:25" x14ac:dyDescent="0.25">
      <c r="A1516" t="s">
        <v>177</v>
      </c>
      <c r="B1516">
        <v>925.73299999999995</v>
      </c>
      <c r="C1516">
        <v>923.30799999999999</v>
      </c>
      <c r="D1516">
        <v>900.12199999999996</v>
      </c>
      <c r="E1516">
        <v>894.40099999999995</v>
      </c>
      <c r="F1516">
        <v>281.40499999999997</v>
      </c>
      <c r="G1516">
        <v>0.15279100000000001</v>
      </c>
      <c r="H1516">
        <v>0.83693300000000004</v>
      </c>
      <c r="I1516">
        <v>0</v>
      </c>
    </row>
    <row r="1517" spans="1:25" x14ac:dyDescent="0.25">
      <c r="A1517" t="s">
        <v>177</v>
      </c>
      <c r="B1517">
        <v>1485.63</v>
      </c>
      <c r="C1517">
        <v>924.56</v>
      </c>
      <c r="D1517">
        <v>900.40200000000004</v>
      </c>
      <c r="E1517">
        <v>894.505</v>
      </c>
      <c r="F1517">
        <v>281.53800000000001</v>
      </c>
      <c r="G1517">
        <v>0.17845800000000001</v>
      </c>
      <c r="H1517">
        <v>0.83690299999999995</v>
      </c>
      <c r="I1517">
        <v>0</v>
      </c>
    </row>
    <row r="1518" spans="1:25" x14ac:dyDescent="0.25">
      <c r="A1518" t="s">
        <v>177</v>
      </c>
      <c r="B1518">
        <v>927.96400000000006</v>
      </c>
      <c r="C1518">
        <v>924.33600000000001</v>
      </c>
      <c r="D1518">
        <v>900.95299999999997</v>
      </c>
      <c r="E1518">
        <v>895.09500000000003</v>
      </c>
      <c r="F1518">
        <v>281.577</v>
      </c>
      <c r="G1518">
        <v>0.178454</v>
      </c>
      <c r="H1518">
        <v>0.83701199999999998</v>
      </c>
      <c r="I1518">
        <v>0</v>
      </c>
    </row>
    <row r="1519" spans="1:25" x14ac:dyDescent="0.25">
      <c r="A1519" t="s">
        <v>177</v>
      </c>
      <c r="B1519">
        <v>929.48500000000001</v>
      </c>
      <c r="C1519">
        <v>926.77599999999995</v>
      </c>
      <c r="D1519">
        <v>900.59100000000001</v>
      </c>
      <c r="E1519">
        <v>894.52499999999998</v>
      </c>
      <c r="F1519">
        <v>281.20999999999998</v>
      </c>
      <c r="G1519">
        <v>0.170317</v>
      </c>
      <c r="H1519">
        <v>0.83704100000000004</v>
      </c>
      <c r="I1519">
        <v>0</v>
      </c>
    </row>
    <row r="1520" spans="1:25" x14ac:dyDescent="0.25">
      <c r="A1520" t="s">
        <v>177</v>
      </c>
      <c r="B1520">
        <v>927.23900000000003</v>
      </c>
      <c r="C1520">
        <v>924.74099999999999</v>
      </c>
      <c r="D1520">
        <v>900.61699999999996</v>
      </c>
      <c r="E1520">
        <v>894.67</v>
      </c>
      <c r="F1520">
        <v>281.37799999999999</v>
      </c>
      <c r="G1520">
        <v>0.178454</v>
      </c>
      <c r="H1520">
        <v>0.83704400000000001</v>
      </c>
      <c r="I1520">
        <v>0</v>
      </c>
    </row>
    <row r="1521" spans="1:9" x14ac:dyDescent="0.25">
      <c r="A1521" t="s">
        <v>177</v>
      </c>
      <c r="B1521">
        <v>925.79200000000003</v>
      </c>
      <c r="C1521">
        <v>923.42499999999995</v>
      </c>
      <c r="D1521">
        <v>900.46199999999999</v>
      </c>
      <c r="E1521">
        <v>894.71400000000006</v>
      </c>
      <c r="F1521">
        <v>281.262</v>
      </c>
      <c r="G1521">
        <v>0.147147</v>
      </c>
      <c r="H1521">
        <v>0.83623800000000004</v>
      </c>
      <c r="I1521">
        <v>0</v>
      </c>
    </row>
    <row r="1522" spans="1:9" x14ac:dyDescent="0.25">
      <c r="A1522" t="s">
        <v>177</v>
      </c>
      <c r="B1522">
        <v>925.86</v>
      </c>
      <c r="C1522">
        <v>923.49599999999998</v>
      </c>
      <c r="D1522">
        <v>900.66</v>
      </c>
      <c r="E1522">
        <v>894.90899999999999</v>
      </c>
      <c r="F1522">
        <v>281.42899999999997</v>
      </c>
      <c r="G1522">
        <v>0.15234400000000001</v>
      </c>
      <c r="H1522">
        <v>0.83565999999999996</v>
      </c>
      <c r="I1522">
        <v>0</v>
      </c>
    </row>
    <row r="1523" spans="1:9" x14ac:dyDescent="0.25">
      <c r="A1523" t="s">
        <v>177</v>
      </c>
      <c r="B1523">
        <v>925.60199999999998</v>
      </c>
      <c r="C1523">
        <v>923.29899999999998</v>
      </c>
      <c r="D1523">
        <v>900.52099999999996</v>
      </c>
      <c r="E1523">
        <v>894.76099999999997</v>
      </c>
      <c r="F1523">
        <v>281.40300000000002</v>
      </c>
      <c r="G1523">
        <v>0.14837500000000001</v>
      </c>
      <c r="H1523">
        <v>0.82878099999999999</v>
      </c>
      <c r="I1523">
        <v>0</v>
      </c>
    </row>
    <row r="1524" spans="1:9" x14ac:dyDescent="0.25">
      <c r="A1524" t="s">
        <v>177</v>
      </c>
      <c r="B1524">
        <v>925.87099999999998</v>
      </c>
      <c r="C1524">
        <v>923.56</v>
      </c>
      <c r="D1524">
        <v>900.77300000000002</v>
      </c>
      <c r="E1524">
        <v>895.03800000000001</v>
      </c>
      <c r="F1524">
        <v>281.38799999999998</v>
      </c>
      <c r="G1524">
        <v>0.178455</v>
      </c>
      <c r="H1524">
        <v>0.85939399999999999</v>
      </c>
      <c r="I1524">
        <v>0</v>
      </c>
    </row>
    <row r="1525" spans="1:9" x14ac:dyDescent="0.25">
      <c r="A1525" t="s">
        <v>177</v>
      </c>
      <c r="B1525">
        <v>925.18799999999999</v>
      </c>
      <c r="C1525">
        <v>922.79200000000003</v>
      </c>
      <c r="D1525">
        <v>900.34199999999998</v>
      </c>
      <c r="E1525">
        <v>894.8</v>
      </c>
      <c r="F1525">
        <v>281.40899999999999</v>
      </c>
      <c r="G1525">
        <v>0.14730499999999999</v>
      </c>
      <c r="H1525">
        <v>0.83705099999999999</v>
      </c>
      <c r="I1525">
        <v>0</v>
      </c>
    </row>
    <row r="1526" spans="1:9" x14ac:dyDescent="0.25">
      <c r="A1526" t="s">
        <v>177</v>
      </c>
      <c r="B1526">
        <v>925.28599999999994</v>
      </c>
      <c r="C1526">
        <v>922.48699999999997</v>
      </c>
      <c r="D1526">
        <v>900.07299999999998</v>
      </c>
      <c r="E1526">
        <v>894.42499999999995</v>
      </c>
      <c r="F1526">
        <v>281.24400000000003</v>
      </c>
      <c r="G1526">
        <v>0.178455</v>
      </c>
      <c r="H1526">
        <v>0.83696999999999999</v>
      </c>
      <c r="I1526">
        <v>0</v>
      </c>
    </row>
    <row r="1527" spans="1:9" x14ac:dyDescent="0.25">
      <c r="A1527" t="s">
        <v>177</v>
      </c>
      <c r="B1527">
        <v>1588.78</v>
      </c>
      <c r="C1527">
        <v>923.601</v>
      </c>
      <c r="D1527">
        <v>900.15099999999995</v>
      </c>
      <c r="E1527">
        <v>894.32399999999996</v>
      </c>
      <c r="F1527">
        <v>281.262</v>
      </c>
      <c r="G1527">
        <v>0.14785799999999999</v>
      </c>
      <c r="H1527">
        <v>0.83691300000000002</v>
      </c>
      <c r="I1527">
        <v>0</v>
      </c>
    </row>
    <row r="1528" spans="1:9" x14ac:dyDescent="0.25">
      <c r="A1528" t="s">
        <v>177</v>
      </c>
      <c r="B1528">
        <v>950.45100000000002</v>
      </c>
      <c r="C1528">
        <v>923.76400000000001</v>
      </c>
      <c r="D1528">
        <v>900.42100000000005</v>
      </c>
      <c r="E1528">
        <v>894.56299999999999</v>
      </c>
      <c r="F1528">
        <v>281.20800000000003</v>
      </c>
      <c r="G1528">
        <v>0.158609</v>
      </c>
      <c r="H1528">
        <v>0.83634399999999998</v>
      </c>
      <c r="I1528">
        <v>0</v>
      </c>
    </row>
    <row r="1529" spans="1:9" x14ac:dyDescent="0.25">
      <c r="A1529" t="s">
        <v>177</v>
      </c>
      <c r="B1529">
        <v>927.13199999999995</v>
      </c>
      <c r="C1529">
        <v>924.60699999999997</v>
      </c>
      <c r="D1529">
        <v>900.71699999999998</v>
      </c>
      <c r="E1529">
        <v>894.99400000000003</v>
      </c>
      <c r="F1529">
        <v>281.49099999999999</v>
      </c>
      <c r="G1529">
        <v>0.14840900000000001</v>
      </c>
      <c r="H1529">
        <v>0.83703099999999997</v>
      </c>
      <c r="I1529">
        <v>0</v>
      </c>
    </row>
    <row r="1530" spans="1:9" x14ac:dyDescent="0.25">
      <c r="A1530" t="s">
        <v>177</v>
      </c>
      <c r="B1530">
        <v>926.29</v>
      </c>
      <c r="C1530">
        <v>923.76</v>
      </c>
      <c r="D1530">
        <v>900.48299999999995</v>
      </c>
      <c r="E1530">
        <v>894.69200000000001</v>
      </c>
      <c r="F1530">
        <v>281.255</v>
      </c>
      <c r="G1530">
        <v>0.15102699999999999</v>
      </c>
      <c r="H1530">
        <v>0.836785</v>
      </c>
      <c r="I1530">
        <v>0</v>
      </c>
    </row>
    <row r="1531" spans="1:9" x14ac:dyDescent="0.25">
      <c r="A1531" t="s">
        <v>177</v>
      </c>
      <c r="B1531">
        <v>925.71</v>
      </c>
      <c r="C1531">
        <v>923.29499999999996</v>
      </c>
      <c r="D1531">
        <v>900.13699999999994</v>
      </c>
      <c r="E1531">
        <v>894.39400000000001</v>
      </c>
      <c r="F1531">
        <v>281.20600000000002</v>
      </c>
      <c r="G1531">
        <v>0.178455</v>
      </c>
      <c r="H1531">
        <v>0.83701499999999995</v>
      </c>
      <c r="I1531">
        <v>0</v>
      </c>
    </row>
    <row r="1532" spans="1:9" x14ac:dyDescent="0.25">
      <c r="A1532" t="s">
        <v>177</v>
      </c>
      <c r="B1532">
        <v>927.60900000000004</v>
      </c>
      <c r="C1532">
        <v>925.24900000000002</v>
      </c>
      <c r="D1532">
        <v>900.69100000000003</v>
      </c>
      <c r="E1532">
        <v>894.74199999999996</v>
      </c>
      <c r="F1532">
        <v>281.24799999999999</v>
      </c>
      <c r="G1532">
        <v>0.16792299999999999</v>
      </c>
      <c r="H1532">
        <v>0.83699900000000005</v>
      </c>
      <c r="I1532">
        <v>0</v>
      </c>
    </row>
    <row r="1533" spans="1:9" x14ac:dyDescent="0.25">
      <c r="A1533" t="s">
        <v>177</v>
      </c>
      <c r="B1533">
        <v>925.85400000000004</v>
      </c>
      <c r="C1533">
        <v>923.48599999999999</v>
      </c>
      <c r="D1533">
        <v>900.57500000000005</v>
      </c>
      <c r="E1533">
        <v>894.83699999999999</v>
      </c>
      <c r="F1533">
        <v>281.38499999999999</v>
      </c>
      <c r="G1533">
        <v>0.17854</v>
      </c>
      <c r="H1533">
        <v>0.83690699999999996</v>
      </c>
      <c r="I1533">
        <v>0</v>
      </c>
    </row>
    <row r="1534" spans="1:9" x14ac:dyDescent="0.25">
      <c r="A1534" t="s">
        <v>177</v>
      </c>
      <c r="B1534">
        <v>925.54300000000001</v>
      </c>
      <c r="C1534">
        <v>923.20899999999995</v>
      </c>
      <c r="D1534">
        <v>900.45699999999999</v>
      </c>
      <c r="E1534">
        <v>894.66899999999998</v>
      </c>
      <c r="F1534">
        <v>281.52999999999997</v>
      </c>
      <c r="G1534">
        <v>0.165685</v>
      </c>
      <c r="H1534">
        <v>0.83648599999999995</v>
      </c>
      <c r="I1534">
        <v>0</v>
      </c>
    </row>
    <row r="1535" spans="1:9" x14ac:dyDescent="0.25">
      <c r="A1535" t="s">
        <v>177</v>
      </c>
      <c r="B1535">
        <v>926.34299999999996</v>
      </c>
      <c r="C1535">
        <v>923.91399999999999</v>
      </c>
      <c r="D1535">
        <v>900.44</v>
      </c>
      <c r="E1535">
        <v>894.70399999999995</v>
      </c>
      <c r="F1535">
        <v>281.30900000000003</v>
      </c>
      <c r="G1535">
        <v>0.14938199999999999</v>
      </c>
      <c r="H1535">
        <v>0.86662300000000003</v>
      </c>
      <c r="I1535">
        <v>0</v>
      </c>
    </row>
    <row r="1536" spans="1:9" x14ac:dyDescent="0.25">
      <c r="A1536" t="s">
        <v>177</v>
      </c>
      <c r="B1536">
        <v>926.625</v>
      </c>
      <c r="C1536">
        <v>924.13400000000001</v>
      </c>
      <c r="D1536">
        <v>900.93899999999996</v>
      </c>
      <c r="E1536">
        <v>895.18499999999995</v>
      </c>
      <c r="F1536">
        <v>281.37900000000002</v>
      </c>
      <c r="G1536">
        <v>0.14802000000000001</v>
      </c>
      <c r="H1536">
        <v>0.836982</v>
      </c>
      <c r="I1536">
        <v>0</v>
      </c>
    </row>
    <row r="1537" spans="1:9" x14ac:dyDescent="0.25">
      <c r="A1537" t="s">
        <v>177</v>
      </c>
      <c r="B1537">
        <v>1696.33</v>
      </c>
      <c r="C1537">
        <v>923.37599999999998</v>
      </c>
      <c r="D1537">
        <v>900.32</v>
      </c>
      <c r="E1537">
        <v>894.58399999999995</v>
      </c>
      <c r="F1537">
        <v>281.24200000000002</v>
      </c>
      <c r="G1537">
        <v>0.147867</v>
      </c>
      <c r="H1537">
        <v>0.83617799999999998</v>
      </c>
      <c r="I1537">
        <v>0</v>
      </c>
    </row>
    <row r="1538" spans="1:9" x14ac:dyDescent="0.25">
      <c r="A1538" t="s">
        <v>177</v>
      </c>
      <c r="B1538">
        <v>963.86400000000003</v>
      </c>
      <c r="C1538">
        <v>923.96600000000001</v>
      </c>
      <c r="D1538">
        <v>900.64800000000002</v>
      </c>
      <c r="E1538">
        <v>894.798</v>
      </c>
      <c r="F1538">
        <v>281.37299999999999</v>
      </c>
      <c r="G1538">
        <v>0.17846300000000001</v>
      </c>
      <c r="H1538">
        <v>0.83632499999999999</v>
      </c>
      <c r="I1538">
        <v>0</v>
      </c>
    </row>
    <row r="1539" spans="1:9" x14ac:dyDescent="0.25">
      <c r="A1539" t="s">
        <v>177</v>
      </c>
      <c r="B1539">
        <v>925.94299999999998</v>
      </c>
      <c r="C1539">
        <v>923.49900000000002</v>
      </c>
      <c r="D1539">
        <v>900.21699999999998</v>
      </c>
      <c r="E1539">
        <v>894.47</v>
      </c>
      <c r="F1539">
        <v>281.38200000000001</v>
      </c>
      <c r="G1539">
        <v>0.16801099999999999</v>
      </c>
      <c r="H1539">
        <v>0.83700799999999997</v>
      </c>
      <c r="I1539">
        <v>0</v>
      </c>
    </row>
    <row r="1540" spans="1:9" x14ac:dyDescent="0.25">
      <c r="A1540" t="s">
        <v>177</v>
      </c>
      <c r="B1540">
        <v>927.43399999999997</v>
      </c>
      <c r="C1540">
        <v>924.94200000000001</v>
      </c>
      <c r="D1540">
        <v>900.447</v>
      </c>
      <c r="E1540">
        <v>894.45299999999997</v>
      </c>
      <c r="F1540">
        <v>281.43299999999999</v>
      </c>
      <c r="G1540">
        <v>0.158966</v>
      </c>
      <c r="H1540">
        <v>0.83703300000000003</v>
      </c>
      <c r="I1540">
        <v>0</v>
      </c>
    </row>
    <row r="1541" spans="1:9" x14ac:dyDescent="0.25">
      <c r="A1541" t="s">
        <v>177</v>
      </c>
      <c r="B1541">
        <v>926.11</v>
      </c>
      <c r="C1541">
        <v>923.58600000000001</v>
      </c>
      <c r="D1541">
        <v>900.18</v>
      </c>
      <c r="E1541">
        <v>894.29600000000005</v>
      </c>
      <c r="F1541">
        <v>281.31</v>
      </c>
      <c r="G1541">
        <v>0.15599499999999999</v>
      </c>
      <c r="H1541">
        <v>0.83653999999999995</v>
      </c>
      <c r="I1541">
        <v>0</v>
      </c>
    </row>
    <row r="1542" spans="1:9" x14ac:dyDescent="0.25">
      <c r="A1542" t="s">
        <v>177</v>
      </c>
      <c r="B1542">
        <v>926.40800000000002</v>
      </c>
      <c r="C1542">
        <v>923.90300000000002</v>
      </c>
      <c r="D1542">
        <v>900.39800000000002</v>
      </c>
      <c r="E1542">
        <v>894.55799999999999</v>
      </c>
      <c r="F1542">
        <v>281.40199999999999</v>
      </c>
      <c r="G1542">
        <v>0.16522200000000001</v>
      </c>
      <c r="H1542">
        <v>0.83703499999999997</v>
      </c>
      <c r="I1542">
        <v>0</v>
      </c>
    </row>
    <row r="1543" spans="1:9" x14ac:dyDescent="0.25">
      <c r="A1543" t="s">
        <v>177</v>
      </c>
      <c r="B1543">
        <v>926.04399999999998</v>
      </c>
      <c r="C1543">
        <v>923.57899999999995</v>
      </c>
      <c r="D1543">
        <v>900.04499999999996</v>
      </c>
      <c r="E1543">
        <v>894.19899999999996</v>
      </c>
      <c r="F1543">
        <v>281.286</v>
      </c>
      <c r="G1543">
        <v>0.147705</v>
      </c>
      <c r="H1543">
        <v>0.83409299999999997</v>
      </c>
      <c r="I1543">
        <v>0</v>
      </c>
    </row>
    <row r="1544" spans="1:9" x14ac:dyDescent="0.25">
      <c r="A1544" t="s">
        <v>177</v>
      </c>
      <c r="B1544">
        <v>926.33100000000002</v>
      </c>
      <c r="C1544">
        <v>923.78800000000001</v>
      </c>
      <c r="D1544">
        <v>900.14599999999996</v>
      </c>
      <c r="E1544">
        <v>894.40599999999995</v>
      </c>
      <c r="F1544">
        <v>281.21100000000001</v>
      </c>
      <c r="G1544">
        <v>0.14715300000000001</v>
      </c>
      <c r="H1544">
        <v>0.837032</v>
      </c>
      <c r="I1544">
        <v>0</v>
      </c>
    </row>
    <row r="1545" spans="1:9" x14ac:dyDescent="0.25">
      <c r="A1545" t="s">
        <v>177</v>
      </c>
      <c r="B1545">
        <v>923.33900000000006</v>
      </c>
      <c r="C1545">
        <v>920.92700000000002</v>
      </c>
      <c r="D1545">
        <v>899.80899999999997</v>
      </c>
      <c r="E1545">
        <v>894.39599999999996</v>
      </c>
      <c r="F1545">
        <v>281.32499999999999</v>
      </c>
      <c r="G1545">
        <v>0.15516199999999999</v>
      </c>
      <c r="H1545">
        <v>0.83641500000000002</v>
      </c>
      <c r="I1545">
        <v>0</v>
      </c>
    </row>
    <row r="1546" spans="1:9" x14ac:dyDescent="0.25">
      <c r="A1546" t="s">
        <v>177</v>
      </c>
      <c r="B1546">
        <v>923.32500000000005</v>
      </c>
      <c r="C1546">
        <v>920.95799999999997</v>
      </c>
      <c r="D1546">
        <v>899.93600000000004</v>
      </c>
      <c r="E1546">
        <v>894.54399999999998</v>
      </c>
      <c r="F1546">
        <v>281.36</v>
      </c>
      <c r="G1546">
        <v>0.15664900000000001</v>
      </c>
      <c r="H1546">
        <v>0.83694299999999999</v>
      </c>
      <c r="I1546">
        <v>0</v>
      </c>
    </row>
    <row r="1547" spans="1:9" x14ac:dyDescent="0.25">
      <c r="A1547" t="s">
        <v>177</v>
      </c>
      <c r="B1547">
        <v>1603.27</v>
      </c>
      <c r="C1547">
        <v>924.27599999999995</v>
      </c>
      <c r="D1547">
        <v>900.35699999999997</v>
      </c>
      <c r="E1547">
        <v>894.45600000000002</v>
      </c>
      <c r="F1547">
        <v>281.291</v>
      </c>
      <c r="G1547">
        <v>0.17855199999999999</v>
      </c>
      <c r="H1547">
        <v>0.84918099999999996</v>
      </c>
      <c r="I1547">
        <v>0</v>
      </c>
    </row>
    <row r="1548" spans="1:9" x14ac:dyDescent="0.25">
      <c r="A1548" t="s">
        <v>177</v>
      </c>
      <c r="B1548">
        <v>929.75099999999998</v>
      </c>
      <c r="C1548">
        <v>924.26099999999997</v>
      </c>
      <c r="D1548">
        <v>900.11400000000003</v>
      </c>
      <c r="E1548">
        <v>894.16099999999994</v>
      </c>
      <c r="F1548">
        <v>281.35399999999998</v>
      </c>
      <c r="G1548">
        <v>0.178454</v>
      </c>
      <c r="H1548">
        <v>0.836503</v>
      </c>
      <c r="I1548">
        <v>0</v>
      </c>
    </row>
    <row r="1549" spans="1:9" x14ac:dyDescent="0.25">
      <c r="A1549" t="s">
        <v>177</v>
      </c>
      <c r="B1549">
        <v>926.30200000000002</v>
      </c>
      <c r="C1549">
        <v>923.73800000000006</v>
      </c>
      <c r="D1549">
        <v>900.18200000000002</v>
      </c>
      <c r="E1549">
        <v>894.28899999999999</v>
      </c>
      <c r="F1549">
        <v>281.29899999999998</v>
      </c>
      <c r="G1549">
        <v>0.16739499999999999</v>
      </c>
      <c r="H1549">
        <v>0.83654700000000004</v>
      </c>
      <c r="I1549">
        <v>0</v>
      </c>
    </row>
    <row r="1550" spans="1:9" x14ac:dyDescent="0.25">
      <c r="A1550" t="s">
        <v>177</v>
      </c>
      <c r="B1550">
        <v>926.56899999999996</v>
      </c>
      <c r="C1550">
        <v>924.03099999999995</v>
      </c>
      <c r="D1550">
        <v>900.529</v>
      </c>
      <c r="E1550">
        <v>894.63699999999994</v>
      </c>
      <c r="F1550">
        <v>281.37599999999998</v>
      </c>
      <c r="G1550">
        <v>0.14888799999999999</v>
      </c>
      <c r="H1550">
        <v>0.83674999999999999</v>
      </c>
      <c r="I1550">
        <v>0</v>
      </c>
    </row>
    <row r="1551" spans="1:9" x14ac:dyDescent="0.25">
      <c r="A1551" t="s">
        <v>177</v>
      </c>
      <c r="B1551">
        <v>926.44399999999996</v>
      </c>
      <c r="C1551">
        <v>923.94500000000005</v>
      </c>
      <c r="D1551">
        <v>900.53599999999994</v>
      </c>
      <c r="E1551">
        <v>894.64700000000005</v>
      </c>
      <c r="F1551">
        <v>281.423</v>
      </c>
      <c r="G1551">
        <v>0.150064</v>
      </c>
      <c r="H1551">
        <v>0.83702399999999999</v>
      </c>
      <c r="I1551">
        <v>0</v>
      </c>
    </row>
    <row r="1552" spans="1:9" x14ac:dyDescent="0.25">
      <c r="A1552" t="s">
        <v>177</v>
      </c>
      <c r="B1552">
        <v>927.19799999999998</v>
      </c>
      <c r="C1552">
        <v>924.66600000000005</v>
      </c>
      <c r="D1552">
        <v>901.34500000000003</v>
      </c>
      <c r="E1552">
        <v>895.57299999999998</v>
      </c>
      <c r="F1552">
        <v>281.54399999999998</v>
      </c>
      <c r="G1552">
        <v>0.16125600000000001</v>
      </c>
      <c r="H1552">
        <v>0.83700699999999995</v>
      </c>
      <c r="I1552">
        <v>0</v>
      </c>
    </row>
    <row r="1553" spans="1:25" x14ac:dyDescent="0.25">
      <c r="A1553" t="s">
        <v>177</v>
      </c>
      <c r="B1553">
        <v>927.02</v>
      </c>
      <c r="C1553">
        <v>924.548</v>
      </c>
      <c r="D1553">
        <v>900.39800000000002</v>
      </c>
      <c r="E1553">
        <v>894.38900000000001</v>
      </c>
      <c r="F1553">
        <v>281.55900000000003</v>
      </c>
      <c r="G1553">
        <v>0.17846100000000001</v>
      </c>
      <c r="H1553">
        <v>0.83703000000000005</v>
      </c>
      <c r="I1553">
        <v>0</v>
      </c>
    </row>
    <row r="1554" spans="1:25" x14ac:dyDescent="0.25">
      <c r="A1554" t="s">
        <v>177</v>
      </c>
      <c r="B1554">
        <v>926.54100000000005</v>
      </c>
      <c r="C1554">
        <v>924.13699999999994</v>
      </c>
      <c r="D1554">
        <v>900.58100000000002</v>
      </c>
      <c r="E1554">
        <v>894.8</v>
      </c>
      <c r="F1554">
        <v>281.31</v>
      </c>
      <c r="G1554">
        <v>0.17846600000000001</v>
      </c>
      <c r="H1554">
        <v>0.83682299999999998</v>
      </c>
      <c r="I1554">
        <v>0</v>
      </c>
    </row>
    <row r="1555" spans="1:25" x14ac:dyDescent="0.25">
      <c r="A1555" t="s">
        <v>177</v>
      </c>
      <c r="B1555">
        <v>925.87099999999998</v>
      </c>
      <c r="C1555">
        <v>923.50900000000001</v>
      </c>
      <c r="D1555">
        <v>900.02499999999998</v>
      </c>
      <c r="E1555">
        <v>894.22299999999996</v>
      </c>
      <c r="F1555">
        <v>281.36900000000003</v>
      </c>
      <c r="G1555">
        <v>0.160692</v>
      </c>
      <c r="H1555">
        <v>0.83618800000000004</v>
      </c>
      <c r="I1555">
        <v>0</v>
      </c>
    </row>
    <row r="1556" spans="1:25" x14ac:dyDescent="0.25">
      <c r="A1556" t="s">
        <v>177</v>
      </c>
      <c r="B1556">
        <v>927.14400000000001</v>
      </c>
      <c r="C1556">
        <v>924.73699999999997</v>
      </c>
      <c r="D1556">
        <v>900.62599999999998</v>
      </c>
      <c r="E1556">
        <v>894.798</v>
      </c>
      <c r="F1556">
        <v>281.49900000000002</v>
      </c>
      <c r="G1556">
        <v>0.15093999999999999</v>
      </c>
      <c r="H1556">
        <v>0.83631699999999998</v>
      </c>
      <c r="I1556">
        <v>0</v>
      </c>
    </row>
    <row r="1557" spans="1:25" x14ac:dyDescent="0.25">
      <c r="A1557" t="s">
        <v>177</v>
      </c>
      <c r="B1557">
        <v>1668.11</v>
      </c>
      <c r="C1557">
        <v>923.57399999999996</v>
      </c>
      <c r="D1557">
        <v>900.05600000000004</v>
      </c>
      <c r="E1557">
        <v>894.20699999999999</v>
      </c>
      <c r="F1557">
        <v>281.28199999999998</v>
      </c>
      <c r="G1557">
        <v>0.15517400000000001</v>
      </c>
      <c r="H1557">
        <v>0.83697900000000003</v>
      </c>
      <c r="I1557">
        <v>0</v>
      </c>
    </row>
    <row r="1558" spans="1:25" x14ac:dyDescent="0.25">
      <c r="A1558" t="s">
        <v>177</v>
      </c>
      <c r="B1558">
        <v>1004.75</v>
      </c>
      <c r="C1558">
        <v>924.54700000000003</v>
      </c>
      <c r="D1558">
        <v>900.81799999999998</v>
      </c>
      <c r="E1558">
        <v>894.94899999999996</v>
      </c>
      <c r="F1558">
        <v>281.36200000000002</v>
      </c>
      <c r="G1558">
        <v>0.175784</v>
      </c>
      <c r="H1558">
        <v>0.83696599999999999</v>
      </c>
      <c r="I1558">
        <v>0</v>
      </c>
    </row>
    <row r="1559" spans="1:25" x14ac:dyDescent="0.25">
      <c r="A1559" t="s">
        <v>177</v>
      </c>
      <c r="B1559">
        <v>927.46199999999999</v>
      </c>
      <c r="C1559">
        <v>925.12199999999996</v>
      </c>
      <c r="D1559">
        <v>900.399</v>
      </c>
      <c r="E1559">
        <v>894.49800000000005</v>
      </c>
      <c r="F1559">
        <v>281.41199999999998</v>
      </c>
      <c r="G1559">
        <v>0.178456</v>
      </c>
      <c r="H1559">
        <v>0.83693799999999996</v>
      </c>
      <c r="I1559">
        <v>0</v>
      </c>
    </row>
    <row r="1560" spans="1:25" x14ac:dyDescent="0.25">
      <c r="A1560" t="s">
        <v>177</v>
      </c>
      <c r="B1560">
        <v>925.70100000000002</v>
      </c>
      <c r="C1560">
        <v>923.32600000000002</v>
      </c>
      <c r="D1560">
        <v>900.17899999999997</v>
      </c>
      <c r="E1560">
        <v>894.625</v>
      </c>
      <c r="F1560">
        <v>281.39699999999999</v>
      </c>
      <c r="G1560">
        <v>0.14710300000000001</v>
      </c>
      <c r="H1560">
        <v>0.83686899999999997</v>
      </c>
      <c r="I1560">
        <v>0</v>
      </c>
    </row>
    <row r="1561" spans="1:25" x14ac:dyDescent="0.25">
      <c r="A1561" t="s">
        <v>177</v>
      </c>
      <c r="B1561">
        <v>925.23299999999995</v>
      </c>
      <c r="C1561">
        <v>922.87900000000002</v>
      </c>
      <c r="D1561">
        <v>899.72400000000005</v>
      </c>
      <c r="E1561">
        <v>894.12800000000004</v>
      </c>
      <c r="F1561">
        <v>281.24900000000002</v>
      </c>
      <c r="G1561">
        <v>0.178454</v>
      </c>
      <c r="H1561">
        <v>0.83692100000000003</v>
      </c>
      <c r="I1561">
        <v>0</v>
      </c>
    </row>
    <row r="1562" spans="1:25" x14ac:dyDescent="0.25">
      <c r="A1562" t="s">
        <v>177</v>
      </c>
      <c r="B1562">
        <v>925.65099999999995</v>
      </c>
      <c r="C1562">
        <v>923.30600000000004</v>
      </c>
      <c r="D1562">
        <v>900.22</v>
      </c>
      <c r="E1562">
        <v>894.66099999999994</v>
      </c>
      <c r="F1562">
        <v>281.53500000000003</v>
      </c>
      <c r="G1562">
        <v>0.114992</v>
      </c>
      <c r="H1562">
        <v>0.836835</v>
      </c>
      <c r="I1562">
        <v>0</v>
      </c>
    </row>
    <row r="1563" spans="1:25" x14ac:dyDescent="0.25">
      <c r="A1563" t="s">
        <v>177</v>
      </c>
      <c r="B1563">
        <v>925.91600000000005</v>
      </c>
      <c r="C1563">
        <v>923.50800000000004</v>
      </c>
      <c r="D1563">
        <v>900.33</v>
      </c>
      <c r="E1563">
        <v>894.71400000000006</v>
      </c>
      <c r="F1563">
        <v>281.42099999999999</v>
      </c>
      <c r="G1563">
        <v>0.147117</v>
      </c>
      <c r="H1563">
        <v>0.83705099999999999</v>
      </c>
      <c r="I1563">
        <v>0</v>
      </c>
    </row>
    <row r="1564" spans="1:25" x14ac:dyDescent="0.25">
      <c r="A1564" t="s">
        <v>177</v>
      </c>
      <c r="B1564">
        <v>925.47299999999996</v>
      </c>
      <c r="C1564">
        <v>923.077</v>
      </c>
      <c r="D1564">
        <v>900.21299999999997</v>
      </c>
      <c r="E1564">
        <v>894.67399999999998</v>
      </c>
      <c r="F1564">
        <v>281.36599999999999</v>
      </c>
      <c r="G1564">
        <v>0.178455</v>
      </c>
      <c r="H1564">
        <v>0.83665299999999998</v>
      </c>
      <c r="I1564">
        <v>0</v>
      </c>
    </row>
    <row r="1565" spans="1:25" x14ac:dyDescent="0.25">
      <c r="A1565" t="s">
        <v>177</v>
      </c>
      <c r="B1565">
        <v>925.28</v>
      </c>
      <c r="C1565">
        <v>922.97500000000002</v>
      </c>
      <c r="D1565">
        <v>900.12099999999998</v>
      </c>
      <c r="E1565">
        <v>894.56799999999998</v>
      </c>
      <c r="F1565">
        <v>281.30099999999999</v>
      </c>
      <c r="G1565">
        <v>0.17846999999999999</v>
      </c>
      <c r="H1565">
        <v>0.83704199999999995</v>
      </c>
      <c r="I1565">
        <v>0</v>
      </c>
    </row>
    <row r="1566" spans="1:25" x14ac:dyDescent="0.25">
      <c r="A1566" t="s">
        <v>177</v>
      </c>
      <c r="B1566">
        <v>924.85400000000004</v>
      </c>
      <c r="C1566">
        <v>922.51400000000001</v>
      </c>
      <c r="D1566">
        <v>899.68899999999996</v>
      </c>
      <c r="E1566">
        <v>894.18600000000004</v>
      </c>
      <c r="F1566">
        <v>281.22800000000001</v>
      </c>
      <c r="G1566">
        <v>0.17846899999999999</v>
      </c>
      <c r="H1566">
        <v>0.82898499999999997</v>
      </c>
      <c r="I1566">
        <v>0</v>
      </c>
    </row>
    <row r="1567" spans="1:25" x14ac:dyDescent="0.25">
      <c r="A1567" t="s">
        <v>177</v>
      </c>
      <c r="B1567">
        <v>1605.92</v>
      </c>
      <c r="C1567">
        <v>923.50199999999995</v>
      </c>
      <c r="D1567">
        <v>900.54600000000005</v>
      </c>
      <c r="E1567">
        <v>895.005</v>
      </c>
      <c r="F1567">
        <v>281.43900000000002</v>
      </c>
      <c r="G1567">
        <v>0.14822099999999999</v>
      </c>
      <c r="H1567">
        <v>0.83443999999999996</v>
      </c>
      <c r="I1567">
        <v>0</v>
      </c>
      <c r="R1567" t="s">
        <v>66</v>
      </c>
      <c r="U1567" t="s">
        <v>65</v>
      </c>
      <c r="X1567" t="s">
        <v>63</v>
      </c>
    </row>
    <row r="1568" spans="1:25" x14ac:dyDescent="0.25">
      <c r="A1568" t="s">
        <v>177</v>
      </c>
      <c r="B1568">
        <v>929.33299999999997</v>
      </c>
      <c r="C1568">
        <v>924.33900000000006</v>
      </c>
      <c r="D1568">
        <v>900.40099999999995</v>
      </c>
      <c r="E1568">
        <v>894.68299999999999</v>
      </c>
      <c r="F1568">
        <v>281.49900000000002</v>
      </c>
      <c r="G1568">
        <v>0.147782</v>
      </c>
      <c r="H1568">
        <v>0.83703099999999997</v>
      </c>
      <c r="I1568">
        <v>0</v>
      </c>
      <c r="R1568">
        <f>AVERAGE(B1519:B1568)</f>
        <v>999.7116199999997</v>
      </c>
      <c r="S1568">
        <f>AVERAGE(C1519:C1568)</f>
        <v>923.73271999999997</v>
      </c>
      <c r="U1568">
        <f>_xlfn.VAR.P(B1519:B1568)</f>
        <v>44820.661751716041</v>
      </c>
      <c r="V1568">
        <f>_xlfn.VAR.P(C1519:C1568)</f>
        <v>0.88710500159999539</v>
      </c>
      <c r="X1568">
        <f>1.96*SQRT(U1568)/50</f>
        <v>8.2989891959296429</v>
      </c>
      <c r="Y1568">
        <f>1.96*SQRT(V1568)/50</f>
        <v>3.6921010680351328E-2</v>
      </c>
    </row>
    <row r="1569" spans="1:9" x14ac:dyDescent="0.25">
      <c r="A1569" t="s">
        <v>178</v>
      </c>
      <c r="B1569">
        <v>49988.359990999998</v>
      </c>
      <c r="C1569" t="s">
        <v>37</v>
      </c>
    </row>
    <row r="1570" spans="1:9" x14ac:dyDescent="0.25">
      <c r="A1570" t="s">
        <v>179</v>
      </c>
      <c r="B1570">
        <v>2340.84</v>
      </c>
      <c r="C1570">
        <v>2338.4699999999998</v>
      </c>
      <c r="D1570">
        <v>2317.16</v>
      </c>
      <c r="E1570">
        <v>2293.0300000000002</v>
      </c>
      <c r="F1570">
        <v>1515.25</v>
      </c>
      <c r="G1570">
        <v>0.15617200000000001</v>
      </c>
      <c r="H1570">
        <v>0.83699400000000002</v>
      </c>
      <c r="I1570">
        <v>0</v>
      </c>
    </row>
    <row r="1571" spans="1:9" x14ac:dyDescent="0.25">
      <c r="A1571" t="s">
        <v>179</v>
      </c>
      <c r="B1571">
        <v>2428.83</v>
      </c>
      <c r="C1571">
        <v>2426.52</v>
      </c>
      <c r="D1571">
        <v>2404.9</v>
      </c>
      <c r="E1571">
        <v>2380.92</v>
      </c>
      <c r="F1571">
        <v>1514.77</v>
      </c>
      <c r="G1571">
        <v>0.178456</v>
      </c>
      <c r="H1571">
        <v>0.836117</v>
      </c>
      <c r="I1571">
        <v>0</v>
      </c>
    </row>
    <row r="1572" spans="1:9" x14ac:dyDescent="0.25">
      <c r="A1572" t="s">
        <v>179</v>
      </c>
      <c r="B1572">
        <v>2443.3000000000002</v>
      </c>
      <c r="C1572">
        <v>2440.98</v>
      </c>
      <c r="D1572">
        <v>2419.31</v>
      </c>
      <c r="E1572">
        <v>2395.4299999999998</v>
      </c>
      <c r="F1572">
        <v>1513.38</v>
      </c>
      <c r="G1572">
        <v>0.17845900000000001</v>
      </c>
      <c r="H1572">
        <v>0.83067599999999997</v>
      </c>
      <c r="I1572">
        <v>0</v>
      </c>
    </row>
    <row r="1573" spans="1:9" x14ac:dyDescent="0.25">
      <c r="A1573" t="s">
        <v>179</v>
      </c>
      <c r="B1573">
        <v>2463.4499999999998</v>
      </c>
      <c r="C1573">
        <v>2460.83</v>
      </c>
      <c r="D1573">
        <v>2439.0500000000002</v>
      </c>
      <c r="E1573">
        <v>2414.85</v>
      </c>
      <c r="F1573">
        <v>1529.39</v>
      </c>
      <c r="G1573">
        <v>0.147117</v>
      </c>
      <c r="H1573">
        <v>0.83699800000000002</v>
      </c>
      <c r="I1573">
        <v>0</v>
      </c>
    </row>
    <row r="1574" spans="1:9" x14ac:dyDescent="0.25">
      <c r="A1574" t="s">
        <v>179</v>
      </c>
      <c r="B1574">
        <v>2445.83</v>
      </c>
      <c r="C1574">
        <v>2443.0500000000002</v>
      </c>
      <c r="D1574">
        <v>2421.38</v>
      </c>
      <c r="E1574">
        <v>2397.4699999999998</v>
      </c>
      <c r="F1574">
        <v>1515.15</v>
      </c>
      <c r="G1574">
        <v>0.15192900000000001</v>
      </c>
      <c r="H1574">
        <v>0.83703300000000003</v>
      </c>
      <c r="I1574">
        <v>0</v>
      </c>
    </row>
    <row r="1575" spans="1:9" x14ac:dyDescent="0.25">
      <c r="A1575" t="s">
        <v>179</v>
      </c>
      <c r="B1575">
        <v>2443.92</v>
      </c>
      <c r="C1575">
        <v>2441.6</v>
      </c>
      <c r="D1575">
        <v>2419.89</v>
      </c>
      <c r="E1575">
        <v>2396</v>
      </c>
      <c r="F1575">
        <v>1513.4</v>
      </c>
      <c r="G1575">
        <v>0.178454</v>
      </c>
      <c r="H1575">
        <v>0.83685399999999999</v>
      </c>
      <c r="I1575">
        <v>0</v>
      </c>
    </row>
    <row r="1576" spans="1:9" x14ac:dyDescent="0.25">
      <c r="A1576" t="s">
        <v>179</v>
      </c>
      <c r="B1576">
        <v>2443.7399999999998</v>
      </c>
      <c r="C1576">
        <v>2441.42</v>
      </c>
      <c r="D1576">
        <v>2419.69</v>
      </c>
      <c r="E1576">
        <v>2395.69</v>
      </c>
      <c r="F1576">
        <v>1513.84</v>
      </c>
      <c r="G1576">
        <v>0.14818000000000001</v>
      </c>
      <c r="H1576">
        <v>0.83704900000000004</v>
      </c>
      <c r="I1576">
        <v>0</v>
      </c>
    </row>
    <row r="1577" spans="1:9" x14ac:dyDescent="0.25">
      <c r="A1577" t="s">
        <v>179</v>
      </c>
      <c r="B1577">
        <v>2464.69</v>
      </c>
      <c r="C1577">
        <v>2462.27</v>
      </c>
      <c r="D1577">
        <v>2440.6</v>
      </c>
      <c r="E1577">
        <v>2416.35</v>
      </c>
      <c r="F1577">
        <v>1530.61</v>
      </c>
      <c r="G1577">
        <v>0.15814300000000001</v>
      </c>
      <c r="H1577">
        <v>0.86749100000000001</v>
      </c>
      <c r="I1577">
        <v>0</v>
      </c>
    </row>
    <row r="1578" spans="1:9" x14ac:dyDescent="0.25">
      <c r="A1578" t="s">
        <v>179</v>
      </c>
      <c r="B1578">
        <v>2449.48</v>
      </c>
      <c r="C1578">
        <v>2447.02</v>
      </c>
      <c r="D1578">
        <v>2425.3200000000002</v>
      </c>
      <c r="E1578">
        <v>2401.31</v>
      </c>
      <c r="F1578">
        <v>1516.49</v>
      </c>
      <c r="G1578">
        <v>0.178457</v>
      </c>
      <c r="H1578">
        <v>0.83670199999999995</v>
      </c>
      <c r="I1578">
        <v>0</v>
      </c>
    </row>
    <row r="1579" spans="1:9" x14ac:dyDescent="0.25">
      <c r="A1579" t="s">
        <v>179</v>
      </c>
      <c r="B1579">
        <v>2438.4499999999998</v>
      </c>
      <c r="C1579">
        <v>2435.9699999999998</v>
      </c>
      <c r="D1579">
        <v>2414.2199999999998</v>
      </c>
      <c r="E1579">
        <v>2390.2600000000002</v>
      </c>
      <c r="F1579">
        <v>1505.37</v>
      </c>
      <c r="G1579">
        <v>0.17845800000000001</v>
      </c>
      <c r="H1579">
        <v>0.83705300000000005</v>
      </c>
      <c r="I1579">
        <v>0</v>
      </c>
    </row>
    <row r="1580" spans="1:9" x14ac:dyDescent="0.25">
      <c r="A1580" t="s">
        <v>179</v>
      </c>
      <c r="B1580">
        <v>2451.11</v>
      </c>
      <c r="C1580">
        <v>2448.6799999999998</v>
      </c>
      <c r="D1580">
        <v>2426.98</v>
      </c>
      <c r="E1580">
        <v>2403.19</v>
      </c>
      <c r="F1580">
        <v>1523.17</v>
      </c>
      <c r="G1580">
        <v>0.15318399999999999</v>
      </c>
      <c r="H1580">
        <v>0.83681499999999998</v>
      </c>
      <c r="I1580">
        <v>0</v>
      </c>
    </row>
    <row r="1581" spans="1:9" x14ac:dyDescent="0.25">
      <c r="A1581" t="s">
        <v>179</v>
      </c>
      <c r="B1581">
        <v>2533.6799999999998</v>
      </c>
      <c r="C1581">
        <v>2531.14</v>
      </c>
      <c r="D1581">
        <v>2509.0300000000002</v>
      </c>
      <c r="E1581">
        <v>2483.9299999999998</v>
      </c>
      <c r="F1581">
        <v>1605.55</v>
      </c>
      <c r="G1581">
        <v>0.15140899999999999</v>
      </c>
      <c r="H1581">
        <v>0.86713899999999999</v>
      </c>
      <c r="I1581">
        <v>0</v>
      </c>
    </row>
    <row r="1582" spans="1:9" x14ac:dyDescent="0.25">
      <c r="A1582" t="s">
        <v>179</v>
      </c>
      <c r="B1582">
        <v>2622.85</v>
      </c>
      <c r="C1582">
        <v>2620.38</v>
      </c>
      <c r="D1582">
        <v>2598.0500000000002</v>
      </c>
      <c r="E1582">
        <v>2571.2600000000002</v>
      </c>
      <c r="F1582">
        <v>1694</v>
      </c>
      <c r="G1582">
        <v>0.178456</v>
      </c>
      <c r="H1582">
        <v>0.83704100000000004</v>
      </c>
      <c r="I1582">
        <v>0</v>
      </c>
    </row>
    <row r="1583" spans="1:9" x14ac:dyDescent="0.25">
      <c r="A1583" t="s">
        <v>179</v>
      </c>
      <c r="B1583">
        <v>2534.86</v>
      </c>
      <c r="C1583">
        <v>2532.41</v>
      </c>
      <c r="D1583">
        <v>2510.6799999999998</v>
      </c>
      <c r="E1583">
        <v>2485.8200000000002</v>
      </c>
      <c r="F1583">
        <v>1616.02</v>
      </c>
      <c r="G1583">
        <v>0.148893</v>
      </c>
      <c r="H1583">
        <v>0.83703399999999994</v>
      </c>
      <c r="I1583">
        <v>0</v>
      </c>
    </row>
    <row r="1584" spans="1:9" x14ac:dyDescent="0.25">
      <c r="A1584" t="s">
        <v>179</v>
      </c>
      <c r="B1584">
        <v>2632.84</v>
      </c>
      <c r="C1584">
        <v>2630.4</v>
      </c>
      <c r="D1584">
        <v>2608.79</v>
      </c>
      <c r="E1584">
        <v>2582.4</v>
      </c>
      <c r="F1584">
        <v>1718.92</v>
      </c>
      <c r="G1584">
        <v>0.14738899999999999</v>
      </c>
      <c r="H1584">
        <v>0.83702799999999999</v>
      </c>
      <c r="I1584">
        <v>0</v>
      </c>
    </row>
    <row r="1585" spans="1:9" x14ac:dyDescent="0.25">
      <c r="A1585" t="s">
        <v>179</v>
      </c>
      <c r="B1585">
        <v>2556.69</v>
      </c>
      <c r="C1585">
        <v>2553.83</v>
      </c>
      <c r="D1585">
        <v>2531.54</v>
      </c>
      <c r="E1585">
        <v>2506.19</v>
      </c>
      <c r="F1585">
        <v>1626.76</v>
      </c>
      <c r="G1585">
        <v>0.148284</v>
      </c>
      <c r="H1585">
        <v>0.83573900000000001</v>
      </c>
      <c r="I1585">
        <v>0</v>
      </c>
    </row>
    <row r="1586" spans="1:9" x14ac:dyDescent="0.25">
      <c r="A1586" t="s">
        <v>179</v>
      </c>
      <c r="B1586">
        <v>2688.04</v>
      </c>
      <c r="C1586">
        <v>2685.19</v>
      </c>
      <c r="D1586">
        <v>2663.3</v>
      </c>
      <c r="E1586">
        <v>2635.92</v>
      </c>
      <c r="F1586">
        <v>1768.23</v>
      </c>
      <c r="G1586">
        <v>0.16581799999999999</v>
      </c>
      <c r="H1586">
        <v>0.83660100000000004</v>
      </c>
      <c r="I1586">
        <v>0</v>
      </c>
    </row>
    <row r="1587" spans="1:9" x14ac:dyDescent="0.25">
      <c r="A1587" t="s">
        <v>179</v>
      </c>
      <c r="B1587">
        <v>2554.7600000000002</v>
      </c>
      <c r="C1587">
        <v>2552.27</v>
      </c>
      <c r="D1587">
        <v>2530.37</v>
      </c>
      <c r="E1587">
        <v>2505.04</v>
      </c>
      <c r="F1587">
        <v>1632.49</v>
      </c>
      <c r="G1587">
        <v>0.178456</v>
      </c>
      <c r="H1587">
        <v>0.86782899999999996</v>
      </c>
      <c r="I1587">
        <v>0</v>
      </c>
    </row>
    <row r="1588" spans="1:9" x14ac:dyDescent="0.25">
      <c r="A1588" t="s">
        <v>179</v>
      </c>
      <c r="B1588">
        <v>2520.96</v>
      </c>
      <c r="C1588">
        <v>2518.4299999999998</v>
      </c>
      <c r="D1588">
        <v>2495.8200000000002</v>
      </c>
      <c r="E1588">
        <v>2470.79</v>
      </c>
      <c r="F1588">
        <v>1588.48</v>
      </c>
      <c r="G1588">
        <v>0.14949100000000001</v>
      </c>
      <c r="H1588">
        <v>0.83704900000000004</v>
      </c>
      <c r="I1588">
        <v>0</v>
      </c>
    </row>
    <row r="1589" spans="1:9" x14ac:dyDescent="0.25">
      <c r="A1589" t="s">
        <v>179</v>
      </c>
      <c r="B1589">
        <v>2781.4</v>
      </c>
      <c r="C1589">
        <v>2718.75</v>
      </c>
      <c r="D1589">
        <v>2696.45</v>
      </c>
      <c r="E1589">
        <v>2668.4</v>
      </c>
      <c r="F1589">
        <v>1796.65</v>
      </c>
      <c r="G1589">
        <v>0.15192600000000001</v>
      </c>
      <c r="H1589">
        <v>0.83668100000000001</v>
      </c>
      <c r="I1589">
        <v>0</v>
      </c>
    </row>
    <row r="1590" spans="1:9" x14ac:dyDescent="0.25">
      <c r="A1590" t="s">
        <v>179</v>
      </c>
      <c r="B1590">
        <v>2585.73</v>
      </c>
      <c r="C1590">
        <v>2583.31</v>
      </c>
      <c r="D1590">
        <v>2561.88</v>
      </c>
      <c r="E1590">
        <v>2536.64</v>
      </c>
      <c r="F1590">
        <v>1674.35</v>
      </c>
      <c r="G1590">
        <v>0.16054499999999999</v>
      </c>
      <c r="H1590">
        <v>0.83599500000000004</v>
      </c>
      <c r="I1590">
        <v>0</v>
      </c>
    </row>
    <row r="1591" spans="1:9" x14ac:dyDescent="0.25">
      <c r="A1591" t="s">
        <v>179</v>
      </c>
      <c r="B1591">
        <v>2614.08</v>
      </c>
      <c r="C1591">
        <v>2611.58</v>
      </c>
      <c r="D1591">
        <v>2590.66</v>
      </c>
      <c r="E1591">
        <v>2565.81</v>
      </c>
      <c r="F1591">
        <v>1716.92</v>
      </c>
      <c r="G1591">
        <v>0.148532</v>
      </c>
      <c r="H1591">
        <v>0.83567999999999998</v>
      </c>
      <c r="I1591">
        <v>0</v>
      </c>
    </row>
    <row r="1592" spans="1:9" x14ac:dyDescent="0.25">
      <c r="A1592" t="s">
        <v>179</v>
      </c>
      <c r="B1592">
        <v>2441.7399999999998</v>
      </c>
      <c r="C1592">
        <v>2439.29</v>
      </c>
      <c r="D1592">
        <v>2417.21</v>
      </c>
      <c r="E1592">
        <v>2393.15</v>
      </c>
      <c r="F1592">
        <v>1507.32</v>
      </c>
      <c r="G1592">
        <v>0.17847299999999999</v>
      </c>
      <c r="H1592">
        <v>0.83675200000000005</v>
      </c>
      <c r="I1592">
        <v>0</v>
      </c>
    </row>
    <row r="1593" spans="1:9" x14ac:dyDescent="0.25">
      <c r="A1593" t="s">
        <v>179</v>
      </c>
      <c r="B1593">
        <v>2456.7399999999998</v>
      </c>
      <c r="C1593">
        <v>2454.29</v>
      </c>
      <c r="D1593">
        <v>2431.9699999999998</v>
      </c>
      <c r="E1593">
        <v>2407.92</v>
      </c>
      <c r="F1593">
        <v>1518.85</v>
      </c>
      <c r="G1593">
        <v>0.14940000000000001</v>
      </c>
      <c r="H1593">
        <v>0.83704999999999996</v>
      </c>
      <c r="I1593">
        <v>0</v>
      </c>
    </row>
    <row r="1594" spans="1:9" x14ac:dyDescent="0.25">
      <c r="A1594" t="s">
        <v>179</v>
      </c>
      <c r="B1594">
        <v>2625.67</v>
      </c>
      <c r="C1594">
        <v>2623.2</v>
      </c>
      <c r="D1594">
        <v>2602.13</v>
      </c>
      <c r="E1594">
        <v>2576.73</v>
      </c>
      <c r="F1594">
        <v>1721.89</v>
      </c>
      <c r="G1594">
        <v>0.16388</v>
      </c>
      <c r="H1594">
        <v>0.83542400000000006</v>
      </c>
      <c r="I1594">
        <v>0</v>
      </c>
    </row>
    <row r="1595" spans="1:9" x14ac:dyDescent="0.25">
      <c r="A1595" t="s">
        <v>179</v>
      </c>
      <c r="B1595">
        <v>2616.11</v>
      </c>
      <c r="C1595">
        <v>2613.63</v>
      </c>
      <c r="D1595">
        <v>2591.37</v>
      </c>
      <c r="E1595">
        <v>2564.6999999999998</v>
      </c>
      <c r="F1595">
        <v>1686.46</v>
      </c>
      <c r="G1595">
        <v>0.15674399999999999</v>
      </c>
      <c r="H1595">
        <v>0.83596300000000001</v>
      </c>
      <c r="I1595">
        <v>0</v>
      </c>
    </row>
    <row r="1596" spans="1:9" x14ac:dyDescent="0.25">
      <c r="A1596" t="s">
        <v>179</v>
      </c>
      <c r="B1596">
        <v>3438.98</v>
      </c>
      <c r="C1596">
        <v>2676.47</v>
      </c>
      <c r="D1596">
        <v>2653.56</v>
      </c>
      <c r="E1596">
        <v>2625.95</v>
      </c>
      <c r="F1596">
        <v>1744.25</v>
      </c>
      <c r="G1596">
        <v>0.147142</v>
      </c>
      <c r="H1596">
        <v>0.83677500000000005</v>
      </c>
      <c r="I1596">
        <v>0</v>
      </c>
    </row>
    <row r="1597" spans="1:9" x14ac:dyDescent="0.25">
      <c r="A1597" t="s">
        <v>179</v>
      </c>
      <c r="B1597">
        <v>2550.83</v>
      </c>
      <c r="C1597">
        <v>2547.21</v>
      </c>
      <c r="D1597">
        <v>2524.87</v>
      </c>
      <c r="E1597">
        <v>2499.11</v>
      </c>
      <c r="F1597">
        <v>1619.2</v>
      </c>
      <c r="G1597">
        <v>0.14903</v>
      </c>
      <c r="H1597">
        <v>0.86402500000000004</v>
      </c>
      <c r="I1597">
        <v>0</v>
      </c>
    </row>
    <row r="1598" spans="1:9" x14ac:dyDescent="0.25">
      <c r="A1598" t="s">
        <v>179</v>
      </c>
      <c r="B1598">
        <v>2562.5700000000002</v>
      </c>
      <c r="C1598">
        <v>2560.16</v>
      </c>
      <c r="D1598">
        <v>2540.1</v>
      </c>
      <c r="E1598">
        <v>2516.5700000000002</v>
      </c>
      <c r="F1598">
        <v>1674.53</v>
      </c>
      <c r="G1598">
        <v>0.14874899999999999</v>
      </c>
      <c r="H1598">
        <v>0.83631200000000006</v>
      </c>
      <c r="I1598">
        <v>0</v>
      </c>
    </row>
    <row r="1599" spans="1:9" x14ac:dyDescent="0.25">
      <c r="A1599" t="s">
        <v>179</v>
      </c>
      <c r="B1599">
        <v>2656.41</v>
      </c>
      <c r="C1599">
        <v>2653.97</v>
      </c>
      <c r="D1599">
        <v>2632.29</v>
      </c>
      <c r="E1599">
        <v>2606.0500000000002</v>
      </c>
      <c r="F1599">
        <v>1746.63</v>
      </c>
      <c r="G1599">
        <v>0.14738499999999999</v>
      </c>
      <c r="H1599">
        <v>0.83651500000000001</v>
      </c>
      <c r="I1599">
        <v>0</v>
      </c>
    </row>
    <row r="1600" spans="1:9" x14ac:dyDescent="0.25">
      <c r="A1600" t="s">
        <v>179</v>
      </c>
      <c r="B1600">
        <v>2569.5700000000002</v>
      </c>
      <c r="C1600">
        <v>2567.0500000000002</v>
      </c>
      <c r="D1600">
        <v>2545.41</v>
      </c>
      <c r="E1600">
        <v>2520.19</v>
      </c>
      <c r="F1600">
        <v>1649.62</v>
      </c>
      <c r="G1600">
        <v>0.14737600000000001</v>
      </c>
      <c r="H1600">
        <v>0.83704999999999996</v>
      </c>
      <c r="I1600">
        <v>0</v>
      </c>
    </row>
    <row r="1601" spans="1:9" x14ac:dyDescent="0.25">
      <c r="A1601" t="s">
        <v>179</v>
      </c>
      <c r="B1601">
        <v>2470.4699999999998</v>
      </c>
      <c r="C1601">
        <v>2467.88</v>
      </c>
      <c r="D1601">
        <v>2445.7199999999998</v>
      </c>
      <c r="E1601">
        <v>2421.2800000000002</v>
      </c>
      <c r="F1601">
        <v>1534.88</v>
      </c>
      <c r="G1601">
        <v>0.171288</v>
      </c>
      <c r="H1601">
        <v>0.83057300000000001</v>
      </c>
      <c r="I1601">
        <v>0</v>
      </c>
    </row>
    <row r="1602" spans="1:9" x14ac:dyDescent="0.25">
      <c r="A1602" t="s">
        <v>179</v>
      </c>
      <c r="B1602">
        <v>2594.2399999999998</v>
      </c>
      <c r="C1602">
        <v>2591.73</v>
      </c>
      <c r="D1602">
        <v>2570.1</v>
      </c>
      <c r="E1602">
        <v>2544.4499999999998</v>
      </c>
      <c r="F1602">
        <v>1677.75</v>
      </c>
      <c r="G1602">
        <v>0.17848700000000001</v>
      </c>
      <c r="H1602">
        <v>0.836758</v>
      </c>
      <c r="I1602">
        <v>0</v>
      </c>
    </row>
    <row r="1603" spans="1:9" x14ac:dyDescent="0.25">
      <c r="A1603" t="s">
        <v>179</v>
      </c>
      <c r="B1603">
        <v>2559.08</v>
      </c>
      <c r="C1603">
        <v>2556.61</v>
      </c>
      <c r="D1603">
        <v>2534.77</v>
      </c>
      <c r="E1603">
        <v>2509.5700000000002</v>
      </c>
      <c r="F1603">
        <v>1637.84</v>
      </c>
      <c r="G1603">
        <v>0.178454</v>
      </c>
      <c r="H1603">
        <v>0.83701800000000004</v>
      </c>
      <c r="I1603">
        <v>0</v>
      </c>
    </row>
    <row r="1604" spans="1:9" x14ac:dyDescent="0.25">
      <c r="A1604" t="s">
        <v>179</v>
      </c>
      <c r="B1604">
        <v>2853.6</v>
      </c>
      <c r="C1604">
        <v>2633.99</v>
      </c>
      <c r="D1604">
        <v>2611.37</v>
      </c>
      <c r="E1604">
        <v>2584.7399999999998</v>
      </c>
      <c r="F1604">
        <v>1704.44</v>
      </c>
      <c r="G1604">
        <v>0.14930399999999999</v>
      </c>
      <c r="H1604">
        <v>0.83703099999999997</v>
      </c>
      <c r="I1604">
        <v>0</v>
      </c>
    </row>
    <row r="1605" spans="1:9" x14ac:dyDescent="0.25">
      <c r="A1605" t="s">
        <v>179</v>
      </c>
      <c r="B1605">
        <v>2728.58</v>
      </c>
      <c r="C1605">
        <v>2726.08</v>
      </c>
      <c r="D1605">
        <v>2702.8</v>
      </c>
      <c r="E1605">
        <v>2673.76</v>
      </c>
      <c r="F1605">
        <v>1792.84</v>
      </c>
      <c r="G1605">
        <v>0.15373999999999999</v>
      </c>
      <c r="H1605">
        <v>0.83680100000000002</v>
      </c>
      <c r="I1605">
        <v>0</v>
      </c>
    </row>
    <row r="1606" spans="1:9" x14ac:dyDescent="0.25">
      <c r="A1606" t="s">
        <v>179</v>
      </c>
      <c r="B1606">
        <v>2508.9299999999998</v>
      </c>
      <c r="C1606">
        <v>2506.41</v>
      </c>
      <c r="D1606">
        <v>2483.9299999999998</v>
      </c>
      <c r="E1606">
        <v>2458.7600000000002</v>
      </c>
      <c r="F1606">
        <v>1573.02</v>
      </c>
      <c r="G1606">
        <v>0.17846300000000001</v>
      </c>
      <c r="H1606">
        <v>0.83691400000000005</v>
      </c>
      <c r="I1606">
        <v>0</v>
      </c>
    </row>
    <row r="1607" spans="1:9" x14ac:dyDescent="0.25">
      <c r="A1607" t="s">
        <v>179</v>
      </c>
      <c r="B1607">
        <v>2520.27</v>
      </c>
      <c r="C1607">
        <v>2517.86</v>
      </c>
      <c r="D1607">
        <v>2495.48</v>
      </c>
      <c r="E1607">
        <v>2469.69</v>
      </c>
      <c r="F1607">
        <v>1585.42</v>
      </c>
      <c r="G1607">
        <v>0.16874400000000001</v>
      </c>
      <c r="H1607">
        <v>0.83700600000000003</v>
      </c>
      <c r="I1607">
        <v>0</v>
      </c>
    </row>
    <row r="1608" spans="1:9" x14ac:dyDescent="0.25">
      <c r="A1608" t="s">
        <v>179</v>
      </c>
      <c r="B1608">
        <v>2471.89</v>
      </c>
      <c r="C1608">
        <v>2448.6799999999998</v>
      </c>
      <c r="D1608">
        <v>2426.54</v>
      </c>
      <c r="E1608">
        <v>2402.2399999999998</v>
      </c>
      <c r="F1608">
        <v>1515.75</v>
      </c>
      <c r="G1608">
        <v>0.15340799999999999</v>
      </c>
      <c r="H1608">
        <v>0.83702600000000005</v>
      </c>
      <c r="I1608">
        <v>0</v>
      </c>
    </row>
    <row r="1609" spans="1:9" x14ac:dyDescent="0.25">
      <c r="A1609" t="s">
        <v>179</v>
      </c>
      <c r="B1609">
        <v>2683.59</v>
      </c>
      <c r="C1609">
        <v>2681.16</v>
      </c>
      <c r="D1609">
        <v>2659.05</v>
      </c>
      <c r="E1609">
        <v>2631.78</v>
      </c>
      <c r="F1609">
        <v>1761.15</v>
      </c>
      <c r="G1609">
        <v>0.148173</v>
      </c>
      <c r="H1609">
        <v>0.83704599999999996</v>
      </c>
      <c r="I1609">
        <v>0</v>
      </c>
    </row>
    <row r="1610" spans="1:9" x14ac:dyDescent="0.25">
      <c r="A1610" t="s">
        <v>179</v>
      </c>
      <c r="B1610">
        <v>2558.61</v>
      </c>
      <c r="C1610">
        <v>2556.0700000000002</v>
      </c>
      <c r="D1610">
        <v>2533.63</v>
      </c>
      <c r="E1610">
        <v>2508.1999999999998</v>
      </c>
      <c r="F1610">
        <v>1630.74</v>
      </c>
      <c r="G1610">
        <v>0.16658999999999999</v>
      </c>
      <c r="H1610">
        <v>0.836897</v>
      </c>
      <c r="I1610">
        <v>0</v>
      </c>
    </row>
    <row r="1611" spans="1:9" x14ac:dyDescent="0.25">
      <c r="A1611" t="s">
        <v>179</v>
      </c>
      <c r="B1611">
        <v>2606.0700000000002</v>
      </c>
      <c r="C1611">
        <v>2603.4299999999998</v>
      </c>
      <c r="D1611">
        <v>2580.85</v>
      </c>
      <c r="E1611">
        <v>2554.5700000000002</v>
      </c>
      <c r="F1611">
        <v>1676.07</v>
      </c>
      <c r="G1611">
        <v>0.178455</v>
      </c>
      <c r="H1611">
        <v>0.83624699999999996</v>
      </c>
      <c r="I1611">
        <v>0</v>
      </c>
    </row>
    <row r="1612" spans="1:9" x14ac:dyDescent="0.25">
      <c r="A1612" t="s">
        <v>179</v>
      </c>
      <c r="B1612">
        <v>2515.69</v>
      </c>
      <c r="C1612">
        <v>2513.16</v>
      </c>
      <c r="D1612">
        <v>2490.64</v>
      </c>
      <c r="E1612">
        <v>2465.41</v>
      </c>
      <c r="F1612">
        <v>1576.6</v>
      </c>
      <c r="G1612">
        <v>0.178455</v>
      </c>
      <c r="H1612">
        <v>0.83702799999999999</v>
      </c>
      <c r="I1612">
        <v>0</v>
      </c>
    </row>
    <row r="1613" spans="1:9" x14ac:dyDescent="0.25">
      <c r="A1613" t="s">
        <v>179</v>
      </c>
      <c r="B1613">
        <v>2610.79</v>
      </c>
      <c r="C1613">
        <v>2608.16</v>
      </c>
      <c r="D1613">
        <v>2585.4899999999998</v>
      </c>
      <c r="E1613">
        <v>2558.7600000000002</v>
      </c>
      <c r="F1613">
        <v>1676.12</v>
      </c>
      <c r="G1613">
        <v>0.147783</v>
      </c>
      <c r="H1613">
        <v>0.83704800000000001</v>
      </c>
      <c r="I1613">
        <v>0</v>
      </c>
    </row>
    <row r="1614" spans="1:9" x14ac:dyDescent="0.25">
      <c r="A1614" t="s">
        <v>179</v>
      </c>
      <c r="B1614">
        <v>2532.16</v>
      </c>
      <c r="C1614">
        <v>2529.69</v>
      </c>
      <c r="D1614">
        <v>2507.35</v>
      </c>
      <c r="E1614">
        <v>2482.2199999999998</v>
      </c>
      <c r="F1614">
        <v>1598.87</v>
      </c>
      <c r="G1614">
        <v>0.15906999999999999</v>
      </c>
      <c r="H1614">
        <v>0.83701199999999998</v>
      </c>
      <c r="I1614">
        <v>0</v>
      </c>
    </row>
    <row r="1615" spans="1:9" x14ac:dyDescent="0.25">
      <c r="A1615" t="s">
        <v>179</v>
      </c>
      <c r="B1615">
        <v>3457.26</v>
      </c>
      <c r="C1615">
        <v>2611.9699999999998</v>
      </c>
      <c r="D1615">
        <v>2591.0100000000002</v>
      </c>
      <c r="E1615">
        <v>2566.21</v>
      </c>
      <c r="F1615">
        <v>1718.14</v>
      </c>
      <c r="G1615">
        <v>0.15635299999999999</v>
      </c>
      <c r="H1615">
        <v>0.83691899999999997</v>
      </c>
      <c r="I1615">
        <v>0</v>
      </c>
    </row>
    <row r="1616" spans="1:9" x14ac:dyDescent="0.25">
      <c r="A1616" t="s">
        <v>179</v>
      </c>
      <c r="B1616">
        <v>2652.14</v>
      </c>
      <c r="C1616">
        <v>2648.4</v>
      </c>
      <c r="D1616">
        <v>2625.67</v>
      </c>
      <c r="E1616">
        <v>2598.21</v>
      </c>
      <c r="F1616">
        <v>1717.39</v>
      </c>
      <c r="G1616">
        <v>0.16176499999999999</v>
      </c>
      <c r="H1616">
        <v>0.83685200000000004</v>
      </c>
      <c r="I1616">
        <v>0</v>
      </c>
    </row>
    <row r="1617" spans="1:25" x14ac:dyDescent="0.25">
      <c r="A1617" t="s">
        <v>179</v>
      </c>
      <c r="B1617">
        <v>2566.23</v>
      </c>
      <c r="C1617">
        <v>2563.7800000000002</v>
      </c>
      <c r="D1617">
        <v>2542.0100000000002</v>
      </c>
      <c r="E1617">
        <v>2516.6</v>
      </c>
      <c r="F1617">
        <v>1644.78</v>
      </c>
      <c r="G1617">
        <v>0.17116600000000001</v>
      </c>
      <c r="H1617">
        <v>0.86826499999999995</v>
      </c>
      <c r="I1617">
        <v>0</v>
      </c>
    </row>
    <row r="1618" spans="1:25" x14ac:dyDescent="0.25">
      <c r="A1618" t="s">
        <v>179</v>
      </c>
      <c r="B1618">
        <v>2545.52</v>
      </c>
      <c r="C1618">
        <v>2543.0700000000002</v>
      </c>
      <c r="D1618">
        <v>2520.5100000000002</v>
      </c>
      <c r="E1618">
        <v>2494.62</v>
      </c>
      <c r="F1618">
        <v>1607.85</v>
      </c>
      <c r="G1618">
        <v>0.178456</v>
      </c>
      <c r="H1618">
        <v>0.83694199999999996</v>
      </c>
      <c r="I1618">
        <v>0</v>
      </c>
    </row>
    <row r="1619" spans="1:25" x14ac:dyDescent="0.25">
      <c r="A1619" t="s">
        <v>179</v>
      </c>
      <c r="B1619">
        <v>2635.13</v>
      </c>
      <c r="C1619">
        <v>2632.61</v>
      </c>
      <c r="D1619">
        <v>2610.09</v>
      </c>
      <c r="E1619">
        <v>2583.3200000000002</v>
      </c>
      <c r="F1619">
        <v>1703.31</v>
      </c>
      <c r="G1619">
        <v>0.17666899999999999</v>
      </c>
      <c r="H1619">
        <v>0.83687</v>
      </c>
      <c r="I1619">
        <v>0</v>
      </c>
    </row>
    <row r="1620" spans="1:25" x14ac:dyDescent="0.25">
      <c r="A1620" t="s">
        <v>179</v>
      </c>
      <c r="B1620">
        <v>2550.1</v>
      </c>
      <c r="C1620">
        <v>2547.56</v>
      </c>
      <c r="D1620">
        <v>2525.4</v>
      </c>
      <c r="E1620">
        <v>2500.21</v>
      </c>
      <c r="F1620">
        <v>1626.48</v>
      </c>
      <c r="G1620">
        <v>0.15532299999999999</v>
      </c>
      <c r="H1620">
        <v>0.834758</v>
      </c>
      <c r="I1620">
        <v>0</v>
      </c>
    </row>
    <row r="1621" spans="1:25" x14ac:dyDescent="0.25">
      <c r="A1621" t="s">
        <v>179</v>
      </c>
      <c r="B1621">
        <v>2555.56</v>
      </c>
      <c r="C1621">
        <v>2553.11</v>
      </c>
      <c r="D1621">
        <v>2532.88</v>
      </c>
      <c r="E1621">
        <v>2509.54</v>
      </c>
      <c r="F1621">
        <v>1667.63</v>
      </c>
      <c r="G1621">
        <v>0.153838</v>
      </c>
      <c r="H1621">
        <v>0.86412199999999995</v>
      </c>
      <c r="I1621">
        <v>0</v>
      </c>
    </row>
    <row r="1622" spans="1:25" x14ac:dyDescent="0.25">
      <c r="A1622" t="s">
        <v>179</v>
      </c>
      <c r="B1622">
        <v>2513.64</v>
      </c>
      <c r="C1622">
        <v>2511.21</v>
      </c>
      <c r="D1622">
        <v>2489.29</v>
      </c>
      <c r="E1622">
        <v>2464.14</v>
      </c>
      <c r="F1622">
        <v>1588.16</v>
      </c>
      <c r="G1622">
        <v>0.178456</v>
      </c>
      <c r="H1622">
        <v>0.836843</v>
      </c>
      <c r="I1622">
        <v>0</v>
      </c>
    </row>
    <row r="1623" spans="1:25" x14ac:dyDescent="0.25">
      <c r="A1623" t="s">
        <v>179</v>
      </c>
      <c r="B1623">
        <v>2449.79</v>
      </c>
      <c r="C1623">
        <v>2447.0300000000002</v>
      </c>
      <c r="D1623">
        <v>2424.8200000000002</v>
      </c>
      <c r="E1623">
        <v>2400.56</v>
      </c>
      <c r="F1623">
        <v>1511.56</v>
      </c>
      <c r="G1623">
        <v>0.16517399999999999</v>
      </c>
      <c r="H1623">
        <v>0.83003099999999996</v>
      </c>
      <c r="I1623">
        <v>0</v>
      </c>
      <c r="R1623" t="s">
        <v>66</v>
      </c>
      <c r="U1623" t="s">
        <v>65</v>
      </c>
      <c r="X1623" t="s">
        <v>63</v>
      </c>
    </row>
    <row r="1624" spans="1:25" x14ac:dyDescent="0.25">
      <c r="A1624" t="s">
        <v>179</v>
      </c>
      <c r="B1624">
        <v>2598.23</v>
      </c>
      <c r="C1624">
        <v>2595.2600000000002</v>
      </c>
      <c r="D1624">
        <v>2573.59</v>
      </c>
      <c r="E1624">
        <v>2548.21</v>
      </c>
      <c r="F1624">
        <v>1685.06</v>
      </c>
      <c r="G1624">
        <v>0.17854900000000001</v>
      </c>
      <c r="H1624">
        <v>0.83704699999999999</v>
      </c>
      <c r="I1624">
        <v>0</v>
      </c>
      <c r="R1624">
        <f>AVERAGE(B1575:B1624)</f>
        <v>2599.4694000000004</v>
      </c>
      <c r="S1624">
        <f>AVERAGE(C1575:C1624)</f>
        <v>2558.8966000000005</v>
      </c>
      <c r="U1624">
        <f>_xlfn.VAR.P(B1575:B1624)</f>
        <v>37723.445353640011</v>
      </c>
      <c r="V1624">
        <f>_xlfn.VAR.P(C1575:C1624)</f>
        <v>6074.5254144399978</v>
      </c>
      <c r="X1624">
        <f>1.96*SQRT(U1624)/50</f>
        <v>7.6136295594294179</v>
      </c>
      <c r="Y1624">
        <f>1.96*SQRT(V1624)/50</f>
        <v>3.0552182790833582</v>
      </c>
    </row>
    <row r="1625" spans="1:25" x14ac:dyDescent="0.25">
      <c r="A1625" t="s">
        <v>179</v>
      </c>
      <c r="B1625">
        <v>129976.333075</v>
      </c>
      <c r="C1625" t="s">
        <v>37</v>
      </c>
    </row>
    <row r="1626" spans="1:25" x14ac:dyDescent="0.25">
      <c r="A1626" t="s">
        <v>180</v>
      </c>
      <c r="B1626">
        <v>1496.45</v>
      </c>
      <c r="C1626">
        <v>1492.87</v>
      </c>
      <c r="D1626">
        <v>1471.38</v>
      </c>
      <c r="E1626">
        <v>1249.55</v>
      </c>
      <c r="F1626">
        <v>0</v>
      </c>
      <c r="G1626">
        <v>0.23891000000000001</v>
      </c>
      <c r="H1626">
        <v>1</v>
      </c>
      <c r="I1626">
        <v>0</v>
      </c>
    </row>
    <row r="1627" spans="1:25" x14ac:dyDescent="0.25">
      <c r="A1627" t="s">
        <v>180</v>
      </c>
      <c r="B1627">
        <v>1484.74</v>
      </c>
      <c r="C1627">
        <v>1481.04</v>
      </c>
      <c r="D1627">
        <v>1458.76</v>
      </c>
      <c r="E1627">
        <v>1242.75</v>
      </c>
      <c r="F1627">
        <v>0</v>
      </c>
      <c r="G1627">
        <v>0.26139699999999999</v>
      </c>
      <c r="H1627">
        <v>1</v>
      </c>
      <c r="I1627">
        <v>0</v>
      </c>
    </row>
    <row r="1628" spans="1:25" x14ac:dyDescent="0.25">
      <c r="A1628" t="s">
        <v>180</v>
      </c>
      <c r="B1628">
        <v>1484.93</v>
      </c>
      <c r="C1628">
        <v>1481.27</v>
      </c>
      <c r="D1628">
        <v>1459.06</v>
      </c>
      <c r="E1628">
        <v>1242.72</v>
      </c>
      <c r="F1628">
        <v>0</v>
      </c>
      <c r="G1628">
        <v>0.26148300000000002</v>
      </c>
      <c r="H1628">
        <v>1</v>
      </c>
      <c r="I1628">
        <v>0</v>
      </c>
    </row>
    <row r="1629" spans="1:25" x14ac:dyDescent="0.25">
      <c r="A1629" t="s">
        <v>180</v>
      </c>
      <c r="B1629">
        <v>2477.4499999999998</v>
      </c>
      <c r="C1629">
        <v>1482.74</v>
      </c>
      <c r="D1629">
        <v>1459.73</v>
      </c>
      <c r="E1629">
        <v>1244.2</v>
      </c>
      <c r="F1629">
        <v>0</v>
      </c>
      <c r="G1629">
        <v>0.26148300000000002</v>
      </c>
      <c r="H1629">
        <v>1</v>
      </c>
      <c r="I1629">
        <v>0</v>
      </c>
    </row>
    <row r="1630" spans="1:25" x14ac:dyDescent="0.25">
      <c r="A1630" t="s">
        <v>180</v>
      </c>
      <c r="B1630">
        <v>1487.45</v>
      </c>
      <c r="C1630">
        <v>1482.56</v>
      </c>
      <c r="D1630">
        <v>1459.92</v>
      </c>
      <c r="E1630">
        <v>1243.8599999999999</v>
      </c>
      <c r="F1630">
        <v>0</v>
      </c>
      <c r="G1630">
        <v>0.26176300000000002</v>
      </c>
      <c r="H1630">
        <v>1</v>
      </c>
      <c r="I1630">
        <v>0</v>
      </c>
    </row>
    <row r="1631" spans="1:25" x14ac:dyDescent="0.25">
      <c r="A1631" t="s">
        <v>180</v>
      </c>
      <c r="B1631">
        <v>1487.17</v>
      </c>
      <c r="C1631">
        <v>1483.48</v>
      </c>
      <c r="D1631">
        <v>1459.7</v>
      </c>
      <c r="E1631">
        <v>1243.74</v>
      </c>
      <c r="F1631">
        <v>0</v>
      </c>
      <c r="G1631">
        <v>0.261739</v>
      </c>
      <c r="H1631">
        <v>1</v>
      </c>
      <c r="I1631">
        <v>0</v>
      </c>
    </row>
    <row r="1632" spans="1:25" x14ac:dyDescent="0.25">
      <c r="A1632" t="s">
        <v>180</v>
      </c>
      <c r="B1632">
        <v>1485.15</v>
      </c>
      <c r="C1632">
        <v>1481.5</v>
      </c>
      <c r="D1632">
        <v>1459.22</v>
      </c>
      <c r="E1632">
        <v>1243.26</v>
      </c>
      <c r="F1632">
        <v>0</v>
      </c>
      <c r="G1632">
        <v>0.26175900000000002</v>
      </c>
      <c r="H1632">
        <v>1</v>
      </c>
      <c r="I1632">
        <v>0</v>
      </c>
    </row>
    <row r="1633" spans="1:9" x14ac:dyDescent="0.25">
      <c r="A1633" t="s">
        <v>180</v>
      </c>
      <c r="B1633">
        <v>1486.64</v>
      </c>
      <c r="C1633">
        <v>1482.77</v>
      </c>
      <c r="D1633">
        <v>1459.83</v>
      </c>
      <c r="E1633">
        <v>1243.7</v>
      </c>
      <c r="F1633">
        <v>0</v>
      </c>
      <c r="G1633">
        <v>0.26489400000000002</v>
      </c>
      <c r="H1633">
        <v>1</v>
      </c>
      <c r="I1633">
        <v>0</v>
      </c>
    </row>
    <row r="1634" spans="1:9" x14ac:dyDescent="0.25">
      <c r="A1634" t="s">
        <v>180</v>
      </c>
      <c r="B1634">
        <v>1484.93</v>
      </c>
      <c r="C1634">
        <v>1481.25</v>
      </c>
      <c r="D1634">
        <v>1458.07</v>
      </c>
      <c r="E1634">
        <v>1242.4100000000001</v>
      </c>
      <c r="F1634">
        <v>0</v>
      </c>
      <c r="G1634">
        <v>0.26489299999999999</v>
      </c>
      <c r="H1634">
        <v>1</v>
      </c>
      <c r="I1634">
        <v>0</v>
      </c>
    </row>
    <row r="1635" spans="1:9" x14ac:dyDescent="0.25">
      <c r="A1635" t="s">
        <v>180</v>
      </c>
      <c r="B1635">
        <v>1486.57</v>
      </c>
      <c r="C1635">
        <v>1482.88</v>
      </c>
      <c r="D1635">
        <v>1460.48</v>
      </c>
      <c r="E1635">
        <v>1243.83</v>
      </c>
      <c r="F1635">
        <v>0</v>
      </c>
      <c r="G1635">
        <v>0.26471699999999998</v>
      </c>
      <c r="H1635">
        <v>1</v>
      </c>
      <c r="I1635">
        <v>0</v>
      </c>
    </row>
    <row r="1636" spans="1:9" x14ac:dyDescent="0.25">
      <c r="A1636" t="s">
        <v>180</v>
      </c>
      <c r="B1636">
        <v>1486.34</v>
      </c>
      <c r="C1636">
        <v>1482.5</v>
      </c>
      <c r="D1636">
        <v>1460.01</v>
      </c>
      <c r="E1636">
        <v>1243.31</v>
      </c>
      <c r="F1636">
        <v>0</v>
      </c>
      <c r="G1636">
        <v>0.25738800000000001</v>
      </c>
      <c r="H1636">
        <v>1</v>
      </c>
      <c r="I1636">
        <v>0</v>
      </c>
    </row>
    <row r="1637" spans="1:9" x14ac:dyDescent="0.25">
      <c r="A1637" t="s">
        <v>180</v>
      </c>
      <c r="B1637">
        <v>1486.31</v>
      </c>
      <c r="C1637">
        <v>1482.51</v>
      </c>
      <c r="D1637">
        <v>1459.49</v>
      </c>
      <c r="E1637">
        <v>1243.6500000000001</v>
      </c>
      <c r="F1637">
        <v>0</v>
      </c>
      <c r="G1637">
        <v>0.25739000000000001</v>
      </c>
      <c r="H1637">
        <v>1</v>
      </c>
      <c r="I1637">
        <v>0</v>
      </c>
    </row>
    <row r="1638" spans="1:9" x14ac:dyDescent="0.25">
      <c r="A1638" t="s">
        <v>180</v>
      </c>
      <c r="B1638">
        <v>1481.87</v>
      </c>
      <c r="C1638">
        <v>1478.2</v>
      </c>
      <c r="D1638">
        <v>1457.9</v>
      </c>
      <c r="E1638">
        <v>1241.99</v>
      </c>
      <c r="F1638">
        <v>0</v>
      </c>
      <c r="G1638">
        <v>0.25750400000000001</v>
      </c>
      <c r="H1638">
        <v>1</v>
      </c>
      <c r="I1638">
        <v>0</v>
      </c>
    </row>
    <row r="1639" spans="1:9" x14ac:dyDescent="0.25">
      <c r="A1639" t="s">
        <v>180</v>
      </c>
      <c r="B1639">
        <v>1485.08</v>
      </c>
      <c r="C1639">
        <v>1481.31</v>
      </c>
      <c r="D1639">
        <v>1459.12</v>
      </c>
      <c r="E1639">
        <v>1243.1500000000001</v>
      </c>
      <c r="F1639">
        <v>0</v>
      </c>
      <c r="G1639">
        <v>0.27693899999999999</v>
      </c>
      <c r="H1639">
        <v>1</v>
      </c>
      <c r="I1639">
        <v>0</v>
      </c>
    </row>
    <row r="1640" spans="1:9" x14ac:dyDescent="0.25">
      <c r="A1640" t="s">
        <v>180</v>
      </c>
      <c r="B1640">
        <v>1486.43</v>
      </c>
      <c r="C1640">
        <v>1482.75</v>
      </c>
      <c r="D1640">
        <v>1460.43</v>
      </c>
      <c r="E1640">
        <v>1243.46</v>
      </c>
      <c r="F1640">
        <v>0</v>
      </c>
      <c r="G1640">
        <v>0.273586</v>
      </c>
      <c r="H1640">
        <v>1</v>
      </c>
      <c r="I1640">
        <v>0</v>
      </c>
    </row>
    <row r="1641" spans="1:9" x14ac:dyDescent="0.25">
      <c r="A1641" t="s">
        <v>180</v>
      </c>
      <c r="B1641">
        <v>1485.24</v>
      </c>
      <c r="C1641">
        <v>1481.53</v>
      </c>
      <c r="D1641">
        <v>1458.9</v>
      </c>
      <c r="E1641">
        <v>1243.32</v>
      </c>
      <c r="F1641">
        <v>0</v>
      </c>
      <c r="G1641">
        <v>0.26713700000000001</v>
      </c>
      <c r="H1641">
        <v>1</v>
      </c>
      <c r="I1641">
        <v>0</v>
      </c>
    </row>
    <row r="1642" spans="1:9" x14ac:dyDescent="0.25">
      <c r="A1642" t="s">
        <v>180</v>
      </c>
      <c r="B1642">
        <v>2158.81</v>
      </c>
      <c r="C1642">
        <v>1480.89</v>
      </c>
      <c r="D1642">
        <v>1458.49</v>
      </c>
      <c r="E1642">
        <v>1242.4100000000001</v>
      </c>
      <c r="F1642">
        <v>0</v>
      </c>
      <c r="G1642">
        <v>0.26600299999999999</v>
      </c>
      <c r="H1642">
        <v>1</v>
      </c>
      <c r="I1642">
        <v>0</v>
      </c>
    </row>
    <row r="1643" spans="1:9" x14ac:dyDescent="0.25">
      <c r="A1643" t="s">
        <v>180</v>
      </c>
      <c r="B1643">
        <v>1487.87</v>
      </c>
      <c r="C1643">
        <v>1482.3</v>
      </c>
      <c r="D1643">
        <v>1459.61</v>
      </c>
      <c r="E1643">
        <v>1243.03</v>
      </c>
      <c r="F1643">
        <v>0</v>
      </c>
      <c r="G1643">
        <v>0.242368</v>
      </c>
      <c r="H1643">
        <v>1</v>
      </c>
      <c r="I1643">
        <v>0</v>
      </c>
    </row>
    <row r="1644" spans="1:9" x14ac:dyDescent="0.25">
      <c r="A1644" t="s">
        <v>180</v>
      </c>
      <c r="B1644">
        <v>1486.01</v>
      </c>
      <c r="C1644">
        <v>1482.33</v>
      </c>
      <c r="D1644">
        <v>1459.56</v>
      </c>
      <c r="E1644">
        <v>1243.68</v>
      </c>
      <c r="F1644">
        <v>0</v>
      </c>
      <c r="G1644">
        <v>0.32089600000000001</v>
      </c>
      <c r="H1644">
        <v>1</v>
      </c>
      <c r="I1644">
        <v>0</v>
      </c>
    </row>
    <row r="1645" spans="1:9" x14ac:dyDescent="0.25">
      <c r="A1645" t="s">
        <v>180</v>
      </c>
      <c r="B1645">
        <v>1485.47</v>
      </c>
      <c r="C1645">
        <v>1481.77</v>
      </c>
      <c r="D1645">
        <v>1459.21</v>
      </c>
      <c r="E1645">
        <v>1243.0899999999999</v>
      </c>
      <c r="F1645">
        <v>0</v>
      </c>
      <c r="G1645">
        <v>0.31395099999999998</v>
      </c>
      <c r="H1645">
        <v>1</v>
      </c>
      <c r="I1645">
        <v>0</v>
      </c>
    </row>
    <row r="1646" spans="1:9" x14ac:dyDescent="0.25">
      <c r="A1646" t="s">
        <v>180</v>
      </c>
      <c r="B1646">
        <v>1484.82</v>
      </c>
      <c r="C1646">
        <v>1481.11</v>
      </c>
      <c r="D1646">
        <v>1458.57</v>
      </c>
      <c r="E1646">
        <v>1243.07</v>
      </c>
      <c r="F1646">
        <v>0</v>
      </c>
      <c r="G1646">
        <v>0.26270399999999999</v>
      </c>
      <c r="H1646">
        <v>1</v>
      </c>
      <c r="I1646">
        <v>0</v>
      </c>
    </row>
    <row r="1647" spans="1:9" x14ac:dyDescent="0.25">
      <c r="A1647" t="s">
        <v>180</v>
      </c>
      <c r="B1647">
        <v>1484</v>
      </c>
      <c r="C1647">
        <v>1480.26</v>
      </c>
      <c r="D1647">
        <v>1458.89</v>
      </c>
      <c r="E1647">
        <v>1243.04</v>
      </c>
      <c r="F1647">
        <v>0</v>
      </c>
      <c r="G1647">
        <v>0.270258</v>
      </c>
      <c r="H1647">
        <v>1</v>
      </c>
      <c r="I1647">
        <v>0</v>
      </c>
    </row>
    <row r="1648" spans="1:9" x14ac:dyDescent="0.25">
      <c r="A1648" t="s">
        <v>180</v>
      </c>
      <c r="B1648">
        <v>1484.64</v>
      </c>
      <c r="C1648">
        <v>1480.47</v>
      </c>
      <c r="D1648">
        <v>1459.49</v>
      </c>
      <c r="E1648">
        <v>1243.4100000000001</v>
      </c>
      <c r="F1648">
        <v>0</v>
      </c>
      <c r="G1648">
        <v>0.26824500000000001</v>
      </c>
      <c r="H1648">
        <v>1</v>
      </c>
      <c r="I1648">
        <v>0</v>
      </c>
    </row>
    <row r="1649" spans="1:9" x14ac:dyDescent="0.25">
      <c r="A1649" t="s">
        <v>180</v>
      </c>
      <c r="B1649">
        <v>1490.31</v>
      </c>
      <c r="C1649">
        <v>1484.88</v>
      </c>
      <c r="D1649">
        <v>1462.02</v>
      </c>
      <c r="E1649">
        <v>1245.02</v>
      </c>
      <c r="F1649">
        <v>0</v>
      </c>
      <c r="G1649">
        <v>0.27729999999999999</v>
      </c>
      <c r="H1649">
        <v>1</v>
      </c>
      <c r="I1649">
        <v>0</v>
      </c>
    </row>
    <row r="1650" spans="1:9" x14ac:dyDescent="0.25">
      <c r="A1650" t="s">
        <v>180</v>
      </c>
      <c r="B1650">
        <v>1485.63</v>
      </c>
      <c r="C1650">
        <v>1482.17</v>
      </c>
      <c r="D1650">
        <v>1459.24</v>
      </c>
      <c r="E1650">
        <v>1243.1199999999999</v>
      </c>
      <c r="F1650">
        <v>0</v>
      </c>
      <c r="G1650">
        <v>0.30412</v>
      </c>
      <c r="H1650">
        <v>1</v>
      </c>
      <c r="I1650">
        <v>0</v>
      </c>
    </row>
    <row r="1651" spans="1:9" x14ac:dyDescent="0.25">
      <c r="A1651" t="s">
        <v>180</v>
      </c>
      <c r="B1651">
        <v>1486.19</v>
      </c>
      <c r="C1651">
        <v>1482.47</v>
      </c>
      <c r="D1651">
        <v>1458.42</v>
      </c>
      <c r="E1651">
        <v>1242.93</v>
      </c>
      <c r="F1651">
        <v>0</v>
      </c>
      <c r="G1651">
        <v>0.31114000000000003</v>
      </c>
      <c r="H1651">
        <v>1</v>
      </c>
      <c r="I1651">
        <v>0</v>
      </c>
    </row>
    <row r="1652" spans="1:9" x14ac:dyDescent="0.25">
      <c r="A1652" t="s">
        <v>180</v>
      </c>
      <c r="B1652">
        <v>1484.38</v>
      </c>
      <c r="C1652">
        <v>1480.61</v>
      </c>
      <c r="D1652">
        <v>1458.74</v>
      </c>
      <c r="E1652">
        <v>1242.95</v>
      </c>
      <c r="F1652">
        <v>0</v>
      </c>
      <c r="G1652">
        <v>0.31089299999999997</v>
      </c>
      <c r="H1652">
        <v>1</v>
      </c>
      <c r="I1652">
        <v>0</v>
      </c>
    </row>
    <row r="1653" spans="1:9" x14ac:dyDescent="0.25">
      <c r="A1653" t="s">
        <v>180</v>
      </c>
      <c r="B1653">
        <v>1484.63</v>
      </c>
      <c r="C1653">
        <v>1480.97</v>
      </c>
      <c r="D1653">
        <v>1458.49</v>
      </c>
      <c r="E1653">
        <v>1242.67</v>
      </c>
      <c r="F1653">
        <v>0</v>
      </c>
      <c r="G1653">
        <v>0.294317</v>
      </c>
      <c r="H1653">
        <v>1</v>
      </c>
      <c r="I1653">
        <v>0</v>
      </c>
    </row>
    <row r="1654" spans="1:9" x14ac:dyDescent="0.25">
      <c r="A1654" t="s">
        <v>180</v>
      </c>
      <c r="B1654">
        <v>1485.83</v>
      </c>
      <c r="C1654">
        <v>1482.15</v>
      </c>
      <c r="D1654">
        <v>1459.87</v>
      </c>
      <c r="E1654">
        <v>1243.77</v>
      </c>
      <c r="F1654">
        <v>0</v>
      </c>
      <c r="G1654">
        <v>0.28864299999999998</v>
      </c>
      <c r="H1654">
        <v>1</v>
      </c>
      <c r="I1654">
        <v>0</v>
      </c>
    </row>
    <row r="1655" spans="1:9" x14ac:dyDescent="0.25">
      <c r="A1655" t="s">
        <v>180</v>
      </c>
      <c r="B1655">
        <v>2100.6</v>
      </c>
      <c r="C1655">
        <v>1480.22</v>
      </c>
      <c r="D1655">
        <v>1458.2</v>
      </c>
      <c r="E1655">
        <v>1242.02</v>
      </c>
      <c r="F1655">
        <v>0</v>
      </c>
      <c r="G1655">
        <v>0.25901200000000002</v>
      </c>
      <c r="H1655">
        <v>1</v>
      </c>
      <c r="I1655">
        <v>0</v>
      </c>
    </row>
    <row r="1656" spans="1:9" x14ac:dyDescent="0.25">
      <c r="A1656" t="s">
        <v>180</v>
      </c>
      <c r="B1656">
        <v>1486.27</v>
      </c>
      <c r="C1656">
        <v>1481.37</v>
      </c>
      <c r="D1656">
        <v>1459.12</v>
      </c>
      <c r="E1656">
        <v>1243.53</v>
      </c>
      <c r="F1656">
        <v>0</v>
      </c>
      <c r="G1656">
        <v>0.29725000000000001</v>
      </c>
      <c r="H1656">
        <v>1</v>
      </c>
      <c r="I1656">
        <v>0</v>
      </c>
    </row>
    <row r="1657" spans="1:9" x14ac:dyDescent="0.25">
      <c r="A1657" t="s">
        <v>180</v>
      </c>
      <c r="B1657">
        <v>1484.17</v>
      </c>
      <c r="C1657">
        <v>1480.49</v>
      </c>
      <c r="D1657">
        <v>1458.31</v>
      </c>
      <c r="E1657">
        <v>1242.8699999999999</v>
      </c>
      <c r="F1657">
        <v>0</v>
      </c>
      <c r="G1657">
        <v>0.28417599999999998</v>
      </c>
      <c r="H1657">
        <v>1</v>
      </c>
      <c r="I1657">
        <v>0</v>
      </c>
    </row>
    <row r="1658" spans="1:9" x14ac:dyDescent="0.25">
      <c r="A1658" t="s">
        <v>180</v>
      </c>
      <c r="B1658">
        <v>1483.71</v>
      </c>
      <c r="C1658">
        <v>1480.02</v>
      </c>
      <c r="D1658">
        <v>1457.92</v>
      </c>
      <c r="E1658">
        <v>1242.1600000000001</v>
      </c>
      <c r="F1658">
        <v>0</v>
      </c>
      <c r="G1658">
        <v>0.26187300000000002</v>
      </c>
      <c r="H1658">
        <v>1</v>
      </c>
      <c r="I1658">
        <v>0</v>
      </c>
    </row>
    <row r="1659" spans="1:9" x14ac:dyDescent="0.25">
      <c r="A1659" t="s">
        <v>180</v>
      </c>
      <c r="B1659">
        <v>1483.82</v>
      </c>
      <c r="C1659">
        <v>1480.06</v>
      </c>
      <c r="D1659">
        <v>1459.52</v>
      </c>
      <c r="E1659">
        <v>1243.23</v>
      </c>
      <c r="F1659">
        <v>0</v>
      </c>
      <c r="G1659">
        <v>0.252139</v>
      </c>
      <c r="H1659">
        <v>1</v>
      </c>
      <c r="I1659">
        <v>0</v>
      </c>
    </row>
    <row r="1660" spans="1:9" x14ac:dyDescent="0.25">
      <c r="A1660" t="s">
        <v>180</v>
      </c>
      <c r="B1660">
        <v>1485.66</v>
      </c>
      <c r="C1660">
        <v>1481.91</v>
      </c>
      <c r="D1660">
        <v>1458.9</v>
      </c>
      <c r="E1660">
        <v>1242.76</v>
      </c>
      <c r="F1660">
        <v>0</v>
      </c>
      <c r="G1660">
        <v>0.241756</v>
      </c>
      <c r="H1660">
        <v>1</v>
      </c>
      <c r="I1660">
        <v>0</v>
      </c>
    </row>
    <row r="1661" spans="1:9" x14ac:dyDescent="0.25">
      <c r="A1661" t="s">
        <v>180</v>
      </c>
      <c r="B1661">
        <v>1485.47</v>
      </c>
      <c r="C1661">
        <v>1481.82</v>
      </c>
      <c r="D1661">
        <v>1459.61</v>
      </c>
      <c r="E1661">
        <v>1244.07</v>
      </c>
      <c r="F1661">
        <v>0</v>
      </c>
      <c r="G1661">
        <v>0.241756</v>
      </c>
      <c r="H1661">
        <v>1</v>
      </c>
      <c r="I1661">
        <v>0</v>
      </c>
    </row>
    <row r="1662" spans="1:9" x14ac:dyDescent="0.25">
      <c r="A1662" t="s">
        <v>180</v>
      </c>
      <c r="B1662">
        <v>1486.22</v>
      </c>
      <c r="C1662">
        <v>1482.46</v>
      </c>
      <c r="D1662">
        <v>1459.89</v>
      </c>
      <c r="E1662">
        <v>1243.3800000000001</v>
      </c>
      <c r="F1662">
        <v>0</v>
      </c>
      <c r="G1662">
        <v>0.23577600000000001</v>
      </c>
      <c r="H1662">
        <v>1</v>
      </c>
      <c r="I1662">
        <v>0</v>
      </c>
    </row>
    <row r="1663" spans="1:9" x14ac:dyDescent="0.25">
      <c r="A1663" t="s">
        <v>180</v>
      </c>
      <c r="B1663">
        <v>1485.18</v>
      </c>
      <c r="C1663">
        <v>1481.46</v>
      </c>
      <c r="D1663">
        <v>1458.65</v>
      </c>
      <c r="E1663">
        <v>1242.8800000000001</v>
      </c>
      <c r="F1663">
        <v>0</v>
      </c>
      <c r="G1663">
        <v>0.23577000000000001</v>
      </c>
      <c r="H1663">
        <v>1</v>
      </c>
      <c r="I1663">
        <v>0</v>
      </c>
    </row>
    <row r="1664" spans="1:9" x14ac:dyDescent="0.25">
      <c r="A1664" t="s">
        <v>180</v>
      </c>
      <c r="B1664">
        <v>1484.02</v>
      </c>
      <c r="C1664">
        <v>1479.37</v>
      </c>
      <c r="D1664">
        <v>1459.08</v>
      </c>
      <c r="E1664">
        <v>1243.21</v>
      </c>
      <c r="F1664">
        <v>0</v>
      </c>
      <c r="G1664">
        <v>0.235758</v>
      </c>
      <c r="H1664">
        <v>1</v>
      </c>
      <c r="I1664">
        <v>0</v>
      </c>
    </row>
    <row r="1665" spans="1:25" x14ac:dyDescent="0.25">
      <c r="A1665" t="s">
        <v>180</v>
      </c>
      <c r="B1665">
        <v>1488.94</v>
      </c>
      <c r="C1665">
        <v>1482.19</v>
      </c>
      <c r="D1665">
        <v>1458.73</v>
      </c>
      <c r="E1665">
        <v>1242.8399999999999</v>
      </c>
      <c r="F1665">
        <v>0</v>
      </c>
      <c r="G1665">
        <v>0.28356399999999998</v>
      </c>
      <c r="H1665">
        <v>1</v>
      </c>
      <c r="I1665">
        <v>0</v>
      </c>
    </row>
    <row r="1666" spans="1:25" x14ac:dyDescent="0.25">
      <c r="A1666" t="s">
        <v>180</v>
      </c>
      <c r="B1666">
        <v>1481.19</v>
      </c>
      <c r="C1666">
        <v>1477.47</v>
      </c>
      <c r="D1666">
        <v>1457.3</v>
      </c>
      <c r="E1666">
        <v>1242.28</v>
      </c>
      <c r="F1666">
        <v>0</v>
      </c>
      <c r="G1666">
        <v>0.244452</v>
      </c>
      <c r="H1666">
        <v>1</v>
      </c>
      <c r="I1666">
        <v>0</v>
      </c>
    </row>
    <row r="1667" spans="1:25" x14ac:dyDescent="0.25">
      <c r="A1667" t="s">
        <v>180</v>
      </c>
      <c r="B1667">
        <v>1482.78</v>
      </c>
      <c r="C1667">
        <v>1479.07</v>
      </c>
      <c r="D1667">
        <v>1458.85</v>
      </c>
      <c r="E1667">
        <v>1243.33</v>
      </c>
      <c r="F1667">
        <v>0</v>
      </c>
      <c r="G1667">
        <v>0.28356399999999998</v>
      </c>
      <c r="H1667">
        <v>1</v>
      </c>
      <c r="I1667">
        <v>0</v>
      </c>
    </row>
    <row r="1668" spans="1:25" x14ac:dyDescent="0.25">
      <c r="A1668" t="s">
        <v>180</v>
      </c>
      <c r="B1668">
        <v>2294.46</v>
      </c>
      <c r="C1668">
        <v>1481.35</v>
      </c>
      <c r="D1668">
        <v>1458.5</v>
      </c>
      <c r="E1668">
        <v>1243.08</v>
      </c>
      <c r="F1668">
        <v>0</v>
      </c>
      <c r="G1668">
        <v>0.25209799999999999</v>
      </c>
      <c r="H1668">
        <v>1</v>
      </c>
      <c r="I1668">
        <v>0</v>
      </c>
    </row>
    <row r="1669" spans="1:25" x14ac:dyDescent="0.25">
      <c r="A1669" t="s">
        <v>180</v>
      </c>
      <c r="B1669">
        <v>1488.64</v>
      </c>
      <c r="C1669">
        <v>1483.19</v>
      </c>
      <c r="D1669">
        <v>1459.98</v>
      </c>
      <c r="E1669">
        <v>1244.0899999999999</v>
      </c>
      <c r="F1669">
        <v>0</v>
      </c>
      <c r="G1669">
        <v>0.251697</v>
      </c>
      <c r="H1669">
        <v>1</v>
      </c>
      <c r="I1669">
        <v>0</v>
      </c>
    </row>
    <row r="1670" spans="1:25" x14ac:dyDescent="0.25">
      <c r="A1670" t="s">
        <v>180</v>
      </c>
      <c r="B1670">
        <v>1487.07</v>
      </c>
      <c r="C1670">
        <v>1482.34</v>
      </c>
      <c r="D1670">
        <v>1459.61</v>
      </c>
      <c r="E1670">
        <v>1243.6300000000001</v>
      </c>
      <c r="F1670">
        <v>0</v>
      </c>
      <c r="G1670">
        <v>0.25173899999999999</v>
      </c>
      <c r="H1670">
        <v>1</v>
      </c>
      <c r="I1670">
        <v>0</v>
      </c>
    </row>
    <row r="1671" spans="1:25" x14ac:dyDescent="0.25">
      <c r="A1671" t="s">
        <v>180</v>
      </c>
      <c r="B1671">
        <v>1487.08</v>
      </c>
      <c r="C1671">
        <v>1483.39</v>
      </c>
      <c r="D1671">
        <v>1459.96</v>
      </c>
      <c r="E1671">
        <v>1243.1500000000001</v>
      </c>
      <c r="F1671">
        <v>0</v>
      </c>
      <c r="G1671">
        <v>0.25037900000000002</v>
      </c>
      <c r="H1671">
        <v>1</v>
      </c>
      <c r="I1671">
        <v>0</v>
      </c>
    </row>
    <row r="1672" spans="1:25" x14ac:dyDescent="0.25">
      <c r="A1672" t="s">
        <v>180</v>
      </c>
      <c r="B1672">
        <v>1484.98</v>
      </c>
      <c r="C1672">
        <v>1481.3</v>
      </c>
      <c r="D1672">
        <v>1459.06</v>
      </c>
      <c r="E1672">
        <v>1242.78</v>
      </c>
      <c r="F1672">
        <v>0</v>
      </c>
      <c r="G1672">
        <v>0.25012200000000001</v>
      </c>
      <c r="H1672">
        <v>1</v>
      </c>
      <c r="I1672">
        <v>0</v>
      </c>
    </row>
    <row r="1673" spans="1:25" x14ac:dyDescent="0.25">
      <c r="A1673" t="s">
        <v>180</v>
      </c>
      <c r="B1673">
        <v>1486.88</v>
      </c>
      <c r="C1673">
        <v>1483.18</v>
      </c>
      <c r="D1673">
        <v>1459.91</v>
      </c>
      <c r="E1673">
        <v>1243.55</v>
      </c>
      <c r="F1673">
        <v>0</v>
      </c>
      <c r="G1673">
        <v>0.25015900000000002</v>
      </c>
      <c r="H1673">
        <v>1</v>
      </c>
      <c r="I1673">
        <v>0</v>
      </c>
    </row>
    <row r="1674" spans="1:25" x14ac:dyDescent="0.25">
      <c r="A1674" t="s">
        <v>180</v>
      </c>
      <c r="B1674">
        <v>2476.3000000000002</v>
      </c>
      <c r="C1674">
        <v>1482.6</v>
      </c>
      <c r="D1674">
        <v>1460.39</v>
      </c>
      <c r="E1674">
        <v>1243.8900000000001</v>
      </c>
      <c r="F1674">
        <v>0</v>
      </c>
      <c r="G1674">
        <v>0.252139</v>
      </c>
      <c r="H1674">
        <v>1</v>
      </c>
      <c r="I1674">
        <v>0</v>
      </c>
    </row>
    <row r="1675" spans="1:25" x14ac:dyDescent="0.25">
      <c r="A1675" t="s">
        <v>180</v>
      </c>
      <c r="B1675">
        <v>1487.6</v>
      </c>
      <c r="C1675">
        <v>1482.63</v>
      </c>
      <c r="D1675">
        <v>1459.6</v>
      </c>
      <c r="E1675">
        <v>1243.18</v>
      </c>
      <c r="F1675">
        <v>0</v>
      </c>
      <c r="G1675">
        <v>0.252139</v>
      </c>
      <c r="H1675">
        <v>1</v>
      </c>
      <c r="I1675">
        <v>0</v>
      </c>
    </row>
    <row r="1676" spans="1:25" x14ac:dyDescent="0.25">
      <c r="A1676" t="s">
        <v>180</v>
      </c>
      <c r="B1676">
        <v>1482.87</v>
      </c>
      <c r="C1676">
        <v>1479.15</v>
      </c>
      <c r="D1676">
        <v>1458.39</v>
      </c>
      <c r="E1676">
        <v>1243.3499999999999</v>
      </c>
      <c r="F1676">
        <v>0</v>
      </c>
      <c r="G1676">
        <v>0.25143300000000002</v>
      </c>
      <c r="H1676">
        <v>1</v>
      </c>
      <c r="I1676">
        <v>0</v>
      </c>
    </row>
    <row r="1677" spans="1:25" x14ac:dyDescent="0.25">
      <c r="A1677" t="s">
        <v>180</v>
      </c>
      <c r="B1677">
        <v>1482.91</v>
      </c>
      <c r="C1677">
        <v>1479.17</v>
      </c>
      <c r="D1677">
        <v>1457.55</v>
      </c>
      <c r="E1677">
        <v>1241.8800000000001</v>
      </c>
      <c r="F1677">
        <v>0</v>
      </c>
      <c r="G1677">
        <v>0.25139299999999998</v>
      </c>
      <c r="H1677">
        <v>1</v>
      </c>
      <c r="I1677">
        <v>0</v>
      </c>
    </row>
    <row r="1678" spans="1:25" x14ac:dyDescent="0.25">
      <c r="A1678" t="s">
        <v>180</v>
      </c>
      <c r="B1678">
        <v>1484.88</v>
      </c>
      <c r="C1678">
        <v>1481.19</v>
      </c>
      <c r="D1678">
        <v>1458.67</v>
      </c>
      <c r="E1678">
        <v>1242.99</v>
      </c>
      <c r="F1678">
        <v>0</v>
      </c>
      <c r="G1678">
        <v>0.25139299999999998</v>
      </c>
      <c r="H1678">
        <v>1</v>
      </c>
      <c r="I1678">
        <v>0</v>
      </c>
    </row>
    <row r="1679" spans="1:25" x14ac:dyDescent="0.25">
      <c r="A1679" t="s">
        <v>180</v>
      </c>
      <c r="B1679">
        <v>1485.83</v>
      </c>
      <c r="C1679">
        <v>1482.15</v>
      </c>
      <c r="D1679">
        <v>1459.62</v>
      </c>
      <c r="E1679">
        <v>1242.8499999999999</v>
      </c>
      <c r="F1679">
        <v>0</v>
      </c>
      <c r="G1679">
        <v>0.25139299999999998</v>
      </c>
      <c r="H1679">
        <v>1</v>
      </c>
      <c r="I1679">
        <v>0</v>
      </c>
      <c r="R1679" t="s">
        <v>66</v>
      </c>
      <c r="U1679" t="s">
        <v>65</v>
      </c>
      <c r="X1679" t="s">
        <v>63</v>
      </c>
    </row>
    <row r="1680" spans="1:25" x14ac:dyDescent="0.25">
      <c r="A1680" t="s">
        <v>180</v>
      </c>
      <c r="B1680">
        <v>1486.74</v>
      </c>
      <c r="C1680">
        <v>1482.34</v>
      </c>
      <c r="D1680">
        <v>1459.73</v>
      </c>
      <c r="E1680">
        <v>1243.54</v>
      </c>
      <c r="F1680">
        <v>0</v>
      </c>
      <c r="G1680">
        <v>0.25139299999999998</v>
      </c>
      <c r="H1680">
        <v>1</v>
      </c>
      <c r="I1680">
        <v>0</v>
      </c>
      <c r="R1680">
        <f>AVERAGE(B1631:B1680)</f>
        <v>1547.2918000000004</v>
      </c>
      <c r="S1680">
        <f>AVERAGE(C1631:C1680)</f>
        <v>1481.499</v>
      </c>
      <c r="U1680">
        <f>_xlfn.VAR.P(B1631:B1680)</f>
        <v>45540.52927075958</v>
      </c>
      <c r="V1680">
        <f>_xlfn.VAR.P(C1631:C1680)</f>
        <v>2.0163410000000339</v>
      </c>
      <c r="X1680">
        <f>1.96*SQRT(U1680)/50</f>
        <v>8.3653690234573634</v>
      </c>
      <c r="Y1680">
        <f>1.96*SQRT(V1680)/50</f>
        <v>5.5663185627846098E-2</v>
      </c>
    </row>
    <row r="1681" spans="1:9" x14ac:dyDescent="0.25">
      <c r="A1681" t="s">
        <v>180</v>
      </c>
      <c r="B1681">
        <v>77367.270319000003</v>
      </c>
      <c r="C1681" t="s">
        <v>37</v>
      </c>
    </row>
    <row r="1682" spans="1:9" x14ac:dyDescent="0.25">
      <c r="A1682" t="s">
        <v>181</v>
      </c>
      <c r="B1682">
        <v>1159.9100000000001</v>
      </c>
      <c r="C1682">
        <v>722.09699999999998</v>
      </c>
      <c r="D1682">
        <v>698.63300000000004</v>
      </c>
      <c r="E1682">
        <v>611.90200000000004</v>
      </c>
      <c r="F1682">
        <v>0</v>
      </c>
      <c r="G1682">
        <v>0.210284</v>
      </c>
      <c r="H1682">
        <v>0.77749500000000005</v>
      </c>
      <c r="I1682">
        <v>0</v>
      </c>
    </row>
    <row r="1683" spans="1:9" x14ac:dyDescent="0.25">
      <c r="A1683" t="s">
        <v>181</v>
      </c>
      <c r="B1683">
        <v>725.35</v>
      </c>
      <c r="C1683">
        <v>720.46400000000006</v>
      </c>
      <c r="D1683">
        <v>697.95600000000002</v>
      </c>
      <c r="E1683">
        <v>611.54999999999995</v>
      </c>
      <c r="F1683">
        <v>0</v>
      </c>
      <c r="G1683">
        <v>0.208893</v>
      </c>
      <c r="H1683">
        <v>0.77743200000000001</v>
      </c>
      <c r="I1683">
        <v>0</v>
      </c>
    </row>
    <row r="1684" spans="1:9" x14ac:dyDescent="0.25">
      <c r="A1684" t="s">
        <v>181</v>
      </c>
      <c r="B1684">
        <v>724.71</v>
      </c>
      <c r="C1684">
        <v>721.04200000000003</v>
      </c>
      <c r="D1684">
        <v>698.50099999999998</v>
      </c>
      <c r="E1684">
        <v>612.17600000000004</v>
      </c>
      <c r="F1684">
        <v>0</v>
      </c>
      <c r="G1684">
        <v>0.23551900000000001</v>
      </c>
      <c r="H1684">
        <v>0.77786999999999995</v>
      </c>
      <c r="I1684">
        <v>0</v>
      </c>
    </row>
    <row r="1685" spans="1:9" x14ac:dyDescent="0.25">
      <c r="A1685" t="s">
        <v>181</v>
      </c>
      <c r="B1685">
        <v>725.72400000000005</v>
      </c>
      <c r="C1685">
        <v>721.77200000000005</v>
      </c>
      <c r="D1685">
        <v>698.50400000000002</v>
      </c>
      <c r="E1685">
        <v>612.04700000000003</v>
      </c>
      <c r="F1685">
        <v>0</v>
      </c>
      <c r="G1685">
        <v>0.20833499999999999</v>
      </c>
      <c r="H1685">
        <v>0.777833</v>
      </c>
      <c r="I1685">
        <v>0</v>
      </c>
    </row>
    <row r="1686" spans="1:9" x14ac:dyDescent="0.25">
      <c r="A1686" t="s">
        <v>181</v>
      </c>
      <c r="B1686">
        <v>725.9</v>
      </c>
      <c r="C1686">
        <v>721.21</v>
      </c>
      <c r="D1686">
        <v>698.29899999999998</v>
      </c>
      <c r="E1686">
        <v>611.96799999999996</v>
      </c>
      <c r="F1686">
        <v>0</v>
      </c>
      <c r="G1686">
        <v>0.21307400000000001</v>
      </c>
      <c r="H1686">
        <v>0.77782600000000002</v>
      </c>
      <c r="I1686">
        <v>0</v>
      </c>
    </row>
    <row r="1687" spans="1:9" x14ac:dyDescent="0.25">
      <c r="A1687" t="s">
        <v>181</v>
      </c>
      <c r="B1687">
        <v>723.96600000000001</v>
      </c>
      <c r="C1687">
        <v>720.35199999999998</v>
      </c>
      <c r="D1687">
        <v>698.08699999999999</v>
      </c>
      <c r="E1687">
        <v>611.726</v>
      </c>
      <c r="F1687">
        <v>0</v>
      </c>
      <c r="G1687">
        <v>0.21882499999999999</v>
      </c>
      <c r="H1687">
        <v>0.77787700000000004</v>
      </c>
      <c r="I1687">
        <v>0</v>
      </c>
    </row>
    <row r="1688" spans="1:9" x14ac:dyDescent="0.25">
      <c r="A1688" t="s">
        <v>181</v>
      </c>
      <c r="B1688">
        <v>723.40099999999995</v>
      </c>
      <c r="C1688">
        <v>719.74900000000002</v>
      </c>
      <c r="D1688">
        <v>697.93299999999999</v>
      </c>
      <c r="E1688">
        <v>611.69899999999996</v>
      </c>
      <c r="F1688">
        <v>0</v>
      </c>
      <c r="G1688">
        <v>0.20902699999999999</v>
      </c>
      <c r="H1688">
        <v>0.77617800000000003</v>
      </c>
      <c r="I1688">
        <v>0</v>
      </c>
    </row>
    <row r="1689" spans="1:9" x14ac:dyDescent="0.25">
      <c r="A1689" t="s">
        <v>181</v>
      </c>
      <c r="B1689">
        <v>723.06799999999998</v>
      </c>
      <c r="C1689">
        <v>719.40899999999999</v>
      </c>
      <c r="D1689">
        <v>697.67700000000002</v>
      </c>
      <c r="E1689">
        <v>611.38499999999999</v>
      </c>
      <c r="F1689">
        <v>0</v>
      </c>
      <c r="G1689">
        <v>0.23552000000000001</v>
      </c>
      <c r="H1689">
        <v>0.77755600000000002</v>
      </c>
      <c r="I1689">
        <v>0</v>
      </c>
    </row>
    <row r="1690" spans="1:9" x14ac:dyDescent="0.25">
      <c r="A1690" t="s">
        <v>181</v>
      </c>
      <c r="B1690">
        <v>723.21199999999999</v>
      </c>
      <c r="C1690">
        <v>719.55899999999997</v>
      </c>
      <c r="D1690">
        <v>697.73900000000003</v>
      </c>
      <c r="E1690">
        <v>611.48900000000003</v>
      </c>
      <c r="F1690">
        <v>0</v>
      </c>
      <c r="G1690">
        <v>0.21051300000000001</v>
      </c>
      <c r="H1690">
        <v>0.77785599999999999</v>
      </c>
      <c r="I1690">
        <v>0</v>
      </c>
    </row>
    <row r="1691" spans="1:9" x14ac:dyDescent="0.25">
      <c r="A1691" t="s">
        <v>181</v>
      </c>
      <c r="B1691">
        <v>725.02</v>
      </c>
      <c r="C1691">
        <v>721.23199999999997</v>
      </c>
      <c r="D1691">
        <v>698.25699999999995</v>
      </c>
      <c r="E1691">
        <v>611.79499999999996</v>
      </c>
      <c r="F1691">
        <v>0</v>
      </c>
      <c r="G1691">
        <v>0.208317</v>
      </c>
      <c r="H1691">
        <v>0.77762799999999999</v>
      </c>
      <c r="I1691">
        <v>0</v>
      </c>
    </row>
    <row r="1692" spans="1:9" x14ac:dyDescent="0.25">
      <c r="A1692" t="s">
        <v>181</v>
      </c>
      <c r="B1692">
        <v>722.03399999999999</v>
      </c>
      <c r="C1692">
        <v>718.34400000000005</v>
      </c>
      <c r="D1692">
        <v>698.25099999999998</v>
      </c>
      <c r="E1692">
        <v>612.21</v>
      </c>
      <c r="F1692">
        <v>0</v>
      </c>
      <c r="G1692">
        <v>0.20810200000000001</v>
      </c>
      <c r="H1692">
        <v>0.77788100000000004</v>
      </c>
      <c r="I1692">
        <v>0</v>
      </c>
    </row>
    <row r="1693" spans="1:9" x14ac:dyDescent="0.25">
      <c r="A1693" t="s">
        <v>181</v>
      </c>
      <c r="B1693">
        <v>724.98400000000004</v>
      </c>
      <c r="C1693">
        <v>721.24599999999998</v>
      </c>
      <c r="D1693">
        <v>698.02200000000005</v>
      </c>
      <c r="E1693">
        <v>611.471</v>
      </c>
      <c r="F1693">
        <v>0</v>
      </c>
      <c r="G1693">
        <v>0.23552000000000001</v>
      </c>
      <c r="H1693">
        <v>0.77782799999999996</v>
      </c>
      <c r="I1693">
        <v>0</v>
      </c>
    </row>
    <row r="1694" spans="1:9" x14ac:dyDescent="0.25">
      <c r="A1694" t="s">
        <v>181</v>
      </c>
      <c r="B1694">
        <v>723.92600000000004</v>
      </c>
      <c r="C1694">
        <v>720.27800000000002</v>
      </c>
      <c r="D1694">
        <v>698.18100000000004</v>
      </c>
      <c r="E1694">
        <v>611.88199999999995</v>
      </c>
      <c r="F1694">
        <v>0</v>
      </c>
      <c r="G1694">
        <v>0.21007300000000001</v>
      </c>
      <c r="H1694">
        <v>0.78651599999999999</v>
      </c>
      <c r="I1694">
        <v>0</v>
      </c>
    </row>
    <row r="1695" spans="1:9" x14ac:dyDescent="0.25">
      <c r="A1695" t="s">
        <v>181</v>
      </c>
      <c r="B1695">
        <v>1361.74</v>
      </c>
      <c r="C1695">
        <v>720.44600000000003</v>
      </c>
      <c r="D1695">
        <v>698.22900000000004</v>
      </c>
      <c r="E1695">
        <v>611.88800000000003</v>
      </c>
      <c r="F1695">
        <v>0</v>
      </c>
      <c r="G1695">
        <v>0.20937900000000001</v>
      </c>
      <c r="H1695">
        <v>0.77769699999999997</v>
      </c>
      <c r="I1695">
        <v>0</v>
      </c>
    </row>
    <row r="1696" spans="1:9" x14ac:dyDescent="0.25">
      <c r="A1696" t="s">
        <v>181</v>
      </c>
      <c r="B1696">
        <v>867.24900000000002</v>
      </c>
      <c r="C1696">
        <v>720.42399999999998</v>
      </c>
      <c r="D1696">
        <v>697.89400000000001</v>
      </c>
      <c r="E1696">
        <v>611.52800000000002</v>
      </c>
      <c r="F1696">
        <v>0</v>
      </c>
      <c r="G1696">
        <v>0.23551900000000001</v>
      </c>
      <c r="H1696">
        <v>0.77784299999999995</v>
      </c>
      <c r="I1696">
        <v>0</v>
      </c>
    </row>
    <row r="1697" spans="1:9" x14ac:dyDescent="0.25">
      <c r="A1697" t="s">
        <v>181</v>
      </c>
      <c r="B1697">
        <v>723.61</v>
      </c>
      <c r="C1697">
        <v>720.43499999999995</v>
      </c>
      <c r="D1697">
        <v>697.86599999999999</v>
      </c>
      <c r="E1697">
        <v>611.60799999999995</v>
      </c>
      <c r="F1697">
        <v>0</v>
      </c>
      <c r="G1697">
        <v>0.21104700000000001</v>
      </c>
      <c r="H1697">
        <v>0.777671</v>
      </c>
      <c r="I1697">
        <v>0</v>
      </c>
    </row>
    <row r="1698" spans="1:9" x14ac:dyDescent="0.25">
      <c r="A1698" t="s">
        <v>181</v>
      </c>
      <c r="B1698">
        <v>724.42600000000004</v>
      </c>
      <c r="C1698">
        <v>720.58199999999999</v>
      </c>
      <c r="D1698">
        <v>697.74800000000005</v>
      </c>
      <c r="E1698">
        <v>611.47299999999996</v>
      </c>
      <c r="F1698">
        <v>0</v>
      </c>
      <c r="G1698">
        <v>0.214197</v>
      </c>
      <c r="H1698">
        <v>0.77788999999999997</v>
      </c>
      <c r="I1698">
        <v>0</v>
      </c>
    </row>
    <row r="1699" spans="1:9" x14ac:dyDescent="0.25">
      <c r="A1699" t="s">
        <v>181</v>
      </c>
      <c r="B1699">
        <v>724.67399999999998</v>
      </c>
      <c r="C1699">
        <v>719.98</v>
      </c>
      <c r="D1699">
        <v>697.42899999999997</v>
      </c>
      <c r="E1699">
        <v>611.18499999999995</v>
      </c>
      <c r="F1699">
        <v>0</v>
      </c>
      <c r="G1699">
        <v>0.23552200000000001</v>
      </c>
      <c r="H1699">
        <v>0.77788199999999996</v>
      </c>
      <c r="I1699">
        <v>0</v>
      </c>
    </row>
    <row r="1700" spans="1:9" x14ac:dyDescent="0.25">
      <c r="A1700" t="s">
        <v>181</v>
      </c>
      <c r="B1700">
        <v>723.81799999999998</v>
      </c>
      <c r="C1700">
        <v>720.09900000000005</v>
      </c>
      <c r="D1700">
        <v>697.58600000000001</v>
      </c>
      <c r="E1700">
        <v>611.35</v>
      </c>
      <c r="F1700">
        <v>0</v>
      </c>
      <c r="G1700">
        <v>0.235567</v>
      </c>
      <c r="H1700">
        <v>0.77788199999999996</v>
      </c>
      <c r="I1700">
        <v>0</v>
      </c>
    </row>
    <row r="1701" spans="1:9" x14ac:dyDescent="0.25">
      <c r="A1701" t="s">
        <v>181</v>
      </c>
      <c r="B1701">
        <v>724.09299999999996</v>
      </c>
      <c r="C1701">
        <v>720.34500000000003</v>
      </c>
      <c r="D1701">
        <v>697.75099999999998</v>
      </c>
      <c r="E1701">
        <v>611.55899999999997</v>
      </c>
      <c r="F1701">
        <v>0</v>
      </c>
      <c r="G1701">
        <v>0.21440400000000001</v>
      </c>
      <c r="H1701">
        <v>0.77786699999999998</v>
      </c>
      <c r="I1701">
        <v>0</v>
      </c>
    </row>
    <row r="1702" spans="1:9" x14ac:dyDescent="0.25">
      <c r="A1702" t="s">
        <v>181</v>
      </c>
      <c r="B1702">
        <v>721.36099999999999</v>
      </c>
      <c r="C1702">
        <v>717.65599999999995</v>
      </c>
      <c r="D1702">
        <v>697.54200000000003</v>
      </c>
      <c r="E1702">
        <v>611.71</v>
      </c>
      <c r="F1702">
        <v>0</v>
      </c>
      <c r="G1702">
        <v>0.21112700000000001</v>
      </c>
      <c r="H1702">
        <v>0.77789799999999998</v>
      </c>
      <c r="I1702">
        <v>0</v>
      </c>
    </row>
    <row r="1703" spans="1:9" x14ac:dyDescent="0.25">
      <c r="A1703" t="s">
        <v>181</v>
      </c>
      <c r="B1703">
        <v>721.19399999999996</v>
      </c>
      <c r="C1703">
        <v>717.44200000000001</v>
      </c>
      <c r="D1703">
        <v>697.34699999999998</v>
      </c>
      <c r="E1703">
        <v>611.53899999999999</v>
      </c>
      <c r="F1703">
        <v>0</v>
      </c>
      <c r="G1703">
        <v>0.20854900000000001</v>
      </c>
      <c r="H1703">
        <v>0.77746999999999999</v>
      </c>
      <c r="I1703">
        <v>0</v>
      </c>
    </row>
    <row r="1704" spans="1:9" x14ac:dyDescent="0.25">
      <c r="A1704" t="s">
        <v>181</v>
      </c>
      <c r="B1704">
        <v>721.17</v>
      </c>
      <c r="C1704">
        <v>717.43799999999999</v>
      </c>
      <c r="D1704">
        <v>697.28099999999995</v>
      </c>
      <c r="E1704">
        <v>611.46900000000005</v>
      </c>
      <c r="F1704">
        <v>0</v>
      </c>
      <c r="G1704">
        <v>0.208207</v>
      </c>
      <c r="H1704">
        <v>0.77779600000000004</v>
      </c>
      <c r="I1704">
        <v>0</v>
      </c>
    </row>
    <row r="1705" spans="1:9" x14ac:dyDescent="0.25">
      <c r="A1705" t="s">
        <v>181</v>
      </c>
      <c r="B1705">
        <v>723.84900000000005</v>
      </c>
      <c r="C1705">
        <v>719.95899999999995</v>
      </c>
      <c r="D1705">
        <v>697.62</v>
      </c>
      <c r="E1705">
        <v>611.45699999999999</v>
      </c>
      <c r="F1705">
        <v>0</v>
      </c>
      <c r="G1705">
        <v>0.20872099999999999</v>
      </c>
      <c r="H1705">
        <v>0.77789799999999998</v>
      </c>
      <c r="I1705">
        <v>0</v>
      </c>
    </row>
    <row r="1706" spans="1:9" x14ac:dyDescent="0.25">
      <c r="A1706" t="s">
        <v>181</v>
      </c>
      <c r="B1706">
        <v>725.13400000000001</v>
      </c>
      <c r="C1706">
        <v>720.37300000000005</v>
      </c>
      <c r="D1706">
        <v>697.52499999999998</v>
      </c>
      <c r="E1706">
        <v>611.33100000000002</v>
      </c>
      <c r="F1706">
        <v>0</v>
      </c>
      <c r="G1706">
        <v>0.22346199999999999</v>
      </c>
      <c r="H1706">
        <v>0.777891</v>
      </c>
      <c r="I1706">
        <v>0</v>
      </c>
    </row>
    <row r="1707" spans="1:9" x14ac:dyDescent="0.25">
      <c r="A1707" t="s">
        <v>181</v>
      </c>
      <c r="B1707">
        <v>728.58100000000002</v>
      </c>
      <c r="C1707">
        <v>720.71699999999998</v>
      </c>
      <c r="D1707">
        <v>697.678</v>
      </c>
      <c r="E1707">
        <v>611.50599999999997</v>
      </c>
      <c r="F1707">
        <v>0</v>
      </c>
      <c r="G1707">
        <v>0.215554</v>
      </c>
      <c r="H1707">
        <v>0.77985099999999996</v>
      </c>
      <c r="I1707">
        <v>0</v>
      </c>
    </row>
    <row r="1708" spans="1:9" x14ac:dyDescent="0.25">
      <c r="A1708" t="s">
        <v>181</v>
      </c>
      <c r="B1708">
        <v>1038.19</v>
      </c>
      <c r="C1708">
        <v>720.58100000000002</v>
      </c>
      <c r="D1708">
        <v>697.68600000000004</v>
      </c>
      <c r="E1708">
        <v>611.52700000000004</v>
      </c>
      <c r="F1708">
        <v>0</v>
      </c>
      <c r="G1708">
        <v>0.208396</v>
      </c>
      <c r="H1708">
        <v>0.77789399999999997</v>
      </c>
      <c r="I1708">
        <v>0</v>
      </c>
    </row>
    <row r="1709" spans="1:9" x14ac:dyDescent="0.25">
      <c r="A1709" t="s">
        <v>181</v>
      </c>
      <c r="B1709">
        <v>725.12900000000002</v>
      </c>
      <c r="C1709">
        <v>720.18899999999996</v>
      </c>
      <c r="D1709">
        <v>697.84900000000005</v>
      </c>
      <c r="E1709">
        <v>611.678</v>
      </c>
      <c r="F1709">
        <v>0</v>
      </c>
      <c r="G1709">
        <v>0.20850199999999999</v>
      </c>
      <c r="H1709">
        <v>0.78530299999999997</v>
      </c>
      <c r="I1709">
        <v>0</v>
      </c>
    </row>
    <row r="1710" spans="1:9" x14ac:dyDescent="0.25">
      <c r="A1710" t="s">
        <v>181</v>
      </c>
      <c r="B1710">
        <v>724.65099999999995</v>
      </c>
      <c r="C1710">
        <v>720.76</v>
      </c>
      <c r="D1710">
        <v>697.71900000000005</v>
      </c>
      <c r="E1710">
        <v>611.51499999999999</v>
      </c>
      <c r="F1710">
        <v>0</v>
      </c>
      <c r="G1710">
        <v>0.20846999999999999</v>
      </c>
      <c r="H1710">
        <v>0.77785499999999996</v>
      </c>
      <c r="I1710">
        <v>0</v>
      </c>
    </row>
    <row r="1711" spans="1:9" x14ac:dyDescent="0.25">
      <c r="A1711" t="s">
        <v>181</v>
      </c>
      <c r="B1711">
        <v>725.06100000000004</v>
      </c>
      <c r="C1711">
        <v>719.70799999999997</v>
      </c>
      <c r="D1711">
        <v>697.66899999999998</v>
      </c>
      <c r="E1711">
        <v>611.61099999999999</v>
      </c>
      <c r="F1711">
        <v>0</v>
      </c>
      <c r="G1711">
        <v>0.192246</v>
      </c>
      <c r="H1711">
        <v>0.77776999999999996</v>
      </c>
      <c r="I1711">
        <v>0</v>
      </c>
    </row>
    <row r="1712" spans="1:9" x14ac:dyDescent="0.25">
      <c r="A1712" t="s">
        <v>181</v>
      </c>
      <c r="B1712">
        <v>726.15899999999999</v>
      </c>
      <c r="C1712">
        <v>721.10599999999999</v>
      </c>
      <c r="D1712">
        <v>697.96199999999999</v>
      </c>
      <c r="E1712">
        <v>611.75900000000001</v>
      </c>
      <c r="F1712">
        <v>0</v>
      </c>
      <c r="G1712">
        <v>0.21091699999999999</v>
      </c>
      <c r="H1712">
        <v>0.77789600000000003</v>
      </c>
      <c r="I1712">
        <v>0</v>
      </c>
    </row>
    <row r="1713" spans="1:9" x14ac:dyDescent="0.25">
      <c r="A1713" t="s">
        <v>181</v>
      </c>
      <c r="B1713">
        <v>724.48</v>
      </c>
      <c r="C1713">
        <v>720.79899999999998</v>
      </c>
      <c r="D1713">
        <v>698.26</v>
      </c>
      <c r="E1713">
        <v>612.08699999999999</v>
      </c>
      <c r="F1713">
        <v>0</v>
      </c>
      <c r="G1713">
        <v>0.23552300000000001</v>
      </c>
      <c r="H1713">
        <v>0.77780300000000002</v>
      </c>
      <c r="I1713">
        <v>0</v>
      </c>
    </row>
    <row r="1714" spans="1:9" x14ac:dyDescent="0.25">
      <c r="A1714" t="s">
        <v>181</v>
      </c>
      <c r="B1714">
        <v>724.29100000000005</v>
      </c>
      <c r="C1714">
        <v>720.62400000000002</v>
      </c>
      <c r="D1714">
        <v>698.245</v>
      </c>
      <c r="E1714">
        <v>612.15499999999997</v>
      </c>
      <c r="F1714">
        <v>0</v>
      </c>
      <c r="G1714">
        <v>0.22758999999999999</v>
      </c>
      <c r="H1714">
        <v>0.777868</v>
      </c>
      <c r="I1714">
        <v>0</v>
      </c>
    </row>
    <row r="1715" spans="1:9" x14ac:dyDescent="0.25">
      <c r="A1715" t="s">
        <v>181</v>
      </c>
      <c r="B1715">
        <v>724.80799999999999</v>
      </c>
      <c r="C1715">
        <v>721.06500000000005</v>
      </c>
      <c r="D1715">
        <v>697.89800000000002</v>
      </c>
      <c r="E1715">
        <v>611.70699999999999</v>
      </c>
      <c r="F1715">
        <v>0</v>
      </c>
      <c r="G1715">
        <v>0.20824799999999999</v>
      </c>
      <c r="H1715">
        <v>0.77776299999999998</v>
      </c>
      <c r="I1715">
        <v>0</v>
      </c>
    </row>
    <row r="1716" spans="1:9" x14ac:dyDescent="0.25">
      <c r="A1716" t="s">
        <v>181</v>
      </c>
      <c r="B1716">
        <v>721.64499999999998</v>
      </c>
      <c r="C1716">
        <v>717.93499999999995</v>
      </c>
      <c r="D1716">
        <v>697.71500000000003</v>
      </c>
      <c r="E1716">
        <v>611.88800000000003</v>
      </c>
      <c r="F1716">
        <v>0</v>
      </c>
      <c r="G1716">
        <v>0.21457699999999999</v>
      </c>
      <c r="H1716">
        <v>0.80407399999999996</v>
      </c>
      <c r="I1716">
        <v>0</v>
      </c>
    </row>
    <row r="1717" spans="1:9" x14ac:dyDescent="0.25">
      <c r="A1717" t="s">
        <v>181</v>
      </c>
      <c r="B1717">
        <v>724.90800000000002</v>
      </c>
      <c r="C1717">
        <v>721.19600000000003</v>
      </c>
      <c r="D1717">
        <v>698.03599999999994</v>
      </c>
      <c r="E1717">
        <v>611.76</v>
      </c>
      <c r="F1717">
        <v>0</v>
      </c>
      <c r="G1717">
        <v>0.209143</v>
      </c>
      <c r="H1717">
        <v>0.77783999999999998</v>
      </c>
      <c r="I1717">
        <v>0</v>
      </c>
    </row>
    <row r="1718" spans="1:9" x14ac:dyDescent="0.25">
      <c r="A1718" t="s">
        <v>181</v>
      </c>
      <c r="B1718">
        <v>722.74699999999996</v>
      </c>
      <c r="C1718">
        <v>719.09500000000003</v>
      </c>
      <c r="D1718">
        <v>697.29100000000005</v>
      </c>
      <c r="E1718">
        <v>611.21699999999998</v>
      </c>
      <c r="F1718">
        <v>0</v>
      </c>
      <c r="G1718">
        <v>0.208094</v>
      </c>
      <c r="H1718">
        <v>0.77788400000000002</v>
      </c>
      <c r="I1718">
        <v>0</v>
      </c>
    </row>
    <row r="1719" spans="1:9" x14ac:dyDescent="0.25">
      <c r="A1719" t="s">
        <v>181</v>
      </c>
      <c r="B1719">
        <v>723.33699999999999</v>
      </c>
      <c r="C1719">
        <v>719.68799999999999</v>
      </c>
      <c r="D1719">
        <v>697.98599999999999</v>
      </c>
      <c r="E1719">
        <v>611.88800000000003</v>
      </c>
      <c r="F1719">
        <v>0</v>
      </c>
      <c r="G1719">
        <v>0.21348600000000001</v>
      </c>
      <c r="H1719">
        <v>0.777891</v>
      </c>
      <c r="I1719">
        <v>0</v>
      </c>
    </row>
    <row r="1720" spans="1:9" x14ac:dyDescent="0.25">
      <c r="A1720" t="s">
        <v>181</v>
      </c>
      <c r="B1720">
        <v>722.88099999999997</v>
      </c>
      <c r="C1720">
        <v>719.21100000000001</v>
      </c>
      <c r="D1720">
        <v>697.41099999999994</v>
      </c>
      <c r="E1720">
        <v>611.30999999999995</v>
      </c>
      <c r="F1720">
        <v>0</v>
      </c>
      <c r="G1720">
        <v>0.20826800000000001</v>
      </c>
      <c r="H1720">
        <v>0.77788500000000005</v>
      </c>
      <c r="I1720">
        <v>0</v>
      </c>
    </row>
    <row r="1721" spans="1:9" x14ac:dyDescent="0.25">
      <c r="A1721" t="s">
        <v>181</v>
      </c>
      <c r="B1721">
        <v>1388.26</v>
      </c>
      <c r="C1721">
        <v>719.81299999999999</v>
      </c>
      <c r="D1721">
        <v>697.56399999999996</v>
      </c>
      <c r="E1721">
        <v>611.41800000000001</v>
      </c>
      <c r="F1721">
        <v>0</v>
      </c>
      <c r="G1721">
        <v>0.21044099999999999</v>
      </c>
      <c r="H1721">
        <v>0.77789799999999998</v>
      </c>
      <c r="I1721">
        <v>0</v>
      </c>
    </row>
    <row r="1722" spans="1:9" x14ac:dyDescent="0.25">
      <c r="A1722" t="s">
        <v>181</v>
      </c>
      <c r="B1722">
        <v>960.76599999999996</v>
      </c>
      <c r="C1722">
        <v>721.68799999999999</v>
      </c>
      <c r="D1722">
        <v>698.09199999999998</v>
      </c>
      <c r="E1722">
        <v>611.76499999999999</v>
      </c>
      <c r="F1722">
        <v>0</v>
      </c>
      <c r="G1722">
        <v>0.23556199999999999</v>
      </c>
      <c r="H1722">
        <v>0.77787700000000004</v>
      </c>
      <c r="I1722">
        <v>0</v>
      </c>
    </row>
    <row r="1723" spans="1:9" x14ac:dyDescent="0.25">
      <c r="A1723" t="s">
        <v>181</v>
      </c>
      <c r="B1723">
        <v>723.32500000000005</v>
      </c>
      <c r="C1723">
        <v>720.41800000000001</v>
      </c>
      <c r="D1723">
        <v>698.01800000000003</v>
      </c>
      <c r="E1723">
        <v>611.69299999999998</v>
      </c>
      <c r="F1723">
        <v>0</v>
      </c>
      <c r="G1723">
        <v>0.213591</v>
      </c>
      <c r="H1723">
        <v>0.77783999999999998</v>
      </c>
      <c r="I1723">
        <v>0</v>
      </c>
    </row>
    <row r="1724" spans="1:9" x14ac:dyDescent="0.25">
      <c r="A1724" t="s">
        <v>181</v>
      </c>
      <c r="B1724">
        <v>726.28300000000002</v>
      </c>
      <c r="C1724">
        <v>722.41399999999999</v>
      </c>
      <c r="D1724">
        <v>698.28099999999995</v>
      </c>
      <c r="E1724">
        <v>611.697</v>
      </c>
      <c r="F1724">
        <v>0</v>
      </c>
      <c r="G1724">
        <v>0.23552000000000001</v>
      </c>
      <c r="H1724">
        <v>0.77781699999999998</v>
      </c>
      <c r="I1724">
        <v>0</v>
      </c>
    </row>
    <row r="1725" spans="1:9" x14ac:dyDescent="0.25">
      <c r="A1725" t="s">
        <v>181</v>
      </c>
      <c r="B1725">
        <v>725.21299999999997</v>
      </c>
      <c r="C1725">
        <v>720.55200000000002</v>
      </c>
      <c r="D1725">
        <v>697.89400000000001</v>
      </c>
      <c r="E1725">
        <v>611.56299999999999</v>
      </c>
      <c r="F1725">
        <v>0</v>
      </c>
      <c r="G1725">
        <v>0.20974100000000001</v>
      </c>
      <c r="H1725">
        <v>0.77780499999999997</v>
      </c>
      <c r="I1725">
        <v>0</v>
      </c>
    </row>
    <row r="1726" spans="1:9" x14ac:dyDescent="0.25">
      <c r="A1726" t="s">
        <v>181</v>
      </c>
      <c r="B1726">
        <v>724.35699999999997</v>
      </c>
      <c r="C1726">
        <v>720.65099999999995</v>
      </c>
      <c r="D1726">
        <v>698.06299999999999</v>
      </c>
      <c r="E1726">
        <v>611.73900000000003</v>
      </c>
      <c r="F1726">
        <v>0</v>
      </c>
      <c r="G1726">
        <v>0.23552200000000001</v>
      </c>
      <c r="H1726">
        <v>0.77788800000000002</v>
      </c>
      <c r="I1726">
        <v>0</v>
      </c>
    </row>
    <row r="1727" spans="1:9" x14ac:dyDescent="0.25">
      <c r="A1727" t="s">
        <v>181</v>
      </c>
      <c r="B1727">
        <v>724.62900000000002</v>
      </c>
      <c r="C1727">
        <v>720.88499999999999</v>
      </c>
      <c r="D1727">
        <v>698.48199999999997</v>
      </c>
      <c r="E1727">
        <v>612.14400000000001</v>
      </c>
      <c r="F1727">
        <v>0</v>
      </c>
      <c r="G1727">
        <v>0.22239999999999999</v>
      </c>
      <c r="H1727">
        <v>0.777891</v>
      </c>
      <c r="I1727">
        <v>0</v>
      </c>
    </row>
    <row r="1728" spans="1:9" x14ac:dyDescent="0.25">
      <c r="A1728" t="s">
        <v>181</v>
      </c>
      <c r="B1728">
        <v>721.57399999999996</v>
      </c>
      <c r="C1728">
        <v>717.85599999999999</v>
      </c>
      <c r="D1728">
        <v>697.79200000000003</v>
      </c>
      <c r="E1728">
        <v>611.75900000000001</v>
      </c>
      <c r="F1728">
        <v>0</v>
      </c>
      <c r="G1728">
        <v>0.23551900000000001</v>
      </c>
      <c r="H1728">
        <v>0.77763199999999999</v>
      </c>
      <c r="I1728">
        <v>0</v>
      </c>
    </row>
    <row r="1729" spans="1:25" x14ac:dyDescent="0.25">
      <c r="A1729" t="s">
        <v>181</v>
      </c>
      <c r="B1729">
        <v>721.82100000000003</v>
      </c>
      <c r="C1729">
        <v>718.09900000000005</v>
      </c>
      <c r="D1729">
        <v>697.93499999999995</v>
      </c>
      <c r="E1729">
        <v>611.92600000000004</v>
      </c>
      <c r="F1729">
        <v>0</v>
      </c>
      <c r="G1729">
        <v>0.20810000000000001</v>
      </c>
      <c r="H1729">
        <v>0.77786100000000002</v>
      </c>
      <c r="I1729">
        <v>0</v>
      </c>
    </row>
    <row r="1730" spans="1:25" x14ac:dyDescent="0.25">
      <c r="A1730" t="s">
        <v>181</v>
      </c>
      <c r="B1730">
        <v>721.85299999999995</v>
      </c>
      <c r="C1730">
        <v>718.11099999999999</v>
      </c>
      <c r="D1730">
        <v>697.99699999999996</v>
      </c>
      <c r="E1730">
        <v>611.94799999999998</v>
      </c>
      <c r="F1730">
        <v>0</v>
      </c>
      <c r="G1730">
        <v>0.21457499999999999</v>
      </c>
      <c r="H1730">
        <v>0.77777700000000005</v>
      </c>
      <c r="I1730">
        <v>0</v>
      </c>
    </row>
    <row r="1731" spans="1:25" x14ac:dyDescent="0.25">
      <c r="A1731" t="s">
        <v>181</v>
      </c>
      <c r="B1731">
        <v>722.31500000000005</v>
      </c>
      <c r="C1731">
        <v>718.44899999999996</v>
      </c>
      <c r="D1731">
        <v>697.79300000000001</v>
      </c>
      <c r="E1731">
        <v>611.75</v>
      </c>
      <c r="F1731">
        <v>0</v>
      </c>
      <c r="G1731">
        <v>0.23551900000000001</v>
      </c>
      <c r="H1731">
        <v>0.77787499999999998</v>
      </c>
      <c r="I1731">
        <v>0</v>
      </c>
    </row>
    <row r="1732" spans="1:25" x14ac:dyDescent="0.25">
      <c r="A1732" t="s">
        <v>181</v>
      </c>
      <c r="B1732">
        <v>724.53899999999999</v>
      </c>
      <c r="C1732">
        <v>720.67700000000002</v>
      </c>
      <c r="D1732">
        <v>698.23900000000003</v>
      </c>
      <c r="E1732">
        <v>611.84299999999996</v>
      </c>
      <c r="F1732">
        <v>0</v>
      </c>
      <c r="G1732">
        <v>0.23345299999999999</v>
      </c>
      <c r="H1732">
        <v>0.77783999999999998</v>
      </c>
      <c r="I1732">
        <v>0</v>
      </c>
    </row>
    <row r="1733" spans="1:25" x14ac:dyDescent="0.25">
      <c r="A1733" t="s">
        <v>181</v>
      </c>
      <c r="B1733">
        <v>1793.59</v>
      </c>
      <c r="C1733">
        <v>720.37300000000005</v>
      </c>
      <c r="D1733">
        <v>698.01800000000003</v>
      </c>
      <c r="E1733">
        <v>611.69299999999998</v>
      </c>
      <c r="F1733">
        <v>0</v>
      </c>
      <c r="G1733">
        <v>0.221798</v>
      </c>
      <c r="H1733">
        <v>0.77784200000000003</v>
      </c>
      <c r="I1733">
        <v>0</v>
      </c>
    </row>
    <row r="1734" spans="1:25" x14ac:dyDescent="0.25">
      <c r="A1734" t="s">
        <v>181</v>
      </c>
      <c r="B1734">
        <v>969.94399999999996</v>
      </c>
      <c r="C1734">
        <v>720.70899999999995</v>
      </c>
      <c r="D1734">
        <v>698.22900000000004</v>
      </c>
      <c r="E1734">
        <v>611.86699999999996</v>
      </c>
      <c r="F1734">
        <v>0</v>
      </c>
      <c r="G1734">
        <v>0.23234099999999999</v>
      </c>
      <c r="H1734">
        <v>0.77434000000000003</v>
      </c>
      <c r="I1734">
        <v>0</v>
      </c>
    </row>
    <row r="1735" spans="1:25" x14ac:dyDescent="0.25">
      <c r="A1735" t="s">
        <v>181</v>
      </c>
      <c r="B1735">
        <v>723.346</v>
      </c>
      <c r="C1735">
        <v>720.41300000000001</v>
      </c>
      <c r="D1735">
        <v>697.822</v>
      </c>
      <c r="E1735">
        <v>611.50800000000004</v>
      </c>
      <c r="F1735">
        <v>0</v>
      </c>
      <c r="G1735">
        <v>0.23551900000000001</v>
      </c>
      <c r="H1735">
        <v>0.77776000000000001</v>
      </c>
      <c r="I1735">
        <v>0</v>
      </c>
      <c r="R1735" t="s">
        <v>66</v>
      </c>
      <c r="U1735" t="s">
        <v>65</v>
      </c>
      <c r="X1735" t="s">
        <v>63</v>
      </c>
    </row>
    <row r="1736" spans="1:25" x14ac:dyDescent="0.25">
      <c r="A1736" t="s">
        <v>181</v>
      </c>
      <c r="B1736">
        <v>726.51</v>
      </c>
      <c r="C1736">
        <v>722.77200000000005</v>
      </c>
      <c r="D1736">
        <v>698.54300000000001</v>
      </c>
      <c r="E1736">
        <v>611.97299999999996</v>
      </c>
      <c r="F1736">
        <v>0</v>
      </c>
      <c r="G1736">
        <v>0.21630099999999999</v>
      </c>
      <c r="H1736">
        <v>0.77789699999999995</v>
      </c>
      <c r="I1736">
        <v>0</v>
      </c>
      <c r="R1736">
        <f>AVERAGE(B1687:B1736)</f>
        <v>790.14244000000019</v>
      </c>
      <c r="S1736">
        <f>AVERAGE(C1687:C1736)</f>
        <v>720.03803999999991</v>
      </c>
      <c r="U1736">
        <f>_xlfn.VAR.P(B1687:B1736)</f>
        <v>40182.441498525906</v>
      </c>
      <c r="V1736">
        <f>_xlfn.VAR.P(C1687:C1736)</f>
        <v>1.4406562784000096</v>
      </c>
      <c r="X1736">
        <f>1.96*SQRT(U1736)/50</f>
        <v>7.8578589262148784</v>
      </c>
      <c r="Y1736">
        <f>1.96*SQRT(V1736)/50</f>
        <v>4.705071799282759E-2</v>
      </c>
    </row>
    <row r="1737" spans="1:25" x14ac:dyDescent="0.25">
      <c r="A1737" t="s">
        <v>182</v>
      </c>
      <c r="B1737">
        <v>39510.168260999999</v>
      </c>
      <c r="C1737" t="s">
        <v>37</v>
      </c>
    </row>
    <row r="1738" spans="1:25" x14ac:dyDescent="0.25">
      <c r="A1738" t="s">
        <v>183</v>
      </c>
      <c r="B1738">
        <v>921.33299999999997</v>
      </c>
      <c r="C1738">
        <v>917.92399999999998</v>
      </c>
      <c r="D1738">
        <v>895.51900000000001</v>
      </c>
      <c r="E1738">
        <v>611.80100000000004</v>
      </c>
      <c r="F1738">
        <v>0</v>
      </c>
      <c r="G1738">
        <v>0.23552000000000001</v>
      </c>
      <c r="H1738">
        <v>0.77788299999999999</v>
      </c>
      <c r="I1738">
        <v>0</v>
      </c>
    </row>
    <row r="1739" spans="1:25" x14ac:dyDescent="0.25">
      <c r="A1739" t="s">
        <v>183</v>
      </c>
      <c r="B1739">
        <v>921.29200000000003</v>
      </c>
      <c r="C1739">
        <v>917.63699999999994</v>
      </c>
      <c r="D1739">
        <v>895.61</v>
      </c>
      <c r="E1739">
        <v>612.14300000000003</v>
      </c>
      <c r="F1739">
        <v>0</v>
      </c>
      <c r="G1739">
        <v>0.211003</v>
      </c>
      <c r="H1739">
        <v>0.77789200000000003</v>
      </c>
      <c r="I1739">
        <v>0</v>
      </c>
    </row>
    <row r="1740" spans="1:25" x14ac:dyDescent="0.25">
      <c r="A1740" t="s">
        <v>183</v>
      </c>
      <c r="B1740">
        <v>920.88699999999994</v>
      </c>
      <c r="C1740">
        <v>917.24199999999996</v>
      </c>
      <c r="D1740">
        <v>895.40800000000002</v>
      </c>
      <c r="E1740">
        <v>611.84400000000005</v>
      </c>
      <c r="F1740">
        <v>0</v>
      </c>
      <c r="G1740">
        <v>0.23551900000000001</v>
      </c>
      <c r="H1740">
        <v>0.806427</v>
      </c>
      <c r="I1740">
        <v>0</v>
      </c>
    </row>
    <row r="1741" spans="1:25" x14ac:dyDescent="0.25">
      <c r="A1741" t="s">
        <v>183</v>
      </c>
      <c r="B1741">
        <v>920.86900000000003</v>
      </c>
      <c r="C1741">
        <v>917.19899999999996</v>
      </c>
      <c r="D1741">
        <v>895.17499999999995</v>
      </c>
      <c r="E1741">
        <v>611.58299999999997</v>
      </c>
      <c r="F1741">
        <v>0</v>
      </c>
      <c r="G1741">
        <v>0.23552000000000001</v>
      </c>
      <c r="H1741">
        <v>0.77780800000000005</v>
      </c>
      <c r="I1741">
        <v>0</v>
      </c>
    </row>
    <row r="1742" spans="1:25" x14ac:dyDescent="0.25">
      <c r="A1742" t="s">
        <v>183</v>
      </c>
      <c r="B1742">
        <v>920.9</v>
      </c>
      <c r="C1742">
        <v>917.25300000000004</v>
      </c>
      <c r="D1742">
        <v>895.48</v>
      </c>
      <c r="E1742">
        <v>611.91700000000003</v>
      </c>
      <c r="F1742">
        <v>0</v>
      </c>
      <c r="G1742">
        <v>0.22673099999999999</v>
      </c>
      <c r="H1742">
        <v>0.77789900000000001</v>
      </c>
      <c r="I1742">
        <v>0</v>
      </c>
    </row>
    <row r="1743" spans="1:25" x14ac:dyDescent="0.25">
      <c r="A1743" t="s">
        <v>183</v>
      </c>
      <c r="B1743">
        <v>920.48800000000006</v>
      </c>
      <c r="C1743">
        <v>916.82299999999998</v>
      </c>
      <c r="D1743">
        <v>894.88699999999994</v>
      </c>
      <c r="E1743">
        <v>611.61300000000006</v>
      </c>
      <c r="F1743">
        <v>0</v>
      </c>
      <c r="G1743">
        <v>0.22081000000000001</v>
      </c>
      <c r="H1743">
        <v>0.77783000000000002</v>
      </c>
      <c r="I1743">
        <v>0</v>
      </c>
    </row>
    <row r="1744" spans="1:25" x14ac:dyDescent="0.25">
      <c r="A1744" t="s">
        <v>183</v>
      </c>
      <c r="B1744">
        <v>921.44500000000005</v>
      </c>
      <c r="C1744">
        <v>917.76199999999994</v>
      </c>
      <c r="D1744">
        <v>895.81399999999996</v>
      </c>
      <c r="E1744">
        <v>612.04499999999996</v>
      </c>
      <c r="F1744">
        <v>0</v>
      </c>
      <c r="G1744">
        <v>0.208373</v>
      </c>
      <c r="H1744">
        <v>0.77789799999999998</v>
      </c>
      <c r="I1744">
        <v>0</v>
      </c>
    </row>
    <row r="1745" spans="1:9" x14ac:dyDescent="0.25">
      <c r="A1745" t="s">
        <v>183</v>
      </c>
      <c r="B1745">
        <v>1081.1600000000001</v>
      </c>
      <c r="C1745">
        <v>917.95299999999997</v>
      </c>
      <c r="D1745">
        <v>895.40099999999995</v>
      </c>
      <c r="E1745">
        <v>611.86900000000003</v>
      </c>
      <c r="F1745">
        <v>0</v>
      </c>
      <c r="G1745">
        <v>0.21498200000000001</v>
      </c>
      <c r="H1745">
        <v>0.77787399999999995</v>
      </c>
      <c r="I1745">
        <v>0</v>
      </c>
    </row>
    <row r="1746" spans="1:9" x14ac:dyDescent="0.25">
      <c r="A1746" t="s">
        <v>183</v>
      </c>
      <c r="B1746">
        <v>1081.94</v>
      </c>
      <c r="C1746">
        <v>917.90800000000002</v>
      </c>
      <c r="D1746">
        <v>895.39200000000005</v>
      </c>
      <c r="E1746">
        <v>611.94200000000001</v>
      </c>
      <c r="F1746">
        <v>0</v>
      </c>
      <c r="G1746">
        <v>0.217533</v>
      </c>
      <c r="H1746">
        <v>0.77789799999999998</v>
      </c>
      <c r="I1746">
        <v>0</v>
      </c>
    </row>
    <row r="1747" spans="1:9" x14ac:dyDescent="0.25">
      <c r="A1747" t="s">
        <v>183</v>
      </c>
      <c r="B1747">
        <v>919.91899999999998</v>
      </c>
      <c r="C1747">
        <v>917.08399999999995</v>
      </c>
      <c r="D1747">
        <v>894.81700000000001</v>
      </c>
      <c r="E1747">
        <v>611.56799999999998</v>
      </c>
      <c r="F1747">
        <v>0</v>
      </c>
      <c r="G1747">
        <v>0.210259</v>
      </c>
      <c r="H1747">
        <v>0.77789699999999995</v>
      </c>
      <c r="I1747">
        <v>0</v>
      </c>
    </row>
    <row r="1748" spans="1:9" x14ac:dyDescent="0.25">
      <c r="A1748" t="s">
        <v>183</v>
      </c>
      <c r="B1748">
        <v>921.05799999999999</v>
      </c>
      <c r="C1748">
        <v>917.37800000000004</v>
      </c>
      <c r="D1748">
        <v>895.06399999999996</v>
      </c>
      <c r="E1748">
        <v>611.47</v>
      </c>
      <c r="F1748">
        <v>0</v>
      </c>
      <c r="G1748">
        <v>0.23551900000000001</v>
      </c>
      <c r="H1748">
        <v>0.77772799999999997</v>
      </c>
      <c r="I1748">
        <v>0</v>
      </c>
    </row>
    <row r="1749" spans="1:9" x14ac:dyDescent="0.25">
      <c r="A1749" t="s">
        <v>183</v>
      </c>
      <c r="B1749">
        <v>920.89300000000003</v>
      </c>
      <c r="C1749">
        <v>917.21799999999996</v>
      </c>
      <c r="D1749">
        <v>894.93100000000004</v>
      </c>
      <c r="E1749">
        <v>611.26800000000003</v>
      </c>
      <c r="F1749">
        <v>0</v>
      </c>
      <c r="G1749">
        <v>0.23552000000000001</v>
      </c>
      <c r="H1749">
        <v>0.77789200000000003</v>
      </c>
      <c r="I1749">
        <v>0</v>
      </c>
    </row>
    <row r="1750" spans="1:9" x14ac:dyDescent="0.25">
      <c r="A1750" t="s">
        <v>183</v>
      </c>
      <c r="B1750">
        <v>921.29899999999998</v>
      </c>
      <c r="C1750">
        <v>917.625</v>
      </c>
      <c r="D1750">
        <v>895.31799999999998</v>
      </c>
      <c r="E1750">
        <v>611.58699999999999</v>
      </c>
      <c r="F1750">
        <v>0</v>
      </c>
      <c r="G1750">
        <v>0.20809900000000001</v>
      </c>
      <c r="H1750">
        <v>0.77773400000000004</v>
      </c>
      <c r="I1750">
        <v>0</v>
      </c>
    </row>
    <row r="1751" spans="1:9" x14ac:dyDescent="0.25">
      <c r="A1751" t="s">
        <v>183</v>
      </c>
      <c r="B1751">
        <v>921.47</v>
      </c>
      <c r="C1751">
        <v>917.77700000000004</v>
      </c>
      <c r="D1751">
        <v>895.41499999999996</v>
      </c>
      <c r="E1751">
        <v>611.61699999999996</v>
      </c>
      <c r="F1751">
        <v>0</v>
      </c>
      <c r="G1751">
        <v>0.21370500000000001</v>
      </c>
      <c r="H1751">
        <v>0.77788100000000004</v>
      </c>
      <c r="I1751">
        <v>0</v>
      </c>
    </row>
    <row r="1752" spans="1:9" x14ac:dyDescent="0.25">
      <c r="A1752" t="s">
        <v>183</v>
      </c>
      <c r="B1752">
        <v>921.21600000000001</v>
      </c>
      <c r="C1752">
        <v>917.53800000000001</v>
      </c>
      <c r="D1752">
        <v>895.23199999999997</v>
      </c>
      <c r="E1752">
        <v>611.34199999999998</v>
      </c>
      <c r="F1752">
        <v>0</v>
      </c>
      <c r="G1752">
        <v>0.20810600000000001</v>
      </c>
      <c r="H1752">
        <v>0.77787300000000004</v>
      </c>
      <c r="I1752">
        <v>0</v>
      </c>
    </row>
    <row r="1753" spans="1:9" x14ac:dyDescent="0.25">
      <c r="A1753" t="s">
        <v>183</v>
      </c>
      <c r="B1753">
        <v>920.91499999999996</v>
      </c>
      <c r="C1753">
        <v>917.23500000000001</v>
      </c>
      <c r="D1753">
        <v>894.89599999999996</v>
      </c>
      <c r="E1753">
        <v>611.33900000000006</v>
      </c>
      <c r="F1753">
        <v>0</v>
      </c>
      <c r="G1753">
        <v>0.23552300000000001</v>
      </c>
      <c r="H1753">
        <v>0.77787399999999995</v>
      </c>
      <c r="I1753">
        <v>0</v>
      </c>
    </row>
    <row r="1754" spans="1:9" x14ac:dyDescent="0.25">
      <c r="A1754" t="s">
        <v>183</v>
      </c>
      <c r="B1754">
        <v>921.51</v>
      </c>
      <c r="C1754">
        <v>917.75599999999997</v>
      </c>
      <c r="D1754">
        <v>894.97900000000004</v>
      </c>
      <c r="E1754">
        <v>611.38599999999997</v>
      </c>
      <c r="F1754">
        <v>0</v>
      </c>
      <c r="G1754">
        <v>0.23552699999999999</v>
      </c>
      <c r="H1754">
        <v>0.77787700000000004</v>
      </c>
      <c r="I1754">
        <v>0</v>
      </c>
    </row>
    <row r="1755" spans="1:9" x14ac:dyDescent="0.25">
      <c r="A1755" t="s">
        <v>183</v>
      </c>
      <c r="B1755">
        <v>1565.33</v>
      </c>
      <c r="C1755">
        <v>915.04499999999996</v>
      </c>
      <c r="D1755">
        <v>894.61599999999999</v>
      </c>
      <c r="E1755">
        <v>611.42700000000002</v>
      </c>
      <c r="F1755">
        <v>0</v>
      </c>
      <c r="G1755">
        <v>0.23552200000000001</v>
      </c>
      <c r="H1755">
        <v>0.77739400000000003</v>
      </c>
      <c r="I1755">
        <v>0</v>
      </c>
    </row>
    <row r="1756" spans="1:9" x14ac:dyDescent="0.25">
      <c r="A1756" t="s">
        <v>183</v>
      </c>
      <c r="B1756">
        <v>1009.02</v>
      </c>
      <c r="C1756">
        <v>917.98</v>
      </c>
      <c r="D1756">
        <v>894.81899999999996</v>
      </c>
      <c r="E1756">
        <v>611.20899999999995</v>
      </c>
      <c r="F1756">
        <v>0</v>
      </c>
      <c r="G1756">
        <v>0.21699199999999999</v>
      </c>
      <c r="H1756">
        <v>0.77626200000000001</v>
      </c>
      <c r="I1756">
        <v>0</v>
      </c>
    </row>
    <row r="1757" spans="1:9" x14ac:dyDescent="0.25">
      <c r="A1757" t="s">
        <v>183</v>
      </c>
      <c r="B1757">
        <v>921.53399999999999</v>
      </c>
      <c r="C1757">
        <v>918.39800000000002</v>
      </c>
      <c r="D1757">
        <v>895.12900000000002</v>
      </c>
      <c r="E1757">
        <v>611.66600000000005</v>
      </c>
      <c r="F1757">
        <v>0</v>
      </c>
      <c r="G1757">
        <v>0.21868799999999999</v>
      </c>
      <c r="H1757">
        <v>0.777895</v>
      </c>
      <c r="I1757">
        <v>0</v>
      </c>
    </row>
    <row r="1758" spans="1:9" x14ac:dyDescent="0.25">
      <c r="A1758" t="s">
        <v>183</v>
      </c>
      <c r="B1758">
        <v>921.67</v>
      </c>
      <c r="C1758">
        <v>917.93600000000004</v>
      </c>
      <c r="D1758">
        <v>894.92100000000005</v>
      </c>
      <c r="E1758">
        <v>611.46100000000001</v>
      </c>
      <c r="F1758">
        <v>0</v>
      </c>
      <c r="G1758">
        <v>0.209206</v>
      </c>
      <c r="H1758">
        <v>0.77788100000000004</v>
      </c>
      <c r="I1758">
        <v>0</v>
      </c>
    </row>
    <row r="1759" spans="1:9" x14ac:dyDescent="0.25">
      <c r="A1759" t="s">
        <v>183</v>
      </c>
      <c r="B1759">
        <v>919.56600000000003</v>
      </c>
      <c r="C1759">
        <v>915.82</v>
      </c>
      <c r="D1759">
        <v>895.47699999999998</v>
      </c>
      <c r="E1759">
        <v>612.17899999999997</v>
      </c>
      <c r="F1759">
        <v>0</v>
      </c>
      <c r="G1759">
        <v>0.22418099999999999</v>
      </c>
      <c r="H1759">
        <v>0.777806</v>
      </c>
      <c r="I1759">
        <v>0</v>
      </c>
    </row>
    <row r="1760" spans="1:9" x14ac:dyDescent="0.25">
      <c r="A1760" t="s">
        <v>183</v>
      </c>
      <c r="B1760">
        <v>918.71799999999996</v>
      </c>
      <c r="C1760">
        <v>914.98299999999995</v>
      </c>
      <c r="D1760">
        <v>894.66300000000001</v>
      </c>
      <c r="E1760">
        <v>611.524</v>
      </c>
      <c r="F1760">
        <v>0</v>
      </c>
      <c r="G1760">
        <v>0.224658</v>
      </c>
      <c r="H1760">
        <v>0.77773700000000001</v>
      </c>
      <c r="I1760">
        <v>0</v>
      </c>
    </row>
    <row r="1761" spans="1:9" x14ac:dyDescent="0.25">
      <c r="A1761" t="s">
        <v>183</v>
      </c>
      <c r="B1761">
        <v>921.24599999999998</v>
      </c>
      <c r="C1761">
        <v>917.46500000000003</v>
      </c>
      <c r="D1761">
        <v>895.27800000000002</v>
      </c>
      <c r="E1761">
        <v>611.86900000000003</v>
      </c>
      <c r="F1761">
        <v>0</v>
      </c>
      <c r="G1761">
        <v>0.20952799999999999</v>
      </c>
      <c r="H1761">
        <v>0.77789799999999998</v>
      </c>
      <c r="I1761">
        <v>0</v>
      </c>
    </row>
    <row r="1762" spans="1:9" x14ac:dyDescent="0.25">
      <c r="A1762" t="s">
        <v>183</v>
      </c>
      <c r="B1762">
        <v>923.28899999999999</v>
      </c>
      <c r="C1762">
        <v>919.62</v>
      </c>
      <c r="D1762">
        <v>895.23900000000003</v>
      </c>
      <c r="E1762">
        <v>611.40599999999995</v>
      </c>
      <c r="F1762">
        <v>0</v>
      </c>
      <c r="G1762">
        <v>0.21357999999999999</v>
      </c>
      <c r="H1762">
        <v>0.77785000000000004</v>
      </c>
      <c r="I1762">
        <v>0</v>
      </c>
    </row>
    <row r="1763" spans="1:9" x14ac:dyDescent="0.25">
      <c r="A1763" t="s">
        <v>183</v>
      </c>
      <c r="B1763">
        <v>921.20299999999997</v>
      </c>
      <c r="C1763">
        <v>917.56</v>
      </c>
      <c r="D1763">
        <v>895.70100000000002</v>
      </c>
      <c r="E1763">
        <v>612.07799999999997</v>
      </c>
      <c r="F1763">
        <v>0</v>
      </c>
      <c r="G1763">
        <v>0.23092599999999999</v>
      </c>
      <c r="H1763">
        <v>0.77783100000000005</v>
      </c>
      <c r="I1763">
        <v>0</v>
      </c>
    </row>
    <row r="1764" spans="1:9" x14ac:dyDescent="0.25">
      <c r="A1764" t="s">
        <v>183</v>
      </c>
      <c r="B1764">
        <v>920.40800000000002</v>
      </c>
      <c r="C1764">
        <v>916.75800000000004</v>
      </c>
      <c r="D1764">
        <v>894.92499999999995</v>
      </c>
      <c r="E1764">
        <v>611.59</v>
      </c>
      <c r="F1764">
        <v>0</v>
      </c>
      <c r="G1764">
        <v>0.23540700000000001</v>
      </c>
      <c r="H1764">
        <v>0.77718100000000001</v>
      </c>
      <c r="I1764">
        <v>0</v>
      </c>
    </row>
    <row r="1765" spans="1:9" x14ac:dyDescent="0.25">
      <c r="A1765" t="s">
        <v>183</v>
      </c>
      <c r="B1765">
        <v>1696.01</v>
      </c>
      <c r="C1765">
        <v>917.73099999999999</v>
      </c>
      <c r="D1765">
        <v>895.64</v>
      </c>
      <c r="E1765">
        <v>612.10299999999995</v>
      </c>
      <c r="F1765">
        <v>0</v>
      </c>
      <c r="G1765">
        <v>0.210009</v>
      </c>
      <c r="H1765">
        <v>0.77788000000000002</v>
      </c>
      <c r="I1765">
        <v>0</v>
      </c>
    </row>
    <row r="1766" spans="1:9" x14ac:dyDescent="0.25">
      <c r="A1766" t="s">
        <v>183</v>
      </c>
      <c r="B1766">
        <v>1001.45</v>
      </c>
      <c r="C1766">
        <v>918.89200000000005</v>
      </c>
      <c r="D1766">
        <v>895.6</v>
      </c>
      <c r="E1766">
        <v>611.84900000000005</v>
      </c>
      <c r="F1766">
        <v>0</v>
      </c>
      <c r="G1766">
        <v>0.21293999999999999</v>
      </c>
      <c r="H1766">
        <v>0.777891</v>
      </c>
      <c r="I1766">
        <v>0</v>
      </c>
    </row>
    <row r="1767" spans="1:9" x14ac:dyDescent="0.25">
      <c r="A1767" t="s">
        <v>183</v>
      </c>
      <c r="B1767">
        <v>918.80399999999997</v>
      </c>
      <c r="C1767">
        <v>915.46600000000001</v>
      </c>
      <c r="D1767">
        <v>895.00300000000004</v>
      </c>
      <c r="E1767">
        <v>611.82399999999996</v>
      </c>
      <c r="F1767">
        <v>0</v>
      </c>
      <c r="G1767">
        <v>0.20913599999999999</v>
      </c>
      <c r="H1767">
        <v>0.77789799999999998</v>
      </c>
      <c r="I1767">
        <v>0</v>
      </c>
    </row>
    <row r="1768" spans="1:9" x14ac:dyDescent="0.25">
      <c r="A1768" t="s">
        <v>183</v>
      </c>
      <c r="B1768">
        <v>919.07</v>
      </c>
      <c r="C1768">
        <v>915.322</v>
      </c>
      <c r="D1768">
        <v>894.96900000000005</v>
      </c>
      <c r="E1768">
        <v>611.72299999999996</v>
      </c>
      <c r="F1768">
        <v>0</v>
      </c>
      <c r="G1768">
        <v>0.23552200000000001</v>
      </c>
      <c r="H1768">
        <v>0.77744000000000002</v>
      </c>
      <c r="I1768">
        <v>0</v>
      </c>
    </row>
    <row r="1769" spans="1:9" x14ac:dyDescent="0.25">
      <c r="A1769" t="s">
        <v>183</v>
      </c>
      <c r="B1769">
        <v>919.14300000000003</v>
      </c>
      <c r="C1769">
        <v>915.40599999999995</v>
      </c>
      <c r="D1769">
        <v>894.88900000000001</v>
      </c>
      <c r="E1769">
        <v>611.55799999999999</v>
      </c>
      <c r="F1769">
        <v>0</v>
      </c>
      <c r="G1769">
        <v>0.23552699999999999</v>
      </c>
      <c r="H1769">
        <v>0.77789399999999997</v>
      </c>
      <c r="I1769">
        <v>0</v>
      </c>
    </row>
    <row r="1770" spans="1:9" x14ac:dyDescent="0.25">
      <c r="A1770" t="s">
        <v>183</v>
      </c>
      <c r="B1770">
        <v>921.78</v>
      </c>
      <c r="C1770">
        <v>918.05899999999997</v>
      </c>
      <c r="D1770">
        <v>895.45799999999997</v>
      </c>
      <c r="E1770">
        <v>611.85900000000004</v>
      </c>
      <c r="F1770">
        <v>0</v>
      </c>
      <c r="G1770">
        <v>0.23552200000000001</v>
      </c>
      <c r="H1770">
        <v>0.77742599999999995</v>
      </c>
      <c r="I1770">
        <v>0</v>
      </c>
    </row>
    <row r="1771" spans="1:9" x14ac:dyDescent="0.25">
      <c r="A1771" t="s">
        <v>183</v>
      </c>
      <c r="B1771">
        <v>921.25</v>
      </c>
      <c r="C1771">
        <v>917.60799999999995</v>
      </c>
      <c r="D1771">
        <v>895.726</v>
      </c>
      <c r="E1771">
        <v>612.10299999999995</v>
      </c>
      <c r="F1771">
        <v>0</v>
      </c>
      <c r="G1771">
        <v>0.213726</v>
      </c>
      <c r="H1771">
        <v>0.77779299999999996</v>
      </c>
      <c r="I1771">
        <v>0</v>
      </c>
    </row>
    <row r="1772" spans="1:9" x14ac:dyDescent="0.25">
      <c r="A1772" t="s">
        <v>183</v>
      </c>
      <c r="B1772">
        <v>920.66200000000003</v>
      </c>
      <c r="C1772">
        <v>917.01499999999999</v>
      </c>
      <c r="D1772">
        <v>895.18299999999999</v>
      </c>
      <c r="E1772">
        <v>611.71500000000003</v>
      </c>
      <c r="F1772">
        <v>0</v>
      </c>
      <c r="G1772">
        <v>0.23551900000000001</v>
      </c>
      <c r="H1772">
        <v>0.777559</v>
      </c>
      <c r="I1772">
        <v>0</v>
      </c>
    </row>
    <row r="1773" spans="1:9" x14ac:dyDescent="0.25">
      <c r="A1773" t="s">
        <v>183</v>
      </c>
      <c r="B1773">
        <v>921.38599999999997</v>
      </c>
      <c r="C1773">
        <v>917.73900000000003</v>
      </c>
      <c r="D1773">
        <v>895.67600000000004</v>
      </c>
      <c r="E1773">
        <v>612.16200000000003</v>
      </c>
      <c r="F1773">
        <v>0</v>
      </c>
      <c r="G1773">
        <v>0.2082</v>
      </c>
      <c r="H1773">
        <v>0.77782700000000005</v>
      </c>
      <c r="I1773">
        <v>0</v>
      </c>
    </row>
    <row r="1774" spans="1:9" x14ac:dyDescent="0.25">
      <c r="A1774" t="s">
        <v>183</v>
      </c>
      <c r="B1774">
        <v>921.40499999999997</v>
      </c>
      <c r="C1774">
        <v>917.62900000000002</v>
      </c>
      <c r="D1774">
        <v>894.90599999999995</v>
      </c>
      <c r="E1774">
        <v>611.23599999999999</v>
      </c>
      <c r="F1774">
        <v>0</v>
      </c>
      <c r="G1774">
        <v>0.208093</v>
      </c>
      <c r="H1774">
        <v>0.77785800000000005</v>
      </c>
      <c r="I1774">
        <v>0</v>
      </c>
    </row>
    <row r="1775" spans="1:9" x14ac:dyDescent="0.25">
      <c r="A1775" t="s">
        <v>183</v>
      </c>
      <c r="B1775">
        <v>1536.83</v>
      </c>
      <c r="C1775">
        <v>917.71799999999996</v>
      </c>
      <c r="D1775">
        <v>895.39599999999996</v>
      </c>
      <c r="E1775">
        <v>612.03300000000002</v>
      </c>
      <c r="F1775">
        <v>0</v>
      </c>
      <c r="G1775">
        <v>0.213529</v>
      </c>
      <c r="H1775">
        <v>0.777895</v>
      </c>
      <c r="I1775">
        <v>0</v>
      </c>
    </row>
    <row r="1776" spans="1:9" x14ac:dyDescent="0.25">
      <c r="A1776" t="s">
        <v>183</v>
      </c>
      <c r="B1776">
        <v>922.41600000000005</v>
      </c>
      <c r="C1776">
        <v>917.26900000000001</v>
      </c>
      <c r="D1776">
        <v>894.97799999999995</v>
      </c>
      <c r="E1776">
        <v>611.63900000000001</v>
      </c>
      <c r="F1776">
        <v>0</v>
      </c>
      <c r="G1776">
        <v>0.208342</v>
      </c>
      <c r="H1776">
        <v>0.77789900000000001</v>
      </c>
      <c r="I1776">
        <v>0</v>
      </c>
    </row>
    <row r="1777" spans="1:25" x14ac:dyDescent="0.25">
      <c r="A1777" t="s">
        <v>183</v>
      </c>
      <c r="B1777">
        <v>921.16499999999996</v>
      </c>
      <c r="C1777">
        <v>917.48299999999995</v>
      </c>
      <c r="D1777">
        <v>895.30899999999997</v>
      </c>
      <c r="E1777">
        <v>611.94799999999998</v>
      </c>
      <c r="F1777">
        <v>0</v>
      </c>
      <c r="G1777">
        <v>0.21316299999999999</v>
      </c>
      <c r="H1777">
        <v>0.77787399999999995</v>
      </c>
      <c r="I1777">
        <v>0</v>
      </c>
    </row>
    <row r="1778" spans="1:25" x14ac:dyDescent="0.25">
      <c r="A1778" t="s">
        <v>183</v>
      </c>
      <c r="B1778">
        <v>920.94500000000005</v>
      </c>
      <c r="C1778">
        <v>917.26700000000005</v>
      </c>
      <c r="D1778">
        <v>895.15700000000004</v>
      </c>
      <c r="E1778">
        <v>611.84100000000001</v>
      </c>
      <c r="F1778">
        <v>0</v>
      </c>
      <c r="G1778">
        <v>0.208263</v>
      </c>
      <c r="H1778">
        <v>0.77789900000000001</v>
      </c>
      <c r="I1778">
        <v>0</v>
      </c>
    </row>
    <row r="1779" spans="1:25" x14ac:dyDescent="0.25">
      <c r="A1779" t="s">
        <v>183</v>
      </c>
      <c r="B1779">
        <v>921.29100000000005</v>
      </c>
      <c r="C1779">
        <v>917.601</v>
      </c>
      <c r="D1779">
        <v>895.39300000000003</v>
      </c>
      <c r="E1779">
        <v>612.16700000000003</v>
      </c>
      <c r="F1779">
        <v>0</v>
      </c>
      <c r="G1779">
        <v>0.22973099999999999</v>
      </c>
      <c r="H1779">
        <v>0.77785000000000004</v>
      </c>
      <c r="I1779">
        <v>0</v>
      </c>
    </row>
    <row r="1780" spans="1:25" x14ac:dyDescent="0.25">
      <c r="A1780" t="s">
        <v>183</v>
      </c>
      <c r="B1780">
        <v>921.41700000000003</v>
      </c>
      <c r="C1780">
        <v>917.73</v>
      </c>
      <c r="D1780">
        <v>895.66700000000003</v>
      </c>
      <c r="E1780">
        <v>612.13099999999997</v>
      </c>
      <c r="F1780">
        <v>0</v>
      </c>
      <c r="G1780">
        <v>0.23551900000000001</v>
      </c>
      <c r="H1780">
        <v>0.777833</v>
      </c>
      <c r="I1780">
        <v>0</v>
      </c>
    </row>
    <row r="1781" spans="1:25" x14ac:dyDescent="0.25">
      <c r="A1781" t="s">
        <v>183</v>
      </c>
      <c r="B1781">
        <v>920.65599999999995</v>
      </c>
      <c r="C1781">
        <v>916.971</v>
      </c>
      <c r="D1781">
        <v>894.86099999999999</v>
      </c>
      <c r="E1781">
        <v>611.66700000000003</v>
      </c>
      <c r="F1781">
        <v>0</v>
      </c>
      <c r="G1781">
        <v>0.23551900000000001</v>
      </c>
      <c r="H1781">
        <v>0.77789799999999998</v>
      </c>
      <c r="I1781">
        <v>0</v>
      </c>
    </row>
    <row r="1782" spans="1:25" x14ac:dyDescent="0.25">
      <c r="A1782" t="s">
        <v>183</v>
      </c>
      <c r="B1782">
        <v>920.95500000000004</v>
      </c>
      <c r="C1782">
        <v>917.3</v>
      </c>
      <c r="D1782">
        <v>895.47</v>
      </c>
      <c r="E1782">
        <v>611.88900000000001</v>
      </c>
      <c r="F1782">
        <v>0</v>
      </c>
      <c r="G1782">
        <v>0.21121899999999999</v>
      </c>
      <c r="H1782">
        <v>0.77786</v>
      </c>
      <c r="I1782">
        <v>0</v>
      </c>
    </row>
    <row r="1783" spans="1:25" x14ac:dyDescent="0.25">
      <c r="A1783" t="s">
        <v>183</v>
      </c>
      <c r="B1783">
        <v>920.20600000000002</v>
      </c>
      <c r="C1783">
        <v>916.57100000000003</v>
      </c>
      <c r="D1783">
        <v>895.19799999999998</v>
      </c>
      <c r="E1783">
        <v>611.92899999999997</v>
      </c>
      <c r="F1783">
        <v>0</v>
      </c>
      <c r="G1783">
        <v>0.23552000000000001</v>
      </c>
      <c r="H1783">
        <v>0.77789900000000001</v>
      </c>
      <c r="I1783">
        <v>0</v>
      </c>
    </row>
    <row r="1784" spans="1:25" x14ac:dyDescent="0.25">
      <c r="A1784" t="s">
        <v>183</v>
      </c>
      <c r="B1784">
        <v>919.88900000000001</v>
      </c>
      <c r="C1784">
        <v>916.22900000000004</v>
      </c>
      <c r="D1784">
        <v>894.92499999999995</v>
      </c>
      <c r="E1784">
        <v>611.63800000000003</v>
      </c>
      <c r="F1784">
        <v>0</v>
      </c>
      <c r="G1784">
        <v>0.214643</v>
      </c>
      <c r="H1784">
        <v>0.77784399999999998</v>
      </c>
      <c r="I1784">
        <v>0</v>
      </c>
    </row>
    <row r="1785" spans="1:25" x14ac:dyDescent="0.25">
      <c r="A1785" t="s">
        <v>183</v>
      </c>
      <c r="B1785">
        <v>1734.38</v>
      </c>
      <c r="C1785">
        <v>916.18799999999999</v>
      </c>
      <c r="D1785">
        <v>894.74800000000005</v>
      </c>
      <c r="E1785">
        <v>611.54999999999995</v>
      </c>
      <c r="F1785">
        <v>0</v>
      </c>
      <c r="G1785">
        <v>0.213787</v>
      </c>
      <c r="H1785">
        <v>0.77789900000000001</v>
      </c>
      <c r="I1785">
        <v>0</v>
      </c>
    </row>
    <row r="1786" spans="1:25" x14ac:dyDescent="0.25">
      <c r="A1786" t="s">
        <v>183</v>
      </c>
      <c r="B1786">
        <v>946.21500000000003</v>
      </c>
      <c r="C1786">
        <v>917.85599999999999</v>
      </c>
      <c r="D1786">
        <v>895.28399999999999</v>
      </c>
      <c r="E1786">
        <v>611.745</v>
      </c>
      <c r="F1786">
        <v>0</v>
      </c>
      <c r="G1786">
        <v>0.20830499999999999</v>
      </c>
      <c r="H1786">
        <v>0.77789600000000003</v>
      </c>
      <c r="I1786">
        <v>0</v>
      </c>
    </row>
    <row r="1787" spans="1:25" x14ac:dyDescent="0.25">
      <c r="A1787" t="s">
        <v>183</v>
      </c>
      <c r="B1787">
        <v>919.97199999999998</v>
      </c>
      <c r="C1787">
        <v>917.09299999999996</v>
      </c>
      <c r="D1787">
        <v>894.98400000000004</v>
      </c>
      <c r="E1787">
        <v>611.77800000000002</v>
      </c>
      <c r="F1787">
        <v>0</v>
      </c>
      <c r="G1787">
        <v>0.20852000000000001</v>
      </c>
      <c r="H1787">
        <v>0.77788599999999997</v>
      </c>
      <c r="I1787">
        <v>0</v>
      </c>
    </row>
    <row r="1788" spans="1:25" x14ac:dyDescent="0.25">
      <c r="A1788" t="s">
        <v>183</v>
      </c>
      <c r="B1788">
        <v>920.96900000000005</v>
      </c>
      <c r="C1788">
        <v>917.28300000000002</v>
      </c>
      <c r="D1788">
        <v>895.19100000000003</v>
      </c>
      <c r="E1788">
        <v>611.82000000000005</v>
      </c>
      <c r="F1788">
        <v>0</v>
      </c>
      <c r="G1788">
        <v>0.20940400000000001</v>
      </c>
      <c r="H1788">
        <v>0.77773700000000001</v>
      </c>
      <c r="I1788">
        <v>0</v>
      </c>
    </row>
    <row r="1789" spans="1:25" x14ac:dyDescent="0.25">
      <c r="A1789" t="s">
        <v>183</v>
      </c>
      <c r="B1789">
        <v>920.774</v>
      </c>
      <c r="C1789">
        <v>917.08500000000004</v>
      </c>
      <c r="D1789">
        <v>894.94399999999996</v>
      </c>
      <c r="E1789">
        <v>611.77</v>
      </c>
      <c r="F1789">
        <v>0</v>
      </c>
      <c r="G1789">
        <v>0.213726</v>
      </c>
      <c r="H1789">
        <v>0.77788299999999999</v>
      </c>
      <c r="I1789">
        <v>0</v>
      </c>
    </row>
    <row r="1790" spans="1:25" x14ac:dyDescent="0.25">
      <c r="A1790" t="s">
        <v>183</v>
      </c>
      <c r="B1790">
        <v>921.21699999999998</v>
      </c>
      <c r="C1790">
        <v>917.52800000000002</v>
      </c>
      <c r="D1790">
        <v>895.34500000000003</v>
      </c>
      <c r="E1790">
        <v>612.01800000000003</v>
      </c>
      <c r="F1790">
        <v>0</v>
      </c>
      <c r="G1790">
        <v>0.22184699999999999</v>
      </c>
      <c r="H1790">
        <v>0.77787399999999995</v>
      </c>
      <c r="I1790">
        <v>0</v>
      </c>
    </row>
    <row r="1791" spans="1:25" x14ac:dyDescent="0.25">
      <c r="A1791" t="s">
        <v>183</v>
      </c>
      <c r="B1791">
        <v>921.09</v>
      </c>
      <c r="C1791">
        <v>917.404</v>
      </c>
      <c r="D1791">
        <v>895.24199999999996</v>
      </c>
      <c r="E1791">
        <v>611.94299999999998</v>
      </c>
      <c r="F1791">
        <v>0</v>
      </c>
      <c r="G1791">
        <v>0.23552000000000001</v>
      </c>
      <c r="H1791">
        <v>0.77782600000000002</v>
      </c>
      <c r="I1791">
        <v>0</v>
      </c>
      <c r="R1791" t="s">
        <v>66</v>
      </c>
      <c r="U1791" t="s">
        <v>65</v>
      </c>
      <c r="X1791" t="s">
        <v>63</v>
      </c>
    </row>
    <row r="1792" spans="1:25" x14ac:dyDescent="0.25">
      <c r="A1792" t="s">
        <v>183</v>
      </c>
      <c r="B1792">
        <v>920.46199999999999</v>
      </c>
      <c r="C1792">
        <v>916.77499999999998</v>
      </c>
      <c r="D1792">
        <v>894.64</v>
      </c>
      <c r="E1792">
        <v>611.49599999999998</v>
      </c>
      <c r="F1792">
        <v>0</v>
      </c>
      <c r="G1792">
        <v>0.209643</v>
      </c>
      <c r="H1792">
        <v>0.77786299999999997</v>
      </c>
      <c r="I1792">
        <v>0</v>
      </c>
      <c r="R1792">
        <f>AVERAGE(B1743:B1792)</f>
        <v>988.14211999999975</v>
      </c>
      <c r="S1792">
        <f>AVERAGE(C1743:C1792)</f>
        <v>917.23680000000036</v>
      </c>
      <c r="U1792">
        <f>_xlfn.VAR.P(B1743:B1792)</f>
        <v>37953.505211385724</v>
      </c>
      <c r="V1792">
        <f>_xlfn.VAR.P(C1743:C1792)</f>
        <v>0.82137496000001031</v>
      </c>
      <c r="X1792">
        <f>1.96*SQRT(U1792)/50</f>
        <v>7.6368104761100195</v>
      </c>
      <c r="Y1792">
        <f>1.96*SQRT(V1792)/50</f>
        <v>3.5526857707013942E-2</v>
      </c>
    </row>
    <row r="1793" spans="1:3" x14ac:dyDescent="0.25">
      <c r="A1793" t="s">
        <v>184</v>
      </c>
      <c r="B1793">
        <v>49409.767290999996</v>
      </c>
      <c r="C1793" t="s">
        <v>37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131.6411999999998</v>
      </c>
      <c r="E3">
        <f ca="1">OFFSET('672p trace'!$S$56,(A3-1)*56,0)-OFFSET('672p stat'!$H$1,A3*20,0)</f>
        <v>21.663097999999991</v>
      </c>
      <c r="F3">
        <f ca="1">OFFSET('672p stat'!$H$1,A3*20,0)-OFFSET('672p stat'!$K$1,A3*20,0)</f>
        <v>5.5302369999999428</v>
      </c>
      <c r="G3">
        <f ca="1">OFFSET('672p stat'!$K$1,A3*20,0)-OFFSET('672p stat'!$N$1,A3*20,0)</f>
        <v>1288.027656</v>
      </c>
      <c r="H3">
        <f ca="1">OFFSET('672p stat'!$N$1,A3*20,0)</f>
        <v>212.86180899999999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86784.733028001399</v>
      </c>
      <c r="E4" s="5">
        <f ca="1">OFFSET('672p trace'!$V$56,(A4-1)*56,0)</f>
        <v>2.6246161599999374</v>
      </c>
      <c r="F4" s="5">
        <f ca="1">OFFSET('672p stat'!$H$1,A4*20,1)</f>
        <v>2.0404939999999998</v>
      </c>
      <c r="G4" s="5">
        <f ca="1">OFFSET('672p stat'!$K$1,A4*20,1)</f>
        <v>2.08236</v>
      </c>
      <c r="H4" s="5">
        <f ca="1">OFFSET('672p stat'!$N$1,A4*20,1)</f>
        <v>0.18690699999999999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1660.7477999999996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100282.78617716103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100.63800000000265</v>
      </c>
      <c r="E7">
        <f ca="1">OFFSET('672p trace'!$S$56,(A7-1)*56,0)-OFFSET('672p stat'!$H$1,A7*20,0)</f>
        <v>24.226780999997573</v>
      </c>
      <c r="F7">
        <f ca="1">OFFSET('672p stat'!$H$1,A7*20,0)-OFFSET('672p stat'!$K$1,A7*20,0)</f>
        <v>9.0317189999987022</v>
      </c>
      <c r="G7">
        <f ca="1">OFFSET('672p stat'!$K$1,A7*20,0)-OFFSET('672p stat'!$N$1,A7*20,0)</f>
        <v>23337.595588</v>
      </c>
      <c r="H7">
        <f ca="1">OFFSET('672p stat'!$N$1,A7*20,0)</f>
        <v>241.49191200000001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295114.75134399981</v>
      </c>
      <c r="E8" s="5">
        <f ca="1">OFFSET('672p trace'!$V$56,(A8-1)*56,0)</f>
        <v>233528.46528399992</v>
      </c>
      <c r="F8" s="5">
        <f ca="1">OFFSET('672p stat'!$H$1,A8*20,1)</f>
        <v>233182.12074899999</v>
      </c>
      <c r="G8" s="5">
        <f ca="1">OFFSET('672p stat'!$K$1,A8*20,1)</f>
        <v>231326.065829</v>
      </c>
      <c r="H8" s="5">
        <f ca="1">OFFSET('672p stat'!$N$1,A8*20,1)</f>
        <v>2.7119000000000001E-2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60.1582599999997</v>
      </c>
      <c r="E9">
        <f ca="1">OFFSET('672p trace'!$S$56,(A9-1)*56,0)-OFFSET('672p stat'!$H$1,A9*20,0)</f>
        <v>20.966245000000413</v>
      </c>
      <c r="F9">
        <f ca="1">OFFSET('672p stat'!$H$1,A9*20,0)-OFFSET('672p stat'!$K$1,A9*20,0)</f>
        <v>3.791774999999916</v>
      </c>
      <c r="G9">
        <f ca="1">OFFSET('672p stat'!$K$1,A9*20,0)-OFFSET('672p stat'!$N$1,A9*20,0)</f>
        <v>644.68626100000006</v>
      </c>
      <c r="H9">
        <f ca="1">OFFSET('672p stat'!$N$1,A9*20,0)</f>
        <v>88.836459000000005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34009.685080959891</v>
      </c>
      <c r="E10" s="5">
        <f ca="1">OFFSET('672p trace'!$V$56,(A10-1)*56,0)</f>
        <v>7.9961028323999983</v>
      </c>
      <c r="F10" s="5">
        <f ca="1">OFFSET('672p stat'!$H$1,A10*20,1)</f>
        <v>7.5126189999999999</v>
      </c>
      <c r="G10" s="5">
        <f ca="1">OFFSET('672p stat'!$K$1,A10*20,1)</f>
        <v>7.5241550000000004</v>
      </c>
      <c r="H10" s="5">
        <f ca="1">OFFSET('672p stat'!$N$1,A10*20,1)</f>
        <v>2.9693000000000001E-2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44.557919999999854</v>
      </c>
      <c r="E11">
        <f ca="1">OFFSET('672p trace'!$S$56,(A11-1)*56,0)-OFFSET('672p stat'!$H$1,A11*20,0)</f>
        <v>21.183172999999783</v>
      </c>
      <c r="F11">
        <f ca="1">OFFSET('672p stat'!$H$1,A11*20,0)-OFFSET('672p stat'!$K$1,A11*20,0)</f>
        <v>5.3950099999999566</v>
      </c>
      <c r="G11">
        <f ca="1">OFFSET('672p stat'!$K$1,A11*20,0)-OFFSET('672p stat'!$N$1,A11*20,0)</f>
        <v>642.35394100000008</v>
      </c>
      <c r="H11">
        <f ca="1">OFFSET('672p stat'!$N$1,A11*20,0)</f>
        <v>288.07259599999998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12840.654352351188</v>
      </c>
      <c r="E12" s="5">
        <f ca="1">OFFSET('672p trace'!$V$56,(A12-1)*56,0)</f>
        <v>14.391711961600022</v>
      </c>
      <c r="F12" s="5">
        <f ca="1">OFFSET('672p stat'!$H$1,A12*20,1)</f>
        <v>13.98908</v>
      </c>
      <c r="G12" s="5">
        <f ca="1">OFFSET('672p stat'!$K$1,A12*20,1)</f>
        <v>13.953881000000001</v>
      </c>
      <c r="H12" s="5">
        <f ca="1">OFFSET('672p stat'!$N$1,A12*20,1)</f>
        <v>0.289659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49.336840000000336</v>
      </c>
      <c r="E13">
        <f ca="1">OFFSET('672p trace'!$S$56,(A13-1)*56,0)-OFFSET('672p stat'!$H$1,A13*20,0)</f>
        <v>21.188401999999883</v>
      </c>
      <c r="F13">
        <f ca="1">OFFSET('672p stat'!$H$1,A13*20,0)-OFFSET('672p stat'!$K$1,A13*20,0)</f>
        <v>3.7909730000000081</v>
      </c>
      <c r="G13">
        <f ca="1">OFFSET('672p stat'!$K$1,A13*20,0)-OFFSET('672p stat'!$N$1,A13*20,0)</f>
        <v>394.95107999999999</v>
      </c>
      <c r="H13">
        <f ca="1">OFFSET('672p stat'!$N$1,A13*20,0)</f>
        <v>88.265805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34200.525103969761</v>
      </c>
      <c r="E14" s="5">
        <f ca="1">OFFSET('672p trace'!$V$56,(A14-1)*56,0)</f>
        <v>0.29516687239999756</v>
      </c>
      <c r="F14" s="5">
        <f ca="1">OFFSET('672p stat'!$H$1,A14*20,1)</f>
        <v>1.0252000000000001E-2</v>
      </c>
      <c r="G14" s="5">
        <f ca="1">OFFSET('672p stat'!$K$1,A14*20,1)</f>
        <v>1.3603000000000001E-2</v>
      </c>
      <c r="H14" s="5">
        <f ca="1">OFFSET('672p stat'!$N$1,A14*20,1)</f>
        <v>3.4488999999999999E-2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70.046999999999116</v>
      </c>
      <c r="E15">
        <f ca="1">OFFSET('672p trace'!$S$56,(A15-1)*56,0)-OFFSET('672p stat'!$H$1,A15*20,0)</f>
        <v>20.531650000000354</v>
      </c>
      <c r="F15">
        <f ca="1">OFFSET('672p stat'!$H$1,A15*20,0)-OFFSET('672p stat'!$K$1,A15*20,0)</f>
        <v>24.109068000000207</v>
      </c>
      <c r="G15">
        <f ca="1">OFFSET('672p stat'!$K$1,A15*20,0)-OFFSET('672p stat'!$N$1,A15*20,0)</f>
        <v>946.51531499999987</v>
      </c>
      <c r="H15">
        <f ca="1">OFFSET('672p stat'!$N$1,A15*20,0)</f>
        <v>1924.988967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56242.73308000002</v>
      </c>
      <c r="E16" s="5">
        <f ca="1">OFFSET('672p trace'!$V$56,(A16-1)*56,0)</f>
        <v>9809.342964999998</v>
      </c>
      <c r="F16" s="5">
        <f ca="1">OFFSET('672p stat'!$H$1,A16*20,1)</f>
        <v>9706.3840729999993</v>
      </c>
      <c r="G16" s="5">
        <f ca="1">OFFSET('672p stat'!$K$1,A16*20,1)</f>
        <v>9519.3739949999999</v>
      </c>
      <c r="H16" s="5">
        <f ca="1">OFFSET('672p stat'!$N$1,A16*20,1)</f>
        <v>7689.3338940000003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2909.2106000000013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31871.949433640024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51.801200000000335</v>
      </c>
      <c r="E19">
        <f ca="1">OFFSET('672p trace'!$S$56,(A19-1)*56,0)-OFFSET('672p stat'!$H$1,A19*20,0)</f>
        <v>20.356614999999692</v>
      </c>
      <c r="F19">
        <f ca="1">OFFSET('672p stat'!$H$1,A19*20,0)-OFFSET('672p stat'!$K$1,A19*20,0)</f>
        <v>24.131411000000298</v>
      </c>
      <c r="G19">
        <f ca="1">OFFSET('672p stat'!$K$1,A19*20,0)-OFFSET('672p stat'!$N$1,A19*20,0)</f>
        <v>656.48354799999993</v>
      </c>
      <c r="H19">
        <f ca="1">OFFSET('672p stat'!$N$1,A19*20,0)</f>
        <v>1927.099426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44339.868245160003</v>
      </c>
      <c r="E20" s="5">
        <f ca="1">OFFSET('672p trace'!$V$56,(A20-1)*56,0)</f>
        <v>11874.727637000005</v>
      </c>
      <c r="F20" s="5">
        <f ca="1">OFFSET('672p stat'!$H$1,A20*20,1)</f>
        <v>11743.528612</v>
      </c>
      <c r="G20" s="5">
        <f ca="1">OFFSET('672p stat'!$K$1,A20*20,1)</f>
        <v>11494.172237000001</v>
      </c>
      <c r="H20" s="5">
        <f ca="1">OFFSET('672p stat'!$N$1,A20*20,1)</f>
        <v>9522.1725470000001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275.26400000000285</v>
      </c>
      <c r="E21">
        <f ca="1">OFFSET('672p trace'!$S$56,(A21-1)*56,0)-OFFSET('672p stat'!$H$1,A21*20,0)</f>
        <v>13.183523000003333</v>
      </c>
      <c r="F21">
        <f ca="1">OFFSET('672p stat'!$H$1,A21*20,0)-OFFSET('672p stat'!$K$1,A21*20,0)</f>
        <v>6.4532819999985804</v>
      </c>
      <c r="G21">
        <f ca="1">OFFSET('672p stat'!$K$1,A21*20,0)-OFFSET('672p stat'!$N$1,A21*20,0)</f>
        <v>28876.660882</v>
      </c>
      <c r="H21">
        <f ca="1">OFFSET('672p stat'!$N$1,A21*20,0)</f>
        <v>338.844313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546238.20536400017</v>
      </c>
      <c r="E22" s="5">
        <f ca="1">OFFSET('672p trace'!$V$56,(A22-1)*56,0)</f>
        <v>399729.30043600022</v>
      </c>
      <c r="F22" s="5">
        <f ca="1">OFFSET('672p stat'!$H$1,A22*20,1)</f>
        <v>401020.47290200001</v>
      </c>
      <c r="G22" s="5">
        <f ca="1">OFFSET('672p stat'!$K$1,A22*20,1)</f>
        <v>400989.79108499998</v>
      </c>
      <c r="H22" s="5">
        <f ca="1">OFFSET('672p stat'!$N$1,A22*20,1)</f>
        <v>0.186444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1658.7466000000004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84209.641322439187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121.02699999999982</v>
      </c>
      <c r="E25">
        <f ca="1">OFFSET('672p trace'!$S$56,(A25-1)*56,0)-OFFSET('672p stat'!$H$1,A25*20,0)</f>
        <v>38.484132000000272</v>
      </c>
      <c r="F25">
        <f ca="1">OFFSET('672p stat'!$H$1,A25*20,0)-OFFSET('672p stat'!$K$1,A25*20,0)</f>
        <v>216.05928499999982</v>
      </c>
      <c r="G25">
        <f ca="1">OFFSET('672p stat'!$K$1,A25*20,0)-OFFSET('672p stat'!$N$1,A25*20,0)</f>
        <v>1287.6225830000001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69119.592004999926</v>
      </c>
      <c r="E26" s="5">
        <f ca="1">OFFSET('672p trace'!$V$56,(A26-1)*56,0)</f>
        <v>171.72099600000018</v>
      </c>
      <c r="F26" s="5">
        <f ca="1">OFFSET('672p stat'!$H$1,A26*20,1)</f>
        <v>14.6233</v>
      </c>
      <c r="G26" s="5">
        <f ca="1">OFFSET('672p stat'!$K$1,A26*20,1)</f>
        <v>0.87860000000000005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9.0129999999996926</v>
      </c>
      <c r="E27">
        <f ca="1">OFFSET('672p trace'!$S$56,(A27-1)*56,0)-OFFSET('672p stat'!$H$1,A27*20,0)</f>
        <v>42.785502000000406</v>
      </c>
      <c r="F27">
        <f ca="1">OFFSET('672p stat'!$H$1,A27*20,0)-OFFSET('672p stat'!$K$1,A27*20,0)</f>
        <v>215.35531300000002</v>
      </c>
      <c r="G27">
        <f ca="1">OFFSET('672p stat'!$K$1,A27*20,0)-OFFSET('672p stat'!$N$1,A27*20,0)</f>
        <v>1162.9975850000001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394.2037400399999</v>
      </c>
      <c r="E28" s="5">
        <f ca="1">OFFSET('672p trace'!$V$56,(A28-1)*56,0)</f>
        <v>150.5734574399998</v>
      </c>
      <c r="F28" s="5">
        <f ca="1">OFFSET('672p stat'!$H$1,A28*20,1)</f>
        <v>0.80815099999999995</v>
      </c>
      <c r="G28" s="5">
        <f ca="1">OFFSET('672p stat'!$K$1,A28*20,1)</f>
        <v>0.65160799999999997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131.6411999999998</v>
      </c>
      <c r="E31" s="5">
        <f ca="1">OFFSET('672p trace'!$S$56,(A31-1)*56,0)-OFFSET('672p stat'!$H$1,A31*20,0)</f>
        <v>21.663097999999991</v>
      </c>
      <c r="F31" s="5">
        <f ca="1">OFFSET('672p stat'!$H$1,A31*20,0)-OFFSET('672p stat'!$K$1,A31*20,0)</f>
        <v>5.5302369999999428</v>
      </c>
      <c r="G31" s="5">
        <f ca="1">OFFSET('672p stat'!$K$1,A31*20,0)-OFFSET('672p stat'!$N$1,A31*20,0)</f>
        <v>1288.027656</v>
      </c>
      <c r="H31" s="5">
        <f ca="1">OFFSET('672p stat'!$N$1,A31*20,0)</f>
        <v>212.86180899999999</v>
      </c>
      <c r="I31" s="5"/>
      <c r="J31" s="5">
        <f ca="1">SUM(E31:H31)</f>
        <v>1528.0827999999999</v>
      </c>
      <c r="K31" s="10">
        <f ca="1">G31/J31</f>
        <v>0.84290436094169774</v>
      </c>
      <c r="L31">
        <f t="shared" ref="L31:L59" ca="1" si="0">$K$29*POWER(K31,2)*SQRT(G139/(POWER(G31,2)*$L$29)+J139/(POWER(J31,2)*$L$29))</f>
        <v>4.0479502193751615E-4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1660.7477999999996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100.63800000000265</v>
      </c>
      <c r="E33" s="5">
        <f ca="1">OFFSET('672p trace'!$S$56,(A33-1)*56,0)-OFFSET('672p stat'!$H$1,A33*20,0)</f>
        <v>24.226780999997573</v>
      </c>
      <c r="F33" s="5">
        <f ca="1">OFFSET('672p stat'!$H$1,A33*20,0)-OFFSET('672p stat'!$K$1,A33*20,0)</f>
        <v>9.0317189999987022</v>
      </c>
      <c r="G33" s="5">
        <f ca="1">OFFSET('672p stat'!$K$1,A33*20,0)-OFFSET('672p stat'!$N$1,A33*20,0)</f>
        <v>23337.595588</v>
      </c>
      <c r="H33" s="5">
        <f ca="1">OFFSET('672p stat'!$N$1,A33*20,0)</f>
        <v>241.49191200000001</v>
      </c>
      <c r="I33" s="5"/>
      <c r="J33" s="5">
        <f t="shared" ca="1" si="1"/>
        <v>23612.345999999998</v>
      </c>
      <c r="K33" s="10">
        <f t="shared" ca="1" si="2"/>
        <v>0.98836412053253841</v>
      </c>
      <c r="L33">
        <f t="shared" ca="1" si="0"/>
        <v>1.1087531749888167E-2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60.1582599999997</v>
      </c>
      <c r="E34" s="6">
        <f ca="1">OFFSET('672p trace'!$S$56,(A34-1)*56,0)-OFFSET('672p stat'!$H$1,A34*20,0)</f>
        <v>20.966245000000413</v>
      </c>
      <c r="F34" s="6">
        <f ca="1">OFFSET('672p stat'!$H$1,A34*20,0)-OFFSET('672p stat'!$K$1,A34*20,0)</f>
        <v>3.791774999999916</v>
      </c>
      <c r="G34" s="6">
        <f ca="1">OFFSET('672p stat'!$K$1,A34*20,0)-OFFSET('672p stat'!$N$1,A34*20,0)</f>
        <v>644.68626100000006</v>
      </c>
      <c r="H34" s="6">
        <f ca="1">OFFSET('672p stat'!$N$1,A34*20,0)</f>
        <v>88.836459000000005</v>
      </c>
      <c r="I34" s="6"/>
      <c r="J34" s="6">
        <f t="shared" ca="1" si="1"/>
        <v>758.28074000000038</v>
      </c>
      <c r="K34" s="21">
        <f t="shared" ca="1" si="2"/>
        <v>0.85019469306315198</v>
      </c>
      <c r="L34" s="4">
        <f t="shared" ca="1" si="0"/>
        <v>1.52868400556427E-3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44.557919999999854</v>
      </c>
      <c r="E35" s="6">
        <f ca="1">OFFSET('672p trace'!$S$56,(A35-1)*56,0)-OFFSET('672p stat'!$H$1,A35*20,0)</f>
        <v>21.183172999999783</v>
      </c>
      <c r="F35" s="6">
        <f ca="1">OFFSET('672p stat'!$H$1,A35*20,0)-OFFSET('672p stat'!$K$1,A35*20,0)</f>
        <v>5.3950099999999566</v>
      </c>
      <c r="G35" s="6">
        <f ca="1">OFFSET('672p stat'!$K$1,A35*20,0)-OFFSET('672p stat'!$N$1,A35*20,0)</f>
        <v>642.35394100000008</v>
      </c>
      <c r="H35" s="6">
        <f ca="1">OFFSET('672p stat'!$N$1,A35*20,0)</f>
        <v>288.07259599999998</v>
      </c>
      <c r="I35" s="6"/>
      <c r="J35" s="6">
        <f t="shared" ca="1" si="1"/>
        <v>957.00471999999979</v>
      </c>
      <c r="K35" s="21">
        <f t="shared" ca="1" si="2"/>
        <v>0.67121292881397721</v>
      </c>
      <c r="L35" s="4">
        <f t="shared" ca="1" si="0"/>
        <v>1.1194553644597858E-3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49.336840000000336</v>
      </c>
      <c r="E36" s="5">
        <f ca="1">OFFSET('672p trace'!$S$56,(A36-1)*56,0)-OFFSET('672p stat'!$H$1,A36*20,0)</f>
        <v>21.188401999999883</v>
      </c>
      <c r="F36" s="5">
        <f ca="1">OFFSET('672p stat'!$H$1,A36*20,0)-OFFSET('672p stat'!$K$1,A36*20,0)</f>
        <v>3.7909730000000081</v>
      </c>
      <c r="G36" s="5">
        <f ca="1">OFFSET('672p stat'!$K$1,A36*20,0)-OFFSET('672p stat'!$N$1,A36*20,0)</f>
        <v>394.95107999999999</v>
      </c>
      <c r="H36" s="5">
        <f ca="1">OFFSET('672p stat'!$N$1,A36*20,0)</f>
        <v>88.265805</v>
      </c>
      <c r="I36" s="5"/>
      <c r="J36" s="5">
        <f t="shared" ca="1" si="1"/>
        <v>508.19625999999988</v>
      </c>
      <c r="K36" s="10">
        <f t="shared" ca="1" si="2"/>
        <v>0.77716250804364451</v>
      </c>
      <c r="L36">
        <f t="shared" ca="1" si="0"/>
        <v>2.0201160288161837E-4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70.046999999999116</v>
      </c>
      <c r="E37" s="5">
        <f ca="1">OFFSET('672p trace'!$S$56,(A37-1)*56,0)-OFFSET('672p stat'!$H$1,A37*20,0)</f>
        <v>20.531650000000354</v>
      </c>
      <c r="F37" s="5">
        <f ca="1">OFFSET('672p stat'!$H$1,A37*20,0)-OFFSET('672p stat'!$K$1,A37*20,0)</f>
        <v>24.109068000000207</v>
      </c>
      <c r="G37" s="5">
        <f ca="1">OFFSET('672p stat'!$K$1,A37*20,0)-OFFSET('672p stat'!$N$1,A37*20,0)</f>
        <v>946.51531499999987</v>
      </c>
      <c r="H37" s="5">
        <f ca="1">OFFSET('672p stat'!$N$1,A37*20,0)</f>
        <v>1924.988967</v>
      </c>
      <c r="I37" s="5"/>
      <c r="J37" s="5">
        <f t="shared" ca="1" si="1"/>
        <v>2916.1450000000004</v>
      </c>
      <c r="K37" s="10">
        <f t="shared" ca="1" si="2"/>
        <v>0.32457758959173832</v>
      </c>
      <c r="L37">
        <f t="shared" ca="1" si="0"/>
        <v>3.5697964815841325E-3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2909.2106000000013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51.801200000000335</v>
      </c>
      <c r="E39" s="5">
        <f ca="1">OFFSET('672p trace'!$S$56,(A39-1)*56,0)-OFFSET('672p stat'!$H$1,A39*20,0)</f>
        <v>20.356614999999692</v>
      </c>
      <c r="F39" s="5">
        <f ca="1">OFFSET('672p stat'!$H$1,A39*20,0)-OFFSET('672p stat'!$K$1,A39*20,0)</f>
        <v>24.131411000000298</v>
      </c>
      <c r="G39" s="5">
        <f ca="1">OFFSET('672p stat'!$K$1,A39*20,0)-OFFSET('672p stat'!$N$1,A39*20,0)</f>
        <v>656.48354799999993</v>
      </c>
      <c r="H39" s="5">
        <f ca="1">OFFSET('672p stat'!$N$1,A39*20,0)</f>
        <v>1927.099426</v>
      </c>
      <c r="I39" s="5"/>
      <c r="J39" s="5">
        <f t="shared" ca="1" si="1"/>
        <v>2628.0709999999999</v>
      </c>
      <c r="K39" s="10">
        <f t="shared" ca="1" si="2"/>
        <v>0.24979673228006397</v>
      </c>
      <c r="L39">
        <f t="shared" ca="1" si="0"/>
        <v>3.1482860933617122E-3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275.26400000000285</v>
      </c>
      <c r="E40" s="5">
        <f ca="1">OFFSET('672p trace'!$S$56,(A40-1)*56,0)-OFFSET('672p stat'!$H$1,A40*20,0)</f>
        <v>13.183523000003333</v>
      </c>
      <c r="F40" s="5">
        <f ca="1">OFFSET('672p stat'!$H$1,A40*20,0)-OFFSET('672p stat'!$K$1,A40*20,0)</f>
        <v>6.4532819999985804</v>
      </c>
      <c r="G40" s="5">
        <f ca="1">OFFSET('672p stat'!$K$1,A40*20,0)-OFFSET('672p stat'!$N$1,A40*20,0)</f>
        <v>28876.660882</v>
      </c>
      <c r="H40" s="5">
        <f ca="1">OFFSET('672p stat'!$N$1,A40*20,0)</f>
        <v>338.844313</v>
      </c>
      <c r="I40" s="5"/>
      <c r="J40" s="5">
        <f t="shared" ca="1" si="1"/>
        <v>29235.142000000003</v>
      </c>
      <c r="K40" s="10">
        <f t="shared" ca="1" si="2"/>
        <v>0.98773800660862177</v>
      </c>
      <c r="L40">
        <f t="shared" ca="1" si="0"/>
        <v>1.1747151013246075E-2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1658.7466000000004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121.02699999999982</v>
      </c>
      <c r="E42" s="5">
        <f ca="1">OFFSET('672p trace'!$S$56,(A42-1)*56,0)-OFFSET('672p stat'!$H$1,A42*20,0)</f>
        <v>38.484132000000272</v>
      </c>
      <c r="F42" s="5">
        <f ca="1">OFFSET('672p stat'!$H$1,A42*20,0)-OFFSET('672p stat'!$K$1,A42*20,0)</f>
        <v>216.05928499999982</v>
      </c>
      <c r="G42" s="5">
        <f ca="1">OFFSET('672p stat'!$K$1,A42*20,0)-OFFSET('672p stat'!$N$1,A42*20,0)</f>
        <v>1287.6225830000001</v>
      </c>
      <c r="H42" s="5">
        <f ca="1">OFFSET('672p stat'!$N$1,A42*20,0)</f>
        <v>0</v>
      </c>
      <c r="I42" s="5"/>
      <c r="J42" s="5">
        <f t="shared" ca="1" si="1"/>
        <v>1542.1660000000002</v>
      </c>
      <c r="K42" s="10">
        <f t="shared" ca="1" si="2"/>
        <v>0.8349442167704384</v>
      </c>
      <c r="L42">
        <f t="shared" ca="1" si="0"/>
        <v>1.7202485222415844E-3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9.0129999999996926</v>
      </c>
      <c r="E43" s="5">
        <f ca="1">OFFSET('672p trace'!$S$56,(A43-1)*56,0)-OFFSET('672p stat'!$H$1,A43*20,0)</f>
        <v>42.785502000000406</v>
      </c>
      <c r="F43" s="5">
        <f ca="1">OFFSET('672p stat'!$H$1,A43*20,0)-OFFSET('672p stat'!$K$1,A43*20,0)</f>
        <v>215.35531300000002</v>
      </c>
      <c r="G43" s="5">
        <f ca="1">OFFSET('672p stat'!$K$1,A43*20,0)-OFFSET('672p stat'!$N$1,A43*20,0)</f>
        <v>1162.9975850000001</v>
      </c>
      <c r="H43" s="5">
        <f ca="1">OFFSET('672p stat'!$N$1,A43*20,0)</f>
        <v>0</v>
      </c>
      <c r="I43" s="5"/>
      <c r="J43" s="5">
        <f t="shared" ca="1" si="1"/>
        <v>1421.1384000000005</v>
      </c>
      <c r="K43" s="10">
        <f t="shared" ca="1" si="2"/>
        <v>0.81835631561289146</v>
      </c>
      <c r="L43">
        <f t="shared" ca="1" si="0"/>
        <v>1.6157496612021521E-3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61.750080000000025</v>
      </c>
      <c r="E44" s="6">
        <f ca="1">OFFSET('672p trace'!$S$56,(A44-1)*56,0)-OFFSET('672p stat'!$H$1,A44*20,0)</f>
        <v>36.827867000000197</v>
      </c>
      <c r="F44" s="6">
        <f ca="1">OFFSET('672p stat'!$H$1,A44*20,0)-OFFSET('672p stat'!$K$1,A44*20,0)</f>
        <v>89.809361999999965</v>
      </c>
      <c r="G44" s="6">
        <f ca="1">OFFSET('672p stat'!$K$1,A44*20,0)-OFFSET('672p stat'!$N$1,A44*20,0)</f>
        <v>640.53417100000001</v>
      </c>
      <c r="H44" s="6">
        <f ca="1">OFFSET('672p stat'!$N$1,A44*20,0)</f>
        <v>0</v>
      </c>
      <c r="I44" s="6"/>
      <c r="J44" s="6">
        <f t="shared" ca="1" si="1"/>
        <v>767.17140000000018</v>
      </c>
      <c r="K44" s="21">
        <f t="shared" ca="1" si="2"/>
        <v>0.83492967933893247</v>
      </c>
      <c r="L44" s="4">
        <f t="shared" ca="1" si="0"/>
        <v>2.4158064622249579E-3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40.678200000000174</v>
      </c>
      <c r="E45" s="5">
        <f ca="1">OFFSET('672p trace'!$S$56,(A45-1)*56,0)-OFFSET('672p stat'!$H$1,A45*20,0)</f>
        <v>32.039610999999923</v>
      </c>
      <c r="F45" s="5">
        <f ca="1">OFFSET('672p stat'!$H$1,A45*20,0)-OFFSET('672p stat'!$K$1,A45*20,0)</f>
        <v>89.842631999999981</v>
      </c>
      <c r="G45" s="5">
        <f ca="1">OFFSET('672p stat'!$K$1,A45*20,0)-OFFSET('672p stat'!$N$1,A45*20,0)</f>
        <v>394.141257</v>
      </c>
      <c r="H45" s="5">
        <f ca="1">OFFSET('672p stat'!$N$1,A45*20,0)</f>
        <v>0</v>
      </c>
      <c r="I45" s="5"/>
      <c r="J45" s="5">
        <f t="shared" ca="1" si="1"/>
        <v>516.0234999999999</v>
      </c>
      <c r="K45" s="10">
        <f t="shared" ca="1" si="2"/>
        <v>0.76380485966239919</v>
      </c>
      <c r="L45">
        <f t="shared" ca="1" si="0"/>
        <v>3.3314402448451782E-3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34.912079999999719</v>
      </c>
      <c r="E46" s="5">
        <f ca="1">OFFSET('672p trace'!$S$56,(A46-1)*56,0)-OFFSET('672p stat'!$H$1,A46*20,0)</f>
        <v>42.573817000000076</v>
      </c>
      <c r="F46" s="5">
        <f ca="1">OFFSET('672p stat'!$H$1,A46*20,0)-OFFSET('672p stat'!$K$1,A46*20,0)</f>
        <v>289.91681200000005</v>
      </c>
      <c r="G46" s="5">
        <f ca="1">OFFSET('672p stat'!$K$1,A46*20,0)-OFFSET('672p stat'!$N$1,A46*20,0)</f>
        <v>640.977711</v>
      </c>
      <c r="H46" s="5">
        <f ca="1">OFFSET('672p stat'!$N$1,A46*20,0)</f>
        <v>0</v>
      </c>
      <c r="I46" s="5"/>
      <c r="J46" s="5">
        <f t="shared" ca="1" si="1"/>
        <v>973.46834000000013</v>
      </c>
      <c r="K46" s="10">
        <f t="shared" ca="1" si="2"/>
        <v>0.65844741391384121</v>
      </c>
      <c r="L46">
        <f t="shared" ca="1" si="0"/>
        <v>1.3192432645503338E-3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124.43999999998414</v>
      </c>
      <c r="E47" s="5">
        <f ca="1">OFFSET('672p trace'!$S$56,(A47-1)*56,0)-OFFSET('672p stat'!$H$1,A47*20,0)</f>
        <v>0.58089100001234328</v>
      </c>
      <c r="F47" s="5">
        <f ca="1">OFFSET('672p stat'!$H$1,A47*20,0)-OFFSET('672p stat'!$K$1,A47*20,0)</f>
        <v>25.365664000000834</v>
      </c>
      <c r="G47" s="5">
        <f ca="1">OFFSET('672p stat'!$K$1,A47*20,0)-OFFSET('672p stat'!$N$1,A47*20,0)</f>
        <v>29302.487138</v>
      </c>
      <c r="H47" s="5">
        <f ca="1">OFFSET('672p stat'!$N$1,A47*20,0)</f>
        <v>1529.934307</v>
      </c>
      <c r="I47" s="5"/>
      <c r="J47" s="5">
        <f t="shared" ca="1" si="1"/>
        <v>30858.368000000013</v>
      </c>
      <c r="K47" s="10">
        <f t="shared" ca="1" si="2"/>
        <v>0.94957993689102382</v>
      </c>
      <c r="L47">
        <f t="shared" ca="1" si="0"/>
        <v>2.0060026608832493E-2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1.2559999999903084</v>
      </c>
      <c r="E48" s="5">
        <f ca="1">OFFSET('672p trace'!$S$56,(A48-1)*56,0)-OFFSET('672p stat'!$H$1,A48*20,0)</f>
        <v>0.53672700000970508</v>
      </c>
      <c r="F48" s="5">
        <f ca="1">OFFSET('672p stat'!$H$1,A48*20,0)-OFFSET('672p stat'!$K$1,A48*20,0)</f>
        <v>24.540506999997888</v>
      </c>
      <c r="G48" s="5">
        <f ca="1">OFFSET('672p stat'!$K$1,A48*20,0)-OFFSET('672p stat'!$N$1,A48*20,0)</f>
        <v>25766.732438999999</v>
      </c>
      <c r="H48" s="5">
        <f ca="1">OFFSET('672p stat'!$N$1,A48*20,0)</f>
        <v>1492.212327</v>
      </c>
      <c r="I48" s="5"/>
      <c r="J48" s="5">
        <f t="shared" ca="1" si="1"/>
        <v>27284.022000000008</v>
      </c>
      <c r="K48" s="10">
        <f t="shared" ca="1" si="2"/>
        <v>0.94438908013635203</v>
      </c>
      <c r="L48">
        <f t="shared" ca="1" si="0"/>
        <v>6.7127839626831094E-3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2675.1439999999857</v>
      </c>
      <c r="E49" s="5">
        <f ca="1">OFFSET('672p trace'!$S$56,(A49-1)*56,0)-OFFSET('672p stat'!$H$1,A49*20,0)</f>
        <v>27.289297000017541</v>
      </c>
      <c r="F49" s="5">
        <f ca="1">OFFSET('672p stat'!$H$1,A49*20,0)-OFFSET('672p stat'!$K$1,A49*20,0)</f>
        <v>46.129530999998678</v>
      </c>
      <c r="G49" s="5">
        <f ca="1">OFFSET('672p stat'!$K$1,A49*20,0)-OFFSET('672p stat'!$N$1,A49*20,0)</f>
        <v>53867.645111999998</v>
      </c>
      <c r="H49" s="5">
        <f ca="1">OFFSET('672p stat'!$N$1,A49*20,0)</f>
        <v>3142.2660599999999</v>
      </c>
      <c r="I49" s="5"/>
      <c r="J49" s="5">
        <f t="shared" ca="1" si="1"/>
        <v>57083.330000000016</v>
      </c>
      <c r="K49" s="10">
        <f t="shared" ca="1" si="2"/>
        <v>0.94366683078930369</v>
      </c>
      <c r="L49">
        <f t="shared" ca="1" si="0"/>
        <v>4.5155927779295963E-3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1.9039999999949941</v>
      </c>
      <c r="E50" s="5">
        <f ca="1">OFFSET('672p trace'!$S$56,(A50-1)*56,0)-OFFSET('672p stat'!$H$1,A50*20,0)</f>
        <v>14.32221899999422</v>
      </c>
      <c r="F50" s="5">
        <f ca="1">OFFSET('672p stat'!$H$1,A50*20,0)-OFFSET('672p stat'!$K$1,A50*20,0)</f>
        <v>38.873358999997436</v>
      </c>
      <c r="G50" s="5">
        <f ca="1">OFFSET('672p stat'!$K$1,A50*20,0)-OFFSET('672p stat'!$N$1,A50*20,0)</f>
        <v>49572.085385999999</v>
      </c>
      <c r="H50" s="5">
        <f ca="1">OFFSET('672p stat'!$N$1,A50*20,0)</f>
        <v>2529.677036</v>
      </c>
      <c r="I50" s="5"/>
      <c r="J50" s="5">
        <f t="shared" ca="1" si="1"/>
        <v>52154.957999999991</v>
      </c>
      <c r="K50" s="10">
        <f t="shared" ca="1" si="2"/>
        <v>0.95047694959317208</v>
      </c>
      <c r="L50">
        <f t="shared" ca="1" si="0"/>
        <v>6.2101466007160001E-3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121.46799999998984</v>
      </c>
      <c r="E51" s="5">
        <f ca="1">OFFSET('672p trace'!$S$56,(A51-1)*56,0)-OFFSET('672p stat'!$H$1,A51*20,0)</f>
        <v>0.53813300000183517</v>
      </c>
      <c r="F51" s="5">
        <f ca="1">OFFSET('672p stat'!$H$1,A51*20,0)-OFFSET('672p stat'!$K$1,A51*20,0)</f>
        <v>24.748320000002423</v>
      </c>
      <c r="G51" s="5">
        <f ca="1">OFFSET('672p stat'!$K$1,A51*20,0)-OFFSET('672p stat'!$N$1,A51*20,0)</f>
        <v>26959.718402999999</v>
      </c>
      <c r="H51" s="5">
        <f ca="1">OFFSET('672p stat'!$N$1,A51*20,0)</f>
        <v>1378.0971440000001</v>
      </c>
      <c r="I51" s="5"/>
      <c r="J51" s="5">
        <f t="shared" ca="1" si="1"/>
        <v>28363.102000000003</v>
      </c>
      <c r="K51" s="10">
        <f t="shared" ca="1" si="2"/>
        <v>0.95052079998160977</v>
      </c>
      <c r="L51">
        <f t="shared" ca="1" si="0"/>
        <v>8.1940705042875869E-3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0.83599999999933061</v>
      </c>
      <c r="E52" s="5">
        <f ca="1">OFFSET('672p trace'!$S$56,(A52-1)*56,0)-OFFSET('672p stat'!$H$1,A52*20,0)</f>
        <v>0.53448400000343099</v>
      </c>
      <c r="F52" s="5">
        <f ca="1">OFFSET('672p stat'!$H$1,A52*20,0)-OFFSET('672p stat'!$K$1,A52*20,0)</f>
        <v>24.722304999999324</v>
      </c>
      <c r="G52" s="5">
        <f ca="1">OFFSET('672p stat'!$K$1,A52*20,0)-OFFSET('672p stat'!$N$1,A52*20,0)</f>
        <v>25902.862795000001</v>
      </c>
      <c r="H52" s="5">
        <f ca="1">OFFSET('672p stat'!$N$1,A52*20,0)</f>
        <v>1394.398416</v>
      </c>
      <c r="I52" s="5"/>
      <c r="J52" s="5">
        <f t="shared" ca="1" si="1"/>
        <v>27322.518000000004</v>
      </c>
      <c r="K52" s="10">
        <f t="shared" ca="1" si="2"/>
        <v>0.94804083558477292</v>
      </c>
      <c r="L52">
        <f t="shared" ca="1" si="0"/>
        <v>6.2494919794268394E-3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120.23400000000038</v>
      </c>
      <c r="E53" s="5">
        <f ca="1">OFFSET('672p trace'!$S$56,(A53-1)*56,0)-OFFSET('672p stat'!$H$1,A53*20,0)</f>
        <v>0.55341400000543217</v>
      </c>
      <c r="F53" s="5">
        <f ca="1">OFFSET('672p stat'!$H$1,A53*20,0)-OFFSET('672p stat'!$K$1,A53*20,0)</f>
        <v>26.365624999998545</v>
      </c>
      <c r="G53" s="5">
        <f ca="1">OFFSET('672p stat'!$K$1,A53*20,0)-OFFSET('672p stat'!$N$1,A53*20,0)</f>
        <v>27931.453084000001</v>
      </c>
      <c r="H53" s="5">
        <f ca="1">OFFSET('672p stat'!$N$1,A53*20,0)</f>
        <v>1115.431877</v>
      </c>
      <c r="I53" s="5"/>
      <c r="J53" s="5">
        <f t="shared" ca="1" si="1"/>
        <v>29073.804000000004</v>
      </c>
      <c r="K53" s="10">
        <f t="shared" ca="1" si="2"/>
        <v>0.96070858440127049</v>
      </c>
      <c r="L53">
        <f t="shared" ca="1" si="0"/>
        <v>5.2559645870832788E-3</v>
      </c>
    </row>
    <row r="54" spans="1:12" x14ac:dyDescent="0.25">
      <c r="A54">
        <v>24</v>
      </c>
      <c r="C54" t="str">
        <f ca="1">OFFSET('672p stat'!$A$1,A54*20,0)</f>
        <v>non CUDA transp</v>
      </c>
      <c r="D54" s="5">
        <f ca="1">OFFSET('672p trace'!$R$56,(A54-1)*56,0)-OFFSET('672p trace'!$S$56,(A54-1)*56,0)</f>
        <v>27425.931999999993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1.0740000000077998</v>
      </c>
      <c r="E55" s="5">
        <f ca="1">OFFSET('672p trace'!$S$56,(A55-1)*56,0)-OFFSET('672p stat'!$H$1,A55*20,0)</f>
        <v>0.55923400000028778</v>
      </c>
      <c r="F55" s="5">
        <f ca="1">OFFSET('672p stat'!$H$1,A55*20,0)-OFFSET('672p stat'!$K$1,A55*20,0)</f>
        <v>26.058281999998144</v>
      </c>
      <c r="G55" s="5">
        <f ca="1">OFFSET('672p stat'!$K$1,A55*20,0)-OFFSET('672p stat'!$N$1,A55*20,0)</f>
        <v>25687.348730000002</v>
      </c>
      <c r="H55" s="5">
        <f ca="1">OFFSET('672p stat'!$N$1,A55*20,0)</f>
        <v>1110.6177540000001</v>
      </c>
      <c r="I55" s="5"/>
      <c r="J55" s="5">
        <f t="shared" ca="1" si="1"/>
        <v>26824.583999999999</v>
      </c>
      <c r="K55" s="10">
        <f t="shared" ca="1" si="2"/>
        <v>0.95760473787776179</v>
      </c>
      <c r="L55">
        <f t="shared" ca="1" si="0"/>
        <v>8.0602730902812093E-3</v>
      </c>
    </row>
    <row r="56" spans="1:12" x14ac:dyDescent="0.25">
      <c r="A56">
        <v>26</v>
      </c>
      <c r="C56" t="str">
        <f ca="1">OFFSET('672p stat'!$A$1,A56*20,0)</f>
        <v>CUDA Const</v>
      </c>
      <c r="D56" s="5">
        <f ca="1">OFFSET('672p trace'!$R$56,(A56-1)*56,0)-OFFSET('672p trace'!$S$56,(A56-1)*56,0)</f>
        <v>54.854600000000119</v>
      </c>
      <c r="E56" s="5">
        <f ca="1">OFFSET('672p trace'!$S$56,(A56-1)*56,0)-OFFSET('672p stat'!$H$1,A56*20,0)</f>
        <v>23.296130999999832</v>
      </c>
      <c r="F56" s="5">
        <f ca="1">OFFSET('672p stat'!$H$1,A56*20,0)-OFFSET('672p stat'!$K$1,A56*20,0)</f>
        <v>5.8235960000001796</v>
      </c>
      <c r="G56" s="5">
        <f ca="1">OFFSET('672p stat'!$K$1,A56*20,0)-OFFSET('672p stat'!$N$1,A56*20,0)</f>
        <v>1242.921284</v>
      </c>
      <c r="H56" s="5">
        <f ca="1">OFFSET('672p stat'!$N$1,A56*20,0)</f>
        <v>213.17858899999999</v>
      </c>
      <c r="I56" s="5"/>
      <c r="J56" s="5">
        <f t="shared" ca="1" si="1"/>
        <v>1485.2195999999999</v>
      </c>
      <c r="K56" s="10">
        <f t="shared" ca="1" si="2"/>
        <v>0.83686027574642841</v>
      </c>
      <c r="L56">
        <f t="shared" ca="1" si="0"/>
        <v>2.8760634985093396E-4</v>
      </c>
    </row>
    <row r="57" spans="1:12" x14ac:dyDescent="0.25">
      <c r="A57">
        <v>27</v>
      </c>
      <c r="C57" t="str">
        <f ca="1">OFFSET('672p stat'!$A$1,A57*20,0)</f>
        <v>CUDA ant Const</v>
      </c>
      <c r="D57" s="5">
        <f ca="1">OFFSET('672p trace'!$R$56,(A57-1)*56,0)-OFFSET('672p trace'!$S$56,(A57-1)*56,0)</f>
        <v>49.651839999999993</v>
      </c>
      <c r="E57" s="5">
        <f ca="1">OFFSET('672p trace'!$S$56,(A57-1)*56,0)-OFFSET('672p stat'!$H$1,A57*20,0)</f>
        <v>23.217332000000056</v>
      </c>
      <c r="F57" s="5">
        <f ca="1">OFFSET('672p stat'!$H$1,A57*20,0)-OFFSET('672p stat'!$K$1,A57*20,0)</f>
        <v>4.1297140000000354</v>
      </c>
      <c r="G57" s="5">
        <f ca="1">OFFSET('672p stat'!$K$1,A57*20,0)-OFFSET('672p stat'!$N$1,A57*20,0)</f>
        <v>613.15020500000003</v>
      </c>
      <c r="H57" s="5">
        <f ca="1">OFFSET('672p stat'!$N$1,A57*20,0)</f>
        <v>84.677969000000004</v>
      </c>
      <c r="I57" s="5"/>
      <c r="J57" s="5">
        <f t="shared" ca="1" si="1"/>
        <v>725.17522000000008</v>
      </c>
      <c r="K57" s="10">
        <f t="shared" ca="1" si="2"/>
        <v>0.84552007306592736</v>
      </c>
      <c r="L57">
        <f t="shared" ca="1" si="0"/>
        <v>4.8646836090205893E-4</v>
      </c>
    </row>
    <row r="58" spans="1:12" x14ac:dyDescent="0.25">
      <c r="A58">
        <v>28</v>
      </c>
      <c r="C58" t="str">
        <f ca="1">OFFSET('672p stat'!$A$1,A58*20,0)</f>
        <v>CUDA ant par Const</v>
      </c>
      <c r="D58" s="5">
        <f ca="1">OFFSET('672p trace'!$R$56,(A58-1)*56,0)-OFFSET('672p trace'!$S$56,(A58-1)*56,0)</f>
        <v>75.978899999999726</v>
      </c>
      <c r="E58" s="5">
        <f ca="1">OFFSET('672p trace'!$S$56,(A58-1)*56,0)-OFFSET('672p stat'!$H$1,A58*20,0)</f>
        <v>23.361053999999967</v>
      </c>
      <c r="F58" s="5">
        <f ca="1">OFFSET('672p stat'!$H$1,A58*20,0)-OFFSET('672p stat'!$K$1,A58*20,0)</f>
        <v>5.7611859999999524</v>
      </c>
      <c r="G58" s="5">
        <f ca="1">OFFSET('672p stat'!$K$1,A58*20,0)-OFFSET('672p stat'!$N$1,A58*20,0)</f>
        <v>613.25378799999999</v>
      </c>
      <c r="H58" s="5">
        <f ca="1">OFFSET('672p stat'!$N$1,A58*20,0)</f>
        <v>281.35669200000001</v>
      </c>
      <c r="I58" s="5"/>
      <c r="J58" s="5">
        <f t="shared" ca="1" si="1"/>
        <v>923.73271999999997</v>
      </c>
      <c r="K58" s="10">
        <f t="shared" ca="1" si="2"/>
        <v>0.66388661430115847</v>
      </c>
      <c r="L58">
        <f t="shared" ca="1" si="0"/>
        <v>1.4770136302219691E-4</v>
      </c>
    </row>
    <row r="59" spans="1:12" x14ac:dyDescent="0.25">
      <c r="A59">
        <v>29</v>
      </c>
      <c r="C59" t="str">
        <f ca="1">OFFSET('672p stat'!$A$1,A59*20,0)</f>
        <v>CUDA ant add CPU Const</v>
      </c>
      <c r="D59" s="5">
        <f ca="1">OFFSET('672p trace'!$R$56,(A59-1)*56,0)-OFFSET('672p trace'!$S$56,(A59-1)*56,0)</f>
        <v>40.572799999999916</v>
      </c>
      <c r="E59" s="5">
        <f ca="1">OFFSET('672p trace'!$S$56,(A59-1)*56,0)-OFFSET('672p stat'!$H$1,A59*20,0)</f>
        <v>21.992987000000539</v>
      </c>
      <c r="F59" s="5">
        <f ca="1">OFFSET('672p stat'!$H$1,A59*20,0)-OFFSET('672p stat'!$K$1,A59*20,0)</f>
        <v>25.455907999999908</v>
      </c>
      <c r="G59" s="5">
        <f ca="1">OFFSET('672p stat'!$K$1,A59*20,0)-OFFSET('672p stat'!$N$1,A59*20,0)</f>
        <v>875.01099599999998</v>
      </c>
      <c r="H59" s="5">
        <f ca="1">OFFSET('672p stat'!$N$1,A59*20,0)</f>
        <v>1636.4367090000001</v>
      </c>
      <c r="I59" s="5"/>
      <c r="J59" s="5">
        <f t="shared" ca="1" si="1"/>
        <v>2558.8966000000005</v>
      </c>
      <c r="K59" s="10">
        <f t="shared" ca="1" si="2"/>
        <v>0.34194855548285924</v>
      </c>
      <c r="L59">
        <f t="shared" ca="1" si="0"/>
        <v>3.4760881876137704E-3</v>
      </c>
    </row>
    <row r="60" spans="1:12" x14ac:dyDescent="0.25">
      <c r="A60">
        <v>30</v>
      </c>
      <c r="C60" t="str">
        <f ca="1">OFFSET('672p stat'!$A$1,A60*20,0)</f>
        <v>CUDA opt Const</v>
      </c>
      <c r="D60" s="5">
        <f ca="1">OFFSET('672p trace'!$R$56,(A60-1)*56,0)-OFFSET('672p trace'!$S$56,(A60-1)*56,0)</f>
        <v>65.792800000000398</v>
      </c>
      <c r="E60" s="5">
        <f ca="1">OFFSET('672p trace'!$S$56,(A60-1)*56,0)-OFFSET('672p stat'!$H$1,A60*20,0)</f>
        <v>22.322809000000007</v>
      </c>
      <c r="F60" s="5">
        <f ca="1">OFFSET('672p stat'!$H$1,A60*20,0)-OFFSET('672p stat'!$K$1,A60*20,0)</f>
        <v>216.00597900000002</v>
      </c>
      <c r="G60" s="5">
        <f ca="1">OFFSET('672p stat'!$K$1,A60*20,0)-OFFSET('672p stat'!$N$1,A60*20,0)</f>
        <v>1243.170212</v>
      </c>
      <c r="H60" s="5">
        <f ca="1">OFFSET('672p stat'!$N$1,A60*20,0)</f>
        <v>0</v>
      </c>
      <c r="I60" s="5"/>
      <c r="J60" s="5">
        <f t="shared" ca="1" si="1"/>
        <v>1481.499</v>
      </c>
      <c r="K60" s="10">
        <f t="shared" ref="K60:K80" ca="1" si="3">G60/J60</f>
        <v>0.83912997038810011</v>
      </c>
      <c r="L60">
        <f t="shared" ref="L60:L80" ca="1" si="4">$K$29*POWER(K60,2)*SQRT(G168/(POWER(G60,2)*$L$29)+J168/(POWER(J60,2)*$L$29))</f>
        <v>2.4800495414692794E-4</v>
      </c>
    </row>
    <row r="61" spans="1:12" x14ac:dyDescent="0.25">
      <c r="A61">
        <v>31</v>
      </c>
      <c r="C61" t="str">
        <f ca="1">OFFSET('672p stat'!$A$1,A61*20,0)</f>
        <v>CUDA opt ant Const</v>
      </c>
      <c r="D61" s="5">
        <f ca="1">OFFSET('672p trace'!$R$56,(A61-1)*56,0)-OFFSET('672p trace'!$S$56,(A61-1)*56,0)</f>
        <v>70.104400000000282</v>
      </c>
      <c r="E61" s="5">
        <f ca="1">OFFSET('672p trace'!$S$56,(A61-1)*56,0)-OFFSET('672p stat'!$H$1,A61*20,0)</f>
        <v>22.155504999999948</v>
      </c>
      <c r="F61" s="5">
        <f ca="1">OFFSET('672p stat'!$H$1,A61*20,0)-OFFSET('672p stat'!$K$1,A61*20,0)</f>
        <v>86.20962099999997</v>
      </c>
      <c r="G61" s="5">
        <f ca="1">OFFSET('672p stat'!$K$1,A61*20,0)-OFFSET('672p stat'!$N$1,A61*20,0)</f>
        <v>611.67291399999999</v>
      </c>
      <c r="H61" s="5">
        <f ca="1">OFFSET('672p stat'!$N$1,A61*20,0)</f>
        <v>0</v>
      </c>
      <c r="I61" s="5"/>
      <c r="J61" s="5">
        <f t="shared" ca="1" si="1"/>
        <v>720.03803999999991</v>
      </c>
      <c r="K61" s="10">
        <f t="shared" ca="1" si="3"/>
        <v>0.84950083192826875</v>
      </c>
      <c r="L61">
        <f t="shared" ca="1" si="4"/>
        <v>3.5812435623554456E-4</v>
      </c>
    </row>
    <row r="62" spans="1:12" x14ac:dyDescent="0.25">
      <c r="A62">
        <v>32</v>
      </c>
      <c r="C62" t="str">
        <f ca="1">OFFSET('672p stat'!$A$1,A62*20,0)</f>
        <v>CUDA opt ant par Const</v>
      </c>
      <c r="D62" s="5">
        <f ca="1">OFFSET('672p trace'!$R$56,(A62-1)*56,0)-OFFSET('672p trace'!$S$56,(A62-1)*56,0)</f>
        <v>70.905319999999392</v>
      </c>
      <c r="E62" s="5">
        <f ca="1">OFFSET('672p trace'!$S$56,(A62-1)*56,0)-OFFSET('672p stat'!$H$1,A62*20,0)</f>
        <v>22.06288600000039</v>
      </c>
      <c r="F62" s="5">
        <f ca="1">OFFSET('672p stat'!$H$1,A62*20,0)-OFFSET('672p stat'!$K$1,A62*20,0)</f>
        <v>283.44212900000002</v>
      </c>
      <c r="G62" s="5">
        <f ca="1">OFFSET('672p stat'!$K$1,A62*20,0)-OFFSET('672p stat'!$N$1,A62*20,0)</f>
        <v>611.73178499999995</v>
      </c>
      <c r="H62" s="5">
        <f ca="1">OFFSET('672p stat'!$N$1,A62*20,0)</f>
        <v>0</v>
      </c>
      <c r="I62" s="5"/>
      <c r="J62" s="5">
        <f t="shared" ca="1" si="1"/>
        <v>917.23680000000036</v>
      </c>
      <c r="K62" s="10">
        <f t="shared" ca="1" si="3"/>
        <v>0.66692895989345358</v>
      </c>
      <c r="L62">
        <f t="shared" ca="1" si="4"/>
        <v>1.4362244787007511E-4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1659.7239999999997</v>
      </c>
      <c r="E85" s="5">
        <f ca="1">OFFSET('672p trace'!$S$56,(A85-1)*56,0)</f>
        <v>1528.0827999999999</v>
      </c>
      <c r="F85" s="5">
        <f ca="1">OFFSET('672p stat'!$H$1,A85*20,0)</f>
        <v>1506.4197019999999</v>
      </c>
      <c r="G85" s="5">
        <f ca="1">OFFSET('672p stat'!$K$1,A85*20,0)</f>
        <v>1500.889465</v>
      </c>
      <c r="H85" s="5">
        <f ca="1">OFFSET('672p stat'!$N$1,A85*20,0)</f>
        <v>212.86180899999999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1660.7477999999996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23712.984</v>
      </c>
      <c r="E87" s="5">
        <f ca="1">OFFSET('672p trace'!$S$56,(A87-1)*56,0)</f>
        <v>23612.345999999998</v>
      </c>
      <c r="F87" s="5">
        <f ca="1">OFFSET('672p stat'!$H$1,A87*20,0)</f>
        <v>23588.119219</v>
      </c>
      <c r="G87" s="5">
        <f ca="1">OFFSET('672p stat'!$K$1,A87*20,0)</f>
        <v>23579.087500000001</v>
      </c>
      <c r="H87" s="5">
        <f ca="1">OFFSET('672p stat'!$N$1,A87*20,0)</f>
        <v>241.49191200000001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818.43900000000008</v>
      </c>
      <c r="E88" s="5">
        <f ca="1">OFFSET('672p trace'!$S$56,(A88-1)*56,0)</f>
        <v>758.28074000000038</v>
      </c>
      <c r="F88" s="5">
        <f ca="1">OFFSET('672p stat'!$H$1,A88*20,0)</f>
        <v>737.31449499999997</v>
      </c>
      <c r="G88" s="5">
        <f ca="1">OFFSET('672p stat'!$K$1,A88*20,0)</f>
        <v>733.52272000000005</v>
      </c>
      <c r="H88" s="5">
        <f ca="1">OFFSET('672p stat'!$N$1,A88*20,0)</f>
        <v>88.836459000000005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1001.5626399999996</v>
      </c>
      <c r="E89" s="5">
        <f ca="1">OFFSET('672p trace'!$S$56,(A89-1)*56,0)</f>
        <v>957.00471999999979</v>
      </c>
      <c r="F89" s="5">
        <f ca="1">OFFSET('672p stat'!$H$1,A89*20,0)</f>
        <v>935.82154700000001</v>
      </c>
      <c r="G89" s="5">
        <f ca="1">OFFSET('672p stat'!$K$1,A89*20,0)</f>
        <v>930.42653700000005</v>
      </c>
      <c r="H89" s="5">
        <f ca="1">OFFSET('672p stat'!$N$1,A89*20,0)</f>
        <v>288.07259599999998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557.53310000000022</v>
      </c>
      <c r="E90" s="5">
        <f ca="1">OFFSET('672p trace'!$S$56,(A90-1)*56,0)</f>
        <v>508.19625999999988</v>
      </c>
      <c r="F90" s="5">
        <f ca="1">OFFSET('672p stat'!$H$1,A90*20,0)</f>
        <v>487.007858</v>
      </c>
      <c r="G90" s="5">
        <f ca="1">OFFSET('672p stat'!$K$1,A90*20,0)</f>
        <v>483.21688499999999</v>
      </c>
      <c r="H90" s="5">
        <f ca="1">OFFSET('672p stat'!$N$1,A90*20,0)</f>
        <v>88.265805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2986.1919999999996</v>
      </c>
      <c r="E91" s="5">
        <f ca="1">OFFSET('672p trace'!$S$56,(A91-1)*56,0)</f>
        <v>2916.1450000000004</v>
      </c>
      <c r="F91" s="5">
        <f ca="1">OFFSET('672p stat'!$H$1,A91*20,0)</f>
        <v>2895.6133500000001</v>
      </c>
      <c r="G91" s="5">
        <f ca="1">OFFSET('672p stat'!$K$1,A91*20,0)</f>
        <v>2871.5042819999999</v>
      </c>
      <c r="H91" s="5">
        <f ca="1">OFFSET('672p stat'!$N$1,A91*20,0)</f>
        <v>1924.988967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2909.2106000000013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2679.8722000000002</v>
      </c>
      <c r="E93" s="5">
        <f ca="1">OFFSET('672p trace'!$S$56,(A93-1)*56,0)</f>
        <v>2628.0709999999999</v>
      </c>
      <c r="F93" s="5">
        <f ca="1">OFFSET('672p stat'!$H$1,A93*20,0)</f>
        <v>2607.7143850000002</v>
      </c>
      <c r="G93" s="5">
        <f ca="1">OFFSET('672p stat'!$K$1,A93*20,0)</f>
        <v>2583.5829739999999</v>
      </c>
      <c r="H93" s="5">
        <f ca="1">OFFSET('672p stat'!$N$1,A93*20,0)</f>
        <v>1927.099426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29510.406000000006</v>
      </c>
      <c r="E94" s="5">
        <f ca="1">OFFSET('672p trace'!$S$56,(A94-1)*56,0)</f>
        <v>29235.142000000003</v>
      </c>
      <c r="F94" s="5">
        <f ca="1">OFFSET('672p stat'!$H$1,A94*20,0)</f>
        <v>29221.958477</v>
      </c>
      <c r="G94" s="5">
        <f ca="1">OFFSET('672p stat'!$K$1,A94*20,0)</f>
        <v>29215.505195000002</v>
      </c>
      <c r="H94" s="5">
        <f ca="1">OFFSET('672p stat'!$N$1,A94*20,0)</f>
        <v>338.844313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1658.7466000000004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1663.193</v>
      </c>
      <c r="E96" s="5">
        <f ca="1">OFFSET('672p trace'!$S$56,(A96-1)*56,0)</f>
        <v>1542.1660000000002</v>
      </c>
      <c r="F96" s="5">
        <f ca="1">OFFSET('672p stat'!$H$1,A96*20,0)</f>
        <v>1503.6818679999999</v>
      </c>
      <c r="G96" s="5">
        <f ca="1">OFFSET('672p stat'!$K$1,A96*20,0)</f>
        <v>1287.6225830000001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1430.1514000000002</v>
      </c>
      <c r="E97" s="5">
        <f ca="1">OFFSET('672p trace'!$S$56,(A97-1)*56,0)</f>
        <v>1421.1384000000005</v>
      </c>
      <c r="F97" s="5">
        <f ca="1">OFFSET('672p stat'!$H$1,A97*20,0)</f>
        <v>1378.3528980000001</v>
      </c>
      <c r="G97" s="5">
        <f ca="1">OFFSET('672p stat'!$K$1,A97*20,0)</f>
        <v>1162.9975850000001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828.9214800000002</v>
      </c>
      <c r="E98" s="5">
        <f ca="1">OFFSET('672p trace'!$S$56,(A98-1)*56,0)</f>
        <v>767.17140000000018</v>
      </c>
      <c r="F98" s="5">
        <f ca="1">OFFSET('672p stat'!$H$1,A98*20,0)</f>
        <v>730.34353299999998</v>
      </c>
      <c r="G98" s="5">
        <f ca="1">OFFSET('672p stat'!$K$1,A98*20,0)</f>
        <v>640.53417100000001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556.70170000000007</v>
      </c>
      <c r="E99" s="5">
        <f ca="1">OFFSET('672p trace'!$S$56,(A99-1)*56,0)</f>
        <v>516.0234999999999</v>
      </c>
      <c r="F99" s="5">
        <f ca="1">OFFSET('672p stat'!$H$1,A99*20,0)</f>
        <v>483.98388899999998</v>
      </c>
      <c r="G99" s="5">
        <f ca="1">OFFSET('672p stat'!$K$1,A99*20,0)</f>
        <v>394.141257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1008.3804199999998</v>
      </c>
      <c r="E100" s="5">
        <f ca="1">OFFSET('672p trace'!$S$56,(A100-1)*56,0)</f>
        <v>973.46834000000013</v>
      </c>
      <c r="F100" s="5">
        <f ca="1">OFFSET('672p stat'!$H$1,A100*20,0)</f>
        <v>930.89452300000005</v>
      </c>
      <c r="G100" s="5">
        <f ca="1">OFFSET('672p stat'!$K$1,A100*20,0)</f>
        <v>640.977711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30982.807999999997</v>
      </c>
      <c r="E101" s="5">
        <f ca="1">OFFSET('672p trace'!$S$56,(A101-1)*56,0)</f>
        <v>30858.368000000013</v>
      </c>
      <c r="F101" s="5">
        <f ca="1">OFFSET('672p stat'!$H$1,A101*20,0)</f>
        <v>30857.787109000001</v>
      </c>
      <c r="G101" s="5">
        <f ca="1">OFFSET('672p stat'!$K$1,A101*20,0)</f>
        <v>30832.421445</v>
      </c>
      <c r="H101" s="5">
        <f ca="1">OFFSET('672p stat'!$N$1,A101*20,0)</f>
        <v>1529.934307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27285.277999999998</v>
      </c>
      <c r="E102" s="5">
        <f ca="1">OFFSET('672p trace'!$S$56,(A102-1)*56,0)</f>
        <v>27284.022000000008</v>
      </c>
      <c r="F102" s="5">
        <f ca="1">OFFSET('672p stat'!$H$1,A102*20,0)</f>
        <v>27283.485272999998</v>
      </c>
      <c r="G102" s="5">
        <f ca="1">OFFSET('672p stat'!$K$1,A102*20,0)</f>
        <v>27258.944766000001</v>
      </c>
      <c r="H102" s="5">
        <f ca="1">OFFSET('672p stat'!$N$1,A102*20,0)</f>
        <v>1492.212327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59758.474000000002</v>
      </c>
      <c r="E103" s="5">
        <f ca="1">OFFSET('672p trace'!$S$56,(A103-1)*56,0)</f>
        <v>57083.330000000016</v>
      </c>
      <c r="F103" s="5">
        <f ca="1">OFFSET('672p stat'!$H$1,A103*20,0)</f>
        <v>57056.040702999999</v>
      </c>
      <c r="G103" s="5">
        <f ca="1">OFFSET('672p stat'!$K$1,A103*20,0)</f>
        <v>57009.911172</v>
      </c>
      <c r="H103" s="5">
        <f ca="1">OFFSET('672p stat'!$N$1,A103*20,0)</f>
        <v>3142.2660599999999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52156.861999999986</v>
      </c>
      <c r="E104" s="5">
        <f ca="1">OFFSET('672p trace'!$S$56,(A104-1)*56,0)</f>
        <v>52154.957999999991</v>
      </c>
      <c r="F104" s="5">
        <f ca="1">OFFSET('672p stat'!$H$1,A104*20,0)</f>
        <v>52140.635780999997</v>
      </c>
      <c r="G104" s="5">
        <f ca="1">OFFSET('672p stat'!$K$1,A104*20,0)</f>
        <v>52101.762422</v>
      </c>
      <c r="H104" s="5">
        <f ca="1">OFFSET('672p stat'!$N$1,A104*20,0)</f>
        <v>2529.677036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28484.569999999992</v>
      </c>
      <c r="E105" s="5">
        <f ca="1">OFFSET('672p trace'!$S$56,(A105-1)*56,0)</f>
        <v>28363.102000000003</v>
      </c>
      <c r="F105" s="5">
        <f ca="1">OFFSET('672p stat'!$H$1,A105*20,0)</f>
        <v>28362.563867000001</v>
      </c>
      <c r="G105" s="5">
        <f ca="1">OFFSET('672p stat'!$K$1,A105*20,0)</f>
        <v>28337.815546999998</v>
      </c>
      <c r="H105" s="5">
        <f ca="1">OFFSET('672p stat'!$N$1,A105*20,0)</f>
        <v>1378.0971440000001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27323.354000000003</v>
      </c>
      <c r="E106" s="5">
        <f ca="1">OFFSET('672p trace'!$S$56,(A106-1)*56,0)</f>
        <v>27322.518000000004</v>
      </c>
      <c r="F106" s="5">
        <f ca="1">OFFSET('672p stat'!$H$1,A106*20,0)</f>
        <v>27321.983516</v>
      </c>
      <c r="G106" s="5">
        <f ca="1">OFFSET('672p stat'!$K$1,A106*20,0)</f>
        <v>27297.261211000001</v>
      </c>
      <c r="H106" s="5">
        <f ca="1">OFFSET('672p stat'!$N$1,A106*20,0)</f>
        <v>1394.398416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29194.038000000004</v>
      </c>
      <c r="E107" s="5">
        <f ca="1">OFFSET('672p trace'!$S$56,(A107-1)*56,0)</f>
        <v>29073.804000000004</v>
      </c>
      <c r="F107" s="5">
        <f ca="1">OFFSET('672p stat'!$H$1,A107*20,0)</f>
        <v>29073.250585999998</v>
      </c>
      <c r="G107" s="5">
        <f ca="1">OFFSET('672p stat'!$K$1,A107*20,0)</f>
        <v>29046.884961</v>
      </c>
      <c r="H107" s="5">
        <f ca="1">OFFSET('672p stat'!$N$1,A107*20,0)</f>
        <v>1115.431877</v>
      </c>
    </row>
    <row r="108" spans="1:8" x14ac:dyDescent="0.25">
      <c r="A108">
        <v>24</v>
      </c>
      <c r="C108" t="str">
        <f ca="1">OFFSET('672p stat'!$A$1,A108*20,0)</f>
        <v>non CUDA transp</v>
      </c>
      <c r="D108" s="5">
        <f ca="1">OFFSET('672p trace'!$R$56,(A108-1)*56,0)</f>
        <v>27425.931999999993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26825.658000000007</v>
      </c>
      <c r="E109" s="5">
        <f ca="1">OFFSET('672p trace'!$S$56,(A109-1)*56,0)</f>
        <v>26824.583999999999</v>
      </c>
      <c r="F109" s="5">
        <f ca="1">OFFSET('672p stat'!$H$1,A109*20,0)</f>
        <v>26824.024765999999</v>
      </c>
      <c r="G109" s="5">
        <f ca="1">OFFSET('672p stat'!$K$1,A109*20,0)</f>
        <v>26797.966484</v>
      </c>
      <c r="H109" s="5">
        <f ca="1">OFFSET('672p stat'!$N$1,A109*20,0)</f>
        <v>1110.6177540000001</v>
      </c>
    </row>
    <row r="110" spans="1:8" x14ac:dyDescent="0.25">
      <c r="A110">
        <v>26</v>
      </c>
      <c r="C110" t="str">
        <f ca="1">OFFSET('672p stat'!$A$1,A110*20,0)</f>
        <v>CUDA Const</v>
      </c>
      <c r="D110" s="5">
        <f ca="1">OFFSET('672p trace'!$R$56,(A110-1)*56,0)</f>
        <v>1540.0742</v>
      </c>
      <c r="E110" s="5">
        <f ca="1">OFFSET('672p trace'!$S$56,(A110-1)*56,0)</f>
        <v>1485.2195999999999</v>
      </c>
      <c r="F110" s="5">
        <f ca="1">OFFSET('672p stat'!$H$1,A110*20,0)</f>
        <v>1461.9234690000001</v>
      </c>
      <c r="G110" s="5">
        <f ca="1">OFFSET('672p stat'!$K$1,A110*20,0)</f>
        <v>1456.0998729999999</v>
      </c>
      <c r="H110" s="5">
        <f ca="1">OFFSET('672p stat'!$N$1,A110*20,0)</f>
        <v>213.17858899999999</v>
      </c>
    </row>
    <row r="111" spans="1:8" x14ac:dyDescent="0.25">
      <c r="A111">
        <v>27</v>
      </c>
      <c r="C111" t="str">
        <f ca="1">OFFSET('672p stat'!$A$1,A111*20,0)</f>
        <v>CUDA ant Const</v>
      </c>
      <c r="D111" s="5">
        <f ca="1">OFFSET('672p trace'!$R$56,(A111-1)*56,0)</f>
        <v>774.82706000000007</v>
      </c>
      <c r="E111" s="5">
        <f ca="1">OFFSET('672p trace'!$S$56,(A111-1)*56,0)</f>
        <v>725.17522000000008</v>
      </c>
      <c r="F111" s="5">
        <f ca="1">OFFSET('672p stat'!$H$1,A111*20,0)</f>
        <v>701.95788800000003</v>
      </c>
      <c r="G111" s="5">
        <f ca="1">OFFSET('672p stat'!$K$1,A111*20,0)</f>
        <v>697.82817399999999</v>
      </c>
      <c r="H111" s="5">
        <f ca="1">OFFSET('672p stat'!$N$1,A111*20,0)</f>
        <v>84.677969000000004</v>
      </c>
    </row>
    <row r="112" spans="1:8" x14ac:dyDescent="0.25">
      <c r="A112">
        <v>28</v>
      </c>
      <c r="C112" t="str">
        <f ca="1">OFFSET('672p stat'!$A$1,A112*20,0)</f>
        <v>CUDA ant par Const</v>
      </c>
      <c r="D112" s="5">
        <f ca="1">OFFSET('672p trace'!$R$56,(A112-1)*56,0)</f>
        <v>999.7116199999997</v>
      </c>
      <c r="E112" s="5">
        <f ca="1">OFFSET('672p trace'!$S$56,(A112-1)*56,0)</f>
        <v>923.73271999999997</v>
      </c>
      <c r="F112" s="5">
        <f ca="1">OFFSET('672p stat'!$H$1,A112*20,0)</f>
        <v>900.371666</v>
      </c>
      <c r="G112" s="5">
        <f ca="1">OFFSET('672p stat'!$K$1,A112*20,0)</f>
        <v>894.61048000000005</v>
      </c>
      <c r="H112" s="5">
        <f ca="1">OFFSET('672p stat'!$N$1,A112*20,0)</f>
        <v>281.35669200000001</v>
      </c>
    </row>
    <row r="113" spans="1:8" x14ac:dyDescent="0.25">
      <c r="A113">
        <v>29</v>
      </c>
      <c r="C113" t="str">
        <f ca="1">OFFSET('672p stat'!$A$1,A113*20,0)</f>
        <v>CUDA ant add CPU Const</v>
      </c>
      <c r="D113" s="5">
        <f ca="1">OFFSET('672p trace'!$R$56,(A113-1)*56,0)</f>
        <v>2599.4694000000004</v>
      </c>
      <c r="E113" s="5">
        <f ca="1">OFFSET('672p trace'!$S$56,(A113-1)*56,0)</f>
        <v>2558.8966000000005</v>
      </c>
      <c r="F113" s="5">
        <f ca="1">OFFSET('672p stat'!$H$1,A113*20,0)</f>
        <v>2536.903613</v>
      </c>
      <c r="G113" s="5">
        <f ca="1">OFFSET('672p stat'!$K$1,A113*20,0)</f>
        <v>2511.447705</v>
      </c>
      <c r="H113" s="5">
        <f ca="1">OFFSET('672p stat'!$N$1,A113*20,0)</f>
        <v>1636.4367090000001</v>
      </c>
    </row>
    <row r="114" spans="1:8" x14ac:dyDescent="0.25">
      <c r="A114">
        <v>30</v>
      </c>
      <c r="C114" t="str">
        <f ca="1">OFFSET('672p stat'!$A$1,A114*20,0)</f>
        <v>CUDA opt Const</v>
      </c>
      <c r="D114" s="5">
        <f ca="1">OFFSET('672p trace'!$R$56,(A114-1)*56,0)</f>
        <v>1547.2918000000004</v>
      </c>
      <c r="E114" s="5">
        <f ca="1">OFFSET('672p trace'!$S$56,(A114-1)*56,0)</f>
        <v>1481.499</v>
      </c>
      <c r="F114" s="5">
        <f ca="1">OFFSET('672p stat'!$H$1,A114*20,0)</f>
        <v>1459.176191</v>
      </c>
      <c r="G114" s="5">
        <f ca="1">OFFSET('672p stat'!$K$1,A114*20,0)</f>
        <v>1243.170212</v>
      </c>
      <c r="H114" s="5">
        <f ca="1">OFFSET('672p stat'!$N$1,A114*20,0)</f>
        <v>0</v>
      </c>
    </row>
    <row r="115" spans="1:8" x14ac:dyDescent="0.25">
      <c r="A115">
        <v>31</v>
      </c>
      <c r="C115" t="str">
        <f ca="1">OFFSET('672p stat'!$A$1,A115*20,0)</f>
        <v>CUDA opt ant Const</v>
      </c>
      <c r="D115" s="5">
        <f ca="1">OFFSET('672p trace'!$R$56,(A115-1)*56,0)</f>
        <v>790.14244000000019</v>
      </c>
      <c r="E115" s="5">
        <f ca="1">OFFSET('672p trace'!$S$56,(A115-1)*56,0)</f>
        <v>720.03803999999991</v>
      </c>
      <c r="F115" s="5">
        <f ca="1">OFFSET('672p stat'!$H$1,A115*20,0)</f>
        <v>697.88253499999996</v>
      </c>
      <c r="G115" s="5">
        <f ca="1">OFFSET('672p stat'!$K$1,A115*20,0)</f>
        <v>611.67291399999999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CUDA opt ant par Const</v>
      </c>
      <c r="D116" s="5">
        <f ca="1">OFFSET('672p trace'!$R$56,(A116-1)*56,0)</f>
        <v>988.14211999999975</v>
      </c>
      <c r="E116" s="5">
        <f ca="1">OFFSET('672p trace'!$S$56,(A116-1)*56,0)</f>
        <v>917.23680000000036</v>
      </c>
      <c r="F116" s="5">
        <f ca="1">OFFSET('672p stat'!$H$1,A116*20,0)</f>
        <v>895.17391399999997</v>
      </c>
      <c r="G116" s="5">
        <f ca="1">OFFSET('672p stat'!$K$1,A116*20,0)</f>
        <v>611.73178499999995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86784.733028001399</v>
      </c>
      <c r="E139" s="5">
        <f ca="1">OFFSET('672p trace'!$V$56,(A31-1)*56,0)</f>
        <v>2.6246161599999374</v>
      </c>
      <c r="F139" s="5">
        <f ca="1">OFFSET('672p stat'!$H$1,A139*20,1)</f>
        <v>2.0404939999999998</v>
      </c>
      <c r="G139" s="5">
        <f ca="1">OFFSET('672p stat'!$K$1,A139*20,1)</f>
        <v>2.08236</v>
      </c>
      <c r="H139" s="5">
        <f ca="1">OFFSET('672p stat'!$N$1,A139*20,1)</f>
        <v>0.18690699999999999</v>
      </c>
      <c r="J139" s="5">
        <f t="shared" ref="J139:J187" ca="1" si="5">SUM(E139:H139)</f>
        <v>6.9343771599999364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100282.78617716103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295114.75134399981</v>
      </c>
      <c r="E141" s="5">
        <f ca="1">OFFSET('672p trace'!$V$56,(A33-1)*56,0)</f>
        <v>233528.46528399992</v>
      </c>
      <c r="F141" s="5">
        <f ca="1">OFFSET('672p stat'!$H$1,A141*20,1)</f>
        <v>233182.12074899999</v>
      </c>
      <c r="G141" s="5">
        <f ca="1">OFFSET('672p stat'!$K$1,A141*20,1)</f>
        <v>231326.065829</v>
      </c>
      <c r="H141" s="5">
        <f ca="1">OFFSET('672p stat'!$N$1,A141*20,1)</f>
        <v>2.7119000000000001E-2</v>
      </c>
      <c r="J141" s="5">
        <f t="shared" ca="1" si="5"/>
        <v>698036.67898099986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34009.685080959891</v>
      </c>
      <c r="E142" s="5">
        <f ca="1">OFFSET('672p trace'!$V$56,(A34-1)*56,0)</f>
        <v>7.9961028323999983</v>
      </c>
      <c r="F142" s="5">
        <f ca="1">OFFSET('672p stat'!$H$1,A142*20,1)</f>
        <v>7.5126189999999999</v>
      </c>
      <c r="G142" s="5">
        <f ca="1">OFFSET('672p stat'!$K$1,A142*20,1)</f>
        <v>7.5241550000000004</v>
      </c>
      <c r="H142" s="5">
        <f ca="1">OFFSET('672p stat'!$N$1,A142*20,1)</f>
        <v>2.9693000000000001E-2</v>
      </c>
      <c r="J142" s="5">
        <f t="shared" ca="1" si="5"/>
        <v>23.062569832400001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12840.654352351188</v>
      </c>
      <c r="E143" s="5">
        <f ca="1">OFFSET('672p trace'!$V$56,(A35-1)*56,0)</f>
        <v>14.391711961600022</v>
      </c>
      <c r="F143" s="5">
        <f ca="1">OFFSET('672p stat'!$H$1,A143*20,1)</f>
        <v>13.98908</v>
      </c>
      <c r="G143" s="5">
        <f ca="1">OFFSET('672p stat'!$K$1,A143*20,1)</f>
        <v>13.953881000000001</v>
      </c>
      <c r="H143" s="5">
        <f ca="1">OFFSET('672p stat'!$N$1,A143*20,1)</f>
        <v>0.289659</v>
      </c>
      <c r="J143" s="5">
        <f t="shared" ca="1" si="5"/>
        <v>42.624331961600021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34200.525103969761</v>
      </c>
      <c r="E144" s="5">
        <f ca="1">OFFSET('672p trace'!$V$56,(A36-1)*56,0)</f>
        <v>0.29516687239999756</v>
      </c>
      <c r="F144" s="5">
        <f ca="1">OFFSET('672p stat'!$H$1,A144*20,1)</f>
        <v>1.0252000000000001E-2</v>
      </c>
      <c r="G144" s="5">
        <f ca="1">OFFSET('672p stat'!$K$1,A144*20,1)</f>
        <v>1.3603000000000001E-2</v>
      </c>
      <c r="H144" s="5">
        <f ca="1">OFFSET('672p stat'!$N$1,A144*20,1)</f>
        <v>3.4488999999999999E-2</v>
      </c>
      <c r="J144" s="5">
        <f t="shared" ca="1" si="5"/>
        <v>0.35351087239999751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56242.73308000002</v>
      </c>
      <c r="E145" s="5">
        <f ca="1">OFFSET('672p trace'!$V$56,(A37-1)*56,0)</f>
        <v>9809.342964999998</v>
      </c>
      <c r="F145" s="5">
        <f ca="1">OFFSET('672p stat'!$H$1,A145*20,1)</f>
        <v>9706.3840729999993</v>
      </c>
      <c r="G145" s="5">
        <f ca="1">OFFSET('672p stat'!$K$1,A145*20,1)</f>
        <v>9519.3739949999999</v>
      </c>
      <c r="H145" s="5">
        <f ca="1">OFFSET('672p stat'!$N$1,A145*20,1)</f>
        <v>7689.3338940000003</v>
      </c>
      <c r="J145" s="5">
        <f t="shared" ca="1" si="5"/>
        <v>36724.434927000002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31871.949433640024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44339.868245160003</v>
      </c>
      <c r="E147" s="5">
        <f ca="1">OFFSET('672p trace'!$V$56,(A39-1)*56,0)</f>
        <v>11874.727637000005</v>
      </c>
      <c r="F147" s="5">
        <f ca="1">OFFSET('672p stat'!$H$1,A147*20,1)</f>
        <v>11743.528612</v>
      </c>
      <c r="G147" s="5">
        <f ca="1">OFFSET('672p stat'!$K$1,A147*20,1)</f>
        <v>11494.172237000001</v>
      </c>
      <c r="H147" s="5">
        <f ca="1">OFFSET('672p stat'!$N$1,A147*20,1)</f>
        <v>9522.1725470000001</v>
      </c>
      <c r="J147" s="5">
        <f t="shared" ca="1" si="5"/>
        <v>44634.601033000006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546238.20536400017</v>
      </c>
      <c r="E148" s="5">
        <f ca="1">OFFSET('672p trace'!$V$56,(A40-1)*56,0)</f>
        <v>399729.30043600022</v>
      </c>
      <c r="F148" s="5">
        <f ca="1">OFFSET('672p stat'!$H$1,A148*20,1)</f>
        <v>401020.47290200001</v>
      </c>
      <c r="G148" s="5">
        <f ca="1">OFFSET('672p stat'!$K$1,A148*20,1)</f>
        <v>400989.79108499998</v>
      </c>
      <c r="H148" s="5">
        <f ca="1">OFFSET('672p stat'!$N$1,A148*20,1)</f>
        <v>0.186444</v>
      </c>
      <c r="J148" s="5">
        <f t="shared" ca="1" si="5"/>
        <v>1201739.7508670003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84209.641322439187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69119.592004999926</v>
      </c>
      <c r="E150" s="5">
        <f ca="1">OFFSET('672p trace'!$V$56,(A42-1)*56,0)</f>
        <v>171.72099600000018</v>
      </c>
      <c r="F150" s="5">
        <f ca="1">OFFSET('672p stat'!$H$1,A150*20,1)</f>
        <v>14.6233</v>
      </c>
      <c r="G150" s="5">
        <f ca="1">OFFSET('672p stat'!$K$1,A150*20,1)</f>
        <v>0.87860000000000005</v>
      </c>
      <c r="H150" s="5">
        <f ca="1">OFFSET('672p stat'!$N$1,A150*20,1)</f>
        <v>0</v>
      </c>
      <c r="J150" s="5">
        <f t="shared" ca="1" si="5"/>
        <v>187.22289600000019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394.2037400399999</v>
      </c>
      <c r="E151" s="5">
        <f ca="1">OFFSET('672p trace'!$V$56,(A43-1)*56,0)</f>
        <v>150.5734574399998</v>
      </c>
      <c r="F151" s="5">
        <f ca="1">OFFSET('672p stat'!$H$1,A151*20,1)</f>
        <v>0.80815099999999995</v>
      </c>
      <c r="G151" s="5">
        <f ca="1">OFFSET('672p stat'!$K$1,A151*20,1)</f>
        <v>0.65160799999999997</v>
      </c>
      <c r="H151" s="5">
        <f ca="1">OFFSET('672p stat'!$N$1,A151*20,1)</f>
        <v>0</v>
      </c>
      <c r="J151" s="5">
        <f t="shared" ca="1" si="5"/>
        <v>152.03321643999982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24991.646288209726</v>
      </c>
      <c r="E152" s="5">
        <f ca="1">OFFSET('672p trace'!$V$56,(A44-1)*56,0)</f>
        <v>89.576547360000077</v>
      </c>
      <c r="F152" s="5">
        <f ca="1">OFFSET('672p stat'!$H$1,A152*20,1)</f>
        <v>0.920099</v>
      </c>
      <c r="G152" s="5">
        <f ca="1">OFFSET('672p stat'!$K$1,A152*20,1)</f>
        <v>0.61573900000000004</v>
      </c>
      <c r="H152" s="5">
        <f ca="1">OFFSET('672p stat'!$N$1,A152*20,1)</f>
        <v>0</v>
      </c>
      <c r="J152" s="5">
        <f t="shared" ca="1" si="5"/>
        <v>91.112385360000076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19283.12824252987</v>
      </c>
      <c r="E153" s="5">
        <f ca="1">OFFSET('672p trace'!$V$56,(A45-1)*56,0)</f>
        <v>78.52651109</v>
      </c>
      <c r="F153" s="5">
        <f ca="1">OFFSET('672p stat'!$H$1,A153*20,1)</f>
        <v>9.2214729999999996</v>
      </c>
      <c r="G153" s="5">
        <f ca="1">OFFSET('672p stat'!$K$1,A153*20,1)</f>
        <v>9.3090829999999993</v>
      </c>
      <c r="H153" s="5">
        <f ca="1">OFFSET('672p stat'!$N$1,A153*20,1)</f>
        <v>0</v>
      </c>
      <c r="J153" s="5">
        <f t="shared" ca="1" si="5"/>
        <v>97.057067090000004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7626.969910123601</v>
      </c>
      <c r="E154" s="5">
        <f ca="1">OFFSET('672p trace'!$V$56,(A46-1)*56,0)</f>
        <v>84.267072184399808</v>
      </c>
      <c r="F154" s="5">
        <f ca="1">OFFSET('672p stat'!$H$1,A154*20,1)</f>
        <v>7.0435090000000002</v>
      </c>
      <c r="G154" s="5">
        <f ca="1">OFFSET('672p stat'!$K$1,A154*20,1)</f>
        <v>6.9225680000000001</v>
      </c>
      <c r="H154" s="5">
        <f ca="1">OFFSET('672p stat'!$N$1,A154*20,1)</f>
        <v>0</v>
      </c>
      <c r="J154" s="5">
        <f t="shared" ca="1" si="5"/>
        <v>98.233149184399807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1507014.8111359996</v>
      </c>
      <c r="E155" s="5">
        <f ca="1">OFFSET('672p trace'!$V$56,(A47-1)*56,0)</f>
        <v>1492400.1677760005</v>
      </c>
      <c r="F155" s="5">
        <f ca="1">OFFSET('672p stat'!$H$1,A155*20,1)</f>
        <v>1492319.9311569999</v>
      </c>
      <c r="G155" s="5">
        <f ca="1">OFFSET('672p stat'!$K$1,A155*20,1)</f>
        <v>1490237.014132</v>
      </c>
      <c r="H155" s="5">
        <f ca="1">OFFSET('672p stat'!$N$1,A155*20,1)</f>
        <v>6305.5436339999997</v>
      </c>
      <c r="J155" s="5">
        <f t="shared" ca="1" si="5"/>
        <v>4481262.6566990009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133226.00291600008</v>
      </c>
      <c r="E156" s="5">
        <f ca="1">OFFSET('672p trace'!$V$56,(A48-1)*56,0)</f>
        <v>133180.99291599978</v>
      </c>
      <c r="F156" s="5">
        <f ca="1">OFFSET('672p stat'!$H$1,A156*20,1)</f>
        <v>133172.07165699999</v>
      </c>
      <c r="G156" s="5">
        <f ca="1">OFFSET('672p stat'!$K$1,A156*20,1)</f>
        <v>132955.13256999999</v>
      </c>
      <c r="H156" s="5">
        <f ca="1">OFFSET('672p stat'!$N$1,A156*20,1)</f>
        <v>495.78242299999999</v>
      </c>
      <c r="J156" s="5">
        <f t="shared" ca="1" si="5"/>
        <v>399803.97956599976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307639.30552399968</v>
      </c>
      <c r="E157" s="5">
        <f ca="1">OFFSET('672p trace'!$V$56,(A49-1)*56,0)</f>
        <v>264821.74849999987</v>
      </c>
      <c r="F157" s="5">
        <f ca="1">OFFSET('672p stat'!$H$1,A157*20,1)</f>
        <v>264545.10551999998</v>
      </c>
      <c r="G157" s="5">
        <f ca="1">OFFSET('672p stat'!$K$1,A157*20,1)</f>
        <v>263728.48462200002</v>
      </c>
      <c r="H157" s="5">
        <f ca="1">OFFSET('672p stat'!$N$1,A157*20,1)</f>
        <v>1263.2471889999999</v>
      </c>
      <c r="J157" s="5">
        <f t="shared" ca="1" si="5"/>
        <v>794358.58583099989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407538.78235600016</v>
      </c>
      <c r="E158" s="5">
        <f ca="1">OFFSET('672p trace'!$V$56,(A50-1)*56,0)</f>
        <v>407535.55443600006</v>
      </c>
      <c r="F158" s="5">
        <f ca="1">OFFSET('672p stat'!$H$1,A158*20,1)</f>
        <v>407299.887674</v>
      </c>
      <c r="G158" s="5">
        <f ca="1">OFFSET('672p stat'!$K$1,A158*20,1)</f>
        <v>406670.852824</v>
      </c>
      <c r="H158" s="5">
        <f ca="1">OFFSET('672p stat'!$N$1,A158*20,1)</f>
        <v>1304.2822960000001</v>
      </c>
      <c r="J158" s="5">
        <f t="shared" ca="1" si="5"/>
        <v>1222810.5772300002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211354.71209999989</v>
      </c>
      <c r="E159" s="5">
        <f ca="1">OFFSET('672p trace'!$V$56,(A51-1)*56,0)</f>
        <v>209820.11939599999</v>
      </c>
      <c r="F159" s="5">
        <f ca="1">OFFSET('672p stat'!$H$1,A159*20,1)</f>
        <v>209804.12943199999</v>
      </c>
      <c r="G159" s="5">
        <f ca="1">OFFSET('672p stat'!$K$1,A159*20,1)</f>
        <v>209282.49991899999</v>
      </c>
      <c r="H159" s="5">
        <f ca="1">OFFSET('672p stat'!$N$1,A159*20,1)</f>
        <v>683.46099200000003</v>
      </c>
      <c r="J159" s="5">
        <f t="shared" ca="1" si="5"/>
        <v>629590.20973899995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114182.34968400015</v>
      </c>
      <c r="E160" s="5">
        <f ca="1">OFFSET('672p trace'!$V$56,(A52-1)*56,0)</f>
        <v>114153.22667599996</v>
      </c>
      <c r="F160" s="5">
        <f ca="1">OFFSET('672p stat'!$H$1,A160*20,1)</f>
        <v>114142.60793500001</v>
      </c>
      <c r="G160" s="5">
        <f ca="1">OFFSET('672p stat'!$K$1,A160*20,1)</f>
        <v>113952.025375</v>
      </c>
      <c r="H160" s="5">
        <f ca="1">OFFSET('672p stat'!$N$1,A160*20,1)</f>
        <v>732.00618899999995</v>
      </c>
      <c r="J160" s="5">
        <f t="shared" ca="1" si="5"/>
        <v>342979.86617499997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87316.79035599991</v>
      </c>
      <c r="E161" s="5">
        <f ca="1">OFFSET('672p trace'!$V$56,(A53-1)*56,0)</f>
        <v>87629.263984000034</v>
      </c>
      <c r="F161" s="5">
        <f ca="1">OFFSET('672p stat'!$H$1,A161*20,1)</f>
        <v>87623.543218000006</v>
      </c>
      <c r="G161" s="5">
        <f ca="1">OFFSET('672p stat'!$K$1,A161*20,1)</f>
        <v>86961.418994000007</v>
      </c>
      <c r="H161" s="5">
        <f ca="1">OFFSET('672p stat'!$N$1,A161*20,1)</f>
        <v>345.12178999999998</v>
      </c>
      <c r="J161" s="5">
        <f t="shared" ca="1" si="5"/>
        <v>262559.34798600007</v>
      </c>
    </row>
    <row r="162" spans="1:10" x14ac:dyDescent="0.25">
      <c r="A162">
        <v>24</v>
      </c>
      <c r="C162" t="str">
        <f ca="1">OFFSET('672p stat'!$A$1,A162*20,0)</f>
        <v>non CUDA transp</v>
      </c>
      <c r="D162" s="5">
        <f ca="1">OFFSET('672p trace'!$U$56,(A54-1)*56,0)</f>
        <v>181214.43177599981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177242.69203600008</v>
      </c>
      <c r="E163" s="5">
        <f ca="1">OFFSET('672p trace'!$V$56,(A55-1)*56,0)</f>
        <v>176976.39774399981</v>
      </c>
      <c r="F163" s="5">
        <f ca="1">OFFSET('672p stat'!$H$1,A163*20,1)</f>
        <v>176967.25257800001</v>
      </c>
      <c r="G163" s="5">
        <f ca="1">OFFSET('672p stat'!$K$1,A163*20,1)</f>
        <v>176616.893889</v>
      </c>
      <c r="H163" s="5">
        <f ca="1">OFFSET('672p stat'!$N$1,A163*20,1)</f>
        <v>404.06948699999998</v>
      </c>
      <c r="J163" s="5">
        <f t="shared" ca="1" si="5"/>
        <v>530964.61369799974</v>
      </c>
    </row>
    <row r="164" spans="1:10" x14ac:dyDescent="0.25">
      <c r="A164">
        <v>26</v>
      </c>
      <c r="C164" t="str">
        <f ca="1">OFFSET('672p stat'!$A$1,A164*20,0)</f>
        <v>CUDA Const</v>
      </c>
      <c r="D164" s="5">
        <f ca="1">OFFSET('672p trace'!$U$56,(A56-1)*56,0)</f>
        <v>28210.36434035988</v>
      </c>
      <c r="E164" s="5">
        <f ca="1">OFFSET('672p trace'!$V$56,(A56-1)*56,0)</f>
        <v>1.8175678400000244</v>
      </c>
      <c r="F164" s="5">
        <f ca="1">OFFSET('672p stat'!$H$1,A164*20,1)</f>
        <v>0.84210099999999999</v>
      </c>
      <c r="G164" s="5">
        <f ca="1">OFFSET('672p stat'!$K$1,A164*20,1)</f>
        <v>0.88297000000000003</v>
      </c>
      <c r="H164" s="5">
        <f ca="1">OFFSET('672p stat'!$N$1,A164*20,1)</f>
        <v>3.8573999999999997E-2</v>
      </c>
      <c r="J164" s="5">
        <f t="shared" ca="1" si="5"/>
        <v>3.5812128400000245</v>
      </c>
    </row>
    <row r="165" spans="1:10" x14ac:dyDescent="0.25">
      <c r="A165">
        <v>27</v>
      </c>
      <c r="C165" t="str">
        <f ca="1">OFFSET('672p stat'!$A$1,A165*20,0)</f>
        <v>CUDA ant Const</v>
      </c>
      <c r="D165" s="5">
        <f ca="1">OFFSET('672p trace'!$U$56,(A57-1)*56,0)</f>
        <v>23611.770360056402</v>
      </c>
      <c r="E165" s="5">
        <f ca="1">OFFSET('672p trace'!$V$56,(A57-1)*56,0)</f>
        <v>2.6001598515999853</v>
      </c>
      <c r="F165" s="5">
        <f ca="1">OFFSET('672p stat'!$H$1,A165*20,1)</f>
        <v>0.17341100000000001</v>
      </c>
      <c r="G165" s="5">
        <f ca="1">OFFSET('672p stat'!$K$1,A165*20,1)</f>
        <v>0.148399</v>
      </c>
      <c r="H165" s="5">
        <f ca="1">OFFSET('672p stat'!$N$1,A165*20,1)</f>
        <v>3.9706999999999999E-2</v>
      </c>
      <c r="J165" s="5">
        <f t="shared" ca="1" si="5"/>
        <v>2.9616768515999854</v>
      </c>
    </row>
    <row r="166" spans="1:10" x14ac:dyDescent="0.25">
      <c r="A166">
        <v>28</v>
      </c>
      <c r="C166" t="str">
        <f ca="1">OFFSET('672p stat'!$A$1,A166*20,0)</f>
        <v>CUDA ant par Const</v>
      </c>
      <c r="D166" s="5">
        <f ca="1">OFFSET('672p trace'!$U$56,(A58-1)*56,0)</f>
        <v>44820.661751716041</v>
      </c>
      <c r="E166" s="5">
        <f ca="1">OFFSET('672p trace'!$V$56,(A58-1)*56,0)</f>
        <v>0.88710500159999539</v>
      </c>
      <c r="F166" s="5">
        <f ca="1">OFFSET('672p stat'!$H$1,A166*20,1)</f>
        <v>9.3886999999999998E-2</v>
      </c>
      <c r="G166" s="5">
        <f ca="1">OFFSET('672p stat'!$K$1,A166*20,1)</f>
        <v>7.8697000000000003E-2</v>
      </c>
      <c r="H166" s="5">
        <f ca="1">OFFSET('672p stat'!$N$1,A166*20,1)</f>
        <v>8.9789999999999991E-3</v>
      </c>
      <c r="J166" s="5">
        <f t="shared" ca="1" si="5"/>
        <v>1.0686680015999954</v>
      </c>
    </row>
    <row r="167" spans="1:10" x14ac:dyDescent="0.25">
      <c r="A167">
        <v>29</v>
      </c>
      <c r="C167" t="str">
        <f ca="1">OFFSET('672p stat'!$A$1,A167*20,0)</f>
        <v>CUDA ant add CPU Const</v>
      </c>
      <c r="D167" s="5">
        <f ca="1">OFFSET('672p trace'!$U$56,(A59-1)*56,0)</f>
        <v>37723.445353640011</v>
      </c>
      <c r="E167" s="5">
        <f ca="1">OFFSET('672p trace'!$V$56,(A59-1)*56,0)</f>
        <v>6074.5254144399978</v>
      </c>
      <c r="F167" s="5">
        <f ca="1">OFFSET('672p stat'!$H$1,A167*20,1)</f>
        <v>6061.3202929999998</v>
      </c>
      <c r="G167" s="5">
        <f ca="1">OFFSET('672p stat'!$K$1,A167*20,1)</f>
        <v>5897.1983840000003</v>
      </c>
      <c r="H167" s="5">
        <f ca="1">OFFSET('672p stat'!$N$1,A167*20,1)</f>
        <v>6851.3920200000002</v>
      </c>
      <c r="J167" s="5">
        <f t="shared" ca="1" si="5"/>
        <v>24884.436111439998</v>
      </c>
    </row>
    <row r="168" spans="1:10" x14ac:dyDescent="0.25">
      <c r="A168">
        <v>30</v>
      </c>
      <c r="C168" t="str">
        <f ca="1">OFFSET('672p stat'!$A$1,A168*20,0)</f>
        <v>CUDA opt Const</v>
      </c>
      <c r="D168" s="5">
        <f ca="1">OFFSET('672p trace'!$U$56,(A60-1)*56,0)</f>
        <v>45540.52927075958</v>
      </c>
      <c r="E168" s="5">
        <f ca="1">OFFSET('672p trace'!$V$56,(A60-1)*56,0)</f>
        <v>2.0163410000000339</v>
      </c>
      <c r="F168" s="5">
        <f ca="1">OFFSET('672p stat'!$H$1,A168*20,1)</f>
        <v>0.70657400000000004</v>
      </c>
      <c r="G168" s="5">
        <f ca="1">OFFSET('672p stat'!$K$1,A168*20,1)</f>
        <v>0.33916800000000003</v>
      </c>
      <c r="H168" s="5">
        <f ca="1">OFFSET('672p stat'!$N$1,A168*20,1)</f>
        <v>0</v>
      </c>
      <c r="J168" s="5">
        <f t="shared" ca="1" si="5"/>
        <v>3.0620830000000341</v>
      </c>
    </row>
    <row r="169" spans="1:10" x14ac:dyDescent="0.25">
      <c r="A169">
        <v>31</v>
      </c>
      <c r="C169" t="str">
        <f ca="1">OFFSET('672p stat'!$A$1,A169*20,0)</f>
        <v>CUDA opt ant Const</v>
      </c>
      <c r="D169" s="5">
        <f ca="1">OFFSET('672p trace'!$U$56,(A61-1)*56,0)</f>
        <v>40182.441498525906</v>
      </c>
      <c r="E169" s="5">
        <f ca="1">OFFSET('672p trace'!$V$56,(A61-1)*56,0)</f>
        <v>1.4406562784000096</v>
      </c>
      <c r="F169" s="5">
        <f ca="1">OFFSET('672p stat'!$H$1,A169*20,1)</f>
        <v>8.8491E-2</v>
      </c>
      <c r="G169" s="5">
        <f ca="1">OFFSET('672p stat'!$K$1,A169*20,1)</f>
        <v>5.5606999999999997E-2</v>
      </c>
      <c r="H169" s="5">
        <f ca="1">OFFSET('672p stat'!$N$1,A169*20,1)</f>
        <v>0</v>
      </c>
      <c r="J169" s="5">
        <f t="shared" ca="1" si="5"/>
        <v>1.5847542784000097</v>
      </c>
    </row>
    <row r="170" spans="1:10" x14ac:dyDescent="0.25">
      <c r="A170">
        <v>32</v>
      </c>
      <c r="C170" t="str">
        <f ca="1">OFFSET('672p stat'!$A$1,A170*20,0)</f>
        <v>CUDA opt ant par Const</v>
      </c>
      <c r="D170" s="5">
        <f ca="1">OFFSET('672p trace'!$U$56,(A62-1)*56,0)</f>
        <v>37953.505211385724</v>
      </c>
      <c r="E170" s="5">
        <f ca="1">OFFSET('672p trace'!$V$56,(A62-1)*56,0)</f>
        <v>0.82137496000001031</v>
      </c>
      <c r="F170" s="5">
        <f ca="1">OFFSET('672p stat'!$H$1,A170*20,1)</f>
        <v>9.4112000000000001E-2</v>
      </c>
      <c r="G170" s="5">
        <f ca="1">OFFSET('672p stat'!$K$1,A170*20,1)</f>
        <v>6.9638000000000005E-2</v>
      </c>
      <c r="H170" s="5">
        <f ca="1">OFFSET('672p stat'!$N$1,A170*20,1)</f>
        <v>0</v>
      </c>
      <c r="J170" s="5">
        <f t="shared" ca="1" si="5"/>
        <v>0.98512496000001026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203" ca="1" si="6">$D$192*SQRT(D139)/$E$192</f>
        <v>81.656871162244528</v>
      </c>
      <c r="E194" s="8">
        <f t="shared" ca="1" si="6"/>
        <v>0.44905958268932994</v>
      </c>
      <c r="F194" s="8">
        <f t="shared" ca="1" si="6"/>
        <v>0.39594852570504657</v>
      </c>
      <c r="G194" s="8">
        <f t="shared" ca="1" si="6"/>
        <v>0.39998985427133016</v>
      </c>
      <c r="H194" s="8">
        <f t="shared" ca="1" si="6"/>
        <v>0.11983504756122057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ca="1" si="6"/>
        <v>87.777713729417869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0.72991921878870614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ca="1" si="6"/>
        <v>150.57973494219664</v>
      </c>
      <c r="E196" s="8">
        <f t="shared" ca="1" si="6"/>
        <v>133.94946451815431</v>
      </c>
      <c r="F196" s="8">
        <f t="shared" ca="1" si="6"/>
        <v>133.85009787589686</v>
      </c>
      <c r="G196" s="8">
        <f t="shared" ca="1" si="6"/>
        <v>133.31633166935595</v>
      </c>
      <c r="H196" s="8">
        <f t="shared" ca="1" si="6"/>
        <v>4.5646544316081582E-2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ca="1" si="6"/>
        <v>51.117825894107725</v>
      </c>
      <c r="E197" s="8">
        <f t="shared" ca="1" si="6"/>
        <v>0.78380901552543814</v>
      </c>
      <c r="F197" s="8">
        <f t="shared" ca="1" si="6"/>
        <v>0.75974307697273546</v>
      </c>
      <c r="G197" s="8">
        <f t="shared" ca="1" si="6"/>
        <v>0.76032616485295312</v>
      </c>
      <c r="H197" s="8">
        <f t="shared" ca="1" si="6"/>
        <v>4.7763716103335171E-2</v>
      </c>
      <c r="J197" s="8">
        <f t="shared" ca="1" si="7"/>
        <v>231.58487454811933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ca="1" si="6"/>
        <v>31.409762100338273</v>
      </c>
      <c r="E198" s="8">
        <f t="shared" ca="1" si="6"/>
        <v>1.0515436336327906</v>
      </c>
      <c r="F198" s="8">
        <f t="shared" ca="1" si="6"/>
        <v>1.0367299525720282</v>
      </c>
      <c r="G198" s="8">
        <f t="shared" ca="1" si="6"/>
        <v>1.035424833096058</v>
      </c>
      <c r="H198" s="8">
        <f t="shared" ca="1" si="6"/>
        <v>0.14918136709388341</v>
      </c>
      <c r="J198" s="8">
        <f t="shared" ca="1" si="7"/>
        <v>1.3311436306285496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ca="1" si="6"/>
        <v>51.261045100428888</v>
      </c>
      <c r="E199" s="8">
        <f t="shared" ca="1" si="6"/>
        <v>0.15059303151287115</v>
      </c>
      <c r="F199" s="8">
        <f t="shared" ca="1" si="6"/>
        <v>2.8065666997240595E-2</v>
      </c>
      <c r="G199" s="8">
        <f t="shared" ca="1" si="6"/>
        <v>3.2328713181937814E-2</v>
      </c>
      <c r="H199" s="8">
        <f t="shared" ca="1" si="6"/>
        <v>5.1476779697257669E-2</v>
      </c>
      <c r="J199" s="8">
        <f t="shared" ca="1" si="7"/>
        <v>1.809671979468559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ca="1" si="6"/>
        <v>65.736151910516952</v>
      </c>
      <c r="E200" s="8">
        <f t="shared" ca="1" si="6"/>
        <v>27.453077034949651</v>
      </c>
      <c r="F200" s="8">
        <f t="shared" ca="1" si="6"/>
        <v>27.308623200314141</v>
      </c>
      <c r="G200" s="8">
        <f t="shared" ca="1" si="6"/>
        <v>27.044270054557582</v>
      </c>
      <c r="H200" s="8">
        <f t="shared" ca="1" si="6"/>
        <v>24.306108321650509</v>
      </c>
      <c r="J200" s="8">
        <f t="shared" ca="1" si="7"/>
        <v>0.16480578675591642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ca="1" si="6"/>
        <v>49.485206060856505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53.118845848825281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ca="1" si="6"/>
        <v>58.367120513283268</v>
      </c>
      <c r="E202" s="8">
        <f t="shared" ca="1" si="6"/>
        <v>30.20528221695643</v>
      </c>
      <c r="F202" s="8">
        <f t="shared" ca="1" si="6"/>
        <v>30.037955827871908</v>
      </c>
      <c r="G202" s="8">
        <f t="shared" ca="1" si="6"/>
        <v>29.717339068516615</v>
      </c>
      <c r="H202" s="8">
        <f t="shared" ca="1" si="6"/>
        <v>27.048245065643425</v>
      </c>
      <c r="J202" s="8">
        <f t="shared" ca="1" si="7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ca="1" si="6"/>
        <v>204.86232888095086</v>
      </c>
      <c r="E203" s="8">
        <f t="shared" ca="1" si="6"/>
        <v>175.24839973905256</v>
      </c>
      <c r="F203" s="8">
        <f t="shared" ca="1" si="6"/>
        <v>175.53120797740343</v>
      </c>
      <c r="G203" s="8">
        <f t="shared" ca="1" si="6"/>
        <v>175.52449295936651</v>
      </c>
      <c r="H203" s="8">
        <f t="shared" ca="1" si="6"/>
        <v>0.11968652976839123</v>
      </c>
      <c r="J203" s="8">
        <f t="shared" ca="1" si="7"/>
        <v>58.560786082219359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13" ca="1" si="8">$D$192*SQRT(D149)/$E$192</f>
        <v>80.436280135804694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303.86192347612979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ca="1" si="8"/>
        <v>72.873839564881948</v>
      </c>
      <c r="E205" s="8">
        <f t="shared" ca="1" si="8"/>
        <v>3.6323088476438805</v>
      </c>
      <c r="F205" s="8">
        <f t="shared" ca="1" si="8"/>
        <v>1.0599704644941763</v>
      </c>
      <c r="G205" s="8">
        <f t="shared" ca="1" si="8"/>
        <v>0.25981646445135076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ca="1" si="8"/>
        <v>5.503404560338379</v>
      </c>
      <c r="E206" s="8">
        <f t="shared" ca="1" si="8"/>
        <v>3.4013026742749704</v>
      </c>
      <c r="F206" s="8">
        <f t="shared" ca="1" si="8"/>
        <v>0.24918237825335882</v>
      </c>
      <c r="G206" s="8">
        <f t="shared" ca="1" si="8"/>
        <v>0.22375063319686939</v>
      </c>
      <c r="H206" s="8">
        <f t="shared" ca="1" si="8"/>
        <v>0</v>
      </c>
      <c r="J206" s="8">
        <f t="shared" ca="1" si="7"/>
        <v>3.7927179628166416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ca="1" si="8"/>
        <v>43.819609395973963</v>
      </c>
      <c r="E207" s="8">
        <f t="shared" ca="1" si="8"/>
        <v>2.6234224377258664</v>
      </c>
      <c r="F207" s="8">
        <f t="shared" ca="1" si="8"/>
        <v>0.26588163977228663</v>
      </c>
      <c r="G207" s="8">
        <f t="shared" ca="1" si="8"/>
        <v>0.21750507775222169</v>
      </c>
      <c r="H207" s="8">
        <f t="shared" ca="1" si="8"/>
        <v>0</v>
      </c>
      <c r="J207" s="8">
        <f t="shared" ca="1" si="7"/>
        <v>3.4177501496625036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ca="1" si="8"/>
        <v>38.491054923580037</v>
      </c>
      <c r="E208" s="8">
        <f t="shared" ca="1" si="8"/>
        <v>2.4562876256796309</v>
      </c>
      <c r="F208" s="8">
        <f t="shared" ca="1" si="8"/>
        <v>0.84172692337598409</v>
      </c>
      <c r="G208" s="8">
        <f t="shared" ca="1" si="8"/>
        <v>0.84571594820956286</v>
      </c>
      <c r="H208" s="8">
        <f t="shared" ca="1" si="8"/>
        <v>0</v>
      </c>
      <c r="J208" s="8">
        <f t="shared" ca="1" si="7"/>
        <v>2.6458168477767932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ca="1" si="8"/>
        <v>24.207340872855415</v>
      </c>
      <c r="E209" s="8">
        <f t="shared" ca="1" si="8"/>
        <v>2.5444857417701923</v>
      </c>
      <c r="F209" s="8">
        <f t="shared" ca="1" si="8"/>
        <v>0.73564045802824085</v>
      </c>
      <c r="G209" s="8">
        <f t="shared" ca="1" si="8"/>
        <v>0.729297432174281</v>
      </c>
      <c r="H209" s="8">
        <f t="shared" ca="1" si="8"/>
        <v>0</v>
      </c>
      <c r="J209" s="8">
        <f t="shared" ca="1" si="7"/>
        <v>2.7307670311945103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ca="1" si="8"/>
        <v>340.2748329941565</v>
      </c>
      <c r="E210" s="8">
        <f t="shared" ca="1" si="8"/>
        <v>338.62086422807096</v>
      </c>
      <c r="F210" s="8">
        <f t="shared" ca="1" si="8"/>
        <v>338.61176138854745</v>
      </c>
      <c r="G210" s="8">
        <f t="shared" ca="1" si="8"/>
        <v>338.37536888755631</v>
      </c>
      <c r="H210" s="8">
        <f t="shared" ca="1" si="8"/>
        <v>22.010623082672783</v>
      </c>
      <c r="J210" s="8">
        <f t="shared" ca="1" si="7"/>
        <v>2.7472621495110006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ca="1" si="8"/>
        <v>101.17321906533427</v>
      </c>
      <c r="E211" s="8">
        <f t="shared" ca="1" si="8"/>
        <v>101.15612708937651</v>
      </c>
      <c r="F211" s="8">
        <f t="shared" ca="1" si="8"/>
        <v>101.1527390116087</v>
      </c>
      <c r="G211" s="8">
        <f t="shared" ca="1" si="8"/>
        <v>101.07031584801859</v>
      </c>
      <c r="H211" s="8">
        <f t="shared" ca="1" si="8"/>
        <v>6.1718680416820311</v>
      </c>
      <c r="J211" s="8">
        <f t="shared" ca="1" si="7"/>
        <v>586.77454992483922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ca="1" si="8"/>
        <v>153.74180668256744</v>
      </c>
      <c r="E212" s="8">
        <f t="shared" ca="1" si="8"/>
        <v>142.64215569302081</v>
      </c>
      <c r="F212" s="8">
        <f t="shared" ca="1" si="8"/>
        <v>142.56763148524507</v>
      </c>
      <c r="G212" s="8">
        <f t="shared" ca="1" si="8"/>
        <v>142.34741631121202</v>
      </c>
      <c r="H212" s="8">
        <f t="shared" ca="1" si="8"/>
        <v>9.8517921225149685</v>
      </c>
      <c r="J212" s="8">
        <f t="shared" ca="1" si="7"/>
        <v>175.26476930066377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ca="1" si="8"/>
        <v>176.95202662296978</v>
      </c>
      <c r="E213" s="8">
        <f t="shared" ca="1" si="8"/>
        <v>176.95132584534863</v>
      </c>
      <c r="F213" s="8">
        <f t="shared" ca="1" si="8"/>
        <v>176.90015536954385</v>
      </c>
      <c r="G213" s="8">
        <f t="shared" ca="1" si="8"/>
        <v>176.76350009030023</v>
      </c>
      <c r="H213" s="8">
        <f t="shared" ca="1" si="8"/>
        <v>10.010525329185876</v>
      </c>
      <c r="J213" s="8">
        <f t="shared" ca="1" si="7"/>
        <v>247.04687584862793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23" ca="1" si="9">$D$192*SQRT(D159)/$E$192</f>
        <v>127.43157081377906</v>
      </c>
      <c r="E214" s="8">
        <f t="shared" ca="1" si="9"/>
        <v>126.96810392154981</v>
      </c>
      <c r="F214" s="8">
        <f t="shared" ca="1" si="9"/>
        <v>126.96326583905842</v>
      </c>
      <c r="G214" s="8">
        <f t="shared" ca="1" si="9"/>
        <v>126.80533519444917</v>
      </c>
      <c r="H214" s="8">
        <f t="shared" ca="1" si="9"/>
        <v>7.2464939755266471</v>
      </c>
      <c r="J214" s="8">
        <f t="shared" ca="1" si="7"/>
        <v>306.51424480721181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ca="1" si="9"/>
        <v>93.66353768100528</v>
      </c>
      <c r="E215" s="8">
        <f t="shared" ca="1" si="9"/>
        <v>93.651592148614469</v>
      </c>
      <c r="F215" s="8">
        <f t="shared" ca="1" si="9"/>
        <v>93.647236226500141</v>
      </c>
      <c r="G215" s="8">
        <f t="shared" ca="1" si="9"/>
        <v>93.569022724467956</v>
      </c>
      <c r="H215" s="8">
        <f t="shared" ca="1" si="9"/>
        <v>7.4994332794717229</v>
      </c>
      <c r="J215" s="8">
        <f t="shared" ca="1" si="7"/>
        <v>219.93788894746362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ca="1" si="9"/>
        <v>81.906798476269259</v>
      </c>
      <c r="E216" s="8">
        <f t="shared" ca="1" si="9"/>
        <v>82.053224253643393</v>
      </c>
      <c r="F216" s="8">
        <f t="shared" ca="1" si="9"/>
        <v>82.050545839289668</v>
      </c>
      <c r="G216" s="8">
        <f t="shared" ca="1" si="9"/>
        <v>81.739951946077184</v>
      </c>
      <c r="H216" s="8">
        <f t="shared" ca="1" si="9"/>
        <v>5.1494074774948624</v>
      </c>
      <c r="J216" s="8">
        <f t="shared" ca="1" si="7"/>
        <v>162.33246464573131</v>
      </c>
    </row>
    <row r="217" spans="1:10" x14ac:dyDescent="0.25">
      <c r="A217">
        <v>24</v>
      </c>
      <c r="C217" t="str">
        <f ca="1">OFFSET('672p stat'!$A$1,A217*20,0)</f>
        <v>non CUDA transp</v>
      </c>
      <c r="D217" s="8">
        <f t="shared" ca="1" si="9"/>
        <v>117.99604748555612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142.03154517381114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ca="1" si="9"/>
        <v>116.69580332861142</v>
      </c>
      <c r="E218" s="8">
        <f t="shared" ca="1" si="9"/>
        <v>116.60810688570066</v>
      </c>
      <c r="F218" s="8">
        <f t="shared" ca="1" si="9"/>
        <v>116.6050940142535</v>
      </c>
      <c r="G218" s="8">
        <f t="shared" ca="1" si="9"/>
        <v>116.48960979967117</v>
      </c>
      <c r="H218" s="8">
        <f t="shared" ca="1" si="9"/>
        <v>5.5718459082411815</v>
      </c>
      <c r="J218" s="8">
        <f t="shared" ca="1" si="7"/>
        <v>0</v>
      </c>
    </row>
    <row r="219" spans="1:10" x14ac:dyDescent="0.25">
      <c r="A219">
        <v>26</v>
      </c>
      <c r="C219" t="str">
        <f ca="1">OFFSET('672p stat'!$A$1,A219*20,0)</f>
        <v>CUDA Const</v>
      </c>
      <c r="D219" s="8">
        <f t="shared" ca="1" si="9"/>
        <v>46.555973977552334</v>
      </c>
      <c r="E219" s="8">
        <f t="shared" ca="1" si="9"/>
        <v>0.37369422297231447</v>
      </c>
      <c r="F219" s="8">
        <f t="shared" ca="1" si="9"/>
        <v>0.2543625444754003</v>
      </c>
      <c r="G219" s="8">
        <f t="shared" ca="1" si="9"/>
        <v>0.2604618034184667</v>
      </c>
      <c r="H219" s="8">
        <f t="shared" ca="1" si="9"/>
        <v>5.4440036443779122E-2</v>
      </c>
      <c r="J219" s="8">
        <f t="shared" ca="1" si="7"/>
        <v>201.97790275088192</v>
      </c>
    </row>
    <row r="220" spans="1:10" x14ac:dyDescent="0.25">
      <c r="A220">
        <v>27</v>
      </c>
      <c r="C220" t="str">
        <f ca="1">OFFSET('672p stat'!$A$1,A220*20,0)</f>
        <v>CUDA ant Const</v>
      </c>
      <c r="D220" s="8">
        <f t="shared" ca="1" si="9"/>
        <v>42.592716986638138</v>
      </c>
      <c r="E220" s="8">
        <f t="shared" ca="1" si="9"/>
        <v>0.44696250594219877</v>
      </c>
      <c r="F220" s="8">
        <f t="shared" ca="1" si="9"/>
        <v>0.11542752683827198</v>
      </c>
      <c r="G220" s="8">
        <f t="shared" ca="1" si="9"/>
        <v>0.10677917384958548</v>
      </c>
      <c r="H220" s="8">
        <f t="shared" ca="1" si="9"/>
        <v>5.523375982132666E-2</v>
      </c>
      <c r="J220" s="8">
        <f t="shared" ca="1" si="7"/>
        <v>0.52454908723863192</v>
      </c>
    </row>
    <row r="221" spans="1:10" x14ac:dyDescent="0.25">
      <c r="A221">
        <v>28</v>
      </c>
      <c r="C221" t="str">
        <f ca="1">OFFSET('672p stat'!$A$1,A221*20,0)</f>
        <v>CUDA ant par Const</v>
      </c>
      <c r="D221" s="8">
        <f t="shared" ca="1" si="9"/>
        <v>58.682715374357436</v>
      </c>
      <c r="E221" s="8">
        <f t="shared" ca="1" si="9"/>
        <v>0.26107097020337366</v>
      </c>
      <c r="F221" s="8">
        <f t="shared" ca="1" si="9"/>
        <v>8.4932478970061856E-2</v>
      </c>
      <c r="G221" s="8">
        <f t="shared" ca="1" si="9"/>
        <v>7.7758908840080812E-2</v>
      </c>
      <c r="H221" s="8">
        <f t="shared" ca="1" si="9"/>
        <v>2.6265462645839687E-2</v>
      </c>
      <c r="J221" s="8">
        <f t="shared" ca="1" si="7"/>
        <v>0.47702364287541354</v>
      </c>
    </row>
    <row r="222" spans="1:10" x14ac:dyDescent="0.25">
      <c r="A222">
        <v>29</v>
      </c>
      <c r="C222" t="str">
        <f ca="1">OFFSET('672p stat'!$A$1,A222*20,0)</f>
        <v>CUDA ant add CPU Const</v>
      </c>
      <c r="D222" s="8">
        <f t="shared" ca="1" si="9"/>
        <v>53.836490909148871</v>
      </c>
      <c r="E222" s="8">
        <f t="shared" ca="1" si="9"/>
        <v>21.603655631449364</v>
      </c>
      <c r="F222" s="8">
        <f t="shared" ca="1" si="9"/>
        <v>21.58016127724202</v>
      </c>
      <c r="G222" s="8">
        <f t="shared" ca="1" si="9"/>
        <v>21.285994133220274</v>
      </c>
      <c r="H222" s="8">
        <f t="shared" ca="1" si="9"/>
        <v>22.943542701174987</v>
      </c>
      <c r="J222" s="8">
        <f t="shared" ca="1" si="7"/>
        <v>0.28654476072497087</v>
      </c>
    </row>
    <row r="223" spans="1:10" x14ac:dyDescent="0.25">
      <c r="A223">
        <v>30</v>
      </c>
      <c r="C223" t="str">
        <f ca="1">OFFSET('672p stat'!$A$1,A223*20,0)</f>
        <v>CUDA opt Const</v>
      </c>
      <c r="D223" s="8">
        <f t="shared" ca="1" si="9"/>
        <v>59.15209163614589</v>
      </c>
      <c r="E223" s="8">
        <f t="shared" ca="1" si="9"/>
        <v>0.39359816019895549</v>
      </c>
      <c r="F223" s="8">
        <f t="shared" ca="1" si="9"/>
        <v>0.23299676729087895</v>
      </c>
      <c r="G223" s="8">
        <f t="shared" ca="1" si="9"/>
        <v>0.16142786554991057</v>
      </c>
      <c r="H223" s="8">
        <f t="shared" ca="1" si="9"/>
        <v>0</v>
      </c>
      <c r="J223" s="8">
        <f t="shared" ca="1" si="7"/>
        <v>43.725518811263491</v>
      </c>
    </row>
    <row r="224" spans="1:10" x14ac:dyDescent="0.25">
      <c r="A224">
        <v>31</v>
      </c>
      <c r="C224" t="str">
        <f ca="1">OFFSET('672p stat'!$A$1,A224*20,0)</f>
        <v>CUDA opt ant Const</v>
      </c>
      <c r="D224" s="8">
        <f t="shared" ref="D224:H233" ca="1" si="10">$D$192*SQRT(D169)/$E$192</f>
        <v>55.563453323337832</v>
      </c>
      <c r="E224" s="8">
        <f t="shared" ca="1" si="10"/>
        <v>0.33269881752424296</v>
      </c>
      <c r="F224" s="8">
        <f t="shared" ca="1" si="10"/>
        <v>8.2455688172496627E-2</v>
      </c>
      <c r="G224" s="8">
        <f t="shared" ca="1" si="10"/>
        <v>6.5363575667186383E-2</v>
      </c>
      <c r="H224" s="8">
        <f t="shared" ca="1" si="10"/>
        <v>0</v>
      </c>
      <c r="J224" s="8">
        <f t="shared" ca="1" si="7"/>
        <v>0.4850422260546009</v>
      </c>
    </row>
    <row r="225" spans="1:10" x14ac:dyDescent="0.25">
      <c r="A225">
        <v>32</v>
      </c>
      <c r="C225" t="str">
        <f ca="1">OFFSET('672p stat'!$A$1,A225*20,0)</f>
        <v>CUDA opt ant par Const</v>
      </c>
      <c r="D225" s="8">
        <f t="shared" ca="1" si="10"/>
        <v>54.000404742938613</v>
      </c>
      <c r="E225" s="8">
        <f t="shared" ca="1" si="10"/>
        <v>0.25121281998879114</v>
      </c>
      <c r="F225" s="8">
        <f t="shared" ca="1" si="10"/>
        <v>8.5034188324461579E-2</v>
      </c>
      <c r="G225" s="8">
        <f t="shared" ca="1" si="10"/>
        <v>7.314661178755992E-2</v>
      </c>
      <c r="H225" s="8">
        <f t="shared" ca="1" si="10"/>
        <v>0</v>
      </c>
      <c r="J225" s="8">
        <f t="shared" ca="1" si="7"/>
        <v>0.34894102756487311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>
        <f t="shared" ca="1" si="7"/>
        <v>0.2751165588013938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ca="1" si="10"/>
        <v>#DIV/0!</v>
      </c>
      <c r="E233" s="8" t="e">
        <f t="shared" ca="1" si="10"/>
        <v>#DIV/0!</v>
      </c>
      <c r="F233" s="8">
        <f t="shared" ca="1" si="10"/>
        <v>0</v>
      </c>
      <c r="G233" s="8">
        <f t="shared" ca="1" si="10"/>
        <v>0</v>
      </c>
      <c r="H233" s="8">
        <f t="shared" ca="1" si="1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43" ca="1" si="11">$D$192*SQRT(D179)/$E$192</f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ca="1" si="11"/>
        <v>0</v>
      </c>
      <c r="E243" s="8">
        <f t="shared" ca="1" si="11"/>
        <v>0</v>
      </c>
      <c r="F243" s="8">
        <f t="shared" ca="1" si="11"/>
        <v>0</v>
      </c>
      <c r="G243" s="8">
        <f t="shared" ca="1" si="11"/>
        <v>0</v>
      </c>
      <c r="H243" s="8">
        <f t="shared" ca="1" si="11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t="shared" ref="D248:H257" ca="1" si="12">POWER(SQRT(D139)/D85,2)</f>
        <v>3.1504426899614184E-2</v>
      </c>
      <c r="E248" s="9">
        <f t="shared" ca="1" si="12"/>
        <v>1.1240147847465067E-6</v>
      </c>
      <c r="F248" s="9">
        <f t="shared" ca="1" si="12"/>
        <v>8.9917318712687118E-7</v>
      </c>
      <c r="G248" s="9">
        <f t="shared" ca="1" si="12"/>
        <v>9.2439671692796964E-7</v>
      </c>
      <c r="H248" s="9">
        <f t="shared" ca="1" si="12"/>
        <v>4.1250580964896741E-6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ca="1" si="12"/>
        <v>3.6359593564811797E-2</v>
      </c>
      <c r="E249" s="9" t="e">
        <f t="shared" ca="1" si="12"/>
        <v>#DIV/0!</v>
      </c>
      <c r="F249" s="9" t="e">
        <f t="shared" ca="1" si="12"/>
        <v>#DIV/0!</v>
      </c>
      <c r="G249" s="9" t="e">
        <f t="shared" ca="1" si="12"/>
        <v>#DIV/0!</v>
      </c>
      <c r="H249" s="9" t="e">
        <f t="shared" ca="1" si="1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ca="1" si="12"/>
        <v>5.2482981851683242E-4</v>
      </c>
      <c r="E250" s="9">
        <f t="shared" ca="1" si="12"/>
        <v>4.1885292081246902E-4</v>
      </c>
      <c r="F250" s="9">
        <f t="shared" ca="1" si="12"/>
        <v>4.1909127514962478E-4</v>
      </c>
      <c r="G250" s="9">
        <f t="shared" ca="1" si="12"/>
        <v>4.1607400537693436E-4</v>
      </c>
      <c r="H250" s="9">
        <f t="shared" ca="1" si="12"/>
        <v>4.6501663702846184E-7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ca="1" si="12"/>
        <v>5.0772667193721185E-2</v>
      </c>
      <c r="E251" s="9">
        <f t="shared" ca="1" si="12"/>
        <v>1.3906515371357537E-5</v>
      </c>
      <c r="F251" s="9">
        <f t="shared" ca="1" si="12"/>
        <v>1.3819292860919019E-5</v>
      </c>
      <c r="G251" s="9">
        <f t="shared" ca="1" si="12"/>
        <v>1.398397353192646E-5</v>
      </c>
      <c r="H251" s="9">
        <f t="shared" ca="1" si="12"/>
        <v>3.7624574711265615E-6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ca="1" si="12"/>
        <v>1.2800617581128959E-2</v>
      </c>
      <c r="E252" s="9">
        <f t="shared" ca="1" si="12"/>
        <v>1.5713911354947875E-5</v>
      </c>
      <c r="F252" s="9">
        <f t="shared" ca="1" si="12"/>
        <v>1.5973609855051304E-5</v>
      </c>
      <c r="G252" s="9">
        <f t="shared" ca="1" si="12"/>
        <v>1.6118730639770627E-5</v>
      </c>
      <c r="H252" s="9">
        <f t="shared" ca="1" si="12"/>
        <v>3.4904637686748419E-6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ca="1" si="12"/>
        <v>0.11002502152054044</v>
      </c>
      <c r="E253" s="9">
        <f t="shared" ca="1" si="12"/>
        <v>1.1428906619958029E-6</v>
      </c>
      <c r="F253" s="9">
        <f t="shared" ca="1" si="12"/>
        <v>4.3225165030974236E-8</v>
      </c>
      <c r="G253" s="9">
        <f t="shared" ca="1" si="12"/>
        <v>5.8257319100724853E-8</v>
      </c>
      <c r="H253" s="9">
        <f t="shared" ca="1" si="12"/>
        <v>4.4268583883975331E-6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ca="1" si="12"/>
        <v>6.3071180753023429E-3</v>
      </c>
      <c r="E254" s="9">
        <f t="shared" ca="1" si="12"/>
        <v>1.1535108654840262E-3</v>
      </c>
      <c r="F254" s="9">
        <f t="shared" ca="1" si="12"/>
        <v>1.1576474820256377E-3</v>
      </c>
      <c r="G254" s="9">
        <f t="shared" ca="1" si="12"/>
        <v>1.1544880797860922E-3</v>
      </c>
      <c r="H254" s="9">
        <f t="shared" ca="1" si="12"/>
        <v>2.0750675085832284E-3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ca="1" si="12"/>
        <v>3.7658091394791185E-3</v>
      </c>
      <c r="E255" s="9" t="e">
        <f t="shared" ca="1" si="12"/>
        <v>#DIV/0!</v>
      </c>
      <c r="F255" s="9" t="e">
        <f t="shared" ca="1" si="12"/>
        <v>#DIV/0!</v>
      </c>
      <c r="G255" s="9" t="e">
        <f t="shared" ca="1" si="12"/>
        <v>#DIV/0!</v>
      </c>
      <c r="H255" s="9" t="e">
        <f t="shared" ca="1" si="12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ca="1" si="12"/>
        <v>6.1739944001833955E-3</v>
      </c>
      <c r="E256" s="9">
        <f t="shared" ca="1" si="12"/>
        <v>1.7192913151190621E-3</v>
      </c>
      <c r="F256" s="9">
        <f t="shared" ca="1" si="12"/>
        <v>1.7269452326065821E-3</v>
      </c>
      <c r="G256" s="9">
        <f t="shared" ca="1" si="12"/>
        <v>1.7219989128437231E-3</v>
      </c>
      <c r="H256" s="9">
        <f t="shared" ca="1" si="12"/>
        <v>2.5640577514122334E-3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ca="1" si="12"/>
        <v>6.2723704998328455E-4</v>
      </c>
      <c r="E257" s="9">
        <f t="shared" ca="1" si="12"/>
        <v>4.6768729076905846E-4</v>
      </c>
      <c r="F257" s="9">
        <f t="shared" ca="1" si="12"/>
        <v>4.6962142950727565E-4</v>
      </c>
      <c r="G257" s="9">
        <f t="shared" ca="1" si="12"/>
        <v>4.6979297125918822E-4</v>
      </c>
      <c r="H257" s="9">
        <f t="shared" ca="1" si="12"/>
        <v>1.6238578521954772E-6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67" ca="1" si="13">POWER(SQRT(D149)/D95,2)</f>
        <v>3.0605658368230471E-2</v>
      </c>
      <c r="E258" s="9" t="e">
        <f t="shared" ca="1" si="13"/>
        <v>#DIV/0!</v>
      </c>
      <c r="F258" s="9" t="e">
        <f t="shared" ca="1" si="13"/>
        <v>#DIV/0!</v>
      </c>
      <c r="G258" s="9" t="e">
        <f t="shared" ca="1" si="13"/>
        <v>#DIV/0!</v>
      </c>
      <c r="H258" s="9" t="e">
        <f t="shared" ca="1" si="13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ca="1" si="13"/>
        <v>2.498710081161476E-2</v>
      </c>
      <c r="E259" s="9">
        <f t="shared" ca="1" si="13"/>
        <v>7.2203982234934135E-5</v>
      </c>
      <c r="F259" s="9">
        <f t="shared" ca="1" si="13"/>
        <v>6.4674557206265873E-6</v>
      </c>
      <c r="G259" s="9">
        <f t="shared" ca="1" si="13"/>
        <v>5.2992453695257607E-7</v>
      </c>
      <c r="H259" s="9" t="e">
        <f t="shared" ca="1" si="13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ca="1" si="13"/>
        <v>1.9273327856698255E-4</v>
      </c>
      <c r="E260" s="9">
        <f t="shared" ca="1" si="13"/>
        <v>7.4554811020261099E-5</v>
      </c>
      <c r="F260" s="9">
        <f t="shared" ca="1" si="13"/>
        <v>4.2537471122958616E-7</v>
      </c>
      <c r="G260" s="9">
        <f t="shared" ca="1" si="13"/>
        <v>4.8175782985609621E-7</v>
      </c>
      <c r="H260" s="9" t="e">
        <f t="shared" ca="1" si="13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ca="1" si="13"/>
        <v>3.6372075014062005E-2</v>
      </c>
      <c r="E261" s="9">
        <f t="shared" ca="1" si="13"/>
        <v>1.5219819813351581E-4</v>
      </c>
      <c r="F261" s="9">
        <f t="shared" ca="1" si="13"/>
        <v>1.7249645830954726E-6</v>
      </c>
      <c r="G261" s="9">
        <f t="shared" ca="1" si="13"/>
        <v>1.5007627976073653E-6</v>
      </c>
      <c r="H261" s="9" t="e">
        <f t="shared" ca="1" si="13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ca="1" si="13"/>
        <v>6.2220342084663822E-2</v>
      </c>
      <c r="E262" s="9">
        <f t="shared" ca="1" si="13"/>
        <v>2.9490174482462377E-4</v>
      </c>
      <c r="F262" s="9">
        <f t="shared" ca="1" si="13"/>
        <v>3.9367559185266319E-5</v>
      </c>
      <c r="G262" s="9">
        <f t="shared" ca="1" si="13"/>
        <v>5.9924319084615959E-5</v>
      </c>
      <c r="H262" s="9" t="e">
        <f t="shared" ca="1" si="13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ca="1" si="13"/>
        <v>7.5007246772339836E-3</v>
      </c>
      <c r="E263" s="9">
        <f t="shared" ca="1" si="13"/>
        <v>8.8923027765654551E-5</v>
      </c>
      <c r="F263" s="9">
        <f t="shared" ca="1" si="13"/>
        <v>8.1280828858344391E-6</v>
      </c>
      <c r="G263" s="9">
        <f t="shared" ca="1" si="13"/>
        <v>1.6849281060397653E-5</v>
      </c>
      <c r="H263" s="9" t="e">
        <f t="shared" ca="1" si="1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ca="1" si="13"/>
        <v>1.5699143862106003E-3</v>
      </c>
      <c r="E264" s="9">
        <f t="shared" ca="1" si="13"/>
        <v>1.5672539800466935E-3</v>
      </c>
      <c r="F264" s="9">
        <f t="shared" ca="1" si="13"/>
        <v>1.5672287228269165E-3</v>
      </c>
      <c r="G264" s="9">
        <f t="shared" ca="1" si="13"/>
        <v>1.5676174122463066E-3</v>
      </c>
      <c r="H264" s="9">
        <f t="shared" ca="1" si="13"/>
        <v>2.6938720774496391E-3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ca="1" si="13"/>
        <v>1.789502181834404E-4</v>
      </c>
      <c r="E265" s="9">
        <f t="shared" ca="1" si="13"/>
        <v>1.7890623089403113E-4</v>
      </c>
      <c r="F265" s="9">
        <f t="shared" ca="1" si="13"/>
        <v>1.7890128525206473E-4</v>
      </c>
      <c r="G265" s="9">
        <f t="shared" ca="1" si="13"/>
        <v>1.7893159287864425E-4</v>
      </c>
      <c r="H265" s="9">
        <f t="shared" ca="1" si="13"/>
        <v>2.2265368075856967E-4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ca="1" si="13"/>
        <v>8.6147528970621713E-5</v>
      </c>
      <c r="E266" s="9">
        <f t="shared" ca="1" si="13"/>
        <v>8.1270896132228562E-5</v>
      </c>
      <c r="F266" s="9">
        <f t="shared" ca="1" si="13"/>
        <v>8.1263676798655853E-5</v>
      </c>
      <c r="G266" s="9">
        <f t="shared" ca="1" si="13"/>
        <v>8.1143980981397302E-5</v>
      </c>
      <c r="H266" s="9">
        <f t="shared" ca="1" si="13"/>
        <v>1.279388466696759E-4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ca="1" si="13"/>
        <v>1.4981180439735303E-4</v>
      </c>
      <c r="E267" s="9">
        <f t="shared" ca="1" si="13"/>
        <v>1.4982155616078812E-4</v>
      </c>
      <c r="F267" s="9">
        <f t="shared" ca="1" si="13"/>
        <v>1.4981718940554223E-4</v>
      </c>
      <c r="G267" s="9">
        <f t="shared" ca="1" si="13"/>
        <v>1.4980910796786806E-4</v>
      </c>
      <c r="H267" s="9">
        <f t="shared" ca="1" si="13"/>
        <v>2.038174870467827E-4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74" ca="1" si="14">POWER(SQRT(D159)/D105,2)</f>
        <v>2.6049092576813332E-4</v>
      </c>
      <c r="E268" s="9">
        <f t="shared" ca="1" si="14"/>
        <v>2.608192707265431E-4</v>
      </c>
      <c r="F268" s="9">
        <f t="shared" ca="1" si="14"/>
        <v>2.6080929079407499E-4</v>
      </c>
      <c r="G268" s="9">
        <f t="shared" ca="1" si="14"/>
        <v>2.606154607220572E-4</v>
      </c>
      <c r="H268" s="9">
        <f t="shared" ca="1" si="14"/>
        <v>3.598769799254938E-4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ca="1" si="14"/>
        <v>1.5294347662864018E-4</v>
      </c>
      <c r="E269" s="9">
        <f t="shared" ca="1" si="14"/>
        <v>1.5291382444743151E-4</v>
      </c>
      <c r="F269" s="9">
        <f t="shared" ca="1" si="14"/>
        <v>1.5290558235464693E-4</v>
      </c>
      <c r="G269" s="9">
        <f t="shared" ca="1" si="14"/>
        <v>1.5292690441692539E-4</v>
      </c>
      <c r="H269" s="9">
        <f t="shared" ca="1" si="14"/>
        <v>3.7647920388245984E-4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ca="1" si="14"/>
        <v>1.0244940142256668E-4</v>
      </c>
      <c r="E270" s="9">
        <f t="shared" ca="1" si="14"/>
        <v>1.0366817360166989E-4</v>
      </c>
      <c r="F270" s="9">
        <f t="shared" ca="1" si="14"/>
        <v>1.0366535221629617E-4</v>
      </c>
      <c r="G270" s="9">
        <f t="shared" ca="1" si="14"/>
        <v>1.0306886374312419E-4</v>
      </c>
      <c r="H270" s="9">
        <f t="shared" ca="1" si="14"/>
        <v>2.7738711069993672E-4</v>
      </c>
    </row>
    <row r="271" spans="1:8" x14ac:dyDescent="0.25">
      <c r="A271">
        <v>24</v>
      </c>
      <c r="C271" t="str">
        <f ca="1">OFFSET('672p stat'!$A$1,A271*20,0)</f>
        <v>non CUDA transp</v>
      </c>
      <c r="D271" s="9">
        <f t="shared" ca="1" si="14"/>
        <v>2.4091841197043236E-4</v>
      </c>
      <c r="E271" s="9" t="e">
        <f t="shared" ca="1" si="14"/>
        <v>#DIV/0!</v>
      </c>
      <c r="F271" s="9" t="e">
        <f t="shared" ca="1" si="14"/>
        <v>#DIV/0!</v>
      </c>
      <c r="G271" s="9" t="e">
        <f t="shared" ca="1" si="14"/>
        <v>#DIV/0!</v>
      </c>
      <c r="H271" s="9" t="e">
        <f t="shared" ca="1" si="14"/>
        <v>#DIV/0!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ca="1" si="14"/>
        <v>2.4630179148779559E-4</v>
      </c>
      <c r="E272" s="9">
        <f t="shared" ca="1" si="14"/>
        <v>2.4595143448162158E-4</v>
      </c>
      <c r="F272" s="9">
        <f t="shared" ca="1" si="14"/>
        <v>2.4594897995684073E-4</v>
      </c>
      <c r="G272" s="9">
        <f t="shared" ca="1" si="14"/>
        <v>2.459396572502465E-4</v>
      </c>
      <c r="H272" s="9">
        <f t="shared" ca="1" si="14"/>
        <v>3.2758713127786174E-4</v>
      </c>
    </row>
    <row r="273" spans="1:8" x14ac:dyDescent="0.25">
      <c r="A273">
        <v>26</v>
      </c>
      <c r="C273" t="str">
        <f ca="1">OFFSET('672p stat'!$A$1,A273*20,0)</f>
        <v>CUDA Const</v>
      </c>
      <c r="D273" s="9">
        <f t="shared" ca="1" si="14"/>
        <v>1.1893930714929295E-2</v>
      </c>
      <c r="E273" s="9">
        <f t="shared" ca="1" si="14"/>
        <v>8.2396598975562427E-7</v>
      </c>
      <c r="F273" s="9">
        <f t="shared" ca="1" si="14"/>
        <v>3.9401695178137702E-7</v>
      </c>
      <c r="G273" s="9">
        <f t="shared" ca="1" si="14"/>
        <v>4.1645072276194565E-7</v>
      </c>
      <c r="H273" s="9">
        <f t="shared" ca="1" si="14"/>
        <v>8.4880417968269812E-7</v>
      </c>
    </row>
    <row r="274" spans="1:8" x14ac:dyDescent="0.25">
      <c r="A274">
        <v>27</v>
      </c>
      <c r="C274" t="str">
        <f ca="1">OFFSET('672p stat'!$A$1,A274*20,0)</f>
        <v>CUDA ant Const</v>
      </c>
      <c r="D274" s="9">
        <f t="shared" ca="1" si="14"/>
        <v>3.9329551292919089E-2</v>
      </c>
      <c r="E274" s="9">
        <f t="shared" ca="1" si="14"/>
        <v>4.9444061440608279E-6</v>
      </c>
      <c r="F274" s="9">
        <f t="shared" ca="1" si="14"/>
        <v>3.5192857046592503E-7</v>
      </c>
      <c r="G274" s="9">
        <f t="shared" ca="1" si="14"/>
        <v>3.0474316604638179E-7</v>
      </c>
      <c r="H274" s="9">
        <f t="shared" ca="1" si="14"/>
        <v>5.5376590118443191E-6</v>
      </c>
    </row>
    <row r="275" spans="1:8" x14ac:dyDescent="0.25">
      <c r="A275">
        <v>28</v>
      </c>
      <c r="C275" t="str">
        <f ca="1">OFFSET('672p stat'!$A$1,A275*20,0)</f>
        <v>CUDA ant par Const</v>
      </c>
      <c r="D275" s="9">
        <f t="shared" ref="D275:H276" ca="1" si="15">POWER(SQRT(D166)/D112,2)</f>
        <v>4.4846523703154555E-2</v>
      </c>
      <c r="E275" s="9">
        <f t="shared" ca="1" si="15"/>
        <v>1.0396385463789613E-6</v>
      </c>
      <c r="F275" s="9">
        <f t="shared" ca="1" si="15"/>
        <v>1.1581420301123E-7</v>
      </c>
      <c r="G275" s="9">
        <f t="shared" ca="1" si="15"/>
        <v>9.8330945260877129E-8</v>
      </c>
      <c r="H275" s="9">
        <f t="shared" ca="1" si="15"/>
        <v>1.134262236489441E-7</v>
      </c>
    </row>
    <row r="276" spans="1:8" x14ac:dyDescent="0.25">
      <c r="A276">
        <v>29</v>
      </c>
      <c r="C276" t="str">
        <f ca="1">OFFSET('672p stat'!$A$1,A276*20,0)</f>
        <v>CUDA ant add CPU Const</v>
      </c>
      <c r="D276" s="9">
        <f t="shared" ca="1" si="15"/>
        <v>5.5826696801010737E-3</v>
      </c>
      <c r="E276" s="9">
        <f t="shared" ca="1" si="15"/>
        <v>9.2769855233734125E-4</v>
      </c>
      <c r="F276" s="9">
        <f t="shared" ca="1" si="15"/>
        <v>9.4180133065746986E-4</v>
      </c>
      <c r="G276" s="9">
        <f t="shared" ca="1" si="15"/>
        <v>9.3496953269096579E-4</v>
      </c>
      <c r="H276" s="9">
        <f t="shared" ca="1" si="15"/>
        <v>2.5584703670178373E-3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78" workbookViewId="0">
      <selection activeCell="A502" sqref="A502:AN64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0.18241499999999999</v>
      </c>
      <c r="I2">
        <v>1.9000000000000001E-5</v>
      </c>
      <c r="J2" t="s">
        <v>3</v>
      </c>
      <c r="K2">
        <v>0.120893</v>
      </c>
      <c r="L2">
        <v>1.4E-5</v>
      </c>
      <c r="M2" t="s">
        <v>4</v>
      </c>
      <c r="N2">
        <v>6.0211000000000001E-2</v>
      </c>
      <c r="O2">
        <v>7.9999999999999996E-6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0.36372500000000002</v>
      </c>
      <c r="I3">
        <v>6.3E-5</v>
      </c>
      <c r="J3" t="s">
        <v>3</v>
      </c>
      <c r="K3">
        <v>0.241562</v>
      </c>
      <c r="L3">
        <v>4.1E-5</v>
      </c>
      <c r="M3" t="s">
        <v>4</v>
      </c>
      <c r="N3">
        <v>0.12078999999999999</v>
      </c>
      <c r="O3">
        <v>2.0000000000000002E-5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0.54544300000000001</v>
      </c>
      <c r="I4">
        <v>1.15E-4</v>
      </c>
      <c r="J4" t="s">
        <v>3</v>
      </c>
      <c r="K4">
        <v>0.36204599999999998</v>
      </c>
      <c r="L4">
        <v>7.7999999999999999E-5</v>
      </c>
      <c r="M4" t="s">
        <v>4</v>
      </c>
      <c r="N4">
        <v>0.18116499999999999</v>
      </c>
      <c r="O4">
        <v>2.9E-5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0.72611700000000001</v>
      </c>
      <c r="I5">
        <v>1.8699999999999999E-4</v>
      </c>
      <c r="J5" t="s">
        <v>3</v>
      </c>
      <c r="K5">
        <v>0.48254900000000001</v>
      </c>
      <c r="L5">
        <v>1.2799999999999999E-4</v>
      </c>
      <c r="M5" t="s">
        <v>4</v>
      </c>
      <c r="N5">
        <v>0.24104900000000001</v>
      </c>
      <c r="O5">
        <v>5.0000000000000002E-5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0.90677099999999999</v>
      </c>
      <c r="I6">
        <v>2.8600000000000001E-4</v>
      </c>
      <c r="J6" t="s">
        <v>3</v>
      </c>
      <c r="K6">
        <v>0.60278600000000004</v>
      </c>
      <c r="L6">
        <v>1.95E-4</v>
      </c>
      <c r="M6" t="s">
        <v>4</v>
      </c>
      <c r="N6">
        <v>0.30154700000000001</v>
      </c>
      <c r="O6">
        <v>7.1000000000000005E-5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1.08718</v>
      </c>
      <c r="I7">
        <v>4.0200000000000001E-4</v>
      </c>
      <c r="J7" t="s">
        <v>3</v>
      </c>
      <c r="K7">
        <v>0.722553</v>
      </c>
      <c r="L7">
        <v>2.61E-4</v>
      </c>
      <c r="M7" t="s">
        <v>4</v>
      </c>
      <c r="N7">
        <v>0.361041</v>
      </c>
      <c r="O7">
        <v>9.6000000000000002E-5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1.269104</v>
      </c>
      <c r="I8">
        <v>5.3899999999999998E-4</v>
      </c>
      <c r="J8" t="s">
        <v>3</v>
      </c>
      <c r="K8">
        <v>0.84291300000000002</v>
      </c>
      <c r="L8">
        <v>3.5100000000000002E-4</v>
      </c>
      <c r="M8" t="s">
        <v>4</v>
      </c>
      <c r="N8">
        <v>0.42149700000000001</v>
      </c>
      <c r="O8">
        <v>1.2799999999999999E-4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1.4499649999999999</v>
      </c>
      <c r="I9">
        <v>6.9200000000000002E-4</v>
      </c>
      <c r="J9" t="s">
        <v>3</v>
      </c>
      <c r="K9">
        <v>0.96339699999999995</v>
      </c>
      <c r="L9">
        <v>4.4299999999999998E-4</v>
      </c>
      <c r="M9" t="s">
        <v>4</v>
      </c>
      <c r="N9">
        <v>0.48146299999999997</v>
      </c>
      <c r="O9">
        <v>1.55E-4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1.630476</v>
      </c>
      <c r="I10">
        <v>9.0300000000000005E-4</v>
      </c>
      <c r="J10" t="s">
        <v>3</v>
      </c>
      <c r="K10">
        <v>1.0837589999999999</v>
      </c>
      <c r="L10">
        <v>5.3700000000000004E-4</v>
      </c>
      <c r="M10" t="s">
        <v>4</v>
      </c>
      <c r="N10">
        <v>0.54183800000000004</v>
      </c>
      <c r="O10">
        <v>1.8699999999999999E-4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1.811069</v>
      </c>
      <c r="I11">
        <v>1.124E-3</v>
      </c>
      <c r="J11" t="s">
        <v>3</v>
      </c>
      <c r="K11">
        <v>1.203916</v>
      </c>
      <c r="L11">
        <v>6.6200000000000005E-4</v>
      </c>
      <c r="M11" t="s">
        <v>4</v>
      </c>
      <c r="N11">
        <v>0.602213</v>
      </c>
      <c r="O11">
        <v>2.1800000000000001E-4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1.9911719999999999</v>
      </c>
      <c r="I12">
        <v>1.312E-3</v>
      </c>
      <c r="J12" t="s">
        <v>3</v>
      </c>
      <c r="K12">
        <v>1.324011</v>
      </c>
      <c r="L12">
        <v>7.7899999999999996E-4</v>
      </c>
      <c r="M12" t="s">
        <v>4</v>
      </c>
      <c r="N12">
        <v>0.662138</v>
      </c>
      <c r="O12">
        <v>2.4399999999999999E-4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2.1714989999999998</v>
      </c>
      <c r="I13">
        <v>1.534E-3</v>
      </c>
      <c r="J13" t="s">
        <v>3</v>
      </c>
      <c r="K13">
        <v>1.444148</v>
      </c>
      <c r="L13">
        <v>9.1200000000000005E-4</v>
      </c>
      <c r="M13" t="s">
        <v>4</v>
      </c>
      <c r="N13">
        <v>0.72183699999999995</v>
      </c>
      <c r="O13">
        <v>2.7999999999999998E-4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2.3514789999999999</v>
      </c>
      <c r="I14">
        <v>1.7830000000000001E-3</v>
      </c>
      <c r="J14" t="s">
        <v>3</v>
      </c>
      <c r="K14">
        <v>1.5640590000000001</v>
      </c>
      <c r="L14">
        <v>1.036E-3</v>
      </c>
      <c r="M14" t="s">
        <v>4</v>
      </c>
      <c r="N14">
        <v>0.78168000000000004</v>
      </c>
      <c r="O14">
        <v>3.2299999999999999E-4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2.5320109999999998</v>
      </c>
      <c r="I15">
        <v>2.0960000000000002E-3</v>
      </c>
      <c r="J15" t="s">
        <v>3</v>
      </c>
      <c r="K15">
        <v>1.6840109999999999</v>
      </c>
      <c r="L15">
        <v>1.1980000000000001E-3</v>
      </c>
      <c r="M15" t="s">
        <v>4</v>
      </c>
      <c r="N15">
        <v>0.84172800000000003</v>
      </c>
      <c r="O15">
        <v>3.9199999999999999E-4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2.7124220000000001</v>
      </c>
      <c r="I16">
        <v>2.405E-3</v>
      </c>
      <c r="J16" t="s">
        <v>3</v>
      </c>
      <c r="K16">
        <v>1.8036369999999999</v>
      </c>
      <c r="L16">
        <v>1.3359999999999999E-3</v>
      </c>
      <c r="M16" t="s">
        <v>4</v>
      </c>
      <c r="N16">
        <v>0.901285</v>
      </c>
      <c r="O16">
        <v>4.3600000000000003E-4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2.8931800000000001</v>
      </c>
      <c r="I17">
        <v>2.7000000000000001E-3</v>
      </c>
      <c r="J17" t="s">
        <v>3</v>
      </c>
      <c r="K17">
        <v>1.923999</v>
      </c>
      <c r="L17">
        <v>1.493E-3</v>
      </c>
      <c r="M17" t="s">
        <v>4</v>
      </c>
      <c r="N17">
        <v>0.96116999999999997</v>
      </c>
      <c r="O17">
        <v>4.75E-4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3.0737540000000001</v>
      </c>
      <c r="I18">
        <v>3.1449999999999998E-3</v>
      </c>
      <c r="J18" t="s">
        <v>3</v>
      </c>
      <c r="K18">
        <v>2.0437050000000001</v>
      </c>
      <c r="L18">
        <v>1.7340000000000001E-3</v>
      </c>
      <c r="M18" t="s">
        <v>4</v>
      </c>
      <c r="N18">
        <v>1.0208489999999999</v>
      </c>
      <c r="O18">
        <v>5.5000000000000003E-4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3.2555559999999999</v>
      </c>
      <c r="I19">
        <v>3.5049999999999999E-3</v>
      </c>
      <c r="J19" t="s">
        <v>3</v>
      </c>
      <c r="K19">
        <v>2.1645780000000001</v>
      </c>
      <c r="L19">
        <v>1.954E-3</v>
      </c>
      <c r="M19" t="s">
        <v>4</v>
      </c>
      <c r="N19">
        <v>1.080835</v>
      </c>
      <c r="O19">
        <v>6.11E-4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3.4366210000000001</v>
      </c>
      <c r="I20">
        <v>3.9110000000000004E-3</v>
      </c>
      <c r="J20" t="s">
        <v>3</v>
      </c>
      <c r="K20">
        <v>2.2854109999999999</v>
      </c>
      <c r="L20">
        <v>2.1589999999999999E-3</v>
      </c>
      <c r="M20" t="s">
        <v>4</v>
      </c>
      <c r="N20">
        <v>1.1410670000000001</v>
      </c>
      <c r="O20">
        <v>7.0100000000000002E-4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3.616498</v>
      </c>
      <c r="I21">
        <v>4.2180000000000004E-3</v>
      </c>
      <c r="J21" t="s">
        <v>3</v>
      </c>
      <c r="K21">
        <v>2.4053840000000002</v>
      </c>
      <c r="L21">
        <v>2.3159999999999999E-3</v>
      </c>
      <c r="M21" t="s">
        <v>4</v>
      </c>
      <c r="N21">
        <v>1.2009099999999999</v>
      </c>
      <c r="O21">
        <v>7.5299999999999998E-4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2218.4680659999999</v>
      </c>
      <c r="I42">
        <v>23051.757494000001</v>
      </c>
      <c r="J42" t="s">
        <v>3</v>
      </c>
      <c r="K42">
        <v>2218.4031009999999</v>
      </c>
      <c r="L42">
        <v>23051.054175000001</v>
      </c>
      <c r="M42" t="s">
        <v>4</v>
      </c>
      <c r="N42">
        <v>7.3013999999999996E-2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4406.6996680000002</v>
      </c>
      <c r="I43">
        <v>36432.601290999999</v>
      </c>
      <c r="J43" t="s">
        <v>3</v>
      </c>
      <c r="K43">
        <v>4406.5710939999999</v>
      </c>
      <c r="L43">
        <v>36431.797897999997</v>
      </c>
      <c r="M43" t="s">
        <v>4</v>
      </c>
      <c r="N43">
        <v>0.14599200000000001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6607.4806639999997</v>
      </c>
      <c r="I44">
        <v>29200.761569999999</v>
      </c>
      <c r="J44" t="s">
        <v>3</v>
      </c>
      <c r="K44">
        <v>6604.236484</v>
      </c>
      <c r="L44">
        <v>28173.311708000001</v>
      </c>
      <c r="M44" t="s">
        <v>4</v>
      </c>
      <c r="N44">
        <v>0.21894</v>
      </c>
      <c r="O44">
        <v>1.9999999999999999E-6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8798.2685550000006</v>
      </c>
      <c r="I45">
        <v>16583.208923999999</v>
      </c>
      <c r="J45" t="s">
        <v>3</v>
      </c>
      <c r="K45">
        <v>8794.9593359999999</v>
      </c>
      <c r="L45">
        <v>15980.886793</v>
      </c>
      <c r="M45" t="s">
        <v>4</v>
      </c>
      <c r="N45">
        <v>0.29192800000000002</v>
      </c>
      <c r="O45">
        <v>3.9999999999999998E-6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10987.690332</v>
      </c>
      <c r="I46">
        <v>19230.007967000001</v>
      </c>
      <c r="J46" t="s">
        <v>3</v>
      </c>
      <c r="K46">
        <v>10984.317714999999</v>
      </c>
      <c r="L46">
        <v>19223.195415999999</v>
      </c>
      <c r="M46" t="s">
        <v>4</v>
      </c>
      <c r="N46">
        <v>0.36498000000000003</v>
      </c>
      <c r="O46">
        <v>6.0000000000000002E-6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13177.018770000001</v>
      </c>
      <c r="I47">
        <v>35668.594730999997</v>
      </c>
      <c r="J47" t="s">
        <v>3</v>
      </c>
      <c r="K47">
        <v>13173.581464999999</v>
      </c>
      <c r="L47">
        <v>36263.571304999998</v>
      </c>
      <c r="M47" t="s">
        <v>4</v>
      </c>
      <c r="N47">
        <v>0.43798700000000002</v>
      </c>
      <c r="O47">
        <v>6.0000000000000002E-6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15391.344141</v>
      </c>
      <c r="I48">
        <v>46384.551169999999</v>
      </c>
      <c r="J48" t="s">
        <v>3</v>
      </c>
      <c r="K48">
        <v>15387.842402</v>
      </c>
      <c r="L48">
        <v>47108.156379</v>
      </c>
      <c r="M48" t="s">
        <v>4</v>
      </c>
      <c r="N48">
        <v>0.51110100000000003</v>
      </c>
      <c r="O48">
        <v>6.9999999999999999E-6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17592.772616999999</v>
      </c>
      <c r="I49">
        <v>38243.438169000001</v>
      </c>
      <c r="J49" t="s">
        <v>3</v>
      </c>
      <c r="K49">
        <v>17589.207188</v>
      </c>
      <c r="L49">
        <v>37635.901565</v>
      </c>
      <c r="M49" t="s">
        <v>4</v>
      </c>
      <c r="N49">
        <v>0.58431100000000002</v>
      </c>
      <c r="O49">
        <v>1.2999999999999999E-5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19770.970742000001</v>
      </c>
      <c r="I50">
        <v>30338.058004999999</v>
      </c>
      <c r="J50" t="s">
        <v>3</v>
      </c>
      <c r="K50">
        <v>19767.104921999999</v>
      </c>
      <c r="L50">
        <v>30143.844922</v>
      </c>
      <c r="M50" t="s">
        <v>4</v>
      </c>
      <c r="N50">
        <v>0.65768099999999996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21965.661445000002</v>
      </c>
      <c r="I51">
        <v>45368.028073000001</v>
      </c>
      <c r="J51" t="s">
        <v>3</v>
      </c>
      <c r="K51">
        <v>21961.732188000002</v>
      </c>
      <c r="L51">
        <v>45682.729436000001</v>
      </c>
      <c r="M51" t="s">
        <v>4</v>
      </c>
      <c r="N51">
        <v>0.73060899999999995</v>
      </c>
      <c r="O51">
        <v>1.7E-5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24141.201953</v>
      </c>
      <c r="I52">
        <v>61735.953663</v>
      </c>
      <c r="J52" t="s">
        <v>3</v>
      </c>
      <c r="K52">
        <v>24137.209531</v>
      </c>
      <c r="L52">
        <v>62272.204623999998</v>
      </c>
      <c r="M52" t="s">
        <v>4</v>
      </c>
      <c r="N52">
        <v>0.80348600000000003</v>
      </c>
      <c r="O52">
        <v>1.8E-5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26347.605273000001</v>
      </c>
      <c r="I53">
        <v>63819.117756</v>
      </c>
      <c r="J53" t="s">
        <v>3</v>
      </c>
      <c r="K53">
        <v>26343.546601999999</v>
      </c>
      <c r="L53">
        <v>63883.731589000003</v>
      </c>
      <c r="M53" t="s">
        <v>4</v>
      </c>
      <c r="N53">
        <v>0.87660400000000005</v>
      </c>
      <c r="O53">
        <v>1.8E-5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28538.947969000001</v>
      </c>
      <c r="I54">
        <v>49621.438650999997</v>
      </c>
      <c r="J54" t="s">
        <v>3</v>
      </c>
      <c r="K54">
        <v>28531.728319999998</v>
      </c>
      <c r="L54">
        <v>48535.128721000001</v>
      </c>
      <c r="M54" t="s">
        <v>4</v>
      </c>
      <c r="N54">
        <v>0.94957999999999998</v>
      </c>
      <c r="O54">
        <v>1.9000000000000001E-5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30740.547148000001</v>
      </c>
      <c r="I55">
        <v>46918.752159999996</v>
      </c>
      <c r="J55" t="s">
        <v>3</v>
      </c>
      <c r="K55">
        <v>30733.263397999999</v>
      </c>
      <c r="L55">
        <v>47006.061971000003</v>
      </c>
      <c r="M55" t="s">
        <v>4</v>
      </c>
      <c r="N55">
        <v>1.0230859999999999</v>
      </c>
      <c r="O55">
        <v>3.0000000000000001E-5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32934.147733999998</v>
      </c>
      <c r="I56">
        <v>72282.123710999993</v>
      </c>
      <c r="J56" t="s">
        <v>3</v>
      </c>
      <c r="K56">
        <v>32926.801133000001</v>
      </c>
      <c r="L56">
        <v>73531.064255000005</v>
      </c>
      <c r="M56" t="s">
        <v>4</v>
      </c>
      <c r="N56">
        <v>1.0963430000000001</v>
      </c>
      <c r="O56">
        <v>2.9E-5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35139.871484000003</v>
      </c>
      <c r="I57">
        <v>88394.017781000002</v>
      </c>
      <c r="J57" t="s">
        <v>3</v>
      </c>
      <c r="K57">
        <v>35132.461093999998</v>
      </c>
      <c r="L57">
        <v>89411.303872000004</v>
      </c>
      <c r="M57" t="s">
        <v>4</v>
      </c>
      <c r="N57">
        <v>1.1693830000000001</v>
      </c>
      <c r="O57">
        <v>3.0000000000000001E-5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37331.304297000002</v>
      </c>
      <c r="I58">
        <v>75598.351404000001</v>
      </c>
      <c r="J58" t="s">
        <v>3</v>
      </c>
      <c r="K58">
        <v>37323.828593999999</v>
      </c>
      <c r="L58">
        <v>74900.379371000003</v>
      </c>
      <c r="M58" t="s">
        <v>4</v>
      </c>
      <c r="N58">
        <v>1.242337</v>
      </c>
      <c r="O58">
        <v>3.0000000000000001E-5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39538.714140999997</v>
      </c>
      <c r="I59">
        <v>58883.499341000002</v>
      </c>
      <c r="J59" t="s">
        <v>3</v>
      </c>
      <c r="K59">
        <v>39531.173437999998</v>
      </c>
      <c r="L59">
        <v>58857.091834999999</v>
      </c>
      <c r="M59" t="s">
        <v>4</v>
      </c>
      <c r="N59">
        <v>1.315307</v>
      </c>
      <c r="O59">
        <v>2.9E-5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41744.254062</v>
      </c>
      <c r="I60">
        <v>75259.922741000002</v>
      </c>
      <c r="J60" t="s">
        <v>3</v>
      </c>
      <c r="K60">
        <v>41734.325078000002</v>
      </c>
      <c r="L60">
        <v>75299.289296000003</v>
      </c>
      <c r="M60" t="s">
        <v>4</v>
      </c>
      <c r="N60">
        <v>1.3880650000000001</v>
      </c>
      <c r="O60">
        <v>2.8E-5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43930.534375000003</v>
      </c>
      <c r="I61">
        <v>101744.18850600001</v>
      </c>
      <c r="J61" t="s">
        <v>3</v>
      </c>
      <c r="K61">
        <v>43920.540469</v>
      </c>
      <c r="L61">
        <v>103113.664944</v>
      </c>
      <c r="M61" t="s">
        <v>4</v>
      </c>
      <c r="N61">
        <v>1.460896</v>
      </c>
      <c r="O61">
        <v>2.8E-5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70.967417999999995</v>
      </c>
      <c r="I62">
        <v>6.0374999999999998E-2</v>
      </c>
      <c r="J62" t="s">
        <v>3</v>
      </c>
      <c r="K62">
        <v>70.734132000000002</v>
      </c>
      <c r="L62">
        <v>5.9705000000000001E-2</v>
      </c>
      <c r="M62" t="s">
        <v>4</v>
      </c>
      <c r="N62">
        <v>4.6805399999999997</v>
      </c>
      <c r="O62">
        <v>1.37E-4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142.748471</v>
      </c>
      <c r="I63">
        <v>0.138184</v>
      </c>
      <c r="J63" t="s">
        <v>3</v>
      </c>
      <c r="K63">
        <v>142.28396499999999</v>
      </c>
      <c r="L63">
        <v>0.13628799999999999</v>
      </c>
      <c r="M63" t="s">
        <v>4</v>
      </c>
      <c r="N63">
        <v>9.3890989999999999</v>
      </c>
      <c r="O63">
        <v>9.0300000000000005E-4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214.99765300000001</v>
      </c>
      <c r="I64">
        <v>0.16471</v>
      </c>
      <c r="J64" t="s">
        <v>3</v>
      </c>
      <c r="K64">
        <v>214.30828</v>
      </c>
      <c r="L64">
        <v>0.16712299999999999</v>
      </c>
      <c r="M64" t="s">
        <v>4</v>
      </c>
      <c r="N64">
        <v>14.151662999999999</v>
      </c>
      <c r="O64">
        <v>2.444E-3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287.34824099999997</v>
      </c>
      <c r="I65">
        <v>0.24083499999999999</v>
      </c>
      <c r="J65" t="s">
        <v>3</v>
      </c>
      <c r="K65">
        <v>286.43395600000002</v>
      </c>
      <c r="L65">
        <v>0.25011499999999998</v>
      </c>
      <c r="M65" t="s">
        <v>4</v>
      </c>
      <c r="N65">
        <v>18.979842999999999</v>
      </c>
      <c r="O65">
        <v>5.3070000000000001E-3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359.78250000000003</v>
      </c>
      <c r="I66">
        <v>0.30337399999999998</v>
      </c>
      <c r="J66" t="s">
        <v>3</v>
      </c>
      <c r="K66">
        <v>358.64325100000002</v>
      </c>
      <c r="L66">
        <v>0.31581799999999999</v>
      </c>
      <c r="M66" t="s">
        <v>4</v>
      </c>
      <c r="N66">
        <v>23.897766000000001</v>
      </c>
      <c r="O66">
        <v>1.2090999999999999E-2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432.19945200000001</v>
      </c>
      <c r="I67">
        <v>0.37557600000000002</v>
      </c>
      <c r="J67" t="s">
        <v>3</v>
      </c>
      <c r="K67">
        <v>430.83793100000003</v>
      </c>
      <c r="L67">
        <v>0.39366400000000001</v>
      </c>
      <c r="M67" t="s">
        <v>4</v>
      </c>
      <c r="N67">
        <v>28.875695</v>
      </c>
      <c r="O67">
        <v>1.6562E-2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504.57714099999998</v>
      </c>
      <c r="I68">
        <v>0.461534</v>
      </c>
      <c r="J68" t="s">
        <v>3</v>
      </c>
      <c r="K68">
        <v>502.994191</v>
      </c>
      <c r="L68">
        <v>0.48543599999999998</v>
      </c>
      <c r="M68" t="s">
        <v>4</v>
      </c>
      <c r="N68">
        <v>33.933559000000002</v>
      </c>
      <c r="O68">
        <v>2.0757000000000001E-2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576.86825999999996</v>
      </c>
      <c r="I69">
        <v>0.53670799999999996</v>
      </c>
      <c r="J69" t="s">
        <v>3</v>
      </c>
      <c r="K69">
        <v>575.06402100000003</v>
      </c>
      <c r="L69">
        <v>0.56111200000000006</v>
      </c>
      <c r="M69" t="s">
        <v>4</v>
      </c>
      <c r="N69">
        <v>39.043748000000001</v>
      </c>
      <c r="O69">
        <v>2.9350999999999999E-2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649.092039</v>
      </c>
      <c r="I70">
        <v>0.65388800000000002</v>
      </c>
      <c r="J70" t="s">
        <v>3</v>
      </c>
      <c r="K70">
        <v>647.06597299999999</v>
      </c>
      <c r="L70">
        <v>0.67999299999999996</v>
      </c>
      <c r="M70" t="s">
        <v>4</v>
      </c>
      <c r="N70">
        <v>44.209499999999998</v>
      </c>
      <c r="O70">
        <v>3.1455999999999998E-2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721.24057600000003</v>
      </c>
      <c r="I71">
        <v>0.77394499999999999</v>
      </c>
      <c r="J71" t="s">
        <v>3</v>
      </c>
      <c r="K71">
        <v>718.99123199999997</v>
      </c>
      <c r="L71">
        <v>0.80417499999999997</v>
      </c>
      <c r="M71" t="s">
        <v>4</v>
      </c>
      <c r="N71">
        <v>49.422497999999997</v>
      </c>
      <c r="O71">
        <v>3.5444000000000003E-2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793.31870600000002</v>
      </c>
      <c r="I72">
        <v>0.89724700000000002</v>
      </c>
      <c r="J72" t="s">
        <v>3</v>
      </c>
      <c r="K72">
        <v>790.84547199999997</v>
      </c>
      <c r="L72">
        <v>0.92898499999999995</v>
      </c>
      <c r="M72" t="s">
        <v>4</v>
      </c>
      <c r="N72">
        <v>54.661034999999998</v>
      </c>
      <c r="O72">
        <v>4.1224999999999998E-2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865.36073499999998</v>
      </c>
      <c r="I73">
        <v>1.0625579999999999</v>
      </c>
      <c r="J73" t="s">
        <v>3</v>
      </c>
      <c r="K73">
        <v>862.66501500000004</v>
      </c>
      <c r="L73">
        <v>1.0945</v>
      </c>
      <c r="M73" t="s">
        <v>4</v>
      </c>
      <c r="N73">
        <v>59.922632</v>
      </c>
      <c r="O73">
        <v>4.3087E-2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937.37689599999999</v>
      </c>
      <c r="I74">
        <v>1.1682159999999999</v>
      </c>
      <c r="J74" t="s">
        <v>3</v>
      </c>
      <c r="K74">
        <v>934.45293000000004</v>
      </c>
      <c r="L74">
        <v>1.1999439999999999</v>
      </c>
      <c r="M74" t="s">
        <v>4</v>
      </c>
      <c r="N74">
        <v>65.199673000000004</v>
      </c>
      <c r="O74">
        <v>4.3504000000000001E-2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1009.363206</v>
      </c>
      <c r="I75">
        <v>1.3440829999999999</v>
      </c>
      <c r="J75" t="s">
        <v>3</v>
      </c>
      <c r="K75">
        <v>1006.213201</v>
      </c>
      <c r="L75">
        <v>1.362852</v>
      </c>
      <c r="M75" t="s">
        <v>4</v>
      </c>
      <c r="N75">
        <v>70.489551000000006</v>
      </c>
      <c r="O75">
        <v>4.5689E-2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1081.2875899999999</v>
      </c>
      <c r="I76">
        <v>1.44475</v>
      </c>
      <c r="J76" t="s">
        <v>3</v>
      </c>
      <c r="K76">
        <v>1077.9112990000001</v>
      </c>
      <c r="L76">
        <v>1.4541299999999999</v>
      </c>
      <c r="M76" t="s">
        <v>4</v>
      </c>
      <c r="N76">
        <v>75.778504999999996</v>
      </c>
      <c r="O76">
        <v>4.7801000000000003E-2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1153.3102200000001</v>
      </c>
      <c r="I77">
        <v>1.515088</v>
      </c>
      <c r="J77" t="s">
        <v>3</v>
      </c>
      <c r="K77">
        <v>1149.7106180000001</v>
      </c>
      <c r="L77">
        <v>1.5213099999999999</v>
      </c>
      <c r="M77" t="s">
        <v>4</v>
      </c>
      <c r="N77">
        <v>81.061890000000005</v>
      </c>
      <c r="O77">
        <v>5.0055000000000002E-2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1225.2789769999999</v>
      </c>
      <c r="I78">
        <v>1.6518679999999999</v>
      </c>
      <c r="J78" t="s">
        <v>3</v>
      </c>
      <c r="K78">
        <v>1221.45614</v>
      </c>
      <c r="L78">
        <v>1.663778</v>
      </c>
      <c r="M78" t="s">
        <v>4</v>
      </c>
      <c r="N78">
        <v>86.342343</v>
      </c>
      <c r="O78">
        <v>5.2013999999999998E-2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1297.3258350000001</v>
      </c>
      <c r="I79">
        <v>1.9328689999999999</v>
      </c>
      <c r="J79" t="s">
        <v>3</v>
      </c>
      <c r="K79">
        <v>1293.2794650000001</v>
      </c>
      <c r="L79">
        <v>1.9369860000000001</v>
      </c>
      <c r="M79" t="s">
        <v>4</v>
      </c>
      <c r="N79">
        <v>91.615178999999998</v>
      </c>
      <c r="O79">
        <v>5.4912999999999997E-2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1369.3770750000001</v>
      </c>
      <c r="I80">
        <v>2.0836260000000002</v>
      </c>
      <c r="J80" t="s">
        <v>3</v>
      </c>
      <c r="K80">
        <v>1365.1081670000001</v>
      </c>
      <c r="L80">
        <v>2.0842109999999998</v>
      </c>
      <c r="M80" t="s">
        <v>4</v>
      </c>
      <c r="N80">
        <v>96.875029999999995</v>
      </c>
      <c r="O80">
        <v>5.74E-2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1441.4912400000001</v>
      </c>
      <c r="I81">
        <v>2.3362850000000002</v>
      </c>
      <c r="J81" t="s">
        <v>3</v>
      </c>
      <c r="K81">
        <v>1436.999812</v>
      </c>
      <c r="L81">
        <v>2.3404690000000001</v>
      </c>
      <c r="M81" t="s">
        <v>4</v>
      </c>
      <c r="N81">
        <v>102.127261</v>
      </c>
      <c r="O81">
        <v>6.1355E-2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56.318855999999997</v>
      </c>
      <c r="I82">
        <v>6.3100000000000005E-4</v>
      </c>
      <c r="J82" t="s">
        <v>3</v>
      </c>
      <c r="K82">
        <v>56.257742</v>
      </c>
      <c r="L82">
        <v>6.2200000000000005E-4</v>
      </c>
      <c r="M82" t="s">
        <v>4</v>
      </c>
      <c r="N82">
        <v>5.9433E-2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12000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112.028789</v>
      </c>
      <c r="I83">
        <v>1.3209999999999999E-3</v>
      </c>
      <c r="J83" t="s">
        <v>3</v>
      </c>
      <c r="K83">
        <v>111.90749599999999</v>
      </c>
      <c r="L83">
        <v>1.2489999999999999E-3</v>
      </c>
      <c r="M83" t="s">
        <v>4</v>
      </c>
      <c r="N83">
        <v>0.119972</v>
      </c>
      <c r="O83">
        <v>2.8E-5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24500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167.73667</v>
      </c>
      <c r="I84">
        <v>2.1719999999999999E-3</v>
      </c>
      <c r="J84" t="s">
        <v>3</v>
      </c>
      <c r="K84">
        <v>167.55587199999999</v>
      </c>
      <c r="L84">
        <v>2.0999999999999999E-3</v>
      </c>
      <c r="M84" t="s">
        <v>4</v>
      </c>
      <c r="N84">
        <v>0.18016299999999999</v>
      </c>
      <c r="O84">
        <v>5.8999999999999998E-5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37000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223.443926</v>
      </c>
      <c r="I85">
        <v>3.4810000000000002E-3</v>
      </c>
      <c r="J85" t="s">
        <v>3</v>
      </c>
      <c r="K85">
        <v>223.20289099999999</v>
      </c>
      <c r="L85">
        <v>3.5109999999999998E-3</v>
      </c>
      <c r="M85" t="s">
        <v>4</v>
      </c>
      <c r="N85">
        <v>0.24008699999999999</v>
      </c>
      <c r="O85">
        <v>6.4999999999999994E-5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49500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279.15079700000001</v>
      </c>
      <c r="I86">
        <v>5.2329999999999998E-3</v>
      </c>
      <c r="J86" t="s">
        <v>3</v>
      </c>
      <c r="K86">
        <v>278.84959400000002</v>
      </c>
      <c r="L86">
        <v>5.1570000000000001E-3</v>
      </c>
      <c r="M86" t="s">
        <v>4</v>
      </c>
      <c r="N86">
        <v>0.29968400000000001</v>
      </c>
      <c r="O86">
        <v>6.9999999999999994E-5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62000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334.85828299999997</v>
      </c>
      <c r="I87">
        <v>8.1119999999999994E-3</v>
      </c>
      <c r="J87" t="s">
        <v>3</v>
      </c>
      <c r="K87">
        <v>334.496758</v>
      </c>
      <c r="L87">
        <v>7.7470000000000004E-3</v>
      </c>
      <c r="M87" t="s">
        <v>4</v>
      </c>
      <c r="N87">
        <v>0.35913699999999998</v>
      </c>
      <c r="O87">
        <v>8.2999999999999998E-5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74500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390.56608599999998</v>
      </c>
      <c r="I88">
        <v>1.1207E-2</v>
      </c>
      <c r="J88" t="s">
        <v>3</v>
      </c>
      <c r="K88">
        <v>390.14457099999998</v>
      </c>
      <c r="L88">
        <v>1.0583E-2</v>
      </c>
      <c r="M88" t="s">
        <v>4</v>
      </c>
      <c r="N88">
        <v>0.41875400000000002</v>
      </c>
      <c r="O88">
        <v>1.11E-4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87000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446.27404799999999</v>
      </c>
      <c r="I89">
        <v>1.4711E-2</v>
      </c>
      <c r="J89" t="s">
        <v>3</v>
      </c>
      <c r="K89">
        <v>445.79188299999998</v>
      </c>
      <c r="L89">
        <v>1.4053E-2</v>
      </c>
      <c r="M89" t="s">
        <v>4</v>
      </c>
      <c r="N89">
        <v>0.478657</v>
      </c>
      <c r="O89">
        <v>1.2300000000000001E-4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99500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501.98067900000001</v>
      </c>
      <c r="I90">
        <v>1.8286E-2</v>
      </c>
      <c r="J90" t="s">
        <v>3</v>
      </c>
      <c r="K90">
        <v>501.43894999999998</v>
      </c>
      <c r="L90">
        <v>1.7305999999999998E-2</v>
      </c>
      <c r="M90" t="s">
        <v>4</v>
      </c>
      <c r="N90">
        <v>0.53817199999999998</v>
      </c>
      <c r="O90">
        <v>1.34E-4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112000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557.68788099999995</v>
      </c>
      <c r="I91">
        <v>2.1514999999999999E-2</v>
      </c>
      <c r="J91" t="s">
        <v>3</v>
      </c>
      <c r="K91">
        <v>557.08663799999999</v>
      </c>
      <c r="L91">
        <v>2.052E-2</v>
      </c>
      <c r="M91" t="s">
        <v>4</v>
      </c>
      <c r="N91">
        <v>0.59828199999999998</v>
      </c>
      <c r="O91">
        <v>1.8100000000000001E-4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124500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613.39352799999995</v>
      </c>
      <c r="I92">
        <v>2.4893999999999999E-2</v>
      </c>
      <c r="J92" t="s">
        <v>3</v>
      </c>
      <c r="K92">
        <v>612.73212000000001</v>
      </c>
      <c r="L92">
        <v>2.3827000000000001E-2</v>
      </c>
      <c r="M92" t="s">
        <v>4</v>
      </c>
      <c r="N92">
        <v>0.65826799999999996</v>
      </c>
      <c r="O92">
        <v>2.05E-4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137000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669.10071000000005</v>
      </c>
      <c r="I93">
        <v>2.9056999999999999E-2</v>
      </c>
      <c r="J93" t="s">
        <v>3</v>
      </c>
      <c r="K93">
        <v>668.37978799999996</v>
      </c>
      <c r="L93">
        <v>2.7791E-2</v>
      </c>
      <c r="M93" t="s">
        <v>4</v>
      </c>
      <c r="N93">
        <v>0.71899199999999996</v>
      </c>
      <c r="O93">
        <v>2.0900000000000001E-4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149500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724.80489599999999</v>
      </c>
      <c r="I94">
        <v>3.2891999999999998E-2</v>
      </c>
      <c r="J94" t="s">
        <v>3</v>
      </c>
      <c r="K94">
        <v>724.02415299999996</v>
      </c>
      <c r="L94">
        <v>3.1558999999999997E-2</v>
      </c>
      <c r="M94" t="s">
        <v>4</v>
      </c>
      <c r="N94">
        <v>0.77858899999999998</v>
      </c>
      <c r="O94">
        <v>2.1000000000000001E-4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162000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780.51165400000002</v>
      </c>
      <c r="I95">
        <v>3.7356E-2</v>
      </c>
      <c r="J95" t="s">
        <v>3</v>
      </c>
      <c r="K95">
        <v>779.67069100000003</v>
      </c>
      <c r="L95">
        <v>3.6283000000000003E-2</v>
      </c>
      <c r="M95" t="s">
        <v>4</v>
      </c>
      <c r="N95">
        <v>0.83910799999999997</v>
      </c>
      <c r="O95">
        <v>2.23E-4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174500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836.21768999999995</v>
      </c>
      <c r="I96">
        <v>4.1745999999999998E-2</v>
      </c>
      <c r="J96" t="s">
        <v>3</v>
      </c>
      <c r="K96">
        <v>835.31686000000002</v>
      </c>
      <c r="L96">
        <v>4.0776E-2</v>
      </c>
      <c r="M96" t="s">
        <v>4</v>
      </c>
      <c r="N96">
        <v>0.89929899999999996</v>
      </c>
      <c r="O96">
        <v>2.6800000000000001E-4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187000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891.92775900000004</v>
      </c>
      <c r="I97">
        <v>4.8564000000000003E-2</v>
      </c>
      <c r="J97" t="s">
        <v>3</v>
      </c>
      <c r="K97">
        <v>890.96649400000001</v>
      </c>
      <c r="L97">
        <v>4.6989000000000003E-2</v>
      </c>
      <c r="M97" t="s">
        <v>4</v>
      </c>
      <c r="N97">
        <v>0.95965400000000001</v>
      </c>
      <c r="O97">
        <v>3.0600000000000001E-4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199500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947.64718000000005</v>
      </c>
      <c r="I98">
        <v>6.5472000000000002E-2</v>
      </c>
      <c r="J98" t="s">
        <v>3</v>
      </c>
      <c r="K98">
        <v>946.62571000000003</v>
      </c>
      <c r="L98">
        <v>6.3754000000000005E-2</v>
      </c>
      <c r="M98" t="s">
        <v>4</v>
      </c>
      <c r="N98">
        <v>1.0185960000000001</v>
      </c>
      <c r="O98">
        <v>3.1300000000000002E-4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212000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1003.356573</v>
      </c>
      <c r="I99">
        <v>7.2094000000000005E-2</v>
      </c>
      <c r="J99" t="s">
        <v>3</v>
      </c>
      <c r="K99">
        <v>1002.27531</v>
      </c>
      <c r="L99">
        <v>7.0376999999999995E-2</v>
      </c>
      <c r="M99" t="s">
        <v>4</v>
      </c>
      <c r="N99">
        <v>1.0792379999999999</v>
      </c>
      <c r="O99">
        <v>3.57E-4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224500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1059.076638</v>
      </c>
      <c r="I100">
        <v>8.9590000000000003E-2</v>
      </c>
      <c r="J100" t="s">
        <v>3</v>
      </c>
      <c r="K100">
        <v>1057.9356270000001</v>
      </c>
      <c r="L100">
        <v>8.8453000000000004E-2</v>
      </c>
      <c r="M100" t="s">
        <v>4</v>
      </c>
      <c r="N100">
        <v>1.1387320000000001</v>
      </c>
      <c r="O100">
        <v>3.8099999999999999E-4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237000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1114.7822610000001</v>
      </c>
      <c r="I101">
        <v>9.6956000000000001E-2</v>
      </c>
      <c r="J101" t="s">
        <v>3</v>
      </c>
      <c r="K101">
        <v>1113.581565</v>
      </c>
      <c r="L101">
        <v>9.6000000000000002E-2</v>
      </c>
      <c r="M101" t="s">
        <v>4</v>
      </c>
      <c r="N101">
        <v>1.1989240000000001</v>
      </c>
      <c r="O101">
        <v>4.4000000000000002E-4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249500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47.833106999999998</v>
      </c>
      <c r="I102">
        <v>6.6369999999999997E-3</v>
      </c>
      <c r="J102" t="s">
        <v>3</v>
      </c>
      <c r="K102">
        <v>47.601542000000002</v>
      </c>
      <c r="L102">
        <v>8.2249999999999997E-3</v>
      </c>
      <c r="M102" t="s">
        <v>4</v>
      </c>
      <c r="N102">
        <v>6.1331660000000001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95.553657000000001</v>
      </c>
      <c r="I103">
        <v>2.4469000000000001E-2</v>
      </c>
      <c r="J103" t="s">
        <v>3</v>
      </c>
      <c r="K103">
        <v>95.095134000000002</v>
      </c>
      <c r="L103">
        <v>2.6103999999999999E-2</v>
      </c>
      <c r="M103" t="s">
        <v>4</v>
      </c>
      <c r="N103">
        <v>12.262950999999999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143.26926599999999</v>
      </c>
      <c r="I104">
        <v>5.4764E-2</v>
      </c>
      <c r="J104" t="s">
        <v>3</v>
      </c>
      <c r="K104">
        <v>142.58754099999999</v>
      </c>
      <c r="L104">
        <v>5.6117E-2</v>
      </c>
      <c r="M104" t="s">
        <v>4</v>
      </c>
      <c r="N104">
        <v>18.392652999999999</v>
      </c>
      <c r="O104">
        <v>1.16E-4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190.98574199999999</v>
      </c>
      <c r="I105">
        <v>9.8397999999999999E-2</v>
      </c>
      <c r="J105" t="s">
        <v>3</v>
      </c>
      <c r="K105">
        <v>190.082548</v>
      </c>
      <c r="L105">
        <v>9.9510000000000001E-2</v>
      </c>
      <c r="M105" t="s">
        <v>4</v>
      </c>
      <c r="N105">
        <v>24.523316000000001</v>
      </c>
      <c r="O105">
        <v>2.1100000000000001E-4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238.701235</v>
      </c>
      <c r="I106">
        <v>0.153695</v>
      </c>
      <c r="J106" t="s">
        <v>3</v>
      </c>
      <c r="K106">
        <v>237.576145</v>
      </c>
      <c r="L106">
        <v>0.155056</v>
      </c>
      <c r="M106" t="s">
        <v>4</v>
      </c>
      <c r="N106">
        <v>30.654122999999998</v>
      </c>
      <c r="O106">
        <v>3.2200000000000002E-4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286.416023</v>
      </c>
      <c r="I107">
        <v>0.22318099999999999</v>
      </c>
      <c r="J107" t="s">
        <v>3</v>
      </c>
      <c r="K107">
        <v>285.069729</v>
      </c>
      <c r="L107">
        <v>0.22470599999999999</v>
      </c>
      <c r="M107" t="s">
        <v>4</v>
      </c>
      <c r="N107">
        <v>36.784393999999999</v>
      </c>
      <c r="O107">
        <v>4.5100000000000001E-4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334.133488</v>
      </c>
      <c r="I108">
        <v>0.30374200000000001</v>
      </c>
      <c r="J108" t="s">
        <v>3</v>
      </c>
      <c r="K108">
        <v>332.56419299999999</v>
      </c>
      <c r="L108">
        <v>0.30701099999999998</v>
      </c>
      <c r="M108" t="s">
        <v>4</v>
      </c>
      <c r="N108">
        <v>42.914506000000003</v>
      </c>
      <c r="O108">
        <v>5.9199999999999997E-4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381.85198200000002</v>
      </c>
      <c r="I109">
        <v>0.393096</v>
      </c>
      <c r="J109" t="s">
        <v>3</v>
      </c>
      <c r="K109">
        <v>380.05784699999998</v>
      </c>
      <c r="L109">
        <v>0.40018399999999998</v>
      </c>
      <c r="M109" t="s">
        <v>4</v>
      </c>
      <c r="N109">
        <v>49.044885000000001</v>
      </c>
      <c r="O109">
        <v>7.4899999999999999E-4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429.570628</v>
      </c>
      <c r="I110">
        <v>0.49767400000000001</v>
      </c>
      <c r="J110" t="s">
        <v>3</v>
      </c>
      <c r="K110">
        <v>427.55294099999998</v>
      </c>
      <c r="L110">
        <v>0.50776200000000005</v>
      </c>
      <c r="M110" t="s">
        <v>4</v>
      </c>
      <c r="N110">
        <v>55.175325000000001</v>
      </c>
      <c r="O110">
        <v>9.1500000000000001E-4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477.28771499999999</v>
      </c>
      <c r="I111">
        <v>0.61538000000000004</v>
      </c>
      <c r="J111" t="s">
        <v>3</v>
      </c>
      <c r="K111">
        <v>475.04753799999997</v>
      </c>
      <c r="L111">
        <v>0.62795199999999995</v>
      </c>
      <c r="M111" t="s">
        <v>4</v>
      </c>
      <c r="N111">
        <v>61.306953999999998</v>
      </c>
      <c r="O111">
        <v>1.049E-3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525.00410899999997</v>
      </c>
      <c r="I112">
        <v>0.74870099999999995</v>
      </c>
      <c r="J112" t="s">
        <v>3</v>
      </c>
      <c r="K112">
        <v>522.541875</v>
      </c>
      <c r="L112">
        <v>0.76256400000000002</v>
      </c>
      <c r="M112" t="s">
        <v>4</v>
      </c>
      <c r="N112">
        <v>67.436756000000003</v>
      </c>
      <c r="O112">
        <v>1.3060000000000001E-3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572.72093600000005</v>
      </c>
      <c r="I113">
        <v>0.89222299999999999</v>
      </c>
      <c r="J113" t="s">
        <v>3</v>
      </c>
      <c r="K113">
        <v>570.03712299999995</v>
      </c>
      <c r="L113">
        <v>0.90907099999999996</v>
      </c>
      <c r="M113" t="s">
        <v>4</v>
      </c>
      <c r="N113">
        <v>73.567662999999996</v>
      </c>
      <c r="O113">
        <v>1.5479999999999999E-3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620.43716300000006</v>
      </c>
      <c r="I114">
        <v>1.047479</v>
      </c>
      <c r="J114" t="s">
        <v>3</v>
      </c>
      <c r="K114">
        <v>617.53182500000003</v>
      </c>
      <c r="L114">
        <v>1.0650729999999999</v>
      </c>
      <c r="M114" t="s">
        <v>4</v>
      </c>
      <c r="N114">
        <v>79.698120000000003</v>
      </c>
      <c r="O114">
        <v>1.8580000000000001E-3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668.15276600000004</v>
      </c>
      <c r="I115">
        <v>1.2150069999999999</v>
      </c>
      <c r="J115" t="s">
        <v>3</v>
      </c>
      <c r="K115">
        <v>665.02568799999995</v>
      </c>
      <c r="L115">
        <v>1.2337880000000001</v>
      </c>
      <c r="M115" t="s">
        <v>4</v>
      </c>
      <c r="N115">
        <v>85.828841999999995</v>
      </c>
      <c r="O115">
        <v>2.15E-3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715.86746000000005</v>
      </c>
      <c r="I116">
        <v>1.397967</v>
      </c>
      <c r="J116" t="s">
        <v>3</v>
      </c>
      <c r="K116">
        <v>712.51907200000005</v>
      </c>
      <c r="L116">
        <v>1.416601</v>
      </c>
      <c r="M116" t="s">
        <v>4</v>
      </c>
      <c r="N116">
        <v>91.958991999999995</v>
      </c>
      <c r="O116">
        <v>2.4290000000000002E-3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763.58386599999994</v>
      </c>
      <c r="I117">
        <v>1.600347</v>
      </c>
      <c r="J117" t="s">
        <v>3</v>
      </c>
      <c r="K117">
        <v>760.01231700000005</v>
      </c>
      <c r="L117">
        <v>1.6201449999999999</v>
      </c>
      <c r="M117" t="s">
        <v>4</v>
      </c>
      <c r="N117">
        <v>98.088916999999995</v>
      </c>
      <c r="O117">
        <v>2.7269999999999998E-3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811.30287799999996</v>
      </c>
      <c r="I118">
        <v>1.809582</v>
      </c>
      <c r="J118" t="s">
        <v>3</v>
      </c>
      <c r="K118">
        <v>807.50789099999997</v>
      </c>
      <c r="L118">
        <v>1.8278650000000001</v>
      </c>
      <c r="M118" t="s">
        <v>4</v>
      </c>
      <c r="N118">
        <v>104.219416</v>
      </c>
      <c r="O118">
        <v>3.065E-3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859.01935700000001</v>
      </c>
      <c r="I119">
        <v>2.0365859999999998</v>
      </c>
      <c r="J119" t="s">
        <v>3</v>
      </c>
      <c r="K119">
        <v>855.00135299999999</v>
      </c>
      <c r="L119">
        <v>2.0538020000000001</v>
      </c>
      <c r="M119" t="s">
        <v>4</v>
      </c>
      <c r="N119">
        <v>110.349647</v>
      </c>
      <c r="O119">
        <v>3.4390000000000002E-3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906.73429599999997</v>
      </c>
      <c r="I120">
        <v>2.2733349999999999</v>
      </c>
      <c r="J120" t="s">
        <v>3</v>
      </c>
      <c r="K120">
        <v>902.49472000000003</v>
      </c>
      <c r="L120">
        <v>2.290314</v>
      </c>
      <c r="M120" t="s">
        <v>4</v>
      </c>
      <c r="N120">
        <v>116.47994</v>
      </c>
      <c r="O120">
        <v>3.872E-3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954.45246899999995</v>
      </c>
      <c r="I121">
        <v>2.5305819999999999</v>
      </c>
      <c r="J121" t="s">
        <v>3</v>
      </c>
      <c r="K121">
        <v>949.989642</v>
      </c>
      <c r="L121">
        <v>2.5470290000000002</v>
      </c>
      <c r="M121" t="s">
        <v>4</v>
      </c>
      <c r="N121">
        <v>122.61045799999999</v>
      </c>
      <c r="O121">
        <v>4.235E-3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295.85578299999997</v>
      </c>
      <c r="I122">
        <v>589.35117100000002</v>
      </c>
      <c r="J122" t="s">
        <v>3</v>
      </c>
      <c r="K122">
        <v>293.27820200000002</v>
      </c>
      <c r="L122">
        <v>567.20017099999995</v>
      </c>
      <c r="M122" t="s">
        <v>4</v>
      </c>
      <c r="N122">
        <v>196.10528500000001</v>
      </c>
      <c r="O122">
        <v>487.39577600000001</v>
      </c>
      <c r="P122" t="s">
        <v>5</v>
      </c>
      <c r="Q122">
        <v>2.6189840000000002</v>
      </c>
      <c r="R122">
        <v>0.217728</v>
      </c>
      <c r="S122" t="s">
        <v>6</v>
      </c>
      <c r="T122">
        <v>76.858878000000004</v>
      </c>
      <c r="U122">
        <v>8.0169000000000004E-2</v>
      </c>
      <c r="V122" t="s">
        <v>7</v>
      </c>
      <c r="W122">
        <v>0.12676999999999999</v>
      </c>
      <c r="X122">
        <v>2.72E-4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0.294572</v>
      </c>
      <c r="AG122">
        <v>7.2000000000000002E-5</v>
      </c>
      <c r="AH122" t="s">
        <v>11</v>
      </c>
      <c r="AI122">
        <v>0.70635099999999995</v>
      </c>
      <c r="AJ122">
        <v>3.1000000000000001E-5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580.63001099999997</v>
      </c>
      <c r="I123">
        <v>866.89795400000003</v>
      </c>
      <c r="J123" t="s">
        <v>3</v>
      </c>
      <c r="K123">
        <v>575.70259999999996</v>
      </c>
      <c r="L123">
        <v>835.71680300000003</v>
      </c>
      <c r="M123" t="s">
        <v>4</v>
      </c>
      <c r="N123">
        <v>381.46967599999999</v>
      </c>
      <c r="O123">
        <v>718.27484800000002</v>
      </c>
      <c r="P123" t="s">
        <v>5</v>
      </c>
      <c r="Q123">
        <v>5.0094750000000001</v>
      </c>
      <c r="R123">
        <v>0.29571199999999997</v>
      </c>
      <c r="S123" t="s">
        <v>6</v>
      </c>
      <c r="T123">
        <v>154.550929</v>
      </c>
      <c r="U123">
        <v>0.11831899999999999</v>
      </c>
      <c r="V123" t="s">
        <v>7</v>
      </c>
      <c r="W123">
        <v>0.24718000000000001</v>
      </c>
      <c r="X123">
        <v>4.4999999999999999E-4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0.29115200000000002</v>
      </c>
      <c r="AG123">
        <v>6.4999999999999994E-5</v>
      </c>
      <c r="AH123" t="s">
        <v>11</v>
      </c>
      <c r="AI123">
        <v>0.71005600000000002</v>
      </c>
      <c r="AJ123">
        <v>5.3000000000000001E-5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871.35449700000004</v>
      </c>
      <c r="I124">
        <v>2253.1236520000002</v>
      </c>
      <c r="J124" t="s">
        <v>3</v>
      </c>
      <c r="K124">
        <v>864.01215100000002</v>
      </c>
      <c r="L124">
        <v>2182.281778</v>
      </c>
      <c r="M124" t="s">
        <v>4</v>
      </c>
      <c r="N124">
        <v>572.13263400000005</v>
      </c>
      <c r="O124">
        <v>1916.946557</v>
      </c>
      <c r="P124" t="s">
        <v>5</v>
      </c>
      <c r="Q124">
        <v>7.4685810000000004</v>
      </c>
      <c r="R124">
        <v>0.59878299999999995</v>
      </c>
      <c r="S124" t="s">
        <v>6</v>
      </c>
      <c r="T124">
        <v>232.64763600000001</v>
      </c>
      <c r="U124">
        <v>0.18642</v>
      </c>
      <c r="V124" t="s">
        <v>7</v>
      </c>
      <c r="W124">
        <v>0.37056099999999997</v>
      </c>
      <c r="X124">
        <v>9.9299999999999996E-4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0.289738</v>
      </c>
      <c r="AG124">
        <v>5.8999999999999998E-5</v>
      </c>
      <c r="AH124" t="s">
        <v>11</v>
      </c>
      <c r="AI124">
        <v>0.71107299999999996</v>
      </c>
      <c r="AJ124">
        <v>6.0999999999999999E-5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1169.829031</v>
      </c>
      <c r="I125">
        <v>5122.3381390000004</v>
      </c>
      <c r="J125" t="s">
        <v>3</v>
      </c>
      <c r="K125">
        <v>1160.0207029999999</v>
      </c>
      <c r="L125">
        <v>4983.1092609999996</v>
      </c>
      <c r="M125" t="s">
        <v>4</v>
      </c>
      <c r="N125">
        <v>769.90129000000002</v>
      </c>
      <c r="O125">
        <v>4403.2912260000003</v>
      </c>
      <c r="P125" t="s">
        <v>5</v>
      </c>
      <c r="Q125">
        <v>9.9788209999999999</v>
      </c>
      <c r="R125">
        <v>1.025239</v>
      </c>
      <c r="S125" t="s">
        <v>6</v>
      </c>
      <c r="T125">
        <v>310.86012599999998</v>
      </c>
      <c r="U125">
        <v>0.27020499999999997</v>
      </c>
      <c r="V125" t="s">
        <v>7</v>
      </c>
      <c r="W125">
        <v>0.49569200000000002</v>
      </c>
      <c r="X125">
        <v>1.879E-3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0.28716900000000001</v>
      </c>
      <c r="AG125">
        <v>4.3999999999999999E-5</v>
      </c>
      <c r="AH125" t="s">
        <v>11</v>
      </c>
      <c r="AI125">
        <v>0.71301499999999995</v>
      </c>
      <c r="AJ125">
        <v>7.3999999999999996E-5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1468.7021609999999</v>
      </c>
      <c r="I126">
        <v>10101.603034</v>
      </c>
      <c r="J126" t="s">
        <v>3</v>
      </c>
      <c r="K126">
        <v>1456.411689</v>
      </c>
      <c r="L126">
        <v>9842.2255800000003</v>
      </c>
      <c r="M126" t="s">
        <v>4</v>
      </c>
      <c r="N126">
        <v>967.88114299999995</v>
      </c>
      <c r="O126">
        <v>8668.542899</v>
      </c>
      <c r="P126" t="s">
        <v>5</v>
      </c>
      <c r="Q126">
        <v>12.505347</v>
      </c>
      <c r="R126">
        <v>1.7777579999999999</v>
      </c>
      <c r="S126" t="s">
        <v>6</v>
      </c>
      <c r="T126">
        <v>388.98565500000001</v>
      </c>
      <c r="U126">
        <v>0.28115899999999999</v>
      </c>
      <c r="V126" t="s">
        <v>7</v>
      </c>
      <c r="W126">
        <v>0.62153099999999994</v>
      </c>
      <c r="X126">
        <v>3.2560000000000002E-3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0.28597800000000001</v>
      </c>
      <c r="AG126">
        <v>3.4999999999999997E-5</v>
      </c>
      <c r="AH126" t="s">
        <v>11</v>
      </c>
      <c r="AI126">
        <v>0.71443599999999996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1760.7186300000001</v>
      </c>
      <c r="I127">
        <v>13600.833052</v>
      </c>
      <c r="J127" t="s">
        <v>3</v>
      </c>
      <c r="K127">
        <v>1745.959736</v>
      </c>
      <c r="L127">
        <v>13233.672235</v>
      </c>
      <c r="M127" t="s">
        <v>4</v>
      </c>
      <c r="N127">
        <v>1159.3862260000001</v>
      </c>
      <c r="O127">
        <v>11582.797041</v>
      </c>
      <c r="P127" t="s">
        <v>5</v>
      </c>
      <c r="Q127">
        <v>15.016794000000001</v>
      </c>
      <c r="R127">
        <v>2.6282290000000001</v>
      </c>
      <c r="S127" t="s">
        <v>6</v>
      </c>
      <c r="T127">
        <v>467.00643600000001</v>
      </c>
      <c r="U127">
        <v>0.37759900000000002</v>
      </c>
      <c r="V127" t="s">
        <v>7</v>
      </c>
      <c r="W127">
        <v>0.74553499999999995</v>
      </c>
      <c r="X127">
        <v>4.4349999999999997E-3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0.28542899999999999</v>
      </c>
      <c r="AG127">
        <v>2.9E-5</v>
      </c>
      <c r="AH127" t="s">
        <v>11</v>
      </c>
      <c r="AI127">
        <v>0.71571300000000004</v>
      </c>
      <c r="AJ127">
        <v>8.2999999999999998E-5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2044.105879</v>
      </c>
      <c r="I128">
        <v>14112.74389</v>
      </c>
      <c r="J128" t="s">
        <v>3</v>
      </c>
      <c r="K128">
        <v>2027.0299</v>
      </c>
      <c r="L128">
        <v>13729.483274</v>
      </c>
      <c r="M128" t="s">
        <v>4</v>
      </c>
      <c r="N128">
        <v>1343.182219</v>
      </c>
      <c r="O128">
        <v>11952.466731</v>
      </c>
      <c r="P128" t="s">
        <v>5</v>
      </c>
      <c r="Q128">
        <v>17.37603</v>
      </c>
      <c r="R128">
        <v>2.7563909999999998</v>
      </c>
      <c r="S128" t="s">
        <v>6</v>
      </c>
      <c r="T128">
        <v>544.87834599999996</v>
      </c>
      <c r="U128">
        <v>0.44195499999999999</v>
      </c>
      <c r="V128" t="s">
        <v>7</v>
      </c>
      <c r="W128">
        <v>0.864506</v>
      </c>
      <c r="X128">
        <v>4.6189999999999998E-3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0.28475499999999998</v>
      </c>
      <c r="AG128">
        <v>4.1E-5</v>
      </c>
      <c r="AH128" t="s">
        <v>11</v>
      </c>
      <c r="AI128">
        <v>0.71597599999999995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2327.2003220000001</v>
      </c>
      <c r="I129">
        <v>14482.204013</v>
      </c>
      <c r="J129" t="s">
        <v>3</v>
      </c>
      <c r="K129">
        <v>2307.8075880000001</v>
      </c>
      <c r="L129">
        <v>14086.686884000001</v>
      </c>
      <c r="M129" t="s">
        <v>4</v>
      </c>
      <c r="N129">
        <v>1526.9411990000001</v>
      </c>
      <c r="O129">
        <v>12211.695811</v>
      </c>
      <c r="P129" t="s">
        <v>5</v>
      </c>
      <c r="Q129">
        <v>19.735071999999999</v>
      </c>
      <c r="R129">
        <v>2.8576990000000002</v>
      </c>
      <c r="S129" t="s">
        <v>6</v>
      </c>
      <c r="T129">
        <v>622.60252800000001</v>
      </c>
      <c r="U129">
        <v>0.57475900000000002</v>
      </c>
      <c r="V129" t="s">
        <v>7</v>
      </c>
      <c r="W129">
        <v>0.98369899999999999</v>
      </c>
      <c r="X129">
        <v>4.7999999999999996E-3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0.28389500000000001</v>
      </c>
      <c r="AG129">
        <v>2.9E-5</v>
      </c>
      <c r="AH129" t="s">
        <v>11</v>
      </c>
      <c r="AI129">
        <v>0.71618899999999996</v>
      </c>
      <c r="AJ129">
        <v>8.3999999999999995E-5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2610.0932079999998</v>
      </c>
      <c r="I130">
        <v>14495.438921999999</v>
      </c>
      <c r="J130" t="s">
        <v>3</v>
      </c>
      <c r="K130">
        <v>2588.3928860000001</v>
      </c>
      <c r="L130">
        <v>14098.192582</v>
      </c>
      <c r="M130" t="s">
        <v>4</v>
      </c>
      <c r="N130">
        <v>1710.3540330000001</v>
      </c>
      <c r="O130">
        <v>12191.375367000001</v>
      </c>
      <c r="P130" t="s">
        <v>5</v>
      </c>
      <c r="Q130">
        <v>22.083936000000001</v>
      </c>
      <c r="R130">
        <v>2.8797769999999998</v>
      </c>
      <c r="S130" t="s">
        <v>6</v>
      </c>
      <c r="T130">
        <v>700.25461099999995</v>
      </c>
      <c r="U130">
        <v>0.77515699999999998</v>
      </c>
      <c r="V130" t="s">
        <v>7</v>
      </c>
      <c r="W130">
        <v>1.1031040000000001</v>
      </c>
      <c r="X130">
        <v>4.8549999999999999E-3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0.283779</v>
      </c>
      <c r="AG130">
        <v>3.0000000000000001E-5</v>
      </c>
      <c r="AH130" t="s">
        <v>11</v>
      </c>
      <c r="AI130">
        <v>0.71660900000000005</v>
      </c>
      <c r="AJ130">
        <v>8.5000000000000006E-5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2892.9283249999999</v>
      </c>
      <c r="I131">
        <v>14258.855384</v>
      </c>
      <c r="J131" t="s">
        <v>3</v>
      </c>
      <c r="K131">
        <v>2868.9184030000001</v>
      </c>
      <c r="L131">
        <v>13868.049811999999</v>
      </c>
      <c r="M131" t="s">
        <v>4</v>
      </c>
      <c r="N131">
        <v>1893.9183760000001</v>
      </c>
      <c r="O131">
        <v>11969.760641000001</v>
      </c>
      <c r="P131" t="s">
        <v>5</v>
      </c>
      <c r="Q131">
        <v>24.435998999999999</v>
      </c>
      <c r="R131">
        <v>2.828462</v>
      </c>
      <c r="S131" t="s">
        <v>6</v>
      </c>
      <c r="T131">
        <v>777.69025299999998</v>
      </c>
      <c r="U131">
        <v>0.93051600000000001</v>
      </c>
      <c r="V131" t="s">
        <v>7</v>
      </c>
      <c r="W131">
        <v>1.22289</v>
      </c>
      <c r="X131">
        <v>4.8970000000000003E-3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0.28365099999999999</v>
      </c>
      <c r="AG131">
        <v>3.0000000000000001E-5</v>
      </c>
      <c r="AH131" t="s">
        <v>11</v>
      </c>
      <c r="AI131">
        <v>0.71747000000000005</v>
      </c>
      <c r="AJ131">
        <v>8.0000000000000007E-5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3176.150322</v>
      </c>
      <c r="I132">
        <v>13931.247712</v>
      </c>
      <c r="J132" t="s">
        <v>3</v>
      </c>
      <c r="K132">
        <v>3149.8229980000001</v>
      </c>
      <c r="L132">
        <v>13549.286990000001</v>
      </c>
      <c r="M132" t="s">
        <v>4</v>
      </c>
      <c r="N132">
        <v>2077.9797119999998</v>
      </c>
      <c r="O132">
        <v>11668.888075000001</v>
      </c>
      <c r="P132" t="s">
        <v>5</v>
      </c>
      <c r="Q132">
        <v>26.795596</v>
      </c>
      <c r="R132">
        <v>2.7650130000000002</v>
      </c>
      <c r="S132" t="s">
        <v>6</v>
      </c>
      <c r="T132">
        <v>855.04198499999995</v>
      </c>
      <c r="U132">
        <v>1.1365689999999999</v>
      </c>
      <c r="V132" t="s">
        <v>7</v>
      </c>
      <c r="W132">
        <v>1.342714</v>
      </c>
      <c r="X132">
        <v>4.9899999999999996E-3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0.28334700000000002</v>
      </c>
      <c r="AG132">
        <v>2.4000000000000001E-5</v>
      </c>
      <c r="AH132" t="s">
        <v>11</v>
      </c>
      <c r="AI132">
        <v>0.71756699999999995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3463.7426070000001</v>
      </c>
      <c r="I133">
        <v>13737.617346999999</v>
      </c>
      <c r="J133" t="s">
        <v>3</v>
      </c>
      <c r="K133">
        <v>3435.0383689999999</v>
      </c>
      <c r="L133">
        <v>13362.643619</v>
      </c>
      <c r="M133" t="s">
        <v>4</v>
      </c>
      <c r="N133">
        <v>2266.3150049999999</v>
      </c>
      <c r="O133">
        <v>11456.433659</v>
      </c>
      <c r="P133" t="s">
        <v>5</v>
      </c>
      <c r="Q133">
        <v>29.216671999999999</v>
      </c>
      <c r="R133">
        <v>2.7117040000000001</v>
      </c>
      <c r="S133" t="s">
        <v>6</v>
      </c>
      <c r="T133">
        <v>932.40790200000004</v>
      </c>
      <c r="U133">
        <v>1.24736</v>
      </c>
      <c r="V133" t="s">
        <v>7</v>
      </c>
      <c r="W133">
        <v>1.4659070000000001</v>
      </c>
      <c r="X133">
        <v>5.1770000000000002E-3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0.28321000000000002</v>
      </c>
      <c r="AG133">
        <v>2.1999999999999999E-5</v>
      </c>
      <c r="AH133" t="s">
        <v>11</v>
      </c>
      <c r="AI133">
        <v>0.71820099999999998</v>
      </c>
      <c r="AJ133">
        <v>8.2999999999999998E-5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3762.9566020000002</v>
      </c>
      <c r="I134">
        <v>15574.074968000001</v>
      </c>
      <c r="J134" t="s">
        <v>3</v>
      </c>
      <c r="K134">
        <v>3731.7942429999998</v>
      </c>
      <c r="L134">
        <v>15182.839448999999</v>
      </c>
      <c r="M134" t="s">
        <v>4</v>
      </c>
      <c r="N134">
        <v>2465.780894</v>
      </c>
      <c r="O134">
        <v>13115.639021999999</v>
      </c>
      <c r="P134" t="s">
        <v>5</v>
      </c>
      <c r="Q134">
        <v>31.721829</v>
      </c>
      <c r="R134">
        <v>2.7517710000000002</v>
      </c>
      <c r="S134" t="s">
        <v>6</v>
      </c>
      <c r="T134">
        <v>1009.750171</v>
      </c>
      <c r="U134">
        <v>1.3733949999999999</v>
      </c>
      <c r="V134" t="s">
        <v>7</v>
      </c>
      <c r="W134">
        <v>1.5918410000000001</v>
      </c>
      <c r="X134">
        <v>5.535E-3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0.28248600000000001</v>
      </c>
      <c r="AG134">
        <v>2.6999999999999999E-5</v>
      </c>
      <c r="AH134" t="s">
        <v>11</v>
      </c>
      <c r="AI134">
        <v>0.71884000000000003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4059.150635</v>
      </c>
      <c r="I135">
        <v>17025.312049</v>
      </c>
      <c r="J135" t="s">
        <v>3</v>
      </c>
      <c r="K135">
        <v>4025.5385449999999</v>
      </c>
      <c r="L135">
        <v>16609.293796000002</v>
      </c>
      <c r="M135" t="s">
        <v>4</v>
      </c>
      <c r="N135">
        <v>2662.145137</v>
      </c>
      <c r="O135">
        <v>14344.330822</v>
      </c>
      <c r="P135" t="s">
        <v>5</v>
      </c>
      <c r="Q135">
        <v>34.214604000000001</v>
      </c>
      <c r="R135">
        <v>2.871095</v>
      </c>
      <c r="S135" t="s">
        <v>6</v>
      </c>
      <c r="T135">
        <v>1087.0561279999999</v>
      </c>
      <c r="U135">
        <v>1.4512430000000001</v>
      </c>
      <c r="V135" t="s">
        <v>7</v>
      </c>
      <c r="W135">
        <v>1.7162040000000001</v>
      </c>
      <c r="X135">
        <v>6.2329999999999998E-3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0.28248099999999998</v>
      </c>
      <c r="AG135">
        <v>2.6999999999999999E-5</v>
      </c>
      <c r="AH135" t="s">
        <v>11</v>
      </c>
      <c r="AI135">
        <v>0.71905600000000003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4351.4004100000002</v>
      </c>
      <c r="I136">
        <v>19545.209252000001</v>
      </c>
      <c r="J136" t="s">
        <v>3</v>
      </c>
      <c r="K136">
        <v>4315.3282710000003</v>
      </c>
      <c r="L136">
        <v>19061.571131000001</v>
      </c>
      <c r="M136" t="s">
        <v>4</v>
      </c>
      <c r="N136">
        <v>2854.577734</v>
      </c>
      <c r="O136">
        <v>16514.193589999999</v>
      </c>
      <c r="P136" t="s">
        <v>5</v>
      </c>
      <c r="Q136">
        <v>36.719240999999997</v>
      </c>
      <c r="R136">
        <v>3.3506</v>
      </c>
      <c r="S136" t="s">
        <v>6</v>
      </c>
      <c r="T136">
        <v>1164.28468</v>
      </c>
      <c r="U136">
        <v>1.5418940000000001</v>
      </c>
      <c r="V136" t="s">
        <v>7</v>
      </c>
      <c r="W136">
        <v>1.842816</v>
      </c>
      <c r="X136">
        <v>7.1050000000000002E-3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0.28211999999999998</v>
      </c>
      <c r="AG136">
        <v>2.0999999999999999E-5</v>
      </c>
      <c r="AH136" t="s">
        <v>11</v>
      </c>
      <c r="AI136">
        <v>0.71949600000000002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4636.6452049999998</v>
      </c>
      <c r="I137">
        <v>20906.704470000001</v>
      </c>
      <c r="J137" t="s">
        <v>3</v>
      </c>
      <c r="K137">
        <v>4598.2244920000003</v>
      </c>
      <c r="L137">
        <v>20388.662109000001</v>
      </c>
      <c r="M137" t="s">
        <v>4</v>
      </c>
      <c r="N137">
        <v>3040.6335690000001</v>
      </c>
      <c r="O137">
        <v>17646.454589000001</v>
      </c>
      <c r="P137" t="s">
        <v>5</v>
      </c>
      <c r="Q137">
        <v>39.108705999999998</v>
      </c>
      <c r="R137">
        <v>3.5946259999999999</v>
      </c>
      <c r="S137" t="s">
        <v>6</v>
      </c>
      <c r="T137">
        <v>1241.5254789999999</v>
      </c>
      <c r="U137">
        <v>1.8107530000000001</v>
      </c>
      <c r="V137" t="s">
        <v>7</v>
      </c>
      <c r="W137">
        <v>1.963298</v>
      </c>
      <c r="X137">
        <v>7.6270000000000001E-3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0.28206700000000001</v>
      </c>
      <c r="AG137">
        <v>2.0999999999999999E-5</v>
      </c>
      <c r="AH137" t="s">
        <v>11</v>
      </c>
      <c r="AI137">
        <v>0.72016199999999997</v>
      </c>
      <c r="AJ137">
        <v>6.9999999999999994E-5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4921.0327639999996</v>
      </c>
      <c r="I138">
        <v>22115.050784999999</v>
      </c>
      <c r="J138" t="s">
        <v>3</v>
      </c>
      <c r="K138">
        <v>4880.2620900000002</v>
      </c>
      <c r="L138">
        <v>21564.650038</v>
      </c>
      <c r="M138" t="s">
        <v>4</v>
      </c>
      <c r="N138">
        <v>3225.8202339999998</v>
      </c>
      <c r="O138">
        <v>18609.905553000001</v>
      </c>
      <c r="P138" t="s">
        <v>5</v>
      </c>
      <c r="Q138">
        <v>41.500041000000003</v>
      </c>
      <c r="R138">
        <v>3.796827</v>
      </c>
      <c r="S138" t="s">
        <v>6</v>
      </c>
      <c r="T138">
        <v>1318.8025729999999</v>
      </c>
      <c r="U138">
        <v>2.0093619999999999</v>
      </c>
      <c r="V138" t="s">
        <v>7</v>
      </c>
      <c r="W138">
        <v>2.0839129999999999</v>
      </c>
      <c r="X138">
        <v>8.0420000000000005E-3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0.28201399999999999</v>
      </c>
      <c r="AG138">
        <v>2.0000000000000002E-5</v>
      </c>
      <c r="AH138" t="s">
        <v>11</v>
      </c>
      <c r="AI138">
        <v>0.72148800000000002</v>
      </c>
      <c r="AJ138">
        <v>6.2000000000000003E-5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5213.8526460000003</v>
      </c>
      <c r="I139">
        <v>21910.756525000001</v>
      </c>
      <c r="J139" t="s">
        <v>3</v>
      </c>
      <c r="K139">
        <v>5170.6372270000002</v>
      </c>
      <c r="L139">
        <v>21372.13337</v>
      </c>
      <c r="M139" t="s">
        <v>4</v>
      </c>
      <c r="N139">
        <v>3418.979272</v>
      </c>
      <c r="O139">
        <v>18427.657012</v>
      </c>
      <c r="P139" t="s">
        <v>5</v>
      </c>
      <c r="Q139">
        <v>43.990169999999999</v>
      </c>
      <c r="R139">
        <v>3.68187</v>
      </c>
      <c r="S139" t="s">
        <v>6</v>
      </c>
      <c r="T139">
        <v>1396.08998</v>
      </c>
      <c r="U139">
        <v>2.2973180000000002</v>
      </c>
      <c r="V139" t="s">
        <v>7</v>
      </c>
      <c r="W139">
        <v>2.2102680000000001</v>
      </c>
      <c r="X139">
        <v>8.1770000000000002E-3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0.28196500000000002</v>
      </c>
      <c r="AG139">
        <v>2.0000000000000002E-5</v>
      </c>
      <c r="AH139" t="s">
        <v>11</v>
      </c>
      <c r="AI139">
        <v>0.72227799999999998</v>
      </c>
      <c r="AJ139">
        <v>5.7000000000000003E-5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5509.3450489999996</v>
      </c>
      <c r="I140">
        <v>21702.37415</v>
      </c>
      <c r="J140" t="s">
        <v>3</v>
      </c>
      <c r="K140">
        <v>5463.6859080000004</v>
      </c>
      <c r="L140">
        <v>21171.939630000001</v>
      </c>
      <c r="M140" t="s">
        <v>4</v>
      </c>
      <c r="N140">
        <v>3614.538247</v>
      </c>
      <c r="O140">
        <v>18314.027698999998</v>
      </c>
      <c r="P140" t="s">
        <v>5</v>
      </c>
      <c r="Q140">
        <v>46.47627</v>
      </c>
      <c r="R140">
        <v>3.620857</v>
      </c>
      <c r="S140" t="s">
        <v>6</v>
      </c>
      <c r="T140">
        <v>1473.5129440000001</v>
      </c>
      <c r="U140">
        <v>2.4167070000000002</v>
      </c>
      <c r="V140" t="s">
        <v>7</v>
      </c>
      <c r="W140">
        <v>2.3344399999999998</v>
      </c>
      <c r="X140">
        <v>8.4329999999999995E-3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0.28194599999999997</v>
      </c>
      <c r="AG140">
        <v>2.0000000000000002E-5</v>
      </c>
      <c r="AH140" t="s">
        <v>11</v>
      </c>
      <c r="AI140">
        <v>0.72273399999999999</v>
      </c>
      <c r="AJ140">
        <v>5.3999999999999998E-5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5805.4612699999998</v>
      </c>
      <c r="I141">
        <v>22050.528351000001</v>
      </c>
      <c r="J141" t="s">
        <v>3</v>
      </c>
      <c r="K141">
        <v>5757.2874510000001</v>
      </c>
      <c r="L141">
        <v>21515.611278</v>
      </c>
      <c r="M141" t="s">
        <v>4</v>
      </c>
      <c r="N141">
        <v>3810.4521829999999</v>
      </c>
      <c r="O141">
        <v>18692.087325</v>
      </c>
      <c r="P141" t="s">
        <v>5</v>
      </c>
      <c r="Q141">
        <v>49.035021</v>
      </c>
      <c r="R141">
        <v>3.6272030000000002</v>
      </c>
      <c r="S141" t="s">
        <v>6</v>
      </c>
      <c r="T141">
        <v>1551.092969</v>
      </c>
      <c r="U141">
        <v>2.589232</v>
      </c>
      <c r="V141" t="s">
        <v>7</v>
      </c>
      <c r="W141">
        <v>2.4608150000000002</v>
      </c>
      <c r="X141">
        <v>8.9449999999999998E-3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0.28154899999999999</v>
      </c>
      <c r="AG141">
        <v>2.8E-5</v>
      </c>
      <c r="AH141" t="s">
        <v>11</v>
      </c>
      <c r="AI141">
        <v>0.72336100000000003</v>
      </c>
      <c r="AJ141">
        <v>4.6999999999999997E-5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265.89553899999999</v>
      </c>
      <c r="I162">
        <v>721.95357000000001</v>
      </c>
      <c r="J162" t="s">
        <v>3</v>
      </c>
      <c r="K162">
        <v>263.41342500000002</v>
      </c>
      <c r="L162">
        <v>702.63848800000005</v>
      </c>
      <c r="M162" t="s">
        <v>4</v>
      </c>
      <c r="N162">
        <v>195.16424000000001</v>
      </c>
      <c r="O162">
        <v>620.19296499999996</v>
      </c>
      <c r="P162" t="s">
        <v>5</v>
      </c>
      <c r="Q162">
        <v>2.5218479999999999</v>
      </c>
      <c r="R162">
        <v>0.159853</v>
      </c>
      <c r="S162" t="s">
        <v>6</v>
      </c>
      <c r="T162">
        <v>48.197282999999999</v>
      </c>
      <c r="U162">
        <v>8.9890000000000005E-3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0.29614000000000001</v>
      </c>
      <c r="AG162">
        <v>6.8999999999999997E-5</v>
      </c>
      <c r="AH162" t="s">
        <v>11</v>
      </c>
      <c r="AI162">
        <v>0.70541900000000002</v>
      </c>
      <c r="AJ162">
        <v>2.0999999999999999E-5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527.52993600000002</v>
      </c>
      <c r="I163">
        <v>1868.387536</v>
      </c>
      <c r="J163" t="s">
        <v>3</v>
      </c>
      <c r="K163">
        <v>522.60708699999998</v>
      </c>
      <c r="L163">
        <v>1816.7035040000001</v>
      </c>
      <c r="M163" t="s">
        <v>4</v>
      </c>
      <c r="N163">
        <v>386.58267599999999</v>
      </c>
      <c r="O163">
        <v>1608.760372</v>
      </c>
      <c r="P163" t="s">
        <v>5</v>
      </c>
      <c r="Q163">
        <v>5.0028379999999997</v>
      </c>
      <c r="R163">
        <v>0.38850800000000002</v>
      </c>
      <c r="S163" t="s">
        <v>6</v>
      </c>
      <c r="T163">
        <v>96.271316999999996</v>
      </c>
      <c r="U163">
        <v>3.0126E-2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0.289912</v>
      </c>
      <c r="AG163">
        <v>7.1000000000000005E-5</v>
      </c>
      <c r="AH163" t="s">
        <v>11</v>
      </c>
      <c r="AI163">
        <v>0.70899800000000002</v>
      </c>
      <c r="AJ163">
        <v>4.3999999999999999E-5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791.77928599999996</v>
      </c>
      <c r="I164">
        <v>3601.570342</v>
      </c>
      <c r="J164" t="s">
        <v>3</v>
      </c>
      <c r="K164">
        <v>784.42692499999998</v>
      </c>
      <c r="L164">
        <v>3514.098387</v>
      </c>
      <c r="M164" t="s">
        <v>4</v>
      </c>
      <c r="N164">
        <v>578.68341299999997</v>
      </c>
      <c r="O164">
        <v>2699.6445250000002</v>
      </c>
      <c r="P164" t="s">
        <v>5</v>
      </c>
      <c r="Q164">
        <v>7.4763739999999999</v>
      </c>
      <c r="R164">
        <v>0.61221999999999999</v>
      </c>
      <c r="S164" t="s">
        <v>6</v>
      </c>
      <c r="T164">
        <v>144.34431000000001</v>
      </c>
      <c r="U164">
        <v>6.9149000000000002E-2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0.28697</v>
      </c>
      <c r="AG164">
        <v>4.8000000000000001E-5</v>
      </c>
      <c r="AH164" t="s">
        <v>11</v>
      </c>
      <c r="AI164">
        <v>0.710511</v>
      </c>
      <c r="AJ164">
        <v>4.8999999999999998E-5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1055.113591</v>
      </c>
      <c r="I165">
        <v>5613.3625229999998</v>
      </c>
      <c r="J165" t="s">
        <v>3</v>
      </c>
      <c r="K165">
        <v>1045.316752</v>
      </c>
      <c r="L165">
        <v>5468.9260139999997</v>
      </c>
      <c r="M165" t="s">
        <v>4</v>
      </c>
      <c r="N165">
        <v>771.79140900000004</v>
      </c>
      <c r="O165">
        <v>4463.6919330000001</v>
      </c>
      <c r="P165" t="s">
        <v>5</v>
      </c>
      <c r="Q165">
        <v>9.9620689999999996</v>
      </c>
      <c r="R165">
        <v>1.046584</v>
      </c>
      <c r="S165" t="s">
        <v>6</v>
      </c>
      <c r="T165">
        <v>192.425569</v>
      </c>
      <c r="U165">
        <v>0.130108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0.285298</v>
      </c>
      <c r="AG165">
        <v>3.8999999999999999E-5</v>
      </c>
      <c r="AH165" t="s">
        <v>11</v>
      </c>
      <c r="AI165">
        <v>0.71065599999999995</v>
      </c>
      <c r="AJ165">
        <v>5.1E-5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1316.4626559999999</v>
      </c>
      <c r="I166">
        <v>7903.6251389999998</v>
      </c>
      <c r="J166" t="s">
        <v>3</v>
      </c>
      <c r="K166">
        <v>1304.2620750000001</v>
      </c>
      <c r="L166">
        <v>7700.6803229999996</v>
      </c>
      <c r="M166" t="s">
        <v>4</v>
      </c>
      <c r="N166">
        <v>962.95241599999997</v>
      </c>
      <c r="O166">
        <v>6455.1275130000004</v>
      </c>
      <c r="P166" t="s">
        <v>5</v>
      </c>
      <c r="Q166">
        <v>12.406046999999999</v>
      </c>
      <c r="R166">
        <v>1.425276</v>
      </c>
      <c r="S166" t="s">
        <v>6</v>
      </c>
      <c r="T166">
        <v>240.49830499999999</v>
      </c>
      <c r="U166">
        <v>0.202713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0.28409200000000001</v>
      </c>
      <c r="AG166">
        <v>4.0000000000000003E-5</v>
      </c>
      <c r="AH166" t="s">
        <v>11</v>
      </c>
      <c r="AI166">
        <v>0.71167800000000003</v>
      </c>
      <c r="AJ166">
        <v>5.7000000000000003E-5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1575.8224170000001</v>
      </c>
      <c r="I167">
        <v>10269.156403000001</v>
      </c>
      <c r="J167" t="s">
        <v>3</v>
      </c>
      <c r="K167">
        <v>1561.2148360000001</v>
      </c>
      <c r="L167">
        <v>9993.2790339999992</v>
      </c>
      <c r="M167" t="s">
        <v>4</v>
      </c>
      <c r="N167">
        <v>1152.251526</v>
      </c>
      <c r="O167">
        <v>8499.2705750000005</v>
      </c>
      <c r="P167" t="s">
        <v>5</v>
      </c>
      <c r="Q167">
        <v>14.854554</v>
      </c>
      <c r="R167">
        <v>2.0080230000000001</v>
      </c>
      <c r="S167" t="s">
        <v>6</v>
      </c>
      <c r="T167">
        <v>288.57766700000002</v>
      </c>
      <c r="U167">
        <v>0.30138100000000001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0.28322000000000003</v>
      </c>
      <c r="AG167">
        <v>2.5999999999999998E-5</v>
      </c>
      <c r="AH167" t="s">
        <v>11</v>
      </c>
      <c r="AI167">
        <v>0.71306499999999995</v>
      </c>
      <c r="AJ167">
        <v>7.1000000000000005E-5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1830.16499</v>
      </c>
      <c r="I168">
        <v>10705.050660999999</v>
      </c>
      <c r="J168" t="s">
        <v>3</v>
      </c>
      <c r="K168">
        <v>1813.228689</v>
      </c>
      <c r="L168">
        <v>10414.8413</v>
      </c>
      <c r="M168" t="s">
        <v>4</v>
      </c>
      <c r="N168">
        <v>1336.809587</v>
      </c>
      <c r="O168">
        <v>8858.7791830000006</v>
      </c>
      <c r="P168" t="s">
        <v>5</v>
      </c>
      <c r="Q168">
        <v>17.224678000000001</v>
      </c>
      <c r="R168">
        <v>2.1222249999999998</v>
      </c>
      <c r="S168" t="s">
        <v>6</v>
      </c>
      <c r="T168">
        <v>336.66192899999999</v>
      </c>
      <c r="U168">
        <v>0.433753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0.28284300000000001</v>
      </c>
      <c r="AG168">
        <v>2.1999999999999999E-5</v>
      </c>
      <c r="AH168" t="s">
        <v>11</v>
      </c>
      <c r="AI168">
        <v>0.71401700000000001</v>
      </c>
      <c r="AJ168">
        <v>8.0000000000000007E-5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2085.8483569999999</v>
      </c>
      <c r="I169">
        <v>11060.333235</v>
      </c>
      <c r="J169" t="s">
        <v>3</v>
      </c>
      <c r="K169">
        <v>2066.553171</v>
      </c>
      <c r="L169">
        <v>10760.424161999999</v>
      </c>
      <c r="M169" t="s">
        <v>4</v>
      </c>
      <c r="N169">
        <v>1522.6163309999999</v>
      </c>
      <c r="O169">
        <v>9179.0584550000003</v>
      </c>
      <c r="P169" t="s">
        <v>5</v>
      </c>
      <c r="Q169">
        <v>19.624127000000001</v>
      </c>
      <c r="R169">
        <v>2.1940499999999998</v>
      </c>
      <c r="S169" t="s">
        <v>6</v>
      </c>
      <c r="T169">
        <v>384.73911900000002</v>
      </c>
      <c r="U169">
        <v>0.56647400000000003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0.28261799999999998</v>
      </c>
      <c r="AG169">
        <v>2.0999999999999999E-5</v>
      </c>
      <c r="AH169" t="s">
        <v>11</v>
      </c>
      <c r="AI169">
        <v>0.71437499999999998</v>
      </c>
      <c r="AJ169">
        <v>8.0000000000000007E-5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2341.3189360000001</v>
      </c>
      <c r="I170">
        <v>11517.212831000001</v>
      </c>
      <c r="J170" t="s">
        <v>3</v>
      </c>
      <c r="K170">
        <v>2319.6748339999999</v>
      </c>
      <c r="L170">
        <v>11205.817622</v>
      </c>
      <c r="M170" t="s">
        <v>4</v>
      </c>
      <c r="N170">
        <v>1708.1466969999999</v>
      </c>
      <c r="O170">
        <v>9582.3098460000001</v>
      </c>
      <c r="P170" t="s">
        <v>5</v>
      </c>
      <c r="Q170">
        <v>22.014194</v>
      </c>
      <c r="R170">
        <v>2.300513</v>
      </c>
      <c r="S170" t="s">
        <v>6</v>
      </c>
      <c r="T170">
        <v>432.82927899999999</v>
      </c>
      <c r="U170">
        <v>0.75703200000000004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0.28249299999999999</v>
      </c>
      <c r="AG170">
        <v>2.0000000000000002E-5</v>
      </c>
      <c r="AH170" t="s">
        <v>11</v>
      </c>
      <c r="AI170">
        <v>0.71479700000000002</v>
      </c>
      <c r="AJ170">
        <v>8.1000000000000004E-5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2596.3761330000002</v>
      </c>
      <c r="I171">
        <v>11767.317735000001</v>
      </c>
      <c r="J171" t="s">
        <v>3</v>
      </c>
      <c r="K171">
        <v>2572.4018019999999</v>
      </c>
      <c r="L171">
        <v>11451.338824</v>
      </c>
      <c r="M171" t="s">
        <v>4</v>
      </c>
      <c r="N171">
        <v>1893.4053590000001</v>
      </c>
      <c r="O171">
        <v>9812.4973030000001</v>
      </c>
      <c r="P171" t="s">
        <v>5</v>
      </c>
      <c r="Q171">
        <v>24.386125</v>
      </c>
      <c r="R171">
        <v>2.3579669999999999</v>
      </c>
      <c r="S171" t="s">
        <v>6</v>
      </c>
      <c r="T171">
        <v>480.91235999999998</v>
      </c>
      <c r="U171">
        <v>0.94491099999999995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0.282337</v>
      </c>
      <c r="AG171">
        <v>2.0000000000000002E-5</v>
      </c>
      <c r="AH171" t="s">
        <v>11</v>
      </c>
      <c r="AI171">
        <v>0.71508300000000002</v>
      </c>
      <c r="AJ171">
        <v>8.0000000000000007E-5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2856.6722460000001</v>
      </c>
      <c r="I172">
        <v>12173.529707</v>
      </c>
      <c r="J172" t="s">
        <v>3</v>
      </c>
      <c r="K172">
        <v>2830.2918650000001</v>
      </c>
      <c r="L172">
        <v>11853.070132000001</v>
      </c>
      <c r="M172" t="s">
        <v>4</v>
      </c>
      <c r="N172">
        <v>2083.599878</v>
      </c>
      <c r="O172">
        <v>10221.345434999999</v>
      </c>
      <c r="P172" t="s">
        <v>5</v>
      </c>
      <c r="Q172">
        <v>26.833566999999999</v>
      </c>
      <c r="R172">
        <v>2.3900350000000001</v>
      </c>
      <c r="S172" t="s">
        <v>6</v>
      </c>
      <c r="T172">
        <v>528.98549800000001</v>
      </c>
      <c r="U172">
        <v>1.1304069999999999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0.281806</v>
      </c>
      <c r="AG172">
        <v>2.5999999999999998E-5</v>
      </c>
      <c r="AH172" t="s">
        <v>11</v>
      </c>
      <c r="AI172">
        <v>0.71571799999999997</v>
      </c>
      <c r="AJ172">
        <v>8.1000000000000004E-5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3116.2061229999999</v>
      </c>
      <c r="I173">
        <v>13472.938512000001</v>
      </c>
      <c r="J173" t="s">
        <v>3</v>
      </c>
      <c r="K173">
        <v>3087.4582369999998</v>
      </c>
      <c r="L173">
        <v>13126.269638</v>
      </c>
      <c r="M173" t="s">
        <v>4</v>
      </c>
      <c r="N173">
        <v>2272.9704099999999</v>
      </c>
      <c r="O173">
        <v>11410.281041</v>
      </c>
      <c r="P173" t="s">
        <v>5</v>
      </c>
      <c r="Q173">
        <v>29.241769000000001</v>
      </c>
      <c r="R173">
        <v>2.5596860000000001</v>
      </c>
      <c r="S173" t="s">
        <v>6</v>
      </c>
      <c r="T173">
        <v>577.06316500000003</v>
      </c>
      <c r="U173">
        <v>1.341191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0.28174500000000002</v>
      </c>
      <c r="AG173">
        <v>2.5999999999999998E-5</v>
      </c>
      <c r="AH173" t="s">
        <v>11</v>
      </c>
      <c r="AI173">
        <v>0.71720099999999998</v>
      </c>
      <c r="AJ173">
        <v>7.7000000000000001E-5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3375.5840280000002</v>
      </c>
      <c r="I174">
        <v>14558.440951</v>
      </c>
      <c r="J174" t="s">
        <v>3</v>
      </c>
      <c r="K174">
        <v>3344.462974</v>
      </c>
      <c r="L174">
        <v>14191.934523</v>
      </c>
      <c r="M174" t="s">
        <v>4</v>
      </c>
      <c r="N174">
        <v>2462.1873000000001</v>
      </c>
      <c r="O174">
        <v>12362.187620999999</v>
      </c>
      <c r="P174" t="s">
        <v>5</v>
      </c>
      <c r="Q174">
        <v>31.657154999999999</v>
      </c>
      <c r="R174">
        <v>2.701098</v>
      </c>
      <c r="S174" t="s">
        <v>6</v>
      </c>
      <c r="T174">
        <v>625.149359</v>
      </c>
      <c r="U174">
        <v>1.5445199999999999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0.281302</v>
      </c>
      <c r="AG174">
        <v>3.1000000000000001E-5</v>
      </c>
      <c r="AH174" t="s">
        <v>11</v>
      </c>
      <c r="AI174">
        <v>0.71793600000000002</v>
      </c>
      <c r="AJ174">
        <v>7.2000000000000002E-5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3637.0361130000001</v>
      </c>
      <c r="I175">
        <v>16853.979708999999</v>
      </c>
      <c r="J175" t="s">
        <v>3</v>
      </c>
      <c r="K175">
        <v>3603.4813819999999</v>
      </c>
      <c r="L175">
        <v>16444.303405999999</v>
      </c>
      <c r="M175" t="s">
        <v>4</v>
      </c>
      <c r="N175">
        <v>2653.241074</v>
      </c>
      <c r="O175">
        <v>14349.568262000001</v>
      </c>
      <c r="P175" t="s">
        <v>5</v>
      </c>
      <c r="Q175">
        <v>34.131366</v>
      </c>
      <c r="R175">
        <v>2.9215749999999998</v>
      </c>
      <c r="S175" t="s">
        <v>6</v>
      </c>
      <c r="T175">
        <v>673.25277100000005</v>
      </c>
      <c r="U175">
        <v>1.886876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0.28093400000000002</v>
      </c>
      <c r="AG175">
        <v>3.6000000000000001E-5</v>
      </c>
      <c r="AH175" t="s">
        <v>11</v>
      </c>
      <c r="AI175">
        <v>0.71870699999999998</v>
      </c>
      <c r="AJ175">
        <v>7.1000000000000005E-5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3898.4545459999999</v>
      </c>
      <c r="I176">
        <v>18098.893956</v>
      </c>
      <c r="J176" t="s">
        <v>3</v>
      </c>
      <c r="K176">
        <v>3862.4693600000001</v>
      </c>
      <c r="L176">
        <v>17659.411617000002</v>
      </c>
      <c r="M176" t="s">
        <v>4</v>
      </c>
      <c r="N176">
        <v>2844.3068699999999</v>
      </c>
      <c r="O176">
        <v>15447.157299</v>
      </c>
      <c r="P176" t="s">
        <v>5</v>
      </c>
      <c r="Q176">
        <v>36.604111000000003</v>
      </c>
      <c r="R176">
        <v>3.1059000000000001</v>
      </c>
      <c r="S176" t="s">
        <v>6</v>
      </c>
      <c r="T176">
        <v>721.33787199999995</v>
      </c>
      <c r="U176">
        <v>2.193022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0.28092699999999998</v>
      </c>
      <c r="AG176">
        <v>3.6000000000000001E-5</v>
      </c>
      <c r="AH176" t="s">
        <v>11</v>
      </c>
      <c r="AI176">
        <v>0.71873200000000004</v>
      </c>
      <c r="AJ176">
        <v>7.1000000000000005E-5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4161.2069430000001</v>
      </c>
      <c r="I177">
        <v>19433.090714999998</v>
      </c>
      <c r="J177" t="s">
        <v>3</v>
      </c>
      <c r="K177">
        <v>4122.7953470000002</v>
      </c>
      <c r="L177">
        <v>18957.685479</v>
      </c>
      <c r="M177" t="s">
        <v>4</v>
      </c>
      <c r="N177">
        <v>3036.628291</v>
      </c>
      <c r="O177">
        <v>16631.264765</v>
      </c>
      <c r="P177" t="s">
        <v>5</v>
      </c>
      <c r="Q177">
        <v>39.075068000000002</v>
      </c>
      <c r="R177">
        <v>3.3642189999999998</v>
      </c>
      <c r="S177" t="s">
        <v>6</v>
      </c>
      <c r="T177">
        <v>769.42066799999998</v>
      </c>
      <c r="U177">
        <v>2.4730819999999998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0.28091699999999997</v>
      </c>
      <c r="AG177">
        <v>3.6000000000000001E-5</v>
      </c>
      <c r="AH177" t="s">
        <v>11</v>
      </c>
      <c r="AI177">
        <v>0.71966699999999995</v>
      </c>
      <c r="AJ177">
        <v>6.8999999999999997E-5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4423.9753520000004</v>
      </c>
      <c r="I178">
        <v>20349.618369</v>
      </c>
      <c r="J178" t="s">
        <v>3</v>
      </c>
      <c r="K178">
        <v>4383.1358110000001</v>
      </c>
      <c r="L178">
        <v>19836.22997</v>
      </c>
      <c r="M178" t="s">
        <v>4</v>
      </c>
      <c r="N178">
        <v>3228.9543800000001</v>
      </c>
      <c r="O178">
        <v>17458.842436999999</v>
      </c>
      <c r="P178" t="s">
        <v>5</v>
      </c>
      <c r="Q178">
        <v>41.544480999999998</v>
      </c>
      <c r="R178">
        <v>3.663211</v>
      </c>
      <c r="S178" t="s">
        <v>6</v>
      </c>
      <c r="T178">
        <v>817.49525900000003</v>
      </c>
      <c r="U178">
        <v>2.7638820000000002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0.280804</v>
      </c>
      <c r="AG178">
        <v>3.6999999999999998E-5</v>
      </c>
      <c r="AH178" t="s">
        <v>11</v>
      </c>
      <c r="AI178">
        <v>0.72016800000000003</v>
      </c>
      <c r="AJ178">
        <v>6.6000000000000005E-5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4688.1145800000004</v>
      </c>
      <c r="I179">
        <v>21330.838967</v>
      </c>
      <c r="J179" t="s">
        <v>3</v>
      </c>
      <c r="K179">
        <v>4644.8536329999997</v>
      </c>
      <c r="L179">
        <v>20782.995539</v>
      </c>
      <c r="M179" t="s">
        <v>4</v>
      </c>
      <c r="N179">
        <v>3422.7356199999999</v>
      </c>
      <c r="O179">
        <v>18313.317160999999</v>
      </c>
      <c r="P179" t="s">
        <v>5</v>
      </c>
      <c r="Q179">
        <v>44.008116999999999</v>
      </c>
      <c r="R179">
        <v>3.8947889999999998</v>
      </c>
      <c r="S179" t="s">
        <v>6</v>
      </c>
      <c r="T179">
        <v>865.57492400000001</v>
      </c>
      <c r="U179">
        <v>3.0376310000000002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0.28079900000000002</v>
      </c>
      <c r="AG179">
        <v>3.6999999999999998E-5</v>
      </c>
      <c r="AH179" t="s">
        <v>11</v>
      </c>
      <c r="AI179">
        <v>0.72028999999999999</v>
      </c>
      <c r="AJ179">
        <v>6.3999999999999997E-5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4952.2288769999996</v>
      </c>
      <c r="I180">
        <v>22194.999036000001</v>
      </c>
      <c r="J180" t="s">
        <v>3</v>
      </c>
      <c r="K180">
        <v>4906.5185940000001</v>
      </c>
      <c r="L180">
        <v>21615.428001</v>
      </c>
      <c r="M180" t="s">
        <v>4</v>
      </c>
      <c r="N180">
        <v>3616.244839</v>
      </c>
      <c r="O180">
        <v>19105.175004000001</v>
      </c>
      <c r="P180" t="s">
        <v>5</v>
      </c>
      <c r="Q180">
        <v>46.500281000000001</v>
      </c>
      <c r="R180">
        <v>4.1901229999999998</v>
      </c>
      <c r="S180" t="s">
        <v>6</v>
      </c>
      <c r="T180">
        <v>913.67320700000005</v>
      </c>
      <c r="U180">
        <v>3.328452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0.28066099999999999</v>
      </c>
      <c r="AG180">
        <v>3.6999999999999998E-5</v>
      </c>
      <c r="AH180" t="s">
        <v>11</v>
      </c>
      <c r="AI180">
        <v>0.72155499999999995</v>
      </c>
      <c r="AJ180">
        <v>5.3000000000000001E-5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5215.6486130000003</v>
      </c>
      <c r="I181">
        <v>22378.926066</v>
      </c>
      <c r="J181" t="s">
        <v>3</v>
      </c>
      <c r="K181">
        <v>5167.5153030000001</v>
      </c>
      <c r="L181">
        <v>21793.806896999999</v>
      </c>
      <c r="M181" t="s">
        <v>4</v>
      </c>
      <c r="N181">
        <v>3809.2355619999998</v>
      </c>
      <c r="O181">
        <v>19284.530213999999</v>
      </c>
      <c r="P181" t="s">
        <v>5</v>
      </c>
      <c r="Q181">
        <v>48.965696000000001</v>
      </c>
      <c r="R181">
        <v>4.245152</v>
      </c>
      <c r="S181" t="s">
        <v>6</v>
      </c>
      <c r="T181">
        <v>961.74311399999999</v>
      </c>
      <c r="U181">
        <v>3.651872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0.28064899999999998</v>
      </c>
      <c r="AG181">
        <v>3.6999999999999998E-5</v>
      </c>
      <c r="AH181" t="s">
        <v>11</v>
      </c>
      <c r="AI181">
        <v>0.72179899999999997</v>
      </c>
      <c r="AJ181">
        <v>5.3000000000000001E-5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2496.3261670000002</v>
      </c>
      <c r="I182">
        <v>26559.328699000002</v>
      </c>
      <c r="J182" t="s">
        <v>3</v>
      </c>
      <c r="K182">
        <v>2493.6485550000002</v>
      </c>
      <c r="L182">
        <v>26794.345325999999</v>
      </c>
      <c r="M182" t="s">
        <v>4</v>
      </c>
      <c r="N182">
        <v>0.38389600000000002</v>
      </c>
      <c r="O182">
        <v>4.4264710000000003</v>
      </c>
      <c r="P182" t="s">
        <v>5</v>
      </c>
      <c r="Q182">
        <v>2463.1496870000001</v>
      </c>
      <c r="R182">
        <v>26686.926463</v>
      </c>
      <c r="S182" t="s">
        <v>6</v>
      </c>
      <c r="T182">
        <v>2493.414941</v>
      </c>
      <c r="U182">
        <v>26785.568943999999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</v>
      </c>
      <c r="AG182">
        <v>0</v>
      </c>
      <c r="AH182" t="s">
        <v>11</v>
      </c>
      <c r="AI182">
        <v>1</v>
      </c>
      <c r="AJ182">
        <v>0</v>
      </c>
      <c r="AK182" t="s">
        <v>12</v>
      </c>
      <c r="AL182">
        <v>12499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4876.2886040000003</v>
      </c>
      <c r="I183">
        <v>31437.218107000001</v>
      </c>
      <c r="J183" t="s">
        <v>3</v>
      </c>
      <c r="K183">
        <v>4871.5887400000001</v>
      </c>
      <c r="L183">
        <v>31254.656519</v>
      </c>
      <c r="M183" t="s">
        <v>4</v>
      </c>
      <c r="N183">
        <v>0.45987699999999998</v>
      </c>
      <c r="O183">
        <v>4.4270560000000003</v>
      </c>
      <c r="P183" t="s">
        <v>5</v>
      </c>
      <c r="Q183">
        <v>4810.0313379999998</v>
      </c>
      <c r="R183">
        <v>31175.529164</v>
      </c>
      <c r="S183" t="s">
        <v>6</v>
      </c>
      <c r="T183">
        <v>4871.1549409999998</v>
      </c>
      <c r="U183">
        <v>31244.760987000001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</v>
      </c>
      <c r="AG183">
        <v>0</v>
      </c>
      <c r="AH183" t="s">
        <v>11</v>
      </c>
      <c r="AI183">
        <v>1</v>
      </c>
      <c r="AJ183">
        <v>0</v>
      </c>
      <c r="AK183" t="s">
        <v>12</v>
      </c>
      <c r="AL183">
        <v>24999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7270.6364160000003</v>
      </c>
      <c r="I184">
        <v>19907.808443999998</v>
      </c>
      <c r="J184" t="s">
        <v>3</v>
      </c>
      <c r="K184">
        <v>7265.8717770000003</v>
      </c>
      <c r="L184">
        <v>20259.848711999999</v>
      </c>
      <c r="M184" t="s">
        <v>4</v>
      </c>
      <c r="N184">
        <v>0.68534099999999998</v>
      </c>
      <c r="O184">
        <v>5.4064889999999997</v>
      </c>
      <c r="P184" t="s">
        <v>5</v>
      </c>
      <c r="Q184">
        <v>7176.214121</v>
      </c>
      <c r="R184">
        <v>21062.630572999999</v>
      </c>
      <c r="S184" t="s">
        <v>6</v>
      </c>
      <c r="T184">
        <v>7265.2367379999996</v>
      </c>
      <c r="U184">
        <v>20252.869352000002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</v>
      </c>
      <c r="AG184">
        <v>0</v>
      </c>
      <c r="AH184" t="s">
        <v>11</v>
      </c>
      <c r="AI184">
        <v>1</v>
      </c>
      <c r="AJ184">
        <v>0</v>
      </c>
      <c r="AK184" t="s">
        <v>12</v>
      </c>
      <c r="AL184">
        <v>37499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9689.9418750000004</v>
      </c>
      <c r="I185">
        <v>17375.703872999999</v>
      </c>
      <c r="J185" t="s">
        <v>3</v>
      </c>
      <c r="K185">
        <v>9685.1123630000002</v>
      </c>
      <c r="L185">
        <v>17636.999039999999</v>
      </c>
      <c r="M185" t="s">
        <v>4</v>
      </c>
      <c r="N185">
        <v>0.76310199999999995</v>
      </c>
      <c r="O185">
        <v>5.4154309999999999</v>
      </c>
      <c r="P185" t="s">
        <v>5</v>
      </c>
      <c r="Q185">
        <v>9564.7363870000008</v>
      </c>
      <c r="R185">
        <v>16995.995462999999</v>
      </c>
      <c r="S185" t="s">
        <v>6</v>
      </c>
      <c r="T185">
        <v>9684.2736330000007</v>
      </c>
      <c r="U185">
        <v>17630.835161999999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</v>
      </c>
      <c r="AG185">
        <v>0</v>
      </c>
      <c r="AH185" t="s">
        <v>11</v>
      </c>
      <c r="AI185">
        <v>1</v>
      </c>
      <c r="AJ185">
        <v>0</v>
      </c>
      <c r="AK185" t="s">
        <v>12</v>
      </c>
      <c r="AL185">
        <v>49999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12187.962383</v>
      </c>
      <c r="I186">
        <v>37217.476634999999</v>
      </c>
      <c r="J186" t="s">
        <v>3</v>
      </c>
      <c r="K186">
        <v>12183.066210999999</v>
      </c>
      <c r="L186">
        <v>36247.495771000002</v>
      </c>
      <c r="M186" t="s">
        <v>4</v>
      </c>
      <c r="N186">
        <v>0.84569799999999995</v>
      </c>
      <c r="O186">
        <v>5.4315720000000001</v>
      </c>
      <c r="P186" t="s">
        <v>5</v>
      </c>
      <c r="Q186">
        <v>12026.866055</v>
      </c>
      <c r="R186">
        <v>35819.171466</v>
      </c>
      <c r="S186" t="s">
        <v>6</v>
      </c>
      <c r="T186">
        <v>12180.610703</v>
      </c>
      <c r="U186">
        <v>35789.170380000003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</v>
      </c>
      <c r="AG186">
        <v>0</v>
      </c>
      <c r="AH186" t="s">
        <v>11</v>
      </c>
      <c r="AI186">
        <v>1</v>
      </c>
      <c r="AJ186">
        <v>0</v>
      </c>
      <c r="AK186" t="s">
        <v>12</v>
      </c>
      <c r="AL186">
        <v>62499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14567.42582</v>
      </c>
      <c r="I187">
        <v>39873.705038</v>
      </c>
      <c r="J187" t="s">
        <v>3</v>
      </c>
      <c r="K187">
        <v>14562.464746</v>
      </c>
      <c r="L187">
        <v>38921.029108000002</v>
      </c>
      <c r="M187" t="s">
        <v>4</v>
      </c>
      <c r="N187">
        <v>0.92153499999999999</v>
      </c>
      <c r="O187">
        <v>5.4272629999999999</v>
      </c>
      <c r="P187" t="s">
        <v>5</v>
      </c>
      <c r="Q187">
        <v>14378.007363000001</v>
      </c>
      <c r="R187">
        <v>38274.119022999999</v>
      </c>
      <c r="S187" t="s">
        <v>6</v>
      </c>
      <c r="T187">
        <v>14559.811309000001</v>
      </c>
      <c r="U187">
        <v>38588.884133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</v>
      </c>
      <c r="AG187">
        <v>0</v>
      </c>
      <c r="AH187" t="s">
        <v>11</v>
      </c>
      <c r="AI187">
        <v>1</v>
      </c>
      <c r="AJ187">
        <v>0</v>
      </c>
      <c r="AK187" t="s">
        <v>12</v>
      </c>
      <c r="AL187">
        <v>74999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16949.781054999999</v>
      </c>
      <c r="I188">
        <v>40565.487070000003</v>
      </c>
      <c r="J188" t="s">
        <v>3</v>
      </c>
      <c r="K188">
        <v>16944.754375</v>
      </c>
      <c r="L188">
        <v>40159.621695000002</v>
      </c>
      <c r="M188" t="s">
        <v>4</v>
      </c>
      <c r="N188">
        <v>0.99931899999999996</v>
      </c>
      <c r="O188">
        <v>5.4233580000000003</v>
      </c>
      <c r="P188" t="s">
        <v>5</v>
      </c>
      <c r="Q188">
        <v>16731.945995999999</v>
      </c>
      <c r="R188">
        <v>41639.257153999999</v>
      </c>
      <c r="S188" t="s">
        <v>6</v>
      </c>
      <c r="T188">
        <v>16941.905311999999</v>
      </c>
      <c r="U188">
        <v>39986.403225000002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</v>
      </c>
      <c r="AG188">
        <v>0</v>
      </c>
      <c r="AH188" t="s">
        <v>11</v>
      </c>
      <c r="AI188">
        <v>1</v>
      </c>
      <c r="AJ188">
        <v>0</v>
      </c>
      <c r="AK188" t="s">
        <v>12</v>
      </c>
      <c r="AL188">
        <v>87499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19358.023671999999</v>
      </c>
      <c r="I189">
        <v>46031.716482000003</v>
      </c>
      <c r="J189" t="s">
        <v>3</v>
      </c>
      <c r="K189">
        <v>19352.932382999999</v>
      </c>
      <c r="L189">
        <v>46016.100770999998</v>
      </c>
      <c r="M189" t="s">
        <v>4</v>
      </c>
      <c r="N189">
        <v>1.0764879999999999</v>
      </c>
      <c r="O189">
        <v>5.4285209999999999</v>
      </c>
      <c r="P189" t="s">
        <v>5</v>
      </c>
      <c r="Q189">
        <v>19112.088086</v>
      </c>
      <c r="R189">
        <v>46592.374765</v>
      </c>
      <c r="S189" t="s">
        <v>6</v>
      </c>
      <c r="T189">
        <v>19349.883320000001</v>
      </c>
      <c r="U189">
        <v>45777.683340000003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</v>
      </c>
      <c r="AG189">
        <v>0</v>
      </c>
      <c r="AH189" t="s">
        <v>11</v>
      </c>
      <c r="AI189">
        <v>1</v>
      </c>
      <c r="AJ189">
        <v>0</v>
      </c>
      <c r="AK189" t="s">
        <v>12</v>
      </c>
      <c r="AL189">
        <v>99999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21860.242461000002</v>
      </c>
      <c r="I190">
        <v>75807.533068000004</v>
      </c>
      <c r="J190" t="s">
        <v>3</v>
      </c>
      <c r="K190">
        <v>21855.085625</v>
      </c>
      <c r="L190">
        <v>75018.370078000007</v>
      </c>
      <c r="M190" t="s">
        <v>4</v>
      </c>
      <c r="N190">
        <v>1.1616230000000001</v>
      </c>
      <c r="O190">
        <v>5.4361620000000004</v>
      </c>
      <c r="P190" t="s">
        <v>5</v>
      </c>
      <c r="Q190">
        <v>21580.079452999998</v>
      </c>
      <c r="R190">
        <v>71556.183766000002</v>
      </c>
      <c r="S190" t="s">
        <v>6</v>
      </c>
      <c r="T190">
        <v>21848.966914000001</v>
      </c>
      <c r="U190">
        <v>76122.977834999998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</v>
      </c>
      <c r="AG190">
        <v>0</v>
      </c>
      <c r="AH190" t="s">
        <v>11</v>
      </c>
      <c r="AI190">
        <v>1</v>
      </c>
      <c r="AJ190">
        <v>0</v>
      </c>
      <c r="AK190" t="s">
        <v>12</v>
      </c>
      <c r="AL190">
        <v>112499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24259.371055</v>
      </c>
      <c r="I191">
        <v>94965.616259999995</v>
      </c>
      <c r="J191" t="s">
        <v>3</v>
      </c>
      <c r="K191">
        <v>24254.149453000002</v>
      </c>
      <c r="L191">
        <v>93512.270396000007</v>
      </c>
      <c r="M191" t="s">
        <v>4</v>
      </c>
      <c r="N191">
        <v>1.2396720000000001</v>
      </c>
      <c r="O191">
        <v>5.431826</v>
      </c>
      <c r="P191" t="s">
        <v>5</v>
      </c>
      <c r="Q191">
        <v>23951.059609</v>
      </c>
      <c r="R191">
        <v>92000.547590000002</v>
      </c>
      <c r="S191" t="s">
        <v>6</v>
      </c>
      <c r="T191">
        <v>24247.828867</v>
      </c>
      <c r="U191">
        <v>95110.714015999998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</v>
      </c>
      <c r="AG191">
        <v>0</v>
      </c>
      <c r="AH191" t="s">
        <v>11</v>
      </c>
      <c r="AI191">
        <v>1</v>
      </c>
      <c r="AJ191">
        <v>0</v>
      </c>
      <c r="AK191" t="s">
        <v>12</v>
      </c>
      <c r="AL191">
        <v>124999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26652.116641000001</v>
      </c>
      <c r="I192">
        <v>93765.833520999993</v>
      </c>
      <c r="J192" t="s">
        <v>3</v>
      </c>
      <c r="K192">
        <v>26646.830977000001</v>
      </c>
      <c r="L192">
        <v>92939.941705999998</v>
      </c>
      <c r="M192" t="s">
        <v>4</v>
      </c>
      <c r="N192">
        <v>1.3163499999999999</v>
      </c>
      <c r="O192">
        <v>5.4254319999999998</v>
      </c>
      <c r="P192" t="s">
        <v>5</v>
      </c>
      <c r="Q192">
        <v>26315.678554999999</v>
      </c>
      <c r="R192">
        <v>93310.419437000004</v>
      </c>
      <c r="S192" t="s">
        <v>6</v>
      </c>
      <c r="T192">
        <v>26640.308125</v>
      </c>
      <c r="U192">
        <v>94801.389190000002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</v>
      </c>
      <c r="AG192">
        <v>0</v>
      </c>
      <c r="AH192" t="s">
        <v>11</v>
      </c>
      <c r="AI192">
        <v>1</v>
      </c>
      <c r="AJ192">
        <v>0</v>
      </c>
      <c r="AK192" t="s">
        <v>12</v>
      </c>
      <c r="AL192">
        <v>137499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29055.956328</v>
      </c>
      <c r="I193">
        <v>99696.594658000002</v>
      </c>
      <c r="J193" t="s">
        <v>3</v>
      </c>
      <c r="K193">
        <v>29050.605078000001</v>
      </c>
      <c r="L193">
        <v>99275.086561999997</v>
      </c>
      <c r="M193" t="s">
        <v>4</v>
      </c>
      <c r="N193">
        <v>1.3938470000000001</v>
      </c>
      <c r="O193">
        <v>5.4276090000000003</v>
      </c>
      <c r="P193" t="s">
        <v>5</v>
      </c>
      <c r="Q193">
        <v>28691.534219000001</v>
      </c>
      <c r="R193">
        <v>99454.247365000003</v>
      </c>
      <c r="S193" t="s">
        <v>6</v>
      </c>
      <c r="T193">
        <v>29043.882538999998</v>
      </c>
      <c r="U193">
        <v>101426.976339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</v>
      </c>
      <c r="AG193">
        <v>0</v>
      </c>
      <c r="AH193" t="s">
        <v>11</v>
      </c>
      <c r="AI193">
        <v>1</v>
      </c>
      <c r="AJ193">
        <v>0</v>
      </c>
      <c r="AK193" t="s">
        <v>12</v>
      </c>
      <c r="AL193">
        <v>149999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31530.468281000001</v>
      </c>
      <c r="I194">
        <v>137107.38760700001</v>
      </c>
      <c r="J194" t="s">
        <v>3</v>
      </c>
      <c r="K194">
        <v>31523.081991999999</v>
      </c>
      <c r="L194">
        <v>136770.677742</v>
      </c>
      <c r="M194" t="s">
        <v>4</v>
      </c>
      <c r="N194">
        <v>1.4759519999999999</v>
      </c>
      <c r="O194">
        <v>5.4251690000000004</v>
      </c>
      <c r="P194" t="s">
        <v>5</v>
      </c>
      <c r="Q194">
        <v>31132.770547</v>
      </c>
      <c r="R194">
        <v>130968.16935900001</v>
      </c>
      <c r="S194" t="s">
        <v>6</v>
      </c>
      <c r="T194">
        <v>31512.937891000001</v>
      </c>
      <c r="U194">
        <v>135462.84854899999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</v>
      </c>
      <c r="AG194">
        <v>0</v>
      </c>
      <c r="AH194" t="s">
        <v>11</v>
      </c>
      <c r="AI194">
        <v>1</v>
      </c>
      <c r="AJ194">
        <v>0</v>
      </c>
      <c r="AK194" t="s">
        <v>12</v>
      </c>
      <c r="AL194">
        <v>162499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33935.422812999997</v>
      </c>
      <c r="I195">
        <v>156573.388619</v>
      </c>
      <c r="J195" t="s">
        <v>3</v>
      </c>
      <c r="K195">
        <v>33927.972265999997</v>
      </c>
      <c r="L195">
        <v>155997.888416</v>
      </c>
      <c r="M195" t="s">
        <v>4</v>
      </c>
      <c r="N195">
        <v>1.5540229999999999</v>
      </c>
      <c r="O195">
        <v>5.4167969999999999</v>
      </c>
      <c r="P195" t="s">
        <v>5</v>
      </c>
      <c r="Q195">
        <v>33509.820663999999</v>
      </c>
      <c r="R195">
        <v>153319.93625299999</v>
      </c>
      <c r="S195" t="s">
        <v>6</v>
      </c>
      <c r="T195">
        <v>33917.628046999998</v>
      </c>
      <c r="U195">
        <v>155414.49551099999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</v>
      </c>
      <c r="AG195">
        <v>0</v>
      </c>
      <c r="AH195" t="s">
        <v>11</v>
      </c>
      <c r="AI195">
        <v>1</v>
      </c>
      <c r="AJ195">
        <v>0</v>
      </c>
      <c r="AK195" t="s">
        <v>12</v>
      </c>
      <c r="AL195">
        <v>174999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36320.918749999997</v>
      </c>
      <c r="I196">
        <v>149817.51592899999</v>
      </c>
      <c r="J196" t="s">
        <v>3</v>
      </c>
      <c r="K196">
        <v>36313.403594000003</v>
      </c>
      <c r="L196">
        <v>149943.51420199999</v>
      </c>
      <c r="M196" t="s">
        <v>4</v>
      </c>
      <c r="N196">
        <v>1.631643</v>
      </c>
      <c r="O196">
        <v>5.4120559999999998</v>
      </c>
      <c r="P196" t="s">
        <v>5</v>
      </c>
      <c r="Q196">
        <v>35867.356640999998</v>
      </c>
      <c r="R196">
        <v>148844.632143</v>
      </c>
      <c r="S196" t="s">
        <v>6</v>
      </c>
      <c r="T196">
        <v>36302.855703000001</v>
      </c>
      <c r="U196">
        <v>150226.740517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</v>
      </c>
      <c r="AG196">
        <v>0</v>
      </c>
      <c r="AH196" t="s">
        <v>11</v>
      </c>
      <c r="AI196">
        <v>1</v>
      </c>
      <c r="AJ196">
        <v>0</v>
      </c>
      <c r="AK196" t="s">
        <v>12</v>
      </c>
      <c r="AL196">
        <v>187499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38722.808359000002</v>
      </c>
      <c r="I197">
        <v>168162.6422</v>
      </c>
      <c r="J197" t="s">
        <v>3</v>
      </c>
      <c r="K197">
        <v>38715.230234000002</v>
      </c>
      <c r="L197">
        <v>169252.212126</v>
      </c>
      <c r="M197" t="s">
        <v>4</v>
      </c>
      <c r="N197">
        <v>1.709201</v>
      </c>
      <c r="O197">
        <v>5.4177720000000003</v>
      </c>
      <c r="P197" t="s">
        <v>5</v>
      </c>
      <c r="Q197">
        <v>38241.523125</v>
      </c>
      <c r="R197">
        <v>169301.76134900001</v>
      </c>
      <c r="S197" t="s">
        <v>6</v>
      </c>
      <c r="T197">
        <v>38704.479062999999</v>
      </c>
      <c r="U197">
        <v>170384.40282600001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</v>
      </c>
      <c r="AG197">
        <v>0</v>
      </c>
      <c r="AH197" t="s">
        <v>11</v>
      </c>
      <c r="AI197">
        <v>1</v>
      </c>
      <c r="AJ197">
        <v>0</v>
      </c>
      <c r="AK197" t="s">
        <v>12</v>
      </c>
      <c r="AL197">
        <v>199999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41223.088905999997</v>
      </c>
      <c r="I198">
        <v>212242.05932199999</v>
      </c>
      <c r="J198" t="s">
        <v>3</v>
      </c>
      <c r="K198">
        <v>41215.445625</v>
      </c>
      <c r="L198">
        <v>211965.06839299999</v>
      </c>
      <c r="M198" t="s">
        <v>4</v>
      </c>
      <c r="N198">
        <v>1.792986</v>
      </c>
      <c r="O198">
        <v>5.4130289999999999</v>
      </c>
      <c r="P198" t="s">
        <v>5</v>
      </c>
      <c r="Q198">
        <v>40698.104296999998</v>
      </c>
      <c r="R198">
        <v>193093.334329</v>
      </c>
      <c r="S198" t="s">
        <v>6</v>
      </c>
      <c r="T198">
        <v>41203.063359</v>
      </c>
      <c r="U198">
        <v>209007.63101099999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</v>
      </c>
      <c r="AG198">
        <v>0</v>
      </c>
      <c r="AH198" t="s">
        <v>11</v>
      </c>
      <c r="AI198">
        <v>1</v>
      </c>
      <c r="AJ198">
        <v>0</v>
      </c>
      <c r="AK198" t="s">
        <v>12</v>
      </c>
      <c r="AL198">
        <v>212499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43663.724765999999</v>
      </c>
      <c r="I199">
        <v>224167.596395</v>
      </c>
      <c r="J199" t="s">
        <v>3</v>
      </c>
      <c r="K199">
        <v>43656.018359000002</v>
      </c>
      <c r="L199">
        <v>222005.19278799999</v>
      </c>
      <c r="M199" t="s">
        <v>4</v>
      </c>
      <c r="N199">
        <v>1.8709739999999999</v>
      </c>
      <c r="O199">
        <v>5.414409</v>
      </c>
      <c r="P199" t="s">
        <v>5</v>
      </c>
      <c r="Q199">
        <v>43108.181719</v>
      </c>
      <c r="R199">
        <v>205019.51520299999</v>
      </c>
      <c r="S199" t="s">
        <v>6</v>
      </c>
      <c r="T199">
        <v>43643.433046999999</v>
      </c>
      <c r="U199">
        <v>217951.987249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</v>
      </c>
      <c r="AG199">
        <v>0</v>
      </c>
      <c r="AH199" t="s">
        <v>11</v>
      </c>
      <c r="AI199">
        <v>1</v>
      </c>
      <c r="AJ199">
        <v>0</v>
      </c>
      <c r="AK199" t="s">
        <v>12</v>
      </c>
      <c r="AL199">
        <v>224999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46050.800390999997</v>
      </c>
      <c r="I200">
        <v>209187.49295799999</v>
      </c>
      <c r="J200" t="s">
        <v>3</v>
      </c>
      <c r="K200">
        <v>46043.029766</v>
      </c>
      <c r="L200">
        <v>207846.40801399999</v>
      </c>
      <c r="M200" t="s">
        <v>4</v>
      </c>
      <c r="N200">
        <v>1.9477960000000001</v>
      </c>
      <c r="O200">
        <v>5.4134419999999999</v>
      </c>
      <c r="P200" t="s">
        <v>5</v>
      </c>
      <c r="Q200">
        <v>45460.807030999997</v>
      </c>
      <c r="R200">
        <v>186521.82982099999</v>
      </c>
      <c r="S200" t="s">
        <v>6</v>
      </c>
      <c r="T200">
        <v>46030.246171999999</v>
      </c>
      <c r="U200">
        <v>204421.14107700001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</v>
      </c>
      <c r="AG200">
        <v>0</v>
      </c>
      <c r="AH200" t="s">
        <v>11</v>
      </c>
      <c r="AI200">
        <v>1</v>
      </c>
      <c r="AJ200">
        <v>0</v>
      </c>
      <c r="AK200" t="s">
        <v>12</v>
      </c>
      <c r="AL200">
        <v>237499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48439.268750000003</v>
      </c>
      <c r="I201">
        <v>221674.76036700001</v>
      </c>
      <c r="J201" t="s">
        <v>3</v>
      </c>
      <c r="K201">
        <v>48431.433515999997</v>
      </c>
      <c r="L201">
        <v>220956.61170400001</v>
      </c>
      <c r="M201" t="s">
        <v>4</v>
      </c>
      <c r="N201">
        <v>2.0234709999999998</v>
      </c>
      <c r="O201">
        <v>5.416404</v>
      </c>
      <c r="P201" t="s">
        <v>5</v>
      </c>
      <c r="Q201">
        <v>47819.209531</v>
      </c>
      <c r="R201">
        <v>204273.52106299999</v>
      </c>
      <c r="S201" t="s">
        <v>6</v>
      </c>
      <c r="T201">
        <v>48418.448905999998</v>
      </c>
      <c r="U201">
        <v>218021.912549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</v>
      </c>
      <c r="AG201">
        <v>0</v>
      </c>
      <c r="AH201" t="s">
        <v>11</v>
      </c>
      <c r="AI201">
        <v>1</v>
      </c>
      <c r="AJ201">
        <v>0</v>
      </c>
      <c r="AK201" t="s">
        <v>12</v>
      </c>
      <c r="AL201">
        <v>249999</v>
      </c>
      <c r="AM201">
        <v>0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0.119419</v>
      </c>
      <c r="I222">
        <v>6.0000000000000002E-6</v>
      </c>
      <c r="J222" t="s">
        <v>3</v>
      </c>
      <c r="K222">
        <v>5.9761000000000002E-2</v>
      </c>
      <c r="L222">
        <v>6.0000000000000002E-6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0.238653</v>
      </c>
      <c r="I223">
        <v>1.0000000000000001E-5</v>
      </c>
      <c r="J223" t="s">
        <v>3</v>
      </c>
      <c r="K223">
        <v>0.119173</v>
      </c>
      <c r="L223">
        <v>7.9999999999999996E-6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0.35813400000000001</v>
      </c>
      <c r="I224">
        <v>2.0999999999999999E-5</v>
      </c>
      <c r="J224" t="s">
        <v>3</v>
      </c>
      <c r="K224">
        <v>0.17838100000000001</v>
      </c>
      <c r="L224">
        <v>1.5E-5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0.47744999999999999</v>
      </c>
      <c r="I225">
        <v>2.3E-5</v>
      </c>
      <c r="J225" t="s">
        <v>3</v>
      </c>
      <c r="K225">
        <v>0.23775199999999999</v>
      </c>
      <c r="L225">
        <v>2.1999999999999999E-5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0.59656200000000004</v>
      </c>
      <c r="I226">
        <v>2.4000000000000001E-5</v>
      </c>
      <c r="J226" t="s">
        <v>3</v>
      </c>
      <c r="K226">
        <v>0.29700100000000001</v>
      </c>
      <c r="L226">
        <v>2.6999999999999999E-5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0.71618499999999996</v>
      </c>
      <c r="I227">
        <v>4.6E-5</v>
      </c>
      <c r="J227" t="s">
        <v>3</v>
      </c>
      <c r="K227">
        <v>0.35629</v>
      </c>
      <c r="L227">
        <v>4.1999999999999998E-5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0.83560299999999998</v>
      </c>
      <c r="I228">
        <v>6.0999999999999999E-5</v>
      </c>
      <c r="J228" t="s">
        <v>3</v>
      </c>
      <c r="K228">
        <v>0.41576400000000002</v>
      </c>
      <c r="L228">
        <v>4.8999999999999998E-5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0.954264</v>
      </c>
      <c r="I229">
        <v>6.7999999999999999E-5</v>
      </c>
      <c r="J229" t="s">
        <v>3</v>
      </c>
      <c r="K229">
        <v>0.47472500000000001</v>
      </c>
      <c r="L229">
        <v>4.8999999999999998E-5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1.073458</v>
      </c>
      <c r="I230">
        <v>7.7999999999999999E-5</v>
      </c>
      <c r="J230" t="s">
        <v>3</v>
      </c>
      <c r="K230">
        <v>0.53389200000000003</v>
      </c>
      <c r="L230">
        <v>6.2000000000000003E-5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1.192795</v>
      </c>
      <c r="I231">
        <v>1.02E-4</v>
      </c>
      <c r="J231" t="s">
        <v>3</v>
      </c>
      <c r="K231">
        <v>0.59273200000000004</v>
      </c>
      <c r="L231">
        <v>7.6000000000000004E-5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1.311396</v>
      </c>
      <c r="I232">
        <v>1.06E-4</v>
      </c>
      <c r="J232" t="s">
        <v>3</v>
      </c>
      <c r="K232">
        <v>0.65239000000000003</v>
      </c>
      <c r="L232">
        <v>8.0000000000000007E-5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1.430631</v>
      </c>
      <c r="I233">
        <v>1.2300000000000001E-4</v>
      </c>
      <c r="J233" t="s">
        <v>3</v>
      </c>
      <c r="K233">
        <v>0.71186499999999997</v>
      </c>
      <c r="L233">
        <v>8.7999999999999998E-5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1.54999</v>
      </c>
      <c r="I234">
        <v>1.16E-4</v>
      </c>
      <c r="J234" t="s">
        <v>3</v>
      </c>
      <c r="K234">
        <v>0.77156400000000003</v>
      </c>
      <c r="L234">
        <v>9.6000000000000002E-5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1.6682630000000001</v>
      </c>
      <c r="I235">
        <v>1.2799999999999999E-4</v>
      </c>
      <c r="J235" t="s">
        <v>3</v>
      </c>
      <c r="K235">
        <v>0.83060900000000004</v>
      </c>
      <c r="L235">
        <v>1.12E-4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1.7870269999999999</v>
      </c>
      <c r="I236">
        <v>1.3300000000000001E-4</v>
      </c>
      <c r="J236" t="s">
        <v>3</v>
      </c>
      <c r="K236">
        <v>0.88995999999999997</v>
      </c>
      <c r="L236">
        <v>1.13E-4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1.9063239999999999</v>
      </c>
      <c r="I237">
        <v>1.44E-4</v>
      </c>
      <c r="J237" t="s">
        <v>3</v>
      </c>
      <c r="K237">
        <v>0.94918899999999995</v>
      </c>
      <c r="L237">
        <v>1.21E-4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2.0249039999999998</v>
      </c>
      <c r="I238">
        <v>1.4999999999999999E-4</v>
      </c>
      <c r="J238" t="s">
        <v>3</v>
      </c>
      <c r="K238">
        <v>1.008335</v>
      </c>
      <c r="L238">
        <v>1.2799999999999999E-4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2.1433409999999999</v>
      </c>
      <c r="I239">
        <v>1.4899999999999999E-4</v>
      </c>
      <c r="J239" t="s">
        <v>3</v>
      </c>
      <c r="K239">
        <v>1.067523</v>
      </c>
      <c r="L239">
        <v>1.2899999999999999E-4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2.2622490000000002</v>
      </c>
      <c r="I240">
        <v>1.2999999999999999E-4</v>
      </c>
      <c r="J240" t="s">
        <v>3</v>
      </c>
      <c r="K240">
        <v>1.1269560000000001</v>
      </c>
      <c r="L240">
        <v>1.3100000000000001E-4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2.3810539999999998</v>
      </c>
      <c r="I241">
        <v>1.3300000000000001E-4</v>
      </c>
      <c r="J241" t="s">
        <v>3</v>
      </c>
      <c r="K241">
        <v>1.186042</v>
      </c>
      <c r="L241">
        <v>1.3300000000000001E-4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0.12078999999999999</v>
      </c>
      <c r="I242">
        <v>1.9000000000000001E-5</v>
      </c>
      <c r="J242" t="s">
        <v>3</v>
      </c>
      <c r="K242">
        <v>5.9679000000000003E-2</v>
      </c>
      <c r="L242">
        <v>6.0000000000000002E-6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0.241315</v>
      </c>
      <c r="I243">
        <v>4.6E-5</v>
      </c>
      <c r="J243" t="s">
        <v>3</v>
      </c>
      <c r="K243">
        <v>0.120156</v>
      </c>
      <c r="L243">
        <v>1.8E-5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0.36149100000000001</v>
      </c>
      <c r="I244">
        <v>1.02E-4</v>
      </c>
      <c r="J244" t="s">
        <v>3</v>
      </c>
      <c r="K244">
        <v>0.18010000000000001</v>
      </c>
      <c r="L244">
        <v>3.1999999999999999E-5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0.48121799999999998</v>
      </c>
      <c r="I245">
        <v>1.6699999999999999E-4</v>
      </c>
      <c r="J245" t="s">
        <v>3</v>
      </c>
      <c r="K245">
        <v>0.24020900000000001</v>
      </c>
      <c r="L245">
        <v>4.6E-5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0.60182400000000003</v>
      </c>
      <c r="I246">
        <v>2.4899999999999998E-4</v>
      </c>
      <c r="J246" t="s">
        <v>3</v>
      </c>
      <c r="K246">
        <v>0.30005199999999999</v>
      </c>
      <c r="L246">
        <v>6.6000000000000005E-5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0.72273699999999996</v>
      </c>
      <c r="I247">
        <v>3.4699999999999998E-4</v>
      </c>
      <c r="J247" t="s">
        <v>3</v>
      </c>
      <c r="K247">
        <v>0.36067199999999999</v>
      </c>
      <c r="L247">
        <v>8.6000000000000003E-5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0.84293399999999996</v>
      </c>
      <c r="I248">
        <v>4.7899999999999999E-4</v>
      </c>
      <c r="J248" t="s">
        <v>3</v>
      </c>
      <c r="K248">
        <v>0.42030899999999999</v>
      </c>
      <c r="L248">
        <v>1.22E-4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0.96280299999999996</v>
      </c>
      <c r="I249">
        <v>6.2500000000000001E-4</v>
      </c>
      <c r="J249" t="s">
        <v>3</v>
      </c>
      <c r="K249">
        <v>0.47986400000000001</v>
      </c>
      <c r="L249">
        <v>1.6699999999999999E-4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1.083369</v>
      </c>
      <c r="I250">
        <v>8.3100000000000003E-4</v>
      </c>
      <c r="J250" t="s">
        <v>3</v>
      </c>
      <c r="K250">
        <v>0.54003500000000004</v>
      </c>
      <c r="L250">
        <v>2.02E-4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1.203444</v>
      </c>
      <c r="I251">
        <v>1.0089999999999999E-3</v>
      </c>
      <c r="J251" t="s">
        <v>3</v>
      </c>
      <c r="K251">
        <v>0.599939</v>
      </c>
      <c r="L251">
        <v>2.43E-4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1.3239080000000001</v>
      </c>
      <c r="I252">
        <v>1.194E-3</v>
      </c>
      <c r="J252" t="s">
        <v>3</v>
      </c>
      <c r="K252">
        <v>0.65961800000000004</v>
      </c>
      <c r="L252">
        <v>3.0800000000000001E-4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1.4439420000000001</v>
      </c>
      <c r="I253">
        <v>1.3940000000000001E-3</v>
      </c>
      <c r="J253" t="s">
        <v>3</v>
      </c>
      <c r="K253">
        <v>0.71919500000000003</v>
      </c>
      <c r="L253">
        <v>3.86E-4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1.5634650000000001</v>
      </c>
      <c r="I254">
        <v>1.596E-3</v>
      </c>
      <c r="J254" t="s">
        <v>3</v>
      </c>
      <c r="K254">
        <v>0.77860799999999997</v>
      </c>
      <c r="L254">
        <v>4.3199999999999998E-4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1.684237</v>
      </c>
      <c r="I255">
        <v>1.846E-3</v>
      </c>
      <c r="J255" t="s">
        <v>3</v>
      </c>
      <c r="K255">
        <v>0.83892199999999995</v>
      </c>
      <c r="L255">
        <v>4.8299999999999998E-4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1.8049459999999999</v>
      </c>
      <c r="I256">
        <v>2.0950000000000001E-3</v>
      </c>
      <c r="J256" t="s">
        <v>3</v>
      </c>
      <c r="K256">
        <v>0.89929800000000004</v>
      </c>
      <c r="L256">
        <v>5.62E-4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1.9260250000000001</v>
      </c>
      <c r="I257">
        <v>2.405E-3</v>
      </c>
      <c r="J257" t="s">
        <v>3</v>
      </c>
      <c r="K257">
        <v>0.95987800000000001</v>
      </c>
      <c r="L257">
        <v>6.2500000000000001E-4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2.0460590000000001</v>
      </c>
      <c r="I258">
        <v>2.6870000000000002E-3</v>
      </c>
      <c r="J258" t="s">
        <v>3</v>
      </c>
      <c r="K258">
        <v>1.0192300000000001</v>
      </c>
      <c r="L258">
        <v>6.9899999999999997E-4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2.1663999999999999</v>
      </c>
      <c r="I259">
        <v>2.96E-3</v>
      </c>
      <c r="J259" t="s">
        <v>3</v>
      </c>
      <c r="K259">
        <v>1.079277</v>
      </c>
      <c r="L259">
        <v>7.85E-4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2.2870490000000001</v>
      </c>
      <c r="I260">
        <v>3.2750000000000001E-3</v>
      </c>
      <c r="J260" t="s">
        <v>3</v>
      </c>
      <c r="K260">
        <v>1.139448</v>
      </c>
      <c r="L260">
        <v>8.8900000000000003E-4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2.407594</v>
      </c>
      <c r="I261">
        <v>3.5899999999999999E-3</v>
      </c>
      <c r="J261" t="s">
        <v>3</v>
      </c>
      <c r="K261">
        <v>1.199373</v>
      </c>
      <c r="L261">
        <v>9.5100000000000002E-4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70.525932999999995</v>
      </c>
      <c r="I262">
        <v>9.1481999999999994E-2</v>
      </c>
      <c r="J262" t="s">
        <v>3</v>
      </c>
      <c r="K262">
        <v>65.744939000000002</v>
      </c>
      <c r="L262">
        <v>9.1314000000000006E-2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142.11156</v>
      </c>
      <c r="I263">
        <v>0.28582600000000002</v>
      </c>
      <c r="J263" t="s">
        <v>3</v>
      </c>
      <c r="K263">
        <v>132.524891</v>
      </c>
      <c r="L263">
        <v>0.29382999999999998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214.12378799999999</v>
      </c>
      <c r="I264">
        <v>0.50775999999999999</v>
      </c>
      <c r="J264" t="s">
        <v>3</v>
      </c>
      <c r="K264">
        <v>199.68084400000001</v>
      </c>
      <c r="L264">
        <v>0.53299200000000002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286.290145</v>
      </c>
      <c r="I265">
        <v>0.74138099999999996</v>
      </c>
      <c r="J265" t="s">
        <v>3</v>
      </c>
      <c r="K265">
        <v>266.92755899999997</v>
      </c>
      <c r="L265">
        <v>0.79383400000000004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358.499484</v>
      </c>
      <c r="I266">
        <v>0.97644299999999995</v>
      </c>
      <c r="J266" t="s">
        <v>3</v>
      </c>
      <c r="K266">
        <v>334.14009800000002</v>
      </c>
      <c r="L266">
        <v>1.0234700000000001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430.653661</v>
      </c>
      <c r="I267">
        <v>1.2652209999999999</v>
      </c>
      <c r="J267" t="s">
        <v>3</v>
      </c>
      <c r="K267">
        <v>401.22161299999999</v>
      </c>
      <c r="L267">
        <v>1.332562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502.73061200000001</v>
      </c>
      <c r="I268">
        <v>1.5826990000000001</v>
      </c>
      <c r="J268" t="s">
        <v>3</v>
      </c>
      <c r="K268">
        <v>468.15935100000002</v>
      </c>
      <c r="L268">
        <v>1.6725890000000001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574.74241700000005</v>
      </c>
      <c r="I269">
        <v>1.980791</v>
      </c>
      <c r="J269" t="s">
        <v>3</v>
      </c>
      <c r="K269">
        <v>534.96359700000005</v>
      </c>
      <c r="L269">
        <v>2.0947149999999999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646.67593499999998</v>
      </c>
      <c r="I270">
        <v>2.5205470000000001</v>
      </c>
      <c r="J270" t="s">
        <v>3</v>
      </c>
      <c r="K270">
        <v>601.63615100000004</v>
      </c>
      <c r="L270">
        <v>2.6739269999999999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718.59233200000006</v>
      </c>
      <c r="I271">
        <v>2.9057529999999998</v>
      </c>
      <c r="J271" t="s">
        <v>3</v>
      </c>
      <c r="K271">
        <v>668.262158</v>
      </c>
      <c r="L271">
        <v>3.096657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790.40248199999996</v>
      </c>
      <c r="I272">
        <v>3.4576180000000001</v>
      </c>
      <c r="J272" t="s">
        <v>3</v>
      </c>
      <c r="K272">
        <v>734.74254399999995</v>
      </c>
      <c r="L272">
        <v>3.667573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862.18861500000003</v>
      </c>
      <c r="I273">
        <v>4.0606</v>
      </c>
      <c r="J273" t="s">
        <v>3</v>
      </c>
      <c r="K273">
        <v>801.17944799999998</v>
      </c>
      <c r="L273">
        <v>4.3120969999999996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933.95516599999996</v>
      </c>
      <c r="I274">
        <v>4.554011</v>
      </c>
      <c r="J274" t="s">
        <v>3</v>
      </c>
      <c r="K274">
        <v>867.57611599999996</v>
      </c>
      <c r="L274">
        <v>4.8219459999999996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1005.680569</v>
      </c>
      <c r="I275">
        <v>5.3774329999999999</v>
      </c>
      <c r="J275" t="s">
        <v>3</v>
      </c>
      <c r="K275">
        <v>933.91930200000002</v>
      </c>
      <c r="L275">
        <v>5.6601049999999997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1077.4320290000001</v>
      </c>
      <c r="I276">
        <v>6.3278470000000002</v>
      </c>
      <c r="J276" t="s">
        <v>3</v>
      </c>
      <c r="K276">
        <v>1000.2915839999999</v>
      </c>
      <c r="L276">
        <v>6.599539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1149.2216719999999</v>
      </c>
      <c r="I277">
        <v>7.2943150000000001</v>
      </c>
      <c r="J277" t="s">
        <v>3</v>
      </c>
      <c r="K277">
        <v>1066.698347</v>
      </c>
      <c r="L277">
        <v>7.5898669999999999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1220.964966</v>
      </c>
      <c r="I278">
        <v>8.1180260000000004</v>
      </c>
      <c r="J278" t="s">
        <v>3</v>
      </c>
      <c r="K278">
        <v>1133.0621900000001</v>
      </c>
      <c r="L278">
        <v>8.3909090000000006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1292.848992</v>
      </c>
      <c r="I279">
        <v>8.9720759999999995</v>
      </c>
      <c r="J279" t="s">
        <v>3</v>
      </c>
      <c r="K279">
        <v>1199.5816110000001</v>
      </c>
      <c r="L279">
        <v>9.22438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1364.723933</v>
      </c>
      <c r="I280">
        <v>9.8544049999999999</v>
      </c>
      <c r="J280" t="s">
        <v>3</v>
      </c>
      <c r="K280">
        <v>1266.100105</v>
      </c>
      <c r="L280">
        <v>10.107737999999999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1436.621099</v>
      </c>
      <c r="I281">
        <v>10.720314999999999</v>
      </c>
      <c r="J281" t="s">
        <v>3</v>
      </c>
      <c r="K281">
        <v>1332.6552999999999</v>
      </c>
      <c r="L281">
        <v>11.020189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47.363871000000003</v>
      </c>
      <c r="I282">
        <v>1.0569E-2</v>
      </c>
      <c r="J282" t="s">
        <v>3</v>
      </c>
      <c r="K282">
        <v>41.191547</v>
      </c>
      <c r="L282">
        <v>9.9620000000000004E-3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94.813221999999996</v>
      </c>
      <c r="I283">
        <v>4.1827000000000003E-2</v>
      </c>
      <c r="J283" t="s">
        <v>3</v>
      </c>
      <c r="K283">
        <v>82.415476999999996</v>
      </c>
      <c r="L283">
        <v>3.9961999999999998E-2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142.25995700000001</v>
      </c>
      <c r="I284">
        <v>9.2149999999999996E-2</v>
      </c>
      <c r="J284" t="s">
        <v>3</v>
      </c>
      <c r="K284">
        <v>123.640163</v>
      </c>
      <c r="L284">
        <v>8.9501999999999998E-2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189.70368199999999</v>
      </c>
      <c r="I285">
        <v>0.16216900000000001</v>
      </c>
      <c r="J285" t="s">
        <v>3</v>
      </c>
      <c r="K285">
        <v>164.86137099999999</v>
      </c>
      <c r="L285">
        <v>0.159751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237.14822699999999</v>
      </c>
      <c r="I286">
        <v>0.25027700000000003</v>
      </c>
      <c r="J286" t="s">
        <v>3</v>
      </c>
      <c r="K286">
        <v>206.084171</v>
      </c>
      <c r="L286">
        <v>0.24768699999999999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284.590508</v>
      </c>
      <c r="I287">
        <v>0.35763499999999998</v>
      </c>
      <c r="J287" t="s">
        <v>3</v>
      </c>
      <c r="K287">
        <v>247.30563900000001</v>
      </c>
      <c r="L287">
        <v>0.35596699999999998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332.03615100000002</v>
      </c>
      <c r="I288">
        <v>0.483763</v>
      </c>
      <c r="J288" t="s">
        <v>3</v>
      </c>
      <c r="K288">
        <v>288.52956999999998</v>
      </c>
      <c r="L288">
        <v>0.48519099999999998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379.48091699999998</v>
      </c>
      <c r="I289">
        <v>0.62770599999999999</v>
      </c>
      <c r="J289" t="s">
        <v>3</v>
      </c>
      <c r="K289">
        <v>329.75294200000002</v>
      </c>
      <c r="L289">
        <v>0.63267499999999999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426.92614700000001</v>
      </c>
      <c r="I290">
        <v>0.79274800000000001</v>
      </c>
      <c r="J290" t="s">
        <v>3</v>
      </c>
      <c r="K290">
        <v>370.97734700000001</v>
      </c>
      <c r="L290">
        <v>0.80025400000000002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474.37081899999998</v>
      </c>
      <c r="I291">
        <v>0.97327200000000003</v>
      </c>
      <c r="J291" t="s">
        <v>3</v>
      </c>
      <c r="K291">
        <v>412.200965</v>
      </c>
      <c r="L291">
        <v>0.98497599999999996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521.81600300000002</v>
      </c>
      <c r="I292">
        <v>1.1797489999999999</v>
      </c>
      <c r="J292" t="s">
        <v>3</v>
      </c>
      <c r="K292">
        <v>453.42516699999999</v>
      </c>
      <c r="L292">
        <v>1.1925030000000001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569.26136099999997</v>
      </c>
      <c r="I293">
        <v>1.4060239999999999</v>
      </c>
      <c r="J293" t="s">
        <v>3</v>
      </c>
      <c r="K293">
        <v>494.648865</v>
      </c>
      <c r="L293">
        <v>1.419222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616.70442600000001</v>
      </c>
      <c r="I294">
        <v>1.6523239999999999</v>
      </c>
      <c r="J294" t="s">
        <v>3</v>
      </c>
      <c r="K294">
        <v>535.87058000000002</v>
      </c>
      <c r="L294">
        <v>1.668134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664.14915900000005</v>
      </c>
      <c r="I295">
        <v>1.9138930000000001</v>
      </c>
      <c r="J295" t="s">
        <v>3</v>
      </c>
      <c r="K295">
        <v>577.09378200000003</v>
      </c>
      <c r="L295">
        <v>1.932609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711.59312499999999</v>
      </c>
      <c r="I296">
        <v>2.1934779999999998</v>
      </c>
      <c r="J296" t="s">
        <v>3</v>
      </c>
      <c r="K296">
        <v>618.31657299999995</v>
      </c>
      <c r="L296">
        <v>2.2161240000000002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759.03637100000003</v>
      </c>
      <c r="I297">
        <v>2.498068</v>
      </c>
      <c r="J297" t="s">
        <v>3</v>
      </c>
      <c r="K297">
        <v>659.53867100000002</v>
      </c>
      <c r="L297">
        <v>2.5246330000000001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806.48100299999999</v>
      </c>
      <c r="I298">
        <v>2.8099940000000001</v>
      </c>
      <c r="J298" t="s">
        <v>3</v>
      </c>
      <c r="K298">
        <v>700.76145299999996</v>
      </c>
      <c r="L298">
        <v>2.8418610000000002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853.92285900000002</v>
      </c>
      <c r="I299">
        <v>3.1551429999999998</v>
      </c>
      <c r="J299" t="s">
        <v>3</v>
      </c>
      <c r="K299">
        <v>741.98218099999997</v>
      </c>
      <c r="L299">
        <v>3.1899850000000001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901.36821799999996</v>
      </c>
      <c r="I300">
        <v>3.5176029999999998</v>
      </c>
      <c r="J300" t="s">
        <v>3</v>
      </c>
      <c r="K300">
        <v>783.20628999999997</v>
      </c>
      <c r="L300">
        <v>3.5567470000000001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948.83144800000002</v>
      </c>
      <c r="I301">
        <v>3.929859</v>
      </c>
      <c r="J301" t="s">
        <v>3</v>
      </c>
      <c r="K301">
        <v>824.43633299999999</v>
      </c>
      <c r="L301">
        <v>3.9412959999999999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56.188785000000003</v>
      </c>
      <c r="I302">
        <v>4.5899999999999999E-4</v>
      </c>
      <c r="J302" t="s">
        <v>3</v>
      </c>
      <c r="K302">
        <v>56.128264999999999</v>
      </c>
      <c r="L302">
        <v>4.1899999999999999E-4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12000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111.835937</v>
      </c>
      <c r="I303">
        <v>8.2299999999999995E-4</v>
      </c>
      <c r="J303" t="s">
        <v>3</v>
      </c>
      <c r="K303">
        <v>111.715177</v>
      </c>
      <c r="L303">
        <v>7.76E-4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24500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167.482429</v>
      </c>
      <c r="I304">
        <v>1.441E-3</v>
      </c>
      <c r="J304" t="s">
        <v>3</v>
      </c>
      <c r="K304">
        <v>167.30129299999999</v>
      </c>
      <c r="L304">
        <v>1.4139999999999999E-3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37000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223.127568</v>
      </c>
      <c r="I305">
        <v>2.2300000000000002E-3</v>
      </c>
      <c r="J305" t="s">
        <v>3</v>
      </c>
      <c r="K305">
        <v>222.886548</v>
      </c>
      <c r="L305">
        <v>2.3010000000000001E-3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49500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278.77148899999997</v>
      </c>
      <c r="I306">
        <v>3.558E-3</v>
      </c>
      <c r="J306" t="s">
        <v>3</v>
      </c>
      <c r="K306">
        <v>278.47046</v>
      </c>
      <c r="L306">
        <v>3.6050000000000001E-3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62000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334.41584999999998</v>
      </c>
      <c r="I307">
        <v>5.2040000000000003E-3</v>
      </c>
      <c r="J307" t="s">
        <v>3</v>
      </c>
      <c r="K307">
        <v>334.05559499999998</v>
      </c>
      <c r="L307">
        <v>5.1339999999999997E-3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74500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390.06367599999999</v>
      </c>
      <c r="I308">
        <v>7.8689999999999993E-3</v>
      </c>
      <c r="J308" t="s">
        <v>3</v>
      </c>
      <c r="K308">
        <v>389.64362299999999</v>
      </c>
      <c r="L308">
        <v>7.6819999999999996E-3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87000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445.71024799999998</v>
      </c>
      <c r="I309">
        <v>1.0564E-2</v>
      </c>
      <c r="J309" t="s">
        <v>3</v>
      </c>
      <c r="K309">
        <v>445.23096299999997</v>
      </c>
      <c r="L309">
        <v>1.0302E-2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99500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501.35265399999997</v>
      </c>
      <c r="I310">
        <v>1.3053E-2</v>
      </c>
      <c r="J310" t="s">
        <v>3</v>
      </c>
      <c r="K310">
        <v>500.81369799999999</v>
      </c>
      <c r="L310">
        <v>1.2777E-2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112000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556.998875</v>
      </c>
      <c r="I311">
        <v>1.6001000000000001E-2</v>
      </c>
      <c r="J311" t="s">
        <v>3</v>
      </c>
      <c r="K311">
        <v>556.39997700000004</v>
      </c>
      <c r="L311">
        <v>1.5740000000000001E-2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124500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612.64384800000005</v>
      </c>
      <c r="I312">
        <v>1.9601E-2</v>
      </c>
      <c r="J312" t="s">
        <v>3</v>
      </c>
      <c r="K312">
        <v>611.98483599999997</v>
      </c>
      <c r="L312">
        <v>1.9394000000000002E-2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137000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668.46418700000004</v>
      </c>
      <c r="I313">
        <v>1.4105369999999999</v>
      </c>
      <c r="J313" t="s">
        <v>3</v>
      </c>
      <c r="K313">
        <v>667.57173799999998</v>
      </c>
      <c r="L313">
        <v>2.2738999999999999E-2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149500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724.109554</v>
      </c>
      <c r="I314">
        <v>1.408863</v>
      </c>
      <c r="J314" t="s">
        <v>3</v>
      </c>
      <c r="K314">
        <v>723.15774199999998</v>
      </c>
      <c r="L314">
        <v>2.7413E-2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162000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779.75584200000003</v>
      </c>
      <c r="I315">
        <v>1.410261</v>
      </c>
      <c r="J315" t="s">
        <v>3</v>
      </c>
      <c r="K315">
        <v>778.74439099999995</v>
      </c>
      <c r="L315">
        <v>3.1531000000000003E-2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174500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835.40215000000001</v>
      </c>
      <c r="I316">
        <v>1.4085890000000001</v>
      </c>
      <c r="J316" t="s">
        <v>3</v>
      </c>
      <c r="K316">
        <v>834.33125900000005</v>
      </c>
      <c r="L316">
        <v>3.6558E-2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187000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891.04763800000001</v>
      </c>
      <c r="I317">
        <v>1.405246</v>
      </c>
      <c r="J317" t="s">
        <v>3</v>
      </c>
      <c r="K317">
        <v>889.91692599999999</v>
      </c>
      <c r="L317">
        <v>4.1600999999999999E-2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199500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946.69527500000004</v>
      </c>
      <c r="I318">
        <v>1.402628</v>
      </c>
      <c r="J318" t="s">
        <v>3</v>
      </c>
      <c r="K318">
        <v>945.50485700000002</v>
      </c>
      <c r="L318">
        <v>4.6917E-2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212000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1002.360057</v>
      </c>
      <c r="I319">
        <v>1.4117470000000001</v>
      </c>
      <c r="J319" t="s">
        <v>3</v>
      </c>
      <c r="K319">
        <v>1001.108984</v>
      </c>
      <c r="L319">
        <v>6.5165000000000001E-2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224500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1058.0482010000001</v>
      </c>
      <c r="I320">
        <v>1.43052</v>
      </c>
      <c r="J320" t="s">
        <v>3</v>
      </c>
      <c r="K320">
        <v>1056.7365890000001</v>
      </c>
      <c r="L320">
        <v>0.103724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237000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1113.7000929999999</v>
      </c>
      <c r="I321">
        <v>1.4286829999999999</v>
      </c>
      <c r="J321" t="s">
        <v>3</v>
      </c>
      <c r="K321">
        <v>1112.3280150000001</v>
      </c>
      <c r="L321">
        <v>0.109708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249500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2869.3515670000002</v>
      </c>
      <c r="I322">
        <v>24205.603281</v>
      </c>
      <c r="J322" t="s">
        <v>3</v>
      </c>
      <c r="K322">
        <v>2866.9218850000002</v>
      </c>
      <c r="L322">
        <v>24165.611545</v>
      </c>
      <c r="M322" t="s">
        <v>4</v>
      </c>
      <c r="N322">
        <v>150.41811899999999</v>
      </c>
      <c r="O322">
        <v>141.76702</v>
      </c>
      <c r="P322" t="s">
        <v>5</v>
      </c>
      <c r="Q322">
        <v>191.86507900000001</v>
      </c>
      <c r="R322">
        <v>375.43305500000002</v>
      </c>
      <c r="S322" t="s">
        <v>6</v>
      </c>
      <c r="T322">
        <v>50.797511</v>
      </c>
      <c r="U322">
        <v>7.825831</v>
      </c>
      <c r="V322" t="s">
        <v>7</v>
      </c>
      <c r="W322">
        <v>53.164771999999999</v>
      </c>
      <c r="X322">
        <v>8.741282</v>
      </c>
      <c r="Y322" t="s">
        <v>8</v>
      </c>
      <c r="Z322">
        <v>60.915457000000004</v>
      </c>
      <c r="AA322">
        <v>277.63690500000001</v>
      </c>
      <c r="AB322" t="s">
        <v>9</v>
      </c>
      <c r="AC322">
        <v>2506.1358059999998</v>
      </c>
      <c r="AD322">
        <v>17991.409401000001</v>
      </c>
      <c r="AE322" t="s">
        <v>10</v>
      </c>
      <c r="AF322">
        <v>0.29446299999999997</v>
      </c>
      <c r="AG322">
        <v>6.7000000000000002E-5</v>
      </c>
      <c r="AH322" t="s">
        <v>11</v>
      </c>
      <c r="AI322">
        <v>0.70760900000000004</v>
      </c>
      <c r="AJ322">
        <v>4.0000000000000003E-5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5741.2707030000001</v>
      </c>
      <c r="I323">
        <v>36037.597447</v>
      </c>
      <c r="J323" t="s">
        <v>3</v>
      </c>
      <c r="K323">
        <v>5736.4112500000001</v>
      </c>
      <c r="L323">
        <v>35977.336371999998</v>
      </c>
      <c r="M323" t="s">
        <v>4</v>
      </c>
      <c r="N323">
        <v>299.27231</v>
      </c>
      <c r="O323">
        <v>338.71041100000002</v>
      </c>
      <c r="P323" t="s">
        <v>5</v>
      </c>
      <c r="Q323">
        <v>386.008555</v>
      </c>
      <c r="R323">
        <v>454.95148399999999</v>
      </c>
      <c r="S323" t="s">
        <v>6</v>
      </c>
      <c r="T323">
        <v>101.90691200000001</v>
      </c>
      <c r="U323">
        <v>11.138350000000001</v>
      </c>
      <c r="V323" t="s">
        <v>7</v>
      </c>
      <c r="W323">
        <v>106.47345199999999</v>
      </c>
      <c r="X323">
        <v>13.417199999999999</v>
      </c>
      <c r="Y323" t="s">
        <v>8</v>
      </c>
      <c r="Z323">
        <v>123.633121</v>
      </c>
      <c r="AA323">
        <v>351.688784</v>
      </c>
      <c r="AB323" t="s">
        <v>9</v>
      </c>
      <c r="AC323">
        <v>5014.1157709999998</v>
      </c>
      <c r="AD323">
        <v>27615.724435</v>
      </c>
      <c r="AE323" t="s">
        <v>10</v>
      </c>
      <c r="AF323">
        <v>0.290354</v>
      </c>
      <c r="AG323">
        <v>5.3999999999999998E-5</v>
      </c>
      <c r="AH323" t="s">
        <v>11</v>
      </c>
      <c r="AI323">
        <v>0.70905200000000002</v>
      </c>
      <c r="AJ323">
        <v>4.6E-5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8641.9455080000007</v>
      </c>
      <c r="I324">
        <v>22866.431871000001</v>
      </c>
      <c r="J324" t="s">
        <v>3</v>
      </c>
      <c r="K324">
        <v>8634.6467580000008</v>
      </c>
      <c r="L324">
        <v>22833.285112000001</v>
      </c>
      <c r="M324" t="s">
        <v>4</v>
      </c>
      <c r="N324">
        <v>449.60029100000003</v>
      </c>
      <c r="O324">
        <v>580.11754900000005</v>
      </c>
      <c r="P324" t="s">
        <v>5</v>
      </c>
      <c r="Q324">
        <v>588.27993200000003</v>
      </c>
      <c r="R324">
        <v>1070.924045</v>
      </c>
      <c r="S324" t="s">
        <v>6</v>
      </c>
      <c r="T324">
        <v>153.240723</v>
      </c>
      <c r="U324">
        <v>9.4386899999999994</v>
      </c>
      <c r="V324" t="s">
        <v>7</v>
      </c>
      <c r="W324">
        <v>160.32638900000001</v>
      </c>
      <c r="X324">
        <v>9.5470659999999992</v>
      </c>
      <c r="Y324" t="s">
        <v>8</v>
      </c>
      <c r="Z324">
        <v>193.30677600000001</v>
      </c>
      <c r="AA324">
        <v>1040.3987259999999</v>
      </c>
      <c r="AB324" t="s">
        <v>9</v>
      </c>
      <c r="AC324">
        <v>7541.0986720000001</v>
      </c>
      <c r="AD324">
        <v>16609.711263000001</v>
      </c>
      <c r="AE324" t="s">
        <v>10</v>
      </c>
      <c r="AF324">
        <v>0.28825299999999998</v>
      </c>
      <c r="AG324">
        <v>4.6E-5</v>
      </c>
      <c r="AH324" t="s">
        <v>11</v>
      </c>
      <c r="AI324">
        <v>0.71071399999999996</v>
      </c>
      <c r="AJ324">
        <v>6.0000000000000002E-5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11519.772440999999</v>
      </c>
      <c r="I325">
        <v>32250.471592999998</v>
      </c>
      <c r="J325" t="s">
        <v>3</v>
      </c>
      <c r="K325">
        <v>11510.048262</v>
      </c>
      <c r="L325">
        <v>32202.313042999998</v>
      </c>
      <c r="M325" t="s">
        <v>4</v>
      </c>
      <c r="N325">
        <v>599.47638500000005</v>
      </c>
      <c r="O325">
        <v>1149.0314900000001</v>
      </c>
      <c r="P325" t="s">
        <v>5</v>
      </c>
      <c r="Q325">
        <v>788.61874</v>
      </c>
      <c r="R325">
        <v>1703.158138</v>
      </c>
      <c r="S325" t="s">
        <v>6</v>
      </c>
      <c r="T325">
        <v>203.91112200000001</v>
      </c>
      <c r="U325">
        <v>12.891242999999999</v>
      </c>
      <c r="V325" t="s">
        <v>7</v>
      </c>
      <c r="W325">
        <v>213.94699</v>
      </c>
      <c r="X325">
        <v>17.541526000000001</v>
      </c>
      <c r="Y325" t="s">
        <v>8</v>
      </c>
      <c r="Z325">
        <v>262.41251999999997</v>
      </c>
      <c r="AA325">
        <v>1617.571263</v>
      </c>
      <c r="AB325" t="s">
        <v>9</v>
      </c>
      <c r="AC325">
        <v>10047.735547</v>
      </c>
      <c r="AD325">
        <v>21928.292677000001</v>
      </c>
      <c r="AE325" t="s">
        <v>10</v>
      </c>
      <c r="AF325">
        <v>0.28695700000000002</v>
      </c>
      <c r="AG325">
        <v>4.1999999999999998E-5</v>
      </c>
      <c r="AH325" t="s">
        <v>11</v>
      </c>
      <c r="AI325">
        <v>0.71158699999999997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14385.954844</v>
      </c>
      <c r="I326">
        <v>53258.450156999999</v>
      </c>
      <c r="J326" t="s">
        <v>3</v>
      </c>
      <c r="K326">
        <v>14373.804941</v>
      </c>
      <c r="L326">
        <v>53170.717965000003</v>
      </c>
      <c r="M326" t="s">
        <v>4</v>
      </c>
      <c r="N326">
        <v>748.09854700000005</v>
      </c>
      <c r="O326">
        <v>1729.0932439999999</v>
      </c>
      <c r="P326" t="s">
        <v>5</v>
      </c>
      <c r="Q326">
        <v>990.01630999999998</v>
      </c>
      <c r="R326">
        <v>2718.7585119999999</v>
      </c>
      <c r="S326" t="s">
        <v>6</v>
      </c>
      <c r="T326">
        <v>254.603318</v>
      </c>
      <c r="U326">
        <v>20.914176000000001</v>
      </c>
      <c r="V326" t="s">
        <v>7</v>
      </c>
      <c r="W326">
        <v>267.419602</v>
      </c>
      <c r="X326">
        <v>27.849623000000001</v>
      </c>
      <c r="Y326" t="s">
        <v>8</v>
      </c>
      <c r="Z326">
        <v>332.67882100000003</v>
      </c>
      <c r="AA326">
        <v>2491.2958119999998</v>
      </c>
      <c r="AB326" t="s">
        <v>9</v>
      </c>
      <c r="AC326">
        <v>12542.862324</v>
      </c>
      <c r="AD326">
        <v>38695.551234999999</v>
      </c>
      <c r="AE326" t="s">
        <v>10</v>
      </c>
      <c r="AF326">
        <v>0.28570600000000002</v>
      </c>
      <c r="AG326">
        <v>2.0999999999999999E-5</v>
      </c>
      <c r="AH326" t="s">
        <v>11</v>
      </c>
      <c r="AI326">
        <v>0.71210499999999999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17243.619257999999</v>
      </c>
      <c r="I327">
        <v>55551.924611000002</v>
      </c>
      <c r="J327" t="s">
        <v>3</v>
      </c>
      <c r="K327">
        <v>17229.065586000001</v>
      </c>
      <c r="L327">
        <v>55466.07703</v>
      </c>
      <c r="M327" t="s">
        <v>4</v>
      </c>
      <c r="N327">
        <v>894.85987799999998</v>
      </c>
      <c r="O327">
        <v>2293.377528</v>
      </c>
      <c r="P327" t="s">
        <v>5</v>
      </c>
      <c r="Q327">
        <v>1189.5971509999999</v>
      </c>
      <c r="R327">
        <v>2924.0101279999999</v>
      </c>
      <c r="S327" t="s">
        <v>6</v>
      </c>
      <c r="T327">
        <v>305.18873200000002</v>
      </c>
      <c r="U327">
        <v>21.003605</v>
      </c>
      <c r="V327" t="s">
        <v>7</v>
      </c>
      <c r="W327">
        <v>320.69263999999998</v>
      </c>
      <c r="X327">
        <v>27.659531999999999</v>
      </c>
      <c r="Y327" t="s">
        <v>8</v>
      </c>
      <c r="Z327">
        <v>401.11486100000002</v>
      </c>
      <c r="AA327">
        <v>2660.5648999999999</v>
      </c>
      <c r="AB327" t="s">
        <v>9</v>
      </c>
      <c r="AC327">
        <v>15033.315176</v>
      </c>
      <c r="AD327">
        <v>40641.901406999998</v>
      </c>
      <c r="AE327" t="s">
        <v>10</v>
      </c>
      <c r="AF327">
        <v>0.28470400000000001</v>
      </c>
      <c r="AG327">
        <v>2.5999999999999998E-5</v>
      </c>
      <c r="AH327" t="s">
        <v>11</v>
      </c>
      <c r="AI327">
        <v>0.71310499999999999</v>
      </c>
      <c r="AJ327">
        <v>7.6000000000000004E-5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20113.149492</v>
      </c>
      <c r="I328">
        <v>52478.610894999998</v>
      </c>
      <c r="J328" t="s">
        <v>3</v>
      </c>
      <c r="K328">
        <v>20096.184765999998</v>
      </c>
      <c r="L328">
        <v>52411.886526000002</v>
      </c>
      <c r="M328" t="s">
        <v>4</v>
      </c>
      <c r="N328">
        <v>1042.5441659999999</v>
      </c>
      <c r="O328">
        <v>2824.510444</v>
      </c>
      <c r="P328" t="s">
        <v>5</v>
      </c>
      <c r="Q328">
        <v>1394.7846</v>
      </c>
      <c r="R328">
        <v>4354.9367249999996</v>
      </c>
      <c r="S328" t="s">
        <v>6</v>
      </c>
      <c r="T328">
        <v>356.38198199999999</v>
      </c>
      <c r="U328">
        <v>29.534828999999998</v>
      </c>
      <c r="V328" t="s">
        <v>7</v>
      </c>
      <c r="W328">
        <v>373.91593399999999</v>
      </c>
      <c r="X328">
        <v>26.273160000000001</v>
      </c>
      <c r="Y328" t="s">
        <v>8</v>
      </c>
      <c r="Z328">
        <v>474.845437</v>
      </c>
      <c r="AA328">
        <v>4084.2928419999998</v>
      </c>
      <c r="AB328" t="s">
        <v>9</v>
      </c>
      <c r="AC328">
        <v>17528.888555000001</v>
      </c>
      <c r="AD328">
        <v>36771.482486000001</v>
      </c>
      <c r="AE328" t="s">
        <v>10</v>
      </c>
      <c r="AF328">
        <v>0.28396700000000002</v>
      </c>
      <c r="AG328">
        <v>1.9000000000000001E-5</v>
      </c>
      <c r="AH328" t="s">
        <v>11</v>
      </c>
      <c r="AI328">
        <v>0.71396000000000004</v>
      </c>
      <c r="AJ328">
        <v>8.2000000000000001E-5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22975.510391</v>
      </c>
      <c r="I329">
        <v>82851.906866999998</v>
      </c>
      <c r="J329" t="s">
        <v>3</v>
      </c>
      <c r="K329">
        <v>22956.140663999999</v>
      </c>
      <c r="L329">
        <v>82736.913486999998</v>
      </c>
      <c r="M329" t="s">
        <v>4</v>
      </c>
      <c r="N329">
        <v>1190.044504</v>
      </c>
      <c r="O329">
        <v>3645.1042040000002</v>
      </c>
      <c r="P329" t="s">
        <v>5</v>
      </c>
      <c r="Q329">
        <v>1595.5519509999999</v>
      </c>
      <c r="R329">
        <v>5581.259438</v>
      </c>
      <c r="S329" t="s">
        <v>6</v>
      </c>
      <c r="T329">
        <v>407.22446400000001</v>
      </c>
      <c r="U329">
        <v>54.886859000000001</v>
      </c>
      <c r="V329" t="s">
        <v>7</v>
      </c>
      <c r="W329">
        <v>426.808469</v>
      </c>
      <c r="X329">
        <v>39.771171000000002</v>
      </c>
      <c r="Y329" t="s">
        <v>8</v>
      </c>
      <c r="Z329">
        <v>545.04014800000004</v>
      </c>
      <c r="AA329">
        <v>5019.241575</v>
      </c>
      <c r="AB329" t="s">
        <v>9</v>
      </c>
      <c r="AC329">
        <v>20021.273281000002</v>
      </c>
      <c r="AD329">
        <v>57376.259938000003</v>
      </c>
      <c r="AE329" t="s">
        <v>10</v>
      </c>
      <c r="AF329">
        <v>0.28287000000000001</v>
      </c>
      <c r="AG329">
        <v>2.0999999999999999E-5</v>
      </c>
      <c r="AH329" t="s">
        <v>11</v>
      </c>
      <c r="AI329">
        <v>0.71525300000000003</v>
      </c>
      <c r="AJ329">
        <v>8.3999999999999995E-5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25865.579882999999</v>
      </c>
      <c r="I330">
        <v>103779.45144</v>
      </c>
      <c r="J330" t="s">
        <v>3</v>
      </c>
      <c r="K330">
        <v>25843.778789</v>
      </c>
      <c r="L330">
        <v>103625.852692</v>
      </c>
      <c r="M330" t="s">
        <v>4</v>
      </c>
      <c r="N330">
        <v>1339.584065</v>
      </c>
      <c r="O330">
        <v>4598.6731460000001</v>
      </c>
      <c r="P330" t="s">
        <v>5</v>
      </c>
      <c r="Q330">
        <v>1802.4515060000001</v>
      </c>
      <c r="R330">
        <v>7225.0558129999999</v>
      </c>
      <c r="S330" t="s">
        <v>6</v>
      </c>
      <c r="T330">
        <v>457.92027200000001</v>
      </c>
      <c r="U330">
        <v>55.375447000000001</v>
      </c>
      <c r="V330" t="s">
        <v>7</v>
      </c>
      <c r="W330">
        <v>480.30735900000002</v>
      </c>
      <c r="X330">
        <v>42.43985</v>
      </c>
      <c r="Y330" t="s">
        <v>8</v>
      </c>
      <c r="Z330">
        <v>620.74115200000006</v>
      </c>
      <c r="AA330">
        <v>6769.1343930000003</v>
      </c>
      <c r="AB330" t="s">
        <v>9</v>
      </c>
      <c r="AC330">
        <v>22532.777226999999</v>
      </c>
      <c r="AD330">
        <v>70060.692085999995</v>
      </c>
      <c r="AE330" t="s">
        <v>10</v>
      </c>
      <c r="AF330">
        <v>0.28270099999999998</v>
      </c>
      <c r="AG330">
        <v>2.0999999999999999E-5</v>
      </c>
      <c r="AH330" t="s">
        <v>11</v>
      </c>
      <c r="AI330">
        <v>0.71557800000000005</v>
      </c>
      <c r="AJ330">
        <v>8.5000000000000006E-5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28747.456758</v>
      </c>
      <c r="I331">
        <v>100528.636636</v>
      </c>
      <c r="J331" t="s">
        <v>3</v>
      </c>
      <c r="K331">
        <v>28723.222578000001</v>
      </c>
      <c r="L331">
        <v>100395.836708</v>
      </c>
      <c r="M331" t="s">
        <v>4</v>
      </c>
      <c r="N331">
        <v>1489.1338009999999</v>
      </c>
      <c r="O331">
        <v>5784.6663440000002</v>
      </c>
      <c r="P331" t="s">
        <v>5</v>
      </c>
      <c r="Q331">
        <v>2003.6442039999999</v>
      </c>
      <c r="R331">
        <v>7655.9200520000004</v>
      </c>
      <c r="S331" t="s">
        <v>6</v>
      </c>
      <c r="T331">
        <v>509.698261</v>
      </c>
      <c r="U331">
        <v>53.981962000000003</v>
      </c>
      <c r="V331" t="s">
        <v>7</v>
      </c>
      <c r="W331">
        <v>533.91148299999998</v>
      </c>
      <c r="X331">
        <v>37.511901999999999</v>
      </c>
      <c r="Y331" t="s">
        <v>8</v>
      </c>
      <c r="Z331">
        <v>689.28118700000005</v>
      </c>
      <c r="AA331">
        <v>7129.0313480000004</v>
      </c>
      <c r="AB331" t="s">
        <v>9</v>
      </c>
      <c r="AC331">
        <v>25042.328593999999</v>
      </c>
      <c r="AD331">
        <v>62643.943520000001</v>
      </c>
      <c r="AE331" t="s">
        <v>10</v>
      </c>
      <c r="AF331">
        <v>0.282636</v>
      </c>
      <c r="AG331">
        <v>2.0000000000000002E-5</v>
      </c>
      <c r="AH331" t="s">
        <v>11</v>
      </c>
      <c r="AI331">
        <v>0.71602699999999997</v>
      </c>
      <c r="AJ331">
        <v>8.6000000000000003E-5</v>
      </c>
      <c r="AK331" t="s">
        <v>12</v>
      </c>
      <c r="AL331">
        <v>0.16</v>
      </c>
      <c r="AM331">
        <v>1.2544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31617.827656000001</v>
      </c>
      <c r="I332">
        <v>127696.809979</v>
      </c>
      <c r="J332" t="s">
        <v>3</v>
      </c>
      <c r="K332">
        <v>31591.167812</v>
      </c>
      <c r="L332">
        <v>127541.60232999999</v>
      </c>
      <c r="M332" t="s">
        <v>4</v>
      </c>
      <c r="N332">
        <v>1637.263547</v>
      </c>
      <c r="O332">
        <v>6821.9692930000001</v>
      </c>
      <c r="P332" t="s">
        <v>5</v>
      </c>
      <c r="Q332">
        <v>2204.998071</v>
      </c>
      <c r="R332">
        <v>8181.1503659999998</v>
      </c>
      <c r="S332" t="s">
        <v>6</v>
      </c>
      <c r="T332">
        <v>560.76376000000005</v>
      </c>
      <c r="U332">
        <v>59.907041</v>
      </c>
      <c r="V332" t="s">
        <v>7</v>
      </c>
      <c r="W332">
        <v>587.00138700000002</v>
      </c>
      <c r="X332">
        <v>46.974975999999998</v>
      </c>
      <c r="Y332" t="s">
        <v>8</v>
      </c>
      <c r="Z332">
        <v>759.38613599999996</v>
      </c>
      <c r="AA332">
        <v>7318.2084189999996</v>
      </c>
      <c r="AB332" t="s">
        <v>9</v>
      </c>
      <c r="AC332">
        <v>27541.357461</v>
      </c>
      <c r="AD332">
        <v>80217.319063000003</v>
      </c>
      <c r="AE332" t="s">
        <v>10</v>
      </c>
      <c r="AF332">
        <v>0.28259899999999999</v>
      </c>
      <c r="AG332">
        <v>2.0000000000000002E-5</v>
      </c>
      <c r="AH332" t="s">
        <v>11</v>
      </c>
      <c r="AI332">
        <v>0.71638999999999997</v>
      </c>
      <c r="AJ332">
        <v>8.6000000000000003E-5</v>
      </c>
      <c r="AK332" t="s">
        <v>12</v>
      </c>
      <c r="AL332">
        <v>0.16</v>
      </c>
      <c r="AM332">
        <v>1.2544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34473.353594</v>
      </c>
      <c r="I333">
        <v>168646.693149</v>
      </c>
      <c r="J333" t="s">
        <v>3</v>
      </c>
      <c r="K333">
        <v>34444.276405999997</v>
      </c>
      <c r="L333">
        <v>168418.88023400001</v>
      </c>
      <c r="M333" t="s">
        <v>4</v>
      </c>
      <c r="N333">
        <v>1784.718059</v>
      </c>
      <c r="O333">
        <v>7975.8702300000004</v>
      </c>
      <c r="P333" t="s">
        <v>5</v>
      </c>
      <c r="Q333">
        <v>2407.333071</v>
      </c>
      <c r="R333">
        <v>11103.480063000001</v>
      </c>
      <c r="S333" t="s">
        <v>6</v>
      </c>
      <c r="T333">
        <v>611.32847300000003</v>
      </c>
      <c r="U333">
        <v>75.564822000000007</v>
      </c>
      <c r="V333" t="s">
        <v>7</v>
      </c>
      <c r="W333">
        <v>640.30416400000001</v>
      </c>
      <c r="X333">
        <v>67.100975000000005</v>
      </c>
      <c r="Y333" t="s">
        <v>8</v>
      </c>
      <c r="Z333">
        <v>831.10955799999999</v>
      </c>
      <c r="AA333">
        <v>10054.421361000001</v>
      </c>
      <c r="AB333" t="s">
        <v>9</v>
      </c>
      <c r="AC333">
        <v>30025.365742000002</v>
      </c>
      <c r="AD333">
        <v>108373.880554</v>
      </c>
      <c r="AE333" t="s">
        <v>10</v>
      </c>
      <c r="AF333">
        <v>0.28243099999999999</v>
      </c>
      <c r="AG333">
        <v>1.8E-5</v>
      </c>
      <c r="AH333" t="s">
        <v>11</v>
      </c>
      <c r="AI333">
        <v>0.71820200000000001</v>
      </c>
      <c r="AJ333">
        <v>1.01E-4</v>
      </c>
      <c r="AK333" t="s">
        <v>12</v>
      </c>
      <c r="AL333">
        <v>0.16</v>
      </c>
      <c r="AM333">
        <v>1.2544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37337.532577999998</v>
      </c>
      <c r="I334">
        <v>191375.90333999999</v>
      </c>
      <c r="J334" t="s">
        <v>3</v>
      </c>
      <c r="K334">
        <v>37306.031718999999</v>
      </c>
      <c r="L334">
        <v>191124.04194900001</v>
      </c>
      <c r="M334" t="s">
        <v>4</v>
      </c>
      <c r="N334">
        <v>1932.980217</v>
      </c>
      <c r="O334">
        <v>9221.4479030000002</v>
      </c>
      <c r="P334" t="s">
        <v>5</v>
      </c>
      <c r="Q334">
        <v>2607.4323829999998</v>
      </c>
      <c r="R334">
        <v>12638.765299000001</v>
      </c>
      <c r="S334" t="s">
        <v>6</v>
      </c>
      <c r="T334">
        <v>661.74453200000005</v>
      </c>
      <c r="U334">
        <v>76.315586999999994</v>
      </c>
      <c r="V334" t="s">
        <v>7</v>
      </c>
      <c r="W334">
        <v>693.33781099999999</v>
      </c>
      <c r="X334">
        <v>68.966256999999999</v>
      </c>
      <c r="Y334" t="s">
        <v>8</v>
      </c>
      <c r="Z334">
        <v>900.38682300000005</v>
      </c>
      <c r="AA334">
        <v>11427.896648</v>
      </c>
      <c r="AB334" t="s">
        <v>9</v>
      </c>
      <c r="AC334">
        <v>32519.339179999999</v>
      </c>
      <c r="AD334">
        <v>122737.747091</v>
      </c>
      <c r="AE334" t="s">
        <v>10</v>
      </c>
      <c r="AF334">
        <v>0.28242800000000001</v>
      </c>
      <c r="AG334">
        <v>1.8E-5</v>
      </c>
      <c r="AH334" t="s">
        <v>11</v>
      </c>
      <c r="AI334">
        <v>0.71952400000000005</v>
      </c>
      <c r="AJ334">
        <v>9.6000000000000002E-5</v>
      </c>
      <c r="AK334" t="s">
        <v>12</v>
      </c>
      <c r="AL334">
        <v>0.16</v>
      </c>
      <c r="AM334">
        <v>1.2544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40222.850702999996</v>
      </c>
      <c r="I335">
        <v>187685.57234399999</v>
      </c>
      <c r="J335" t="s">
        <v>3</v>
      </c>
      <c r="K335">
        <v>40188.761640999997</v>
      </c>
      <c r="L335">
        <v>187448.53626399999</v>
      </c>
      <c r="M335" t="s">
        <v>4</v>
      </c>
      <c r="N335">
        <v>2082.091277</v>
      </c>
      <c r="O335">
        <v>10240.075117</v>
      </c>
      <c r="P335" t="s">
        <v>5</v>
      </c>
      <c r="Q335">
        <v>2813.7212209999998</v>
      </c>
      <c r="R335">
        <v>13984.5725</v>
      </c>
      <c r="S335" t="s">
        <v>6</v>
      </c>
      <c r="T335">
        <v>712.67234900000005</v>
      </c>
      <c r="U335">
        <v>85.283565999999993</v>
      </c>
      <c r="V335" t="s">
        <v>7</v>
      </c>
      <c r="W335">
        <v>747.07601099999999</v>
      </c>
      <c r="X335">
        <v>78.342613999999998</v>
      </c>
      <c r="Y335" t="s">
        <v>8</v>
      </c>
      <c r="Z335">
        <v>975.05785200000003</v>
      </c>
      <c r="AA335">
        <v>12447.018206000001</v>
      </c>
      <c r="AB335" t="s">
        <v>9</v>
      </c>
      <c r="AC335">
        <v>35025.839296999999</v>
      </c>
      <c r="AD335">
        <v>122583.562236</v>
      </c>
      <c r="AE335" t="s">
        <v>10</v>
      </c>
      <c r="AF335">
        <v>0.28234900000000002</v>
      </c>
      <c r="AG335">
        <v>1.8E-5</v>
      </c>
      <c r="AH335" t="s">
        <v>11</v>
      </c>
      <c r="AI335">
        <v>0.72015700000000005</v>
      </c>
      <c r="AJ335">
        <v>9.2999999999999997E-5</v>
      </c>
      <c r="AK335" t="s">
        <v>12</v>
      </c>
      <c r="AL335">
        <v>0.16</v>
      </c>
      <c r="AM335">
        <v>1.2544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43096.935078000002</v>
      </c>
      <c r="I336">
        <v>250634.82242800001</v>
      </c>
      <c r="J336" t="s">
        <v>3</v>
      </c>
      <c r="K336">
        <v>43060.43</v>
      </c>
      <c r="L336">
        <v>250189.625623</v>
      </c>
      <c r="M336" t="s">
        <v>4</v>
      </c>
      <c r="N336">
        <v>2229.8383589999999</v>
      </c>
      <c r="O336">
        <v>11574.806549999999</v>
      </c>
      <c r="P336" t="s">
        <v>5</v>
      </c>
      <c r="Q336">
        <v>3015.8249660000001</v>
      </c>
      <c r="R336">
        <v>18069.568776</v>
      </c>
      <c r="S336" t="s">
        <v>6</v>
      </c>
      <c r="T336">
        <v>763.38706400000001</v>
      </c>
      <c r="U336">
        <v>107.918088</v>
      </c>
      <c r="V336" t="s">
        <v>7</v>
      </c>
      <c r="W336">
        <v>800.69696799999997</v>
      </c>
      <c r="X336">
        <v>99.13843</v>
      </c>
      <c r="Y336" t="s">
        <v>8</v>
      </c>
      <c r="Z336">
        <v>1045.8356900000001</v>
      </c>
      <c r="AA336">
        <v>16002.730012</v>
      </c>
      <c r="AB336" t="s">
        <v>9</v>
      </c>
      <c r="AC336">
        <v>37526.841249999998</v>
      </c>
      <c r="AD336">
        <v>161236.20356299999</v>
      </c>
      <c r="AE336" t="s">
        <v>10</v>
      </c>
      <c r="AF336">
        <v>0.28212599999999999</v>
      </c>
      <c r="AG336">
        <v>2.0000000000000002E-5</v>
      </c>
      <c r="AH336" t="s">
        <v>11</v>
      </c>
      <c r="AI336">
        <v>0.72015700000000005</v>
      </c>
      <c r="AJ336">
        <v>9.2999999999999997E-5</v>
      </c>
      <c r="AK336" t="s">
        <v>12</v>
      </c>
      <c r="AL336">
        <v>0.16</v>
      </c>
      <c r="AM336">
        <v>1.2544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45979.927656</v>
      </c>
      <c r="I337">
        <v>294628.49722100003</v>
      </c>
      <c r="J337" t="s">
        <v>3</v>
      </c>
      <c r="K337">
        <v>45940.892656000004</v>
      </c>
      <c r="L337">
        <v>294247.38921499997</v>
      </c>
      <c r="M337" t="s">
        <v>4</v>
      </c>
      <c r="N337">
        <v>2378.8988279999999</v>
      </c>
      <c r="O337">
        <v>13718.314178000001</v>
      </c>
      <c r="P337" t="s">
        <v>5</v>
      </c>
      <c r="Q337">
        <v>3220.8424559999999</v>
      </c>
      <c r="R337">
        <v>19576.610768999999</v>
      </c>
      <c r="S337" t="s">
        <v>6</v>
      </c>
      <c r="T337">
        <v>814.49213599999996</v>
      </c>
      <c r="U337">
        <v>115.57193100000001</v>
      </c>
      <c r="V337" t="s">
        <v>7</v>
      </c>
      <c r="W337">
        <v>854.05682100000001</v>
      </c>
      <c r="X337">
        <v>103.98889800000001</v>
      </c>
      <c r="Y337" t="s">
        <v>8</v>
      </c>
      <c r="Z337">
        <v>1119.357927</v>
      </c>
      <c r="AA337">
        <v>17455.410764</v>
      </c>
      <c r="AB337" t="s">
        <v>9</v>
      </c>
      <c r="AC337">
        <v>40032.292813</v>
      </c>
      <c r="AD337">
        <v>191676.225897</v>
      </c>
      <c r="AE337" t="s">
        <v>10</v>
      </c>
      <c r="AF337">
        <v>0.28160600000000002</v>
      </c>
      <c r="AG337">
        <v>2.6999999999999999E-5</v>
      </c>
      <c r="AH337" t="s">
        <v>11</v>
      </c>
      <c r="AI337">
        <v>0.72030400000000006</v>
      </c>
      <c r="AJ337">
        <v>9.3999999999999994E-5</v>
      </c>
      <c r="AK337" t="s">
        <v>12</v>
      </c>
      <c r="AL337">
        <v>0.16</v>
      </c>
      <c r="AM337">
        <v>1.2544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48865.966328000002</v>
      </c>
      <c r="I338">
        <v>289171.39191000001</v>
      </c>
      <c r="J338" t="s">
        <v>3</v>
      </c>
      <c r="K338">
        <v>48824.495078</v>
      </c>
      <c r="L338">
        <v>288831.06708499999</v>
      </c>
      <c r="M338" t="s">
        <v>4</v>
      </c>
      <c r="N338">
        <v>2528.7389790000002</v>
      </c>
      <c r="O338">
        <v>15251.744436000001</v>
      </c>
      <c r="P338" t="s">
        <v>5</v>
      </c>
      <c r="Q338">
        <v>3419.6184130000001</v>
      </c>
      <c r="R338">
        <v>19428.812172000002</v>
      </c>
      <c r="S338" t="s">
        <v>6</v>
      </c>
      <c r="T338">
        <v>866.43291099999999</v>
      </c>
      <c r="U338">
        <v>99.281379000000001</v>
      </c>
      <c r="V338" t="s">
        <v>7</v>
      </c>
      <c r="W338">
        <v>907.803044</v>
      </c>
      <c r="X338">
        <v>105.103407</v>
      </c>
      <c r="Y338" t="s">
        <v>8</v>
      </c>
      <c r="Z338">
        <v>1185.2826460000001</v>
      </c>
      <c r="AA338">
        <v>17578.168909</v>
      </c>
      <c r="AB338" t="s">
        <v>9</v>
      </c>
      <c r="AC338">
        <v>42545.791875000003</v>
      </c>
      <c r="AD338">
        <v>190570.062691</v>
      </c>
      <c r="AE338" t="s">
        <v>10</v>
      </c>
      <c r="AF338">
        <v>0.28117700000000001</v>
      </c>
      <c r="AG338">
        <v>3.4E-5</v>
      </c>
      <c r="AH338" t="s">
        <v>11</v>
      </c>
      <c r="AI338">
        <v>0.72074800000000006</v>
      </c>
      <c r="AJ338">
        <v>9.2E-5</v>
      </c>
      <c r="AK338" t="s">
        <v>12</v>
      </c>
      <c r="AL338">
        <v>0.16</v>
      </c>
      <c r="AM338">
        <v>1.2544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51731.130078000002</v>
      </c>
      <c r="I339">
        <v>303983.07062399999</v>
      </c>
      <c r="J339" t="s">
        <v>3</v>
      </c>
      <c r="K339">
        <v>51687.238125000003</v>
      </c>
      <c r="L339">
        <v>303597.30332499999</v>
      </c>
      <c r="M339" t="s">
        <v>4</v>
      </c>
      <c r="N339">
        <v>2677.2941700000001</v>
      </c>
      <c r="O339">
        <v>17162.512332999999</v>
      </c>
      <c r="P339" t="s">
        <v>5</v>
      </c>
      <c r="Q339">
        <v>3618.8521529999998</v>
      </c>
      <c r="R339">
        <v>21928.487174000002</v>
      </c>
      <c r="S339" t="s">
        <v>6</v>
      </c>
      <c r="T339">
        <v>917.32133699999997</v>
      </c>
      <c r="U339">
        <v>110.379676</v>
      </c>
      <c r="V339" t="s">
        <v>7</v>
      </c>
      <c r="W339">
        <v>961.00053000000003</v>
      </c>
      <c r="X339">
        <v>120.488499</v>
      </c>
      <c r="Y339" t="s">
        <v>8</v>
      </c>
      <c r="Z339">
        <v>1253.587935</v>
      </c>
      <c r="AA339">
        <v>19460.218939999999</v>
      </c>
      <c r="AB339" t="s">
        <v>9</v>
      </c>
      <c r="AC339">
        <v>45040.087969</v>
      </c>
      <c r="AD339">
        <v>196398.005172</v>
      </c>
      <c r="AE339" t="s">
        <v>10</v>
      </c>
      <c r="AF339">
        <v>0.28103099999999998</v>
      </c>
      <c r="AG339">
        <v>3.4999999999999997E-5</v>
      </c>
      <c r="AH339" t="s">
        <v>11</v>
      </c>
      <c r="AI339">
        <v>0.72079300000000002</v>
      </c>
      <c r="AJ339">
        <v>9.2E-5</v>
      </c>
      <c r="AK339" t="s">
        <v>12</v>
      </c>
      <c r="AL339">
        <v>0.16</v>
      </c>
      <c r="AM339">
        <v>1.2544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54604.803203000003</v>
      </c>
      <c r="I340">
        <v>340507.52180599998</v>
      </c>
      <c r="J340" t="s">
        <v>3</v>
      </c>
      <c r="K340">
        <v>54558.490547000001</v>
      </c>
      <c r="L340">
        <v>340082.22221899999</v>
      </c>
      <c r="M340" t="s">
        <v>4</v>
      </c>
      <c r="N340">
        <v>2826.3130179999998</v>
      </c>
      <c r="O340">
        <v>19089.567145000001</v>
      </c>
      <c r="P340" t="s">
        <v>5</v>
      </c>
      <c r="Q340">
        <v>3817.006343</v>
      </c>
      <c r="R340">
        <v>22617.849193999999</v>
      </c>
      <c r="S340" t="s">
        <v>6</v>
      </c>
      <c r="T340">
        <v>968.13790400000005</v>
      </c>
      <c r="U340">
        <v>118.226742</v>
      </c>
      <c r="V340" t="s">
        <v>7</v>
      </c>
      <c r="W340">
        <v>1014.411714</v>
      </c>
      <c r="X340">
        <v>131.64300399999999</v>
      </c>
      <c r="Y340" t="s">
        <v>8</v>
      </c>
      <c r="Z340">
        <v>1320.194929</v>
      </c>
      <c r="AA340">
        <v>19720.654815999998</v>
      </c>
      <c r="AB340" t="s">
        <v>9</v>
      </c>
      <c r="AC340">
        <v>47543.361094</v>
      </c>
      <c r="AD340">
        <v>214635.438673</v>
      </c>
      <c r="AE340" t="s">
        <v>10</v>
      </c>
      <c r="AF340">
        <v>0.28015299999999999</v>
      </c>
      <c r="AG340">
        <v>4.5000000000000003E-5</v>
      </c>
      <c r="AH340" t="s">
        <v>11</v>
      </c>
      <c r="AI340">
        <v>0.72107500000000002</v>
      </c>
      <c r="AJ340">
        <v>8.7999999999999998E-5</v>
      </c>
      <c r="AK340" t="s">
        <v>12</v>
      </c>
      <c r="AL340">
        <v>0.16</v>
      </c>
      <c r="AM340">
        <v>1.2544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57496.894921999999</v>
      </c>
      <c r="I341">
        <v>353106.37934599997</v>
      </c>
      <c r="J341" t="s">
        <v>3</v>
      </c>
      <c r="K341">
        <v>57448.157266000002</v>
      </c>
      <c r="L341">
        <v>352647.21521400003</v>
      </c>
      <c r="M341" t="s">
        <v>4</v>
      </c>
      <c r="N341">
        <v>2976.3753029999998</v>
      </c>
      <c r="O341">
        <v>21126.995446000001</v>
      </c>
      <c r="P341" t="s">
        <v>5</v>
      </c>
      <c r="Q341">
        <v>4022.2678080000001</v>
      </c>
      <c r="R341">
        <v>22295.199612</v>
      </c>
      <c r="S341" t="s">
        <v>6</v>
      </c>
      <c r="T341">
        <v>1019.406493</v>
      </c>
      <c r="U341">
        <v>110.923084</v>
      </c>
      <c r="V341" t="s">
        <v>7</v>
      </c>
      <c r="W341">
        <v>1068.128862</v>
      </c>
      <c r="X341">
        <v>129.71799200000001</v>
      </c>
      <c r="Y341" t="s">
        <v>8</v>
      </c>
      <c r="Z341">
        <v>1393.07179</v>
      </c>
      <c r="AA341">
        <v>19731.857735000001</v>
      </c>
      <c r="AB341" t="s">
        <v>9</v>
      </c>
      <c r="AC341">
        <v>50056.632656000002</v>
      </c>
      <c r="AD341">
        <v>234185.21478000001</v>
      </c>
      <c r="AE341" t="s">
        <v>10</v>
      </c>
      <c r="AF341">
        <v>0.28001199999999998</v>
      </c>
      <c r="AG341">
        <v>4.5000000000000003E-5</v>
      </c>
      <c r="AH341" t="s">
        <v>11</v>
      </c>
      <c r="AI341">
        <v>0.72107500000000002</v>
      </c>
      <c r="AJ341">
        <v>8.7999999999999998E-5</v>
      </c>
      <c r="AK341" t="s">
        <v>12</v>
      </c>
      <c r="AL341">
        <v>1.06</v>
      </c>
      <c r="AM341">
        <v>40.656399999999998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2688.7276029999998</v>
      </c>
      <c r="I342">
        <v>21661.971068999999</v>
      </c>
      <c r="J342" t="s">
        <v>3</v>
      </c>
      <c r="K342">
        <v>2686.3068899999998</v>
      </c>
      <c r="L342">
        <v>21628.511889000001</v>
      </c>
      <c r="M342" t="s">
        <v>4</v>
      </c>
      <c r="N342">
        <v>155.7167</v>
      </c>
      <c r="O342">
        <v>115.808953</v>
      </c>
      <c r="P342" t="s">
        <v>5</v>
      </c>
      <c r="Q342">
        <v>0</v>
      </c>
      <c r="R342">
        <v>0</v>
      </c>
      <c r="S342" t="s">
        <v>6</v>
      </c>
      <c r="T342">
        <v>51.083641</v>
      </c>
      <c r="U342">
        <v>8.0930660000000003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0.29211199999999998</v>
      </c>
      <c r="AD342">
        <v>8.5000000000000006E-5</v>
      </c>
      <c r="AE342" t="s">
        <v>10</v>
      </c>
      <c r="AF342">
        <v>0</v>
      </c>
      <c r="AG342">
        <v>0</v>
      </c>
      <c r="AH342" t="s">
        <v>11</v>
      </c>
      <c r="AI342">
        <v>0.707009</v>
      </c>
      <c r="AJ342">
        <v>4.1E-5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5398.7611040000002</v>
      </c>
      <c r="I343">
        <v>44624.892624</v>
      </c>
      <c r="J343" t="s">
        <v>3</v>
      </c>
      <c r="K343">
        <v>5393.8989940000001</v>
      </c>
      <c r="L343">
        <v>44545.110326000002</v>
      </c>
      <c r="M343" t="s">
        <v>4</v>
      </c>
      <c r="N343">
        <v>312.524857</v>
      </c>
      <c r="O343">
        <v>220.71471700000001</v>
      </c>
      <c r="P343" t="s">
        <v>5</v>
      </c>
      <c r="Q343">
        <v>0</v>
      </c>
      <c r="R343">
        <v>0</v>
      </c>
      <c r="S343" t="s">
        <v>6</v>
      </c>
      <c r="T343">
        <v>102.60090599999999</v>
      </c>
      <c r="U343">
        <v>16.439802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0.28850199999999998</v>
      </c>
      <c r="AD343">
        <v>5.8999999999999998E-5</v>
      </c>
      <c r="AE343" t="s">
        <v>10</v>
      </c>
      <c r="AF343">
        <v>0</v>
      </c>
      <c r="AG343">
        <v>0</v>
      </c>
      <c r="AH343" t="s">
        <v>11</v>
      </c>
      <c r="AI343">
        <v>0.70991800000000005</v>
      </c>
      <c r="AJ343">
        <v>5.0000000000000002E-5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8111.7119039999998</v>
      </c>
      <c r="I344">
        <v>32281.075543999999</v>
      </c>
      <c r="J344" t="s">
        <v>3</v>
      </c>
      <c r="K344">
        <v>8104.4300880000001</v>
      </c>
      <c r="L344">
        <v>32226.074908999999</v>
      </c>
      <c r="M344" t="s">
        <v>4</v>
      </c>
      <c r="N344">
        <v>469.05388299999998</v>
      </c>
      <c r="O344">
        <v>174.53895</v>
      </c>
      <c r="P344" t="s">
        <v>5</v>
      </c>
      <c r="Q344">
        <v>0</v>
      </c>
      <c r="R344">
        <v>0</v>
      </c>
      <c r="S344" t="s">
        <v>6</v>
      </c>
      <c r="T344">
        <v>153.80386799999999</v>
      </c>
      <c r="U344">
        <v>14.798418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0.286908</v>
      </c>
      <c r="AD344">
        <v>3.6000000000000001E-5</v>
      </c>
      <c r="AE344" t="s">
        <v>10</v>
      </c>
      <c r="AF344">
        <v>0</v>
      </c>
      <c r="AG344">
        <v>0</v>
      </c>
      <c r="AH344" t="s">
        <v>11</v>
      </c>
      <c r="AI344">
        <v>0.710781</v>
      </c>
      <c r="AJ344">
        <v>5.5999999999999999E-5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10805.759824000001</v>
      </c>
      <c r="I345">
        <v>31370.921618</v>
      </c>
      <c r="J345" t="s">
        <v>3</v>
      </c>
      <c r="K345">
        <v>10796.062285</v>
      </c>
      <c r="L345">
        <v>31319.379510999999</v>
      </c>
      <c r="M345" t="s">
        <v>4</v>
      </c>
      <c r="N345">
        <v>625.14473799999996</v>
      </c>
      <c r="O345">
        <v>170.88451599999999</v>
      </c>
      <c r="P345" t="s">
        <v>5</v>
      </c>
      <c r="Q345">
        <v>0</v>
      </c>
      <c r="R345">
        <v>0</v>
      </c>
      <c r="S345" t="s">
        <v>6</v>
      </c>
      <c r="T345">
        <v>204.646738</v>
      </c>
      <c r="U345">
        <v>12.144538000000001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0.28622500000000001</v>
      </c>
      <c r="AD345">
        <v>3.1000000000000001E-5</v>
      </c>
      <c r="AE345" t="s">
        <v>10</v>
      </c>
      <c r="AF345">
        <v>0</v>
      </c>
      <c r="AG345">
        <v>0</v>
      </c>
      <c r="AH345" t="s">
        <v>11</v>
      </c>
      <c r="AI345">
        <v>0.712534</v>
      </c>
      <c r="AJ345">
        <v>6.7000000000000002E-5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13515.107656</v>
      </c>
      <c r="I346">
        <v>72053.263726999998</v>
      </c>
      <c r="J346" t="s">
        <v>3</v>
      </c>
      <c r="K346">
        <v>13502.979805000001</v>
      </c>
      <c r="L346">
        <v>71920.818813000005</v>
      </c>
      <c r="M346" t="s">
        <v>4</v>
      </c>
      <c r="N346">
        <v>781.71409400000005</v>
      </c>
      <c r="O346">
        <v>348.84731099999999</v>
      </c>
      <c r="P346" t="s">
        <v>5</v>
      </c>
      <c r="Q346">
        <v>0</v>
      </c>
      <c r="R346">
        <v>0</v>
      </c>
      <c r="S346" t="s">
        <v>6</v>
      </c>
      <c r="T346">
        <v>255.81591800000001</v>
      </c>
      <c r="U346">
        <v>23.113648000000001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0.28525400000000001</v>
      </c>
      <c r="AD346">
        <v>2.0000000000000002E-5</v>
      </c>
      <c r="AE346" t="s">
        <v>10</v>
      </c>
      <c r="AF346">
        <v>0</v>
      </c>
      <c r="AG346">
        <v>0</v>
      </c>
      <c r="AH346" t="s">
        <v>11</v>
      </c>
      <c r="AI346">
        <v>0.71339900000000001</v>
      </c>
      <c r="AJ346">
        <v>7.3999999999999996E-5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16209.029648</v>
      </c>
      <c r="I347">
        <v>80624.684020000001</v>
      </c>
      <c r="J347" t="s">
        <v>3</v>
      </c>
      <c r="K347">
        <v>16194.474727000001</v>
      </c>
      <c r="L347">
        <v>80477.804587999999</v>
      </c>
      <c r="M347" t="s">
        <v>4</v>
      </c>
      <c r="N347">
        <v>937.53791100000001</v>
      </c>
      <c r="O347">
        <v>401.26055100000002</v>
      </c>
      <c r="P347" t="s">
        <v>5</v>
      </c>
      <c r="Q347">
        <v>0</v>
      </c>
      <c r="R347">
        <v>0</v>
      </c>
      <c r="S347" t="s">
        <v>6</v>
      </c>
      <c r="T347">
        <v>307.20822600000002</v>
      </c>
      <c r="U347">
        <v>32.767023000000002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0.284441</v>
      </c>
      <c r="AD347">
        <v>2.0000000000000002E-5</v>
      </c>
      <c r="AE347" t="s">
        <v>10</v>
      </c>
      <c r="AF347">
        <v>0</v>
      </c>
      <c r="AG347">
        <v>0</v>
      </c>
      <c r="AH347" t="s">
        <v>11</v>
      </c>
      <c r="AI347">
        <v>0.71501000000000003</v>
      </c>
      <c r="AJ347">
        <v>8.1000000000000004E-5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18922.606522999999</v>
      </c>
      <c r="I348">
        <v>59565.841488999999</v>
      </c>
      <c r="J348" t="s">
        <v>3</v>
      </c>
      <c r="K348">
        <v>18905.618085999999</v>
      </c>
      <c r="L348">
        <v>59459.254835</v>
      </c>
      <c r="M348" t="s">
        <v>4</v>
      </c>
      <c r="N348">
        <v>1094.355718</v>
      </c>
      <c r="O348">
        <v>302.37823900000001</v>
      </c>
      <c r="P348" t="s">
        <v>5</v>
      </c>
      <c r="Q348">
        <v>0</v>
      </c>
      <c r="R348">
        <v>0</v>
      </c>
      <c r="S348" t="s">
        <v>6</v>
      </c>
      <c r="T348">
        <v>358.71459199999998</v>
      </c>
      <c r="U348">
        <v>31.801783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0.28422599999999998</v>
      </c>
      <c r="AD348">
        <v>1.8E-5</v>
      </c>
      <c r="AE348" t="s">
        <v>10</v>
      </c>
      <c r="AF348">
        <v>0</v>
      </c>
      <c r="AG348">
        <v>0</v>
      </c>
      <c r="AH348" t="s">
        <v>11</v>
      </c>
      <c r="AI348">
        <v>0.71611999999999998</v>
      </c>
      <c r="AJ348">
        <v>8.6000000000000003E-5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21625.86332</v>
      </c>
      <c r="I349">
        <v>78471.198195000004</v>
      </c>
      <c r="J349" t="s">
        <v>3</v>
      </c>
      <c r="K349">
        <v>21606.441211000001</v>
      </c>
      <c r="L349">
        <v>78322.375751</v>
      </c>
      <c r="M349" t="s">
        <v>4</v>
      </c>
      <c r="N349">
        <v>1250.2148119999999</v>
      </c>
      <c r="O349">
        <v>428.99296900000002</v>
      </c>
      <c r="P349" t="s">
        <v>5</v>
      </c>
      <c r="Q349">
        <v>0</v>
      </c>
      <c r="R349">
        <v>0</v>
      </c>
      <c r="S349" t="s">
        <v>6</v>
      </c>
      <c r="T349">
        <v>409.89022499999999</v>
      </c>
      <c r="U349">
        <v>33.025066000000002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0.28399099999999999</v>
      </c>
      <c r="AD349">
        <v>1.5E-5</v>
      </c>
      <c r="AE349" t="s">
        <v>10</v>
      </c>
      <c r="AF349">
        <v>0</v>
      </c>
      <c r="AG349">
        <v>0</v>
      </c>
      <c r="AH349" t="s">
        <v>11</v>
      </c>
      <c r="AI349">
        <v>0.71669400000000005</v>
      </c>
      <c r="AJ349">
        <v>8.5000000000000006E-5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24345.710391000001</v>
      </c>
      <c r="I350">
        <v>104372.314599</v>
      </c>
      <c r="J350" t="s">
        <v>3</v>
      </c>
      <c r="K350">
        <v>24323.843281000001</v>
      </c>
      <c r="L350">
        <v>104171.480023</v>
      </c>
      <c r="M350" t="s">
        <v>4</v>
      </c>
      <c r="N350">
        <v>1408.5333109999999</v>
      </c>
      <c r="O350">
        <v>588.48112500000002</v>
      </c>
      <c r="P350" t="s">
        <v>5</v>
      </c>
      <c r="Q350">
        <v>0</v>
      </c>
      <c r="R350">
        <v>0</v>
      </c>
      <c r="S350" t="s">
        <v>6</v>
      </c>
      <c r="T350">
        <v>461.74008900000001</v>
      </c>
      <c r="U350">
        <v>41.118170999999997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0.28399099999999999</v>
      </c>
      <c r="AD350">
        <v>1.5E-5</v>
      </c>
      <c r="AE350" t="s">
        <v>10</v>
      </c>
      <c r="AF350">
        <v>0</v>
      </c>
      <c r="AG350">
        <v>0</v>
      </c>
      <c r="AH350" t="s">
        <v>11</v>
      </c>
      <c r="AI350">
        <v>0.71669400000000005</v>
      </c>
      <c r="AJ350">
        <v>8.5000000000000006E-5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27058.060624999998</v>
      </c>
      <c r="I351">
        <v>101167.37562999999</v>
      </c>
      <c r="J351" t="s">
        <v>3</v>
      </c>
      <c r="K351">
        <v>27033.759882999999</v>
      </c>
      <c r="L351">
        <v>100979.759533</v>
      </c>
      <c r="M351" t="s">
        <v>4</v>
      </c>
      <c r="N351">
        <v>1566.2612429999999</v>
      </c>
      <c r="O351">
        <v>573.61474299999998</v>
      </c>
      <c r="P351" t="s">
        <v>5</v>
      </c>
      <c r="Q351">
        <v>0</v>
      </c>
      <c r="R351">
        <v>0</v>
      </c>
      <c r="S351" t="s">
        <v>6</v>
      </c>
      <c r="T351">
        <v>513.35633700000005</v>
      </c>
      <c r="U351">
        <v>49.309784999999998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0.28399099999999999</v>
      </c>
      <c r="AD351">
        <v>1.5E-5</v>
      </c>
      <c r="AE351" t="s">
        <v>10</v>
      </c>
      <c r="AF351">
        <v>0</v>
      </c>
      <c r="AG351">
        <v>0</v>
      </c>
      <c r="AH351" t="s">
        <v>11</v>
      </c>
      <c r="AI351">
        <v>0.71669400000000005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29741.89543</v>
      </c>
      <c r="I352">
        <v>78125.345335000005</v>
      </c>
      <c r="J352" t="s">
        <v>3</v>
      </c>
      <c r="K352">
        <v>29715.189805000002</v>
      </c>
      <c r="L352">
        <v>77975.474436000004</v>
      </c>
      <c r="M352" t="s">
        <v>4</v>
      </c>
      <c r="N352">
        <v>1720.6997019999999</v>
      </c>
      <c r="O352">
        <v>476.15007700000001</v>
      </c>
      <c r="P352" t="s">
        <v>5</v>
      </c>
      <c r="Q352">
        <v>0</v>
      </c>
      <c r="R352">
        <v>0</v>
      </c>
      <c r="S352" t="s">
        <v>6</v>
      </c>
      <c r="T352">
        <v>564.67886199999998</v>
      </c>
      <c r="U352">
        <v>47.794393999999997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0.28399099999999999</v>
      </c>
      <c r="AD352">
        <v>1.5E-5</v>
      </c>
      <c r="AE352" t="s">
        <v>10</v>
      </c>
      <c r="AF352">
        <v>0</v>
      </c>
      <c r="AG352">
        <v>0</v>
      </c>
      <c r="AH352" t="s">
        <v>11</v>
      </c>
      <c r="AI352">
        <v>0.71669400000000005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32450.07418</v>
      </c>
      <c r="I353">
        <v>120560.97211</v>
      </c>
      <c r="J353" t="s">
        <v>3</v>
      </c>
      <c r="K353">
        <v>32420.939063000002</v>
      </c>
      <c r="L353">
        <v>120331.020005</v>
      </c>
      <c r="M353" t="s">
        <v>4</v>
      </c>
      <c r="N353">
        <v>1877.1588839999999</v>
      </c>
      <c r="O353">
        <v>623.59060499999998</v>
      </c>
      <c r="P353" t="s">
        <v>5</v>
      </c>
      <c r="Q353">
        <v>0</v>
      </c>
      <c r="R353">
        <v>0</v>
      </c>
      <c r="S353" t="s">
        <v>6</v>
      </c>
      <c r="T353">
        <v>615.852169</v>
      </c>
      <c r="U353">
        <v>55.99624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0.28399099999999999</v>
      </c>
      <c r="AD353">
        <v>1.5E-5</v>
      </c>
      <c r="AE353" t="s">
        <v>10</v>
      </c>
      <c r="AF353">
        <v>0</v>
      </c>
      <c r="AG353">
        <v>0</v>
      </c>
      <c r="AH353" t="s">
        <v>11</v>
      </c>
      <c r="AI353">
        <v>0.71669400000000005</v>
      </c>
      <c r="AJ353">
        <v>8.5000000000000006E-5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35139.351952999998</v>
      </c>
      <c r="I354">
        <v>130032.20416199999</v>
      </c>
      <c r="J354" t="s">
        <v>3</v>
      </c>
      <c r="K354">
        <v>35107.794374999998</v>
      </c>
      <c r="L354">
        <v>129775.953799</v>
      </c>
      <c r="M354" t="s">
        <v>4</v>
      </c>
      <c r="N354">
        <v>2033.5077080000001</v>
      </c>
      <c r="O354">
        <v>737.01474700000006</v>
      </c>
      <c r="P354" t="s">
        <v>5</v>
      </c>
      <c r="Q354">
        <v>0</v>
      </c>
      <c r="R354">
        <v>0</v>
      </c>
      <c r="S354" t="s">
        <v>6</v>
      </c>
      <c r="T354">
        <v>666.63065200000005</v>
      </c>
      <c r="U354">
        <v>59.231608999999999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0.28399099999999999</v>
      </c>
      <c r="AD354">
        <v>1.5E-5</v>
      </c>
      <c r="AE354" t="s">
        <v>10</v>
      </c>
      <c r="AF354">
        <v>0</v>
      </c>
      <c r="AG354">
        <v>0</v>
      </c>
      <c r="AH354" t="s">
        <v>11</v>
      </c>
      <c r="AI354">
        <v>0.71669400000000005</v>
      </c>
      <c r="AJ354">
        <v>8.5000000000000006E-5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37855.480937</v>
      </c>
      <c r="I355">
        <v>118295.67750600001</v>
      </c>
      <c r="J355" t="s">
        <v>3</v>
      </c>
      <c r="K355">
        <v>37821.479141000003</v>
      </c>
      <c r="L355">
        <v>118058.763676</v>
      </c>
      <c r="M355" t="s">
        <v>4</v>
      </c>
      <c r="N355">
        <v>2192.1416549999999</v>
      </c>
      <c r="O355">
        <v>748.989014</v>
      </c>
      <c r="P355" t="s">
        <v>5</v>
      </c>
      <c r="Q355">
        <v>0</v>
      </c>
      <c r="R355">
        <v>0</v>
      </c>
      <c r="S355" t="s">
        <v>6</v>
      </c>
      <c r="T355">
        <v>717.92236300000002</v>
      </c>
      <c r="U355">
        <v>66.664057999999997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0.28399099999999999</v>
      </c>
      <c r="AD355">
        <v>1.5E-5</v>
      </c>
      <c r="AE355" t="s">
        <v>10</v>
      </c>
      <c r="AF355">
        <v>0</v>
      </c>
      <c r="AG355">
        <v>0</v>
      </c>
      <c r="AH355" t="s">
        <v>11</v>
      </c>
      <c r="AI355">
        <v>0.71669400000000005</v>
      </c>
      <c r="AJ355">
        <v>8.5000000000000006E-5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40556.242968999999</v>
      </c>
      <c r="I356">
        <v>97200.332320000001</v>
      </c>
      <c r="J356" t="s">
        <v>3</v>
      </c>
      <c r="K356">
        <v>40519.810781</v>
      </c>
      <c r="L356">
        <v>97011.135645000002</v>
      </c>
      <c r="M356" t="s">
        <v>4</v>
      </c>
      <c r="N356">
        <v>2348.3948439999999</v>
      </c>
      <c r="O356">
        <v>575.87910499999998</v>
      </c>
      <c r="P356" t="s">
        <v>5</v>
      </c>
      <c r="Q356">
        <v>0</v>
      </c>
      <c r="R356">
        <v>0</v>
      </c>
      <c r="S356" t="s">
        <v>6</v>
      </c>
      <c r="T356">
        <v>768.92902000000004</v>
      </c>
      <c r="U356">
        <v>57.552286000000002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0.28399099999999999</v>
      </c>
      <c r="AD356">
        <v>1.5E-5</v>
      </c>
      <c r="AE356" t="s">
        <v>10</v>
      </c>
      <c r="AF356">
        <v>0</v>
      </c>
      <c r="AG356">
        <v>0</v>
      </c>
      <c r="AH356" t="s">
        <v>11</v>
      </c>
      <c r="AI356">
        <v>0.71669400000000005</v>
      </c>
      <c r="AJ356">
        <v>8.5000000000000006E-5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43250.463280999997</v>
      </c>
      <c r="I357">
        <v>124541.886784</v>
      </c>
      <c r="J357" t="s">
        <v>3</v>
      </c>
      <c r="K357">
        <v>43211.617577999998</v>
      </c>
      <c r="L357">
        <v>124303.443113</v>
      </c>
      <c r="M357" t="s">
        <v>4</v>
      </c>
      <c r="N357">
        <v>2503.9720309999998</v>
      </c>
      <c r="O357">
        <v>687.43973500000004</v>
      </c>
      <c r="P357" t="s">
        <v>5</v>
      </c>
      <c r="Q357">
        <v>0</v>
      </c>
      <c r="R357">
        <v>0</v>
      </c>
      <c r="S357" t="s">
        <v>6</v>
      </c>
      <c r="T357">
        <v>819.81097999999997</v>
      </c>
      <c r="U357">
        <v>57.389392000000001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0.28399099999999999</v>
      </c>
      <c r="AD357">
        <v>1.5E-5</v>
      </c>
      <c r="AE357" t="s">
        <v>10</v>
      </c>
      <c r="AF357">
        <v>0</v>
      </c>
      <c r="AG357">
        <v>0</v>
      </c>
      <c r="AH357" t="s">
        <v>11</v>
      </c>
      <c r="AI357">
        <v>0.71669400000000005</v>
      </c>
      <c r="AJ357">
        <v>8.5000000000000006E-5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45949.093281000001</v>
      </c>
      <c r="I358">
        <v>129164.122017</v>
      </c>
      <c r="J358" t="s">
        <v>3</v>
      </c>
      <c r="K358">
        <v>45907.837344</v>
      </c>
      <c r="L358">
        <v>128906.805438</v>
      </c>
      <c r="M358" t="s">
        <v>4</v>
      </c>
      <c r="N358">
        <v>2660.2187789999998</v>
      </c>
      <c r="O358">
        <v>785.72732699999995</v>
      </c>
      <c r="P358" t="s">
        <v>5</v>
      </c>
      <c r="Q358">
        <v>0</v>
      </c>
      <c r="R358">
        <v>0</v>
      </c>
      <c r="S358" t="s">
        <v>6</v>
      </c>
      <c r="T358">
        <v>870.77134599999999</v>
      </c>
      <c r="U358">
        <v>60.837716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0.28399099999999999</v>
      </c>
      <c r="AD358">
        <v>1.5E-5</v>
      </c>
      <c r="AE358" t="s">
        <v>10</v>
      </c>
      <c r="AF358">
        <v>0</v>
      </c>
      <c r="AG358">
        <v>0</v>
      </c>
      <c r="AH358" t="s">
        <v>11</v>
      </c>
      <c r="AI358">
        <v>0.71669400000000005</v>
      </c>
      <c r="AJ358">
        <v>8.5000000000000006E-5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48631.694608999998</v>
      </c>
      <c r="I359">
        <v>121950.657767</v>
      </c>
      <c r="J359" t="s">
        <v>3</v>
      </c>
      <c r="K359">
        <v>48588.024062999997</v>
      </c>
      <c r="L359">
        <v>121708.368556</v>
      </c>
      <c r="M359" t="s">
        <v>4</v>
      </c>
      <c r="N359">
        <v>2816.1063130000002</v>
      </c>
      <c r="O359">
        <v>809.21612600000003</v>
      </c>
      <c r="P359" t="s">
        <v>5</v>
      </c>
      <c r="Q359">
        <v>0</v>
      </c>
      <c r="R359">
        <v>0</v>
      </c>
      <c r="S359" t="s">
        <v>6</v>
      </c>
      <c r="T359">
        <v>921.61753499999998</v>
      </c>
      <c r="U359">
        <v>60.435541999999998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0.28399099999999999</v>
      </c>
      <c r="AD359">
        <v>1.5E-5</v>
      </c>
      <c r="AE359" t="s">
        <v>10</v>
      </c>
      <c r="AF359">
        <v>0</v>
      </c>
      <c r="AG359">
        <v>0</v>
      </c>
      <c r="AH359" t="s">
        <v>11</v>
      </c>
      <c r="AI359">
        <v>0.71669400000000005</v>
      </c>
      <c r="AJ359">
        <v>8.5000000000000006E-5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51342.391562999997</v>
      </c>
      <c r="I360">
        <v>137622.761341</v>
      </c>
      <c r="J360" t="s">
        <v>3</v>
      </c>
      <c r="K360">
        <v>51296.282812999998</v>
      </c>
      <c r="L360">
        <v>137350.100924</v>
      </c>
      <c r="M360" t="s">
        <v>4</v>
      </c>
      <c r="N360">
        <v>2973.912241</v>
      </c>
      <c r="O360">
        <v>841.17625599999997</v>
      </c>
      <c r="P360" t="s">
        <v>5</v>
      </c>
      <c r="Q360">
        <v>0</v>
      </c>
      <c r="R360">
        <v>0</v>
      </c>
      <c r="S360" t="s">
        <v>6</v>
      </c>
      <c r="T360">
        <v>973.29299900000001</v>
      </c>
      <c r="U360">
        <v>59.293591999999997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0.28399099999999999</v>
      </c>
      <c r="AD360">
        <v>1.5E-5</v>
      </c>
      <c r="AE360" t="s">
        <v>10</v>
      </c>
      <c r="AF360">
        <v>0</v>
      </c>
      <c r="AG360">
        <v>0</v>
      </c>
      <c r="AH360" t="s">
        <v>11</v>
      </c>
      <c r="AI360">
        <v>0.71669400000000005</v>
      </c>
      <c r="AJ360">
        <v>8.5000000000000006E-5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54041.933594000002</v>
      </c>
      <c r="I361">
        <v>156562.327747</v>
      </c>
      <c r="J361" t="s">
        <v>3</v>
      </c>
      <c r="K361">
        <v>53993.395155999999</v>
      </c>
      <c r="L361">
        <v>156250.01637200001</v>
      </c>
      <c r="M361" t="s">
        <v>4</v>
      </c>
      <c r="N361">
        <v>3131.2440040000001</v>
      </c>
      <c r="O361">
        <v>1043.34754</v>
      </c>
      <c r="P361" t="s">
        <v>5</v>
      </c>
      <c r="Q361">
        <v>0</v>
      </c>
      <c r="R361">
        <v>0</v>
      </c>
      <c r="S361" t="s">
        <v>6</v>
      </c>
      <c r="T361">
        <v>1025.0488069999999</v>
      </c>
      <c r="U361">
        <v>64.401488000000001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0.28399099999999999</v>
      </c>
      <c r="AD361">
        <v>1.5E-5</v>
      </c>
      <c r="AE361" t="s">
        <v>10</v>
      </c>
      <c r="AF361">
        <v>0</v>
      </c>
      <c r="AG361">
        <v>0</v>
      </c>
      <c r="AH361" t="s">
        <v>11</v>
      </c>
      <c r="AI361">
        <v>0.71669400000000005</v>
      </c>
      <c r="AJ361">
        <v>8.5000000000000006E-5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5490.2303709999996</v>
      </c>
      <c r="I362">
        <v>15684.647306999999</v>
      </c>
      <c r="J362" t="s">
        <v>3</v>
      </c>
      <c r="K362">
        <v>5485.6686719999998</v>
      </c>
      <c r="L362">
        <v>15656.539812999999</v>
      </c>
      <c r="M362" t="s">
        <v>4</v>
      </c>
      <c r="N362">
        <v>314.42368699999997</v>
      </c>
      <c r="O362">
        <v>86.222425000000001</v>
      </c>
      <c r="P362" t="s">
        <v>5</v>
      </c>
      <c r="Q362">
        <v>540.90376600000002</v>
      </c>
      <c r="R362">
        <v>275.989507</v>
      </c>
      <c r="S362" t="s">
        <v>6</v>
      </c>
      <c r="T362">
        <v>199.304699</v>
      </c>
      <c r="U362">
        <v>36.666944999999998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0.29607099999999997</v>
      </c>
      <c r="AG362">
        <v>7.2000000000000002E-5</v>
      </c>
      <c r="AH362" t="s">
        <v>11</v>
      </c>
      <c r="AI362">
        <v>0.70677699999999999</v>
      </c>
      <c r="AJ362">
        <v>3.8000000000000002E-5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11008.575156000001</v>
      </c>
      <c r="I363">
        <v>29047.337637000001</v>
      </c>
      <c r="J363" t="s">
        <v>3</v>
      </c>
      <c r="K363">
        <v>10999.44623</v>
      </c>
      <c r="L363">
        <v>29004.215004000001</v>
      </c>
      <c r="M363" t="s">
        <v>4</v>
      </c>
      <c r="N363">
        <v>628.27997700000003</v>
      </c>
      <c r="O363">
        <v>109.412387</v>
      </c>
      <c r="P363" t="s">
        <v>5</v>
      </c>
      <c r="Q363">
        <v>1089.2733720000001</v>
      </c>
      <c r="R363">
        <v>467.86393500000003</v>
      </c>
      <c r="S363" t="s">
        <v>6</v>
      </c>
      <c r="T363">
        <v>398.28965399999998</v>
      </c>
      <c r="U363">
        <v>51.659759000000001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0.29028300000000001</v>
      </c>
      <c r="AG363">
        <v>6.3E-5</v>
      </c>
      <c r="AH363" t="s">
        <v>11</v>
      </c>
      <c r="AI363">
        <v>0.70892299999999997</v>
      </c>
      <c r="AJ363">
        <v>3.8999999999999999E-5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16511.413301000001</v>
      </c>
      <c r="I364">
        <v>44450.216592999997</v>
      </c>
      <c r="J364" t="s">
        <v>3</v>
      </c>
      <c r="K364">
        <v>16497.700996</v>
      </c>
      <c r="L364">
        <v>44399.448916000001</v>
      </c>
      <c r="M364" t="s">
        <v>4</v>
      </c>
      <c r="N364">
        <v>940.59362699999997</v>
      </c>
      <c r="O364">
        <v>147.51403099999999</v>
      </c>
      <c r="P364" t="s">
        <v>5</v>
      </c>
      <c r="Q364">
        <v>1639.36554</v>
      </c>
      <c r="R364">
        <v>714.70710399999996</v>
      </c>
      <c r="S364" t="s">
        <v>6</v>
      </c>
      <c r="T364">
        <v>597.17274299999997</v>
      </c>
      <c r="U364">
        <v>79.714607000000001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0.285856</v>
      </c>
      <c r="AG364">
        <v>6.0000000000000002E-5</v>
      </c>
      <c r="AH364" t="s">
        <v>11</v>
      </c>
      <c r="AI364">
        <v>0.71118199999999998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22034.272031</v>
      </c>
      <c r="I365">
        <v>77359.741892000005</v>
      </c>
      <c r="J365" t="s">
        <v>3</v>
      </c>
      <c r="K365">
        <v>22015.991016</v>
      </c>
      <c r="L365">
        <v>77267.357080999995</v>
      </c>
      <c r="M365" t="s">
        <v>4</v>
      </c>
      <c r="N365">
        <v>1253.730781</v>
      </c>
      <c r="O365">
        <v>271.39149800000001</v>
      </c>
      <c r="P365" t="s">
        <v>5</v>
      </c>
      <c r="Q365">
        <v>2189.8788719999998</v>
      </c>
      <c r="R365">
        <v>1096.979988</v>
      </c>
      <c r="S365" t="s">
        <v>6</v>
      </c>
      <c r="T365">
        <v>796.12604699999997</v>
      </c>
      <c r="U365">
        <v>114.844104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0.28419</v>
      </c>
      <c r="AG365">
        <v>3.6999999999999998E-5</v>
      </c>
      <c r="AH365" t="s">
        <v>11</v>
      </c>
      <c r="AI365">
        <v>0.71221999999999996</v>
      </c>
      <c r="AJ365">
        <v>7.2000000000000002E-5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27572.798515999999</v>
      </c>
      <c r="I366">
        <v>103165.367493</v>
      </c>
      <c r="J366" t="s">
        <v>3</v>
      </c>
      <c r="K366">
        <v>27549.916327999999</v>
      </c>
      <c r="L366">
        <v>103040.49507200001</v>
      </c>
      <c r="M366" t="s">
        <v>4</v>
      </c>
      <c r="N366">
        <v>1569.955359</v>
      </c>
      <c r="O366">
        <v>387.15603299999998</v>
      </c>
      <c r="P366" t="s">
        <v>5</v>
      </c>
      <c r="Q366">
        <v>2741.9019579999999</v>
      </c>
      <c r="R366">
        <v>1484.7952029999999</v>
      </c>
      <c r="S366" t="s">
        <v>6</v>
      </c>
      <c r="T366">
        <v>995.59822899999995</v>
      </c>
      <c r="U366">
        <v>143.73862600000001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0.283993</v>
      </c>
      <c r="AG366">
        <v>3.4999999999999997E-5</v>
      </c>
      <c r="AH366" t="s">
        <v>11</v>
      </c>
      <c r="AI366">
        <v>0.71295900000000001</v>
      </c>
      <c r="AJ366">
        <v>7.2999999999999999E-5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33110.184219000002</v>
      </c>
      <c r="I367">
        <v>119532.630974</v>
      </c>
      <c r="J367" t="s">
        <v>3</v>
      </c>
      <c r="K367">
        <v>33082.718242000003</v>
      </c>
      <c r="L367">
        <v>119385.58538800001</v>
      </c>
      <c r="M367" t="s">
        <v>4</v>
      </c>
      <c r="N367">
        <v>1884.4474170000001</v>
      </c>
      <c r="O367">
        <v>487.16841899999997</v>
      </c>
      <c r="P367" t="s">
        <v>5</v>
      </c>
      <c r="Q367">
        <v>3294.5219379999999</v>
      </c>
      <c r="R367">
        <v>1637.4374519999999</v>
      </c>
      <c r="S367" t="s">
        <v>6</v>
      </c>
      <c r="T367">
        <v>1195.4312890000001</v>
      </c>
      <c r="U367">
        <v>145.70719800000001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0.28333599999999998</v>
      </c>
      <c r="AG367">
        <v>2.5000000000000001E-5</v>
      </c>
      <c r="AH367" t="s">
        <v>11</v>
      </c>
      <c r="AI367">
        <v>0.71371399999999996</v>
      </c>
      <c r="AJ367">
        <v>7.8999999999999996E-5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38646.748906000001</v>
      </c>
      <c r="I368">
        <v>136436.161043</v>
      </c>
      <c r="J368" t="s">
        <v>3</v>
      </c>
      <c r="K368">
        <v>38614.653828000002</v>
      </c>
      <c r="L368">
        <v>136290.06861799999</v>
      </c>
      <c r="M368" t="s">
        <v>4</v>
      </c>
      <c r="N368">
        <v>2199.3703369999998</v>
      </c>
      <c r="O368">
        <v>629.02966400000003</v>
      </c>
      <c r="P368" t="s">
        <v>5</v>
      </c>
      <c r="Q368">
        <v>3847.3749659999999</v>
      </c>
      <c r="R368">
        <v>1981.4838110000001</v>
      </c>
      <c r="S368" t="s">
        <v>6</v>
      </c>
      <c r="T368">
        <v>1395.3048389999999</v>
      </c>
      <c r="U368">
        <v>171.013507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0.28306399999999998</v>
      </c>
      <c r="AG368">
        <v>2.4000000000000001E-5</v>
      </c>
      <c r="AH368" t="s">
        <v>11</v>
      </c>
      <c r="AI368">
        <v>0.71445000000000003</v>
      </c>
      <c r="AJ368">
        <v>8.2000000000000001E-5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44158.378203</v>
      </c>
      <c r="I369">
        <v>163996.564071</v>
      </c>
      <c r="J369" t="s">
        <v>3</v>
      </c>
      <c r="K369">
        <v>44121.719297000003</v>
      </c>
      <c r="L369">
        <v>163817.04736600001</v>
      </c>
      <c r="M369" t="s">
        <v>4</v>
      </c>
      <c r="N369">
        <v>2512.4676610000001</v>
      </c>
      <c r="O369">
        <v>753.39411800000005</v>
      </c>
      <c r="P369" t="s">
        <v>5</v>
      </c>
      <c r="Q369">
        <v>4395.7826949999999</v>
      </c>
      <c r="R369">
        <v>2182.502125</v>
      </c>
      <c r="S369" t="s">
        <v>6</v>
      </c>
      <c r="T369">
        <v>1593.4101760000001</v>
      </c>
      <c r="U369">
        <v>193.39364800000001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0.282744</v>
      </c>
      <c r="AG369">
        <v>2.1999999999999999E-5</v>
      </c>
      <c r="AH369" t="s">
        <v>11</v>
      </c>
      <c r="AI369">
        <v>0.71541200000000005</v>
      </c>
      <c r="AJ369">
        <v>8.2999999999999998E-5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49692.822031000003</v>
      </c>
      <c r="I370">
        <v>174579.96779699999</v>
      </c>
      <c r="J370" t="s">
        <v>3</v>
      </c>
      <c r="K370">
        <v>49651.576718999997</v>
      </c>
      <c r="L370">
        <v>174387.907117</v>
      </c>
      <c r="M370" t="s">
        <v>4</v>
      </c>
      <c r="N370">
        <v>2827.9657080000002</v>
      </c>
      <c r="O370">
        <v>858.531205</v>
      </c>
      <c r="P370" t="s">
        <v>5</v>
      </c>
      <c r="Q370">
        <v>4946.9911430000002</v>
      </c>
      <c r="R370">
        <v>2253.5330439999998</v>
      </c>
      <c r="S370" t="s">
        <v>6</v>
      </c>
      <c r="T370">
        <v>1793.0438650000001</v>
      </c>
      <c r="U370">
        <v>207.70042100000001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0.28269899999999998</v>
      </c>
      <c r="AG370">
        <v>2.1999999999999999E-5</v>
      </c>
      <c r="AH370" t="s">
        <v>11</v>
      </c>
      <c r="AI370">
        <v>0.71596300000000002</v>
      </c>
      <c r="AJ370">
        <v>8.6000000000000003E-5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55216.676562000001</v>
      </c>
      <c r="I371">
        <v>219512.18967699999</v>
      </c>
      <c r="J371" t="s">
        <v>3</v>
      </c>
      <c r="K371">
        <v>55170.590547</v>
      </c>
      <c r="L371">
        <v>219105.99081399999</v>
      </c>
      <c r="M371" t="s">
        <v>4</v>
      </c>
      <c r="N371">
        <v>3140.6416850000001</v>
      </c>
      <c r="O371">
        <v>998.34801500000003</v>
      </c>
      <c r="P371" t="s">
        <v>5</v>
      </c>
      <c r="Q371">
        <v>5496.9681929999997</v>
      </c>
      <c r="R371">
        <v>2679.3139299999998</v>
      </c>
      <c r="S371" t="s">
        <v>6</v>
      </c>
      <c r="T371">
        <v>1992.251121</v>
      </c>
      <c r="U371">
        <v>274.65803899999997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0.28252300000000002</v>
      </c>
      <c r="AG371">
        <v>2.0999999999999999E-5</v>
      </c>
      <c r="AH371" t="s">
        <v>11</v>
      </c>
      <c r="AI371">
        <v>0.71655400000000002</v>
      </c>
      <c r="AJ371">
        <v>8.5000000000000006E-5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60741.230234000002</v>
      </c>
      <c r="I372">
        <v>226651.702888</v>
      </c>
      <c r="J372" t="s">
        <v>3</v>
      </c>
      <c r="K372">
        <v>60690.574530999998</v>
      </c>
      <c r="L372">
        <v>226260.674891</v>
      </c>
      <c r="M372" t="s">
        <v>4</v>
      </c>
      <c r="N372">
        <v>3453.5549559999999</v>
      </c>
      <c r="O372">
        <v>1057.584192</v>
      </c>
      <c r="P372" t="s">
        <v>5</v>
      </c>
      <c r="Q372">
        <v>6046.4037790000002</v>
      </c>
      <c r="R372">
        <v>2781.6494849999999</v>
      </c>
      <c r="S372" t="s">
        <v>6</v>
      </c>
      <c r="T372">
        <v>2190.9461820000001</v>
      </c>
      <c r="U372">
        <v>281.33503200000001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0.28246300000000002</v>
      </c>
      <c r="AG372">
        <v>2.0999999999999999E-5</v>
      </c>
      <c r="AH372" t="s">
        <v>11</v>
      </c>
      <c r="AI372">
        <v>0.71758900000000003</v>
      </c>
      <c r="AJ372">
        <v>1.01E-4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66259.840547</v>
      </c>
      <c r="I373">
        <v>270782.48561199999</v>
      </c>
      <c r="J373" t="s">
        <v>3</v>
      </c>
      <c r="K373">
        <v>66204.623672000002</v>
      </c>
      <c r="L373">
        <v>270360.68838900002</v>
      </c>
      <c r="M373" t="s">
        <v>4</v>
      </c>
      <c r="N373">
        <v>3765.7559470000001</v>
      </c>
      <c r="O373">
        <v>1138.8110959999999</v>
      </c>
      <c r="P373" t="s">
        <v>5</v>
      </c>
      <c r="Q373">
        <v>6596.0781539999998</v>
      </c>
      <c r="R373">
        <v>3316.102531</v>
      </c>
      <c r="S373" t="s">
        <v>6</v>
      </c>
      <c r="T373">
        <v>2390.4177100000002</v>
      </c>
      <c r="U373">
        <v>336.75939899999997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0.28242299999999998</v>
      </c>
      <c r="AG373">
        <v>2.0999999999999999E-5</v>
      </c>
      <c r="AH373" t="s">
        <v>11</v>
      </c>
      <c r="AI373">
        <v>0.71810700000000005</v>
      </c>
      <c r="AJ373">
        <v>9.6000000000000002E-5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71779.613905999999</v>
      </c>
      <c r="I374">
        <v>298368.87226600002</v>
      </c>
      <c r="J374" t="s">
        <v>3</v>
      </c>
      <c r="K374">
        <v>71719.842187999995</v>
      </c>
      <c r="L374">
        <v>297921.96324900002</v>
      </c>
      <c r="M374" t="s">
        <v>4</v>
      </c>
      <c r="N374">
        <v>4078.2068899999999</v>
      </c>
      <c r="O374">
        <v>1206.9993260000001</v>
      </c>
      <c r="P374" t="s">
        <v>5</v>
      </c>
      <c r="Q374">
        <v>7145.7637210000003</v>
      </c>
      <c r="R374">
        <v>3603.9037069999999</v>
      </c>
      <c r="S374" t="s">
        <v>6</v>
      </c>
      <c r="T374">
        <v>2589.0952440000001</v>
      </c>
      <c r="U374">
        <v>387.95676900000001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0.28237400000000001</v>
      </c>
      <c r="AG374">
        <v>2.0999999999999999E-5</v>
      </c>
      <c r="AH374" t="s">
        <v>11</v>
      </c>
      <c r="AI374">
        <v>0.71951900000000002</v>
      </c>
      <c r="AJ374">
        <v>8.8999999999999995E-5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77293.468124999999</v>
      </c>
      <c r="I375">
        <v>347405.74444799998</v>
      </c>
      <c r="J375" t="s">
        <v>3</v>
      </c>
      <c r="K375">
        <v>77229.144062000007</v>
      </c>
      <c r="L375">
        <v>346870.91457199998</v>
      </c>
      <c r="M375" t="s">
        <v>4</v>
      </c>
      <c r="N375">
        <v>4391.6911129999999</v>
      </c>
      <c r="O375">
        <v>1307.1985790000001</v>
      </c>
      <c r="P375" t="s">
        <v>5</v>
      </c>
      <c r="Q375">
        <v>7693.6957810000004</v>
      </c>
      <c r="R375">
        <v>4185.6193219999996</v>
      </c>
      <c r="S375" t="s">
        <v>6</v>
      </c>
      <c r="T375">
        <v>2787.3596090000001</v>
      </c>
      <c r="U375">
        <v>446.590487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0.28192</v>
      </c>
      <c r="AG375">
        <v>2.6999999999999999E-5</v>
      </c>
      <c r="AH375" t="s">
        <v>11</v>
      </c>
      <c r="AI375">
        <v>0.72032200000000002</v>
      </c>
      <c r="AJ375">
        <v>8.8999999999999995E-5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82825.230624999997</v>
      </c>
      <c r="I376">
        <v>382039.94941499998</v>
      </c>
      <c r="J376" t="s">
        <v>3</v>
      </c>
      <c r="K376">
        <v>82756.346562000006</v>
      </c>
      <c r="L376">
        <v>381468.03663300001</v>
      </c>
      <c r="M376" t="s">
        <v>4</v>
      </c>
      <c r="N376">
        <v>4704.8695310000003</v>
      </c>
      <c r="O376">
        <v>1350.271463</v>
      </c>
      <c r="P376" t="s">
        <v>5</v>
      </c>
      <c r="Q376">
        <v>8244.0798730000006</v>
      </c>
      <c r="R376">
        <v>4607.3863009999995</v>
      </c>
      <c r="S376" t="s">
        <v>6</v>
      </c>
      <c r="T376">
        <v>2986.8302050000002</v>
      </c>
      <c r="U376">
        <v>482.08928200000003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0.28180500000000003</v>
      </c>
      <c r="AG376">
        <v>2.5999999999999998E-5</v>
      </c>
      <c r="AH376" t="s">
        <v>11</v>
      </c>
      <c r="AI376">
        <v>0.72124600000000005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88353.058437999993</v>
      </c>
      <c r="I377">
        <v>419915.023636</v>
      </c>
      <c r="J377" t="s">
        <v>3</v>
      </c>
      <c r="K377">
        <v>88279.602499999994</v>
      </c>
      <c r="L377">
        <v>419294.96575899998</v>
      </c>
      <c r="M377" t="s">
        <v>4</v>
      </c>
      <c r="N377">
        <v>5019.115049</v>
      </c>
      <c r="O377">
        <v>1447.390103</v>
      </c>
      <c r="P377" t="s">
        <v>5</v>
      </c>
      <c r="Q377">
        <v>8794.59</v>
      </c>
      <c r="R377">
        <v>4900.9652530000003</v>
      </c>
      <c r="S377" t="s">
        <v>6</v>
      </c>
      <c r="T377">
        <v>3185.8289890000001</v>
      </c>
      <c r="U377">
        <v>504.45303100000001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0.28179300000000002</v>
      </c>
      <c r="AG377">
        <v>2.5999999999999998E-5</v>
      </c>
      <c r="AH377" t="s">
        <v>11</v>
      </c>
      <c r="AI377">
        <v>0.72128499999999995</v>
      </c>
      <c r="AJ377">
        <v>8.0000000000000007E-5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93887.343437999996</v>
      </c>
      <c r="I378">
        <v>458822.44030199997</v>
      </c>
      <c r="J378" t="s">
        <v>3</v>
      </c>
      <c r="K378">
        <v>93809.087656000003</v>
      </c>
      <c r="L378">
        <v>458275.24358200002</v>
      </c>
      <c r="M378" t="s">
        <v>4</v>
      </c>
      <c r="N378">
        <v>5332.2373539999999</v>
      </c>
      <c r="O378">
        <v>1541.8270170000001</v>
      </c>
      <c r="P378" t="s">
        <v>5</v>
      </c>
      <c r="Q378">
        <v>9345.6380860000008</v>
      </c>
      <c r="R378">
        <v>5338.5774149999997</v>
      </c>
      <c r="S378" t="s">
        <v>6</v>
      </c>
      <c r="T378">
        <v>3385.5249020000001</v>
      </c>
      <c r="U378">
        <v>559.68935799999997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0.281333</v>
      </c>
      <c r="AG378">
        <v>3.4E-5</v>
      </c>
      <c r="AH378" t="s">
        <v>11</v>
      </c>
      <c r="AI378">
        <v>0.72226199999999996</v>
      </c>
      <c r="AJ378">
        <v>6.8999999999999997E-5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99431.656405999995</v>
      </c>
      <c r="I379">
        <v>485675.30609299999</v>
      </c>
      <c r="J379" t="s">
        <v>3</v>
      </c>
      <c r="K379">
        <v>99348.803750000006</v>
      </c>
      <c r="L379">
        <v>485087.24081599998</v>
      </c>
      <c r="M379" t="s">
        <v>4</v>
      </c>
      <c r="N379">
        <v>5646.1466309999996</v>
      </c>
      <c r="O379">
        <v>1670.100533</v>
      </c>
      <c r="P379" t="s">
        <v>5</v>
      </c>
      <c r="Q379">
        <v>9897.4787300000007</v>
      </c>
      <c r="R379">
        <v>5696.3384409999999</v>
      </c>
      <c r="S379" t="s">
        <v>6</v>
      </c>
      <c r="T379">
        <v>3585.4686280000001</v>
      </c>
      <c r="U379">
        <v>606.006439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0.28133000000000002</v>
      </c>
      <c r="AG379">
        <v>3.4E-5</v>
      </c>
      <c r="AH379" t="s">
        <v>11</v>
      </c>
      <c r="AI379">
        <v>0.72245800000000004</v>
      </c>
      <c r="AJ379">
        <v>6.3999999999999997E-5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104945.287812</v>
      </c>
      <c r="I380">
        <v>525612.11547099997</v>
      </c>
      <c r="J380" t="s">
        <v>3</v>
      </c>
      <c r="K380">
        <v>104857.886875</v>
      </c>
      <c r="L380">
        <v>524968.00846299995</v>
      </c>
      <c r="M380" t="s">
        <v>4</v>
      </c>
      <c r="N380">
        <v>5958.6447070000004</v>
      </c>
      <c r="O380">
        <v>1765.9811079999999</v>
      </c>
      <c r="P380" t="s">
        <v>5</v>
      </c>
      <c r="Q380">
        <v>10446.669141</v>
      </c>
      <c r="R380">
        <v>6128.5566099999996</v>
      </c>
      <c r="S380" t="s">
        <v>6</v>
      </c>
      <c r="T380">
        <v>3784.177627</v>
      </c>
      <c r="U380">
        <v>664.87366799999995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0.28132800000000002</v>
      </c>
      <c r="AG380">
        <v>3.4E-5</v>
      </c>
      <c r="AH380" t="s">
        <v>11</v>
      </c>
      <c r="AI380">
        <v>0.72283200000000003</v>
      </c>
      <c r="AJ380">
        <v>5.8999999999999998E-5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110461.87734399999</v>
      </c>
      <c r="I381">
        <v>543280.35784900002</v>
      </c>
      <c r="J381" t="s">
        <v>3</v>
      </c>
      <c r="K381">
        <v>110369.932344</v>
      </c>
      <c r="L381">
        <v>542594.70042400004</v>
      </c>
      <c r="M381" t="s">
        <v>4</v>
      </c>
      <c r="N381">
        <v>6271.5972949999996</v>
      </c>
      <c r="O381">
        <v>1857.189302</v>
      </c>
      <c r="P381" t="s">
        <v>5</v>
      </c>
      <c r="Q381">
        <v>10996.797656000001</v>
      </c>
      <c r="R381">
        <v>6354.2869570000003</v>
      </c>
      <c r="S381" t="s">
        <v>6</v>
      </c>
      <c r="T381">
        <v>3982.716899</v>
      </c>
      <c r="U381">
        <v>704.42470800000001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0.28132800000000002</v>
      </c>
      <c r="AG381">
        <v>3.4E-5</v>
      </c>
      <c r="AH381" t="s">
        <v>11</v>
      </c>
      <c r="AI381">
        <v>0.72387999999999997</v>
      </c>
      <c r="AJ381">
        <v>4.5000000000000003E-5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5332.0462790000001</v>
      </c>
      <c r="I382">
        <v>44647.454288000001</v>
      </c>
      <c r="J382" t="s">
        <v>3</v>
      </c>
      <c r="K382">
        <v>5327.9787500000002</v>
      </c>
      <c r="L382">
        <v>44571.925628999998</v>
      </c>
      <c r="M382" t="s">
        <v>4</v>
      </c>
      <c r="N382">
        <v>269.02112</v>
      </c>
      <c r="O382">
        <v>268.86897399999998</v>
      </c>
      <c r="P382" t="s">
        <v>5</v>
      </c>
      <c r="Q382">
        <v>0</v>
      </c>
      <c r="R382">
        <v>0</v>
      </c>
      <c r="S382" t="s">
        <v>6</v>
      </c>
      <c r="T382">
        <v>208.94584499999999</v>
      </c>
      <c r="U382">
        <v>72.513709000000006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0.29543900000000001</v>
      </c>
      <c r="AG382">
        <v>9.7E-5</v>
      </c>
      <c r="AH382" t="s">
        <v>11</v>
      </c>
      <c r="AI382">
        <v>0.70656600000000003</v>
      </c>
      <c r="AJ382">
        <v>1.5999999999999999E-5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10642.386875</v>
      </c>
      <c r="I383">
        <v>128463.69077299999</v>
      </c>
      <c r="J383" t="s">
        <v>3</v>
      </c>
      <c r="K383">
        <v>10634.272051</v>
      </c>
      <c r="L383">
        <v>128254.702278</v>
      </c>
      <c r="M383" t="s">
        <v>4</v>
      </c>
      <c r="N383">
        <v>531.90895399999999</v>
      </c>
      <c r="O383">
        <v>447.11381299999999</v>
      </c>
      <c r="P383" t="s">
        <v>5</v>
      </c>
      <c r="Q383">
        <v>0</v>
      </c>
      <c r="R383">
        <v>0</v>
      </c>
      <c r="S383" t="s">
        <v>6</v>
      </c>
      <c r="T383">
        <v>417.41748200000001</v>
      </c>
      <c r="U383">
        <v>226.26993999999999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0.29069600000000001</v>
      </c>
      <c r="AG383">
        <v>8.0000000000000007E-5</v>
      </c>
      <c r="AH383" t="s">
        <v>11</v>
      </c>
      <c r="AI383">
        <v>0.70838999999999996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15958.701934000001</v>
      </c>
      <c r="I384">
        <v>237683.74503399999</v>
      </c>
      <c r="J384" t="s">
        <v>3</v>
      </c>
      <c r="K384">
        <v>15946.547734</v>
      </c>
      <c r="L384">
        <v>237291.247879</v>
      </c>
      <c r="M384" t="s">
        <v>4</v>
      </c>
      <c r="N384">
        <v>795.44185400000003</v>
      </c>
      <c r="O384">
        <v>751.98667999999998</v>
      </c>
      <c r="P384" t="s">
        <v>5</v>
      </c>
      <c r="Q384">
        <v>0</v>
      </c>
      <c r="R384">
        <v>0</v>
      </c>
      <c r="S384" t="s">
        <v>6</v>
      </c>
      <c r="T384">
        <v>626.55387199999996</v>
      </c>
      <c r="U384">
        <v>403.55186600000002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0.28768300000000002</v>
      </c>
      <c r="AG384">
        <v>5.3000000000000001E-5</v>
      </c>
      <c r="AH384" t="s">
        <v>11</v>
      </c>
      <c r="AI384">
        <v>0.70995200000000003</v>
      </c>
      <c r="AJ384">
        <v>5.1999999999999997E-5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21241.677852000001</v>
      </c>
      <c r="I385">
        <v>363890.45207300002</v>
      </c>
      <c r="J385" t="s">
        <v>3</v>
      </c>
      <c r="K385">
        <v>21225.512500000001</v>
      </c>
      <c r="L385">
        <v>363305.07702199998</v>
      </c>
      <c r="M385" t="s">
        <v>4</v>
      </c>
      <c r="N385">
        <v>1058.1389790000001</v>
      </c>
      <c r="O385">
        <v>1169.4616080000001</v>
      </c>
      <c r="P385" t="s">
        <v>5</v>
      </c>
      <c r="Q385">
        <v>0</v>
      </c>
      <c r="R385">
        <v>0</v>
      </c>
      <c r="S385" t="s">
        <v>6</v>
      </c>
      <c r="T385">
        <v>834.06307500000003</v>
      </c>
      <c r="U385">
        <v>603.82185800000002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0.285692</v>
      </c>
      <c r="AG385">
        <v>4.1999999999999998E-5</v>
      </c>
      <c r="AH385" t="s">
        <v>11</v>
      </c>
      <c r="AI385">
        <v>0.71005499999999999</v>
      </c>
      <c r="AJ385">
        <v>5.1999999999999997E-5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26567.703788999999</v>
      </c>
      <c r="I386">
        <v>559999.06030999997</v>
      </c>
      <c r="J386" t="s">
        <v>3</v>
      </c>
      <c r="K386">
        <v>26547.502616999998</v>
      </c>
      <c r="L386">
        <v>559101.88427499996</v>
      </c>
      <c r="M386" t="s">
        <v>4</v>
      </c>
      <c r="N386">
        <v>1323.2662330000001</v>
      </c>
      <c r="O386">
        <v>1720.6975299999999</v>
      </c>
      <c r="P386" t="s">
        <v>5</v>
      </c>
      <c r="Q386">
        <v>0</v>
      </c>
      <c r="R386">
        <v>0</v>
      </c>
      <c r="S386" t="s">
        <v>6</v>
      </c>
      <c r="T386">
        <v>1043.172501</v>
      </c>
      <c r="U386">
        <v>878.38286400000004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0.28437899999999999</v>
      </c>
      <c r="AG386">
        <v>2.9E-5</v>
      </c>
      <c r="AH386" t="s">
        <v>11</v>
      </c>
      <c r="AI386">
        <v>0.71168299999999995</v>
      </c>
      <c r="AJ386">
        <v>6.6000000000000005E-5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31899.895820000002</v>
      </c>
      <c r="I387">
        <v>722409.19566199998</v>
      </c>
      <c r="J387" t="s">
        <v>3</v>
      </c>
      <c r="K387">
        <v>31875.619492000002</v>
      </c>
      <c r="L387">
        <v>721200.94888000004</v>
      </c>
      <c r="M387" t="s">
        <v>4</v>
      </c>
      <c r="N387">
        <v>1589.2177489999999</v>
      </c>
      <c r="O387">
        <v>2286.3565709999998</v>
      </c>
      <c r="P387" t="s">
        <v>5</v>
      </c>
      <c r="Q387">
        <v>0</v>
      </c>
      <c r="R387">
        <v>0</v>
      </c>
      <c r="S387" t="s">
        <v>6</v>
      </c>
      <c r="T387">
        <v>1252.7498270000001</v>
      </c>
      <c r="U387">
        <v>1137.3024109999999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0.283831</v>
      </c>
      <c r="AG387">
        <v>3.1999999999999999E-5</v>
      </c>
      <c r="AH387" t="s">
        <v>11</v>
      </c>
      <c r="AI387">
        <v>0.71362400000000004</v>
      </c>
      <c r="AJ387">
        <v>7.6000000000000004E-5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37213.078358999999</v>
      </c>
      <c r="I388">
        <v>979186.67795000004</v>
      </c>
      <c r="J388" t="s">
        <v>3</v>
      </c>
      <c r="K388">
        <v>37184.744921999998</v>
      </c>
      <c r="L388">
        <v>977552.41269799997</v>
      </c>
      <c r="M388" t="s">
        <v>4</v>
      </c>
      <c r="N388">
        <v>1854.5373709999999</v>
      </c>
      <c r="O388">
        <v>3130.0677179999998</v>
      </c>
      <c r="P388" t="s">
        <v>5</v>
      </c>
      <c r="Q388">
        <v>0</v>
      </c>
      <c r="R388">
        <v>0</v>
      </c>
      <c r="S388" t="s">
        <v>6</v>
      </c>
      <c r="T388">
        <v>1461.358152</v>
      </c>
      <c r="U388">
        <v>1478.9137800000001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0.28362500000000002</v>
      </c>
      <c r="AG388">
        <v>3.1999999999999999E-5</v>
      </c>
      <c r="AH388" t="s">
        <v>11</v>
      </c>
      <c r="AI388">
        <v>0.715117</v>
      </c>
      <c r="AJ388">
        <v>8.1000000000000004E-5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42561.158281000004</v>
      </c>
      <c r="I389">
        <v>1196510.3728400001</v>
      </c>
      <c r="J389" t="s">
        <v>3</v>
      </c>
      <c r="K389">
        <v>42528.755390999999</v>
      </c>
      <c r="L389">
        <v>1194493.898393</v>
      </c>
      <c r="M389" t="s">
        <v>4</v>
      </c>
      <c r="N389">
        <v>2120.984465</v>
      </c>
      <c r="O389">
        <v>3899.0351860000001</v>
      </c>
      <c r="P389" t="s">
        <v>5</v>
      </c>
      <c r="Q389">
        <v>0</v>
      </c>
      <c r="R389">
        <v>0</v>
      </c>
      <c r="S389" t="s">
        <v>6</v>
      </c>
      <c r="T389">
        <v>1670.5455179999999</v>
      </c>
      <c r="U389">
        <v>1805.8940090000001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0.28288000000000002</v>
      </c>
      <c r="AG389">
        <v>2.0999999999999999E-5</v>
      </c>
      <c r="AH389" t="s">
        <v>11</v>
      </c>
      <c r="AI389">
        <v>0.71642899999999998</v>
      </c>
      <c r="AJ389">
        <v>7.7000000000000001E-5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47872.608437000003</v>
      </c>
      <c r="I390">
        <v>1503036.160659</v>
      </c>
      <c r="J390" t="s">
        <v>3</v>
      </c>
      <c r="K390">
        <v>47836.172812999997</v>
      </c>
      <c r="L390">
        <v>1500472.3294629999</v>
      </c>
      <c r="M390" t="s">
        <v>4</v>
      </c>
      <c r="N390">
        <v>2385.790786</v>
      </c>
      <c r="O390">
        <v>5005.9584649999997</v>
      </c>
      <c r="P390" t="s">
        <v>5</v>
      </c>
      <c r="Q390">
        <v>0</v>
      </c>
      <c r="R390">
        <v>0</v>
      </c>
      <c r="S390" t="s">
        <v>6</v>
      </c>
      <c r="T390">
        <v>1878.4874580000001</v>
      </c>
      <c r="U390">
        <v>2291.2171090000002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0.28277600000000003</v>
      </c>
      <c r="AG390">
        <v>2.0000000000000002E-5</v>
      </c>
      <c r="AH390" t="s">
        <v>11</v>
      </c>
      <c r="AI390">
        <v>0.71678299999999995</v>
      </c>
      <c r="AJ390">
        <v>7.8999999999999996E-5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53181.026640999997</v>
      </c>
      <c r="I391">
        <v>1836757.7344430001</v>
      </c>
      <c r="J391" t="s">
        <v>3</v>
      </c>
      <c r="K391">
        <v>53140.574999999997</v>
      </c>
      <c r="L391">
        <v>1833664.1330810001</v>
      </c>
      <c r="M391" t="s">
        <v>4</v>
      </c>
      <c r="N391">
        <v>2650.9563130000001</v>
      </c>
      <c r="O391">
        <v>5872.4627119999996</v>
      </c>
      <c r="P391" t="s">
        <v>5</v>
      </c>
      <c r="Q391">
        <v>0</v>
      </c>
      <c r="R391">
        <v>0</v>
      </c>
      <c r="S391" t="s">
        <v>6</v>
      </c>
      <c r="T391">
        <v>2087.4786819999999</v>
      </c>
      <c r="U391">
        <v>2952.9454049999999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0.28253</v>
      </c>
      <c r="AG391">
        <v>1.7E-5</v>
      </c>
      <c r="AH391" t="s">
        <v>11</v>
      </c>
      <c r="AI391">
        <v>0.71692599999999995</v>
      </c>
      <c r="AJ391">
        <v>7.7000000000000001E-5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58507.094141000001</v>
      </c>
      <c r="I392">
        <v>2193731.4731200002</v>
      </c>
      <c r="J392" t="s">
        <v>3</v>
      </c>
      <c r="K392">
        <v>58462.611016000003</v>
      </c>
      <c r="L392">
        <v>2190099.3342030002</v>
      </c>
      <c r="M392" t="s">
        <v>4</v>
      </c>
      <c r="N392">
        <v>2915.4166799999998</v>
      </c>
      <c r="O392">
        <v>6646.8529019999996</v>
      </c>
      <c r="P392" t="s">
        <v>5</v>
      </c>
      <c r="Q392">
        <v>0</v>
      </c>
      <c r="R392">
        <v>0</v>
      </c>
      <c r="S392" t="s">
        <v>6</v>
      </c>
      <c r="T392">
        <v>2297.3068800000001</v>
      </c>
      <c r="U392">
        <v>3454.4519650000002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0.28246399999999999</v>
      </c>
      <c r="AG392">
        <v>1.7E-5</v>
      </c>
      <c r="AH392" t="s">
        <v>11</v>
      </c>
      <c r="AI392">
        <v>0.71692699999999998</v>
      </c>
      <c r="AJ392">
        <v>7.7000000000000001E-5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63821.367656000002</v>
      </c>
      <c r="I393">
        <v>2625919.7482699999</v>
      </c>
      <c r="J393" t="s">
        <v>3</v>
      </c>
      <c r="K393">
        <v>63772.837577999999</v>
      </c>
      <c r="L393">
        <v>2621591.5278119999</v>
      </c>
      <c r="M393" t="s">
        <v>4</v>
      </c>
      <c r="N393">
        <v>3180.9625780000001</v>
      </c>
      <c r="O393">
        <v>7936.2877669999998</v>
      </c>
      <c r="P393" t="s">
        <v>5</v>
      </c>
      <c r="Q393">
        <v>0</v>
      </c>
      <c r="R393">
        <v>0</v>
      </c>
      <c r="S393" t="s">
        <v>6</v>
      </c>
      <c r="T393">
        <v>2506.443413</v>
      </c>
      <c r="U393">
        <v>4178.8472000000002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0.28174500000000002</v>
      </c>
      <c r="AG393">
        <v>2.5999999999999998E-5</v>
      </c>
      <c r="AH393" t="s">
        <v>11</v>
      </c>
      <c r="AI393">
        <v>0.717727</v>
      </c>
      <c r="AJ393">
        <v>7.6000000000000004E-5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69155.828359000006</v>
      </c>
      <c r="I394">
        <v>3127130.80063</v>
      </c>
      <c r="J394" t="s">
        <v>3</v>
      </c>
      <c r="K394">
        <v>69103.124297000002</v>
      </c>
      <c r="L394">
        <v>3122315.0042010001</v>
      </c>
      <c r="M394" t="s">
        <v>4</v>
      </c>
      <c r="N394">
        <v>3447.9709520000001</v>
      </c>
      <c r="O394">
        <v>9900.3928199999991</v>
      </c>
      <c r="P394" t="s">
        <v>5</v>
      </c>
      <c r="Q394">
        <v>0</v>
      </c>
      <c r="R394">
        <v>0</v>
      </c>
      <c r="S394" t="s">
        <v>6</v>
      </c>
      <c r="T394">
        <v>2715.8442380000001</v>
      </c>
      <c r="U394">
        <v>4947.006762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0.28167599999999998</v>
      </c>
      <c r="AG394">
        <v>2.5000000000000001E-5</v>
      </c>
      <c r="AH394" t="s">
        <v>11</v>
      </c>
      <c r="AI394">
        <v>0.71845999999999999</v>
      </c>
      <c r="AJ394">
        <v>7.2999999999999999E-5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74467.991093999997</v>
      </c>
      <c r="I395">
        <v>3624632.0277689998</v>
      </c>
      <c r="J395" t="s">
        <v>3</v>
      </c>
      <c r="K395">
        <v>74411.106406000006</v>
      </c>
      <c r="L395">
        <v>3618552.4257089999</v>
      </c>
      <c r="M395" t="s">
        <v>4</v>
      </c>
      <c r="N395">
        <v>3712.5489940000002</v>
      </c>
      <c r="O395">
        <v>11384.621359000001</v>
      </c>
      <c r="P395" t="s">
        <v>5</v>
      </c>
      <c r="Q395">
        <v>0</v>
      </c>
      <c r="R395">
        <v>0</v>
      </c>
      <c r="S395" t="s">
        <v>6</v>
      </c>
      <c r="T395">
        <v>2924.1484380000002</v>
      </c>
      <c r="U395">
        <v>5654.8747979999998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0.28126699999999999</v>
      </c>
      <c r="AG395">
        <v>3.1999999999999999E-5</v>
      </c>
      <c r="AH395" t="s">
        <v>11</v>
      </c>
      <c r="AI395">
        <v>0.71899900000000005</v>
      </c>
      <c r="AJ395">
        <v>6.9999999999999994E-5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79780.860155999995</v>
      </c>
      <c r="I396">
        <v>3960472.4705210002</v>
      </c>
      <c r="J396" t="s">
        <v>3</v>
      </c>
      <c r="K396">
        <v>79719.964687999993</v>
      </c>
      <c r="L396">
        <v>3954003.4427709999</v>
      </c>
      <c r="M396" t="s">
        <v>4</v>
      </c>
      <c r="N396">
        <v>3976.6992719999998</v>
      </c>
      <c r="O396">
        <v>12722.243159</v>
      </c>
      <c r="P396" t="s">
        <v>5</v>
      </c>
      <c r="Q396">
        <v>0</v>
      </c>
      <c r="R396">
        <v>0</v>
      </c>
      <c r="S396" t="s">
        <v>6</v>
      </c>
      <c r="T396">
        <v>3132.7997949999999</v>
      </c>
      <c r="U396">
        <v>6146.5759799999996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0.281221</v>
      </c>
      <c r="AG396">
        <v>3.1000000000000001E-5</v>
      </c>
      <c r="AH396" t="s">
        <v>11</v>
      </c>
      <c r="AI396">
        <v>0.72024600000000005</v>
      </c>
      <c r="AJ396">
        <v>6.0000000000000002E-5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85105.237343999994</v>
      </c>
      <c r="I397">
        <v>4308669.1172620002</v>
      </c>
      <c r="J397" t="s">
        <v>3</v>
      </c>
      <c r="K397">
        <v>85040.291563000006</v>
      </c>
      <c r="L397">
        <v>4301742.5931160003</v>
      </c>
      <c r="M397" t="s">
        <v>4</v>
      </c>
      <c r="N397">
        <v>4242.9549999999999</v>
      </c>
      <c r="O397">
        <v>13682.880039</v>
      </c>
      <c r="P397" t="s">
        <v>5</v>
      </c>
      <c r="Q397">
        <v>0</v>
      </c>
      <c r="R397">
        <v>0</v>
      </c>
      <c r="S397" t="s">
        <v>6</v>
      </c>
      <c r="T397">
        <v>3342.464888</v>
      </c>
      <c r="U397">
        <v>6803.8434630000002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0.28119100000000002</v>
      </c>
      <c r="AG397">
        <v>3.1000000000000001E-5</v>
      </c>
      <c r="AH397" t="s">
        <v>11</v>
      </c>
      <c r="AI397">
        <v>0.72046699999999997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90418.011874999997</v>
      </c>
      <c r="I398">
        <v>4809536.5236679995</v>
      </c>
      <c r="J398" t="s">
        <v>3</v>
      </c>
      <c r="K398">
        <v>90349.042344000001</v>
      </c>
      <c r="L398">
        <v>4801947.7006200003</v>
      </c>
      <c r="M398" t="s">
        <v>4</v>
      </c>
      <c r="N398">
        <v>4505.7703519999995</v>
      </c>
      <c r="O398">
        <v>14485.602706</v>
      </c>
      <c r="P398" t="s">
        <v>5</v>
      </c>
      <c r="Q398">
        <v>0</v>
      </c>
      <c r="R398">
        <v>0</v>
      </c>
      <c r="S398" t="s">
        <v>6</v>
      </c>
      <c r="T398">
        <v>3552.0084419999998</v>
      </c>
      <c r="U398">
        <v>7677.827961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0.28116400000000003</v>
      </c>
      <c r="AG398">
        <v>3.1000000000000001E-5</v>
      </c>
      <c r="AH398" t="s">
        <v>11</v>
      </c>
      <c r="AI398">
        <v>0.72063500000000003</v>
      </c>
      <c r="AJ398">
        <v>5.8E-5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95714.328905999995</v>
      </c>
      <c r="I399">
        <v>5390713.9629610004</v>
      </c>
      <c r="J399" t="s">
        <v>3</v>
      </c>
      <c r="K399">
        <v>95641.047187000004</v>
      </c>
      <c r="L399">
        <v>5383155.5218120003</v>
      </c>
      <c r="M399" t="s">
        <v>4</v>
      </c>
      <c r="N399">
        <v>4770.5557909999998</v>
      </c>
      <c r="O399">
        <v>16200.485968000001</v>
      </c>
      <c r="P399" t="s">
        <v>5</v>
      </c>
      <c r="Q399">
        <v>0</v>
      </c>
      <c r="R399">
        <v>0</v>
      </c>
      <c r="S399" t="s">
        <v>6</v>
      </c>
      <c r="T399">
        <v>3760.7540770000001</v>
      </c>
      <c r="U399">
        <v>8646.0726900000009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0.28115200000000001</v>
      </c>
      <c r="AG399">
        <v>3.1000000000000001E-5</v>
      </c>
      <c r="AH399" t="s">
        <v>11</v>
      </c>
      <c r="AI399">
        <v>0.720665</v>
      </c>
      <c r="AJ399">
        <v>5.8E-5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101022.675</v>
      </c>
      <c r="I400">
        <v>5917760.0225889999</v>
      </c>
      <c r="J400" t="s">
        <v>3</v>
      </c>
      <c r="K400">
        <v>100945.37484400001</v>
      </c>
      <c r="L400">
        <v>5909357.1382010002</v>
      </c>
      <c r="M400" t="s">
        <v>4</v>
      </c>
      <c r="N400">
        <v>5035.3446000000004</v>
      </c>
      <c r="O400">
        <v>17570.753726999999</v>
      </c>
      <c r="P400" t="s">
        <v>5</v>
      </c>
      <c r="Q400">
        <v>0</v>
      </c>
      <c r="R400">
        <v>0</v>
      </c>
      <c r="S400" t="s">
        <v>6</v>
      </c>
      <c r="T400">
        <v>3969.4609770000002</v>
      </c>
      <c r="U400">
        <v>9463.906868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0.28087600000000001</v>
      </c>
      <c r="AG400">
        <v>3.6999999999999998E-5</v>
      </c>
      <c r="AH400" t="s">
        <v>11</v>
      </c>
      <c r="AI400">
        <v>0.72082599999999997</v>
      </c>
      <c r="AJ400">
        <v>5.8E-5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106337.996875</v>
      </c>
      <c r="I401">
        <v>6447453.9267229997</v>
      </c>
      <c r="J401" t="s">
        <v>3</v>
      </c>
      <c r="K401">
        <v>106256.672656</v>
      </c>
      <c r="L401">
        <v>6437987.0988119999</v>
      </c>
      <c r="M401" t="s">
        <v>4</v>
      </c>
      <c r="N401">
        <v>5300.2194239999999</v>
      </c>
      <c r="O401">
        <v>18808.941595</v>
      </c>
      <c r="P401" t="s">
        <v>5</v>
      </c>
      <c r="Q401">
        <v>0</v>
      </c>
      <c r="R401">
        <v>0</v>
      </c>
      <c r="S401" t="s">
        <v>6</v>
      </c>
      <c r="T401">
        <v>4178.843535</v>
      </c>
      <c r="U401">
        <v>10096.384411999999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0.28087600000000001</v>
      </c>
      <c r="AG401">
        <v>3.6999999999999998E-5</v>
      </c>
      <c r="AH401" t="s">
        <v>11</v>
      </c>
      <c r="AI401">
        <v>0.72143199999999996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2860.2524800000001</v>
      </c>
      <c r="I402">
        <v>18571.259156</v>
      </c>
      <c r="J402" t="s">
        <v>3</v>
      </c>
      <c r="K402">
        <v>2857.7635789999999</v>
      </c>
      <c r="L402">
        <v>18538.025743999999</v>
      </c>
      <c r="M402" t="s">
        <v>4</v>
      </c>
      <c r="N402">
        <v>159.24362099999999</v>
      </c>
      <c r="O402">
        <v>91.347843999999995</v>
      </c>
      <c r="P402" t="s">
        <v>5</v>
      </c>
      <c r="Q402">
        <v>166.07478699999999</v>
      </c>
      <c r="R402">
        <v>101.502988</v>
      </c>
      <c r="S402" t="s">
        <v>6</v>
      </c>
      <c r="T402">
        <v>51.972453999999999</v>
      </c>
      <c r="U402">
        <v>8.2472720000000006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0.295817</v>
      </c>
      <c r="AG402">
        <v>7.7000000000000001E-5</v>
      </c>
      <c r="AH402" t="s">
        <v>11</v>
      </c>
      <c r="AI402">
        <v>0.70649300000000004</v>
      </c>
      <c r="AJ402">
        <v>2.8E-5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5707.0922659999997</v>
      </c>
      <c r="I403">
        <v>46049.323509000002</v>
      </c>
      <c r="J403" t="s">
        <v>3</v>
      </c>
      <c r="K403">
        <v>5702.1309179999998</v>
      </c>
      <c r="L403">
        <v>45970.695244000002</v>
      </c>
      <c r="M403" t="s">
        <v>4</v>
      </c>
      <c r="N403">
        <v>315.56874099999999</v>
      </c>
      <c r="O403">
        <v>205.85460800000001</v>
      </c>
      <c r="P403" t="s">
        <v>5</v>
      </c>
      <c r="Q403">
        <v>334.45588800000002</v>
      </c>
      <c r="R403">
        <v>353.371801</v>
      </c>
      <c r="S403" t="s">
        <v>6</v>
      </c>
      <c r="T403">
        <v>103.544456</v>
      </c>
      <c r="U403">
        <v>18.476468000000001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0.29127999999999998</v>
      </c>
      <c r="AG403">
        <v>7.1000000000000005E-5</v>
      </c>
      <c r="AH403" t="s">
        <v>11</v>
      </c>
      <c r="AI403">
        <v>0.70948800000000001</v>
      </c>
      <c r="AJ403">
        <v>5.3999999999999998E-5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8546.2228709999999</v>
      </c>
      <c r="I404">
        <v>76051.461702000001</v>
      </c>
      <c r="J404" t="s">
        <v>3</v>
      </c>
      <c r="K404">
        <v>8538.7826860000005</v>
      </c>
      <c r="L404">
        <v>75913.193635999996</v>
      </c>
      <c r="M404" t="s">
        <v>4</v>
      </c>
      <c r="N404">
        <v>470.97082</v>
      </c>
      <c r="O404">
        <v>310.95978600000001</v>
      </c>
      <c r="P404" t="s">
        <v>5</v>
      </c>
      <c r="Q404">
        <v>506.001439</v>
      </c>
      <c r="R404">
        <v>704.46223399999997</v>
      </c>
      <c r="S404" t="s">
        <v>6</v>
      </c>
      <c r="T404">
        <v>155.17675</v>
      </c>
      <c r="U404">
        <v>31.549795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0.28741699999999998</v>
      </c>
      <c r="AG404">
        <v>5.0000000000000002E-5</v>
      </c>
      <c r="AH404" t="s">
        <v>11</v>
      </c>
      <c r="AI404">
        <v>0.71162400000000003</v>
      </c>
      <c r="AJ404">
        <v>6.9999999999999994E-5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11388.926309</v>
      </c>
      <c r="I405">
        <v>103341.200962</v>
      </c>
      <c r="J405" t="s">
        <v>3</v>
      </c>
      <c r="K405">
        <v>11379.020918</v>
      </c>
      <c r="L405">
        <v>103159.488172</v>
      </c>
      <c r="M405" t="s">
        <v>4</v>
      </c>
      <c r="N405">
        <v>625.80217000000005</v>
      </c>
      <c r="O405">
        <v>370.24339600000002</v>
      </c>
      <c r="P405" t="s">
        <v>5</v>
      </c>
      <c r="Q405">
        <v>678.09930099999997</v>
      </c>
      <c r="R405">
        <v>982.97926600000005</v>
      </c>
      <c r="S405" t="s">
        <v>6</v>
      </c>
      <c r="T405">
        <v>206.930522</v>
      </c>
      <c r="U405">
        <v>37.945014999999998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0.28650300000000001</v>
      </c>
      <c r="AG405">
        <v>3.8999999999999999E-5</v>
      </c>
      <c r="AH405" t="s">
        <v>11</v>
      </c>
      <c r="AI405">
        <v>0.71321299999999999</v>
      </c>
      <c r="AJ405">
        <v>7.8999999999999996E-5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14244.950078</v>
      </c>
      <c r="I406">
        <v>180262.89650999999</v>
      </c>
      <c r="J406" t="s">
        <v>3</v>
      </c>
      <c r="K406">
        <v>14232.569453</v>
      </c>
      <c r="L406">
        <v>179953.816208</v>
      </c>
      <c r="M406" t="s">
        <v>4</v>
      </c>
      <c r="N406">
        <v>781.32558700000004</v>
      </c>
      <c r="O406">
        <v>447.32434699999999</v>
      </c>
      <c r="P406" t="s">
        <v>5</v>
      </c>
      <c r="Q406">
        <v>853.16012599999999</v>
      </c>
      <c r="R406">
        <v>1768.9940710000001</v>
      </c>
      <c r="S406" t="s">
        <v>6</v>
      </c>
      <c r="T406">
        <v>258.50100800000001</v>
      </c>
      <c r="U406">
        <v>60.668453999999997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0.28507399999999999</v>
      </c>
      <c r="AG406">
        <v>3.0000000000000001E-5</v>
      </c>
      <c r="AH406" t="s">
        <v>11</v>
      </c>
      <c r="AI406">
        <v>0.715005</v>
      </c>
      <c r="AJ406">
        <v>8.6000000000000003E-5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17093.761406000001</v>
      </c>
      <c r="I407">
        <v>251699.276816</v>
      </c>
      <c r="J407" t="s">
        <v>3</v>
      </c>
      <c r="K407">
        <v>17078.908711</v>
      </c>
      <c r="L407">
        <v>251276.35696400001</v>
      </c>
      <c r="M407" t="s">
        <v>4</v>
      </c>
      <c r="N407">
        <v>937.33619999999996</v>
      </c>
      <c r="O407">
        <v>644.02397099999996</v>
      </c>
      <c r="P407" t="s">
        <v>5</v>
      </c>
      <c r="Q407">
        <v>1025.078252</v>
      </c>
      <c r="R407">
        <v>2290.1944469999999</v>
      </c>
      <c r="S407" t="s">
        <v>6</v>
      </c>
      <c r="T407">
        <v>310.517336</v>
      </c>
      <c r="U407">
        <v>99.189257999999995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0.28455000000000003</v>
      </c>
      <c r="AG407">
        <v>2.0999999999999999E-5</v>
      </c>
      <c r="AH407" t="s">
        <v>11</v>
      </c>
      <c r="AI407">
        <v>0.71567599999999998</v>
      </c>
      <c r="AJ407">
        <v>8.6000000000000003E-5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19951.003671999999</v>
      </c>
      <c r="I408">
        <v>337050.130168</v>
      </c>
      <c r="J408" t="s">
        <v>3</v>
      </c>
      <c r="K408">
        <v>19933.657930000001</v>
      </c>
      <c r="L408">
        <v>336471.11273699999</v>
      </c>
      <c r="M408" t="s">
        <v>4</v>
      </c>
      <c r="N408">
        <v>1094.3943360000001</v>
      </c>
      <c r="O408">
        <v>854.17331200000001</v>
      </c>
      <c r="P408" t="s">
        <v>5</v>
      </c>
      <c r="Q408">
        <v>1199.140486</v>
      </c>
      <c r="R408">
        <v>2908.2387640000002</v>
      </c>
      <c r="S408" t="s">
        <v>6</v>
      </c>
      <c r="T408">
        <v>362.532217</v>
      </c>
      <c r="U408">
        <v>120.331928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0.28382499999999999</v>
      </c>
      <c r="AG408">
        <v>1.4E-5</v>
      </c>
      <c r="AH408" t="s">
        <v>11</v>
      </c>
      <c r="AI408">
        <v>0.71631699999999998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22811.689531</v>
      </c>
      <c r="I409">
        <v>478116.97898499999</v>
      </c>
      <c r="J409" t="s">
        <v>3</v>
      </c>
      <c r="K409">
        <v>22791.863476999999</v>
      </c>
      <c r="L409">
        <v>477309.359727</v>
      </c>
      <c r="M409" t="s">
        <v>4</v>
      </c>
      <c r="N409">
        <v>1251.7410769999999</v>
      </c>
      <c r="O409">
        <v>1271.679067</v>
      </c>
      <c r="P409" t="s">
        <v>5</v>
      </c>
      <c r="Q409">
        <v>1373.2370209999999</v>
      </c>
      <c r="R409">
        <v>4033.6707799999999</v>
      </c>
      <c r="S409" t="s">
        <v>6</v>
      </c>
      <c r="T409">
        <v>414.34982100000002</v>
      </c>
      <c r="U409">
        <v>168.359633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0.28375699999999998</v>
      </c>
      <c r="AG409">
        <v>1.4E-5</v>
      </c>
      <c r="AH409" t="s">
        <v>11</v>
      </c>
      <c r="AI409">
        <v>0.71721500000000005</v>
      </c>
      <c r="AJ409">
        <v>7.8999999999999996E-5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25653.929961000002</v>
      </c>
      <c r="I410">
        <v>622090.35698100005</v>
      </c>
      <c r="J410" t="s">
        <v>3</v>
      </c>
      <c r="K410">
        <v>25631.650469</v>
      </c>
      <c r="L410">
        <v>621063.77018400002</v>
      </c>
      <c r="M410" t="s">
        <v>4</v>
      </c>
      <c r="N410">
        <v>1407.741841</v>
      </c>
      <c r="O410">
        <v>1552.4422709999999</v>
      </c>
      <c r="P410" t="s">
        <v>5</v>
      </c>
      <c r="Q410">
        <v>1544.970967</v>
      </c>
      <c r="R410">
        <v>5090.0049079999999</v>
      </c>
      <c r="S410" t="s">
        <v>6</v>
      </c>
      <c r="T410">
        <v>466.09444300000001</v>
      </c>
      <c r="U410">
        <v>220.77959300000001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0.28362900000000002</v>
      </c>
      <c r="AG410">
        <v>1.2999999999999999E-5</v>
      </c>
      <c r="AH410" t="s">
        <v>11</v>
      </c>
      <c r="AI410">
        <v>0.71765400000000001</v>
      </c>
      <c r="AJ410">
        <v>7.7999999999999999E-5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28502.231172</v>
      </c>
      <c r="I411">
        <v>699459.14089000004</v>
      </c>
      <c r="J411" t="s">
        <v>3</v>
      </c>
      <c r="K411">
        <v>28477.489063000001</v>
      </c>
      <c r="L411">
        <v>698312.27129900001</v>
      </c>
      <c r="M411" t="s">
        <v>4</v>
      </c>
      <c r="N411">
        <v>1562.810608</v>
      </c>
      <c r="O411">
        <v>1675.9045140000001</v>
      </c>
      <c r="P411" t="s">
        <v>5</v>
      </c>
      <c r="Q411">
        <v>1716.73396</v>
      </c>
      <c r="R411">
        <v>5782.0682660000002</v>
      </c>
      <c r="S411" t="s">
        <v>6</v>
      </c>
      <c r="T411">
        <v>517.72312999999997</v>
      </c>
      <c r="U411">
        <v>247.581445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0.283055</v>
      </c>
      <c r="AG411">
        <v>2.1999999999999999E-5</v>
      </c>
      <c r="AH411" t="s">
        <v>11</v>
      </c>
      <c r="AI411">
        <v>0.71808300000000003</v>
      </c>
      <c r="AJ411">
        <v>7.7999999999999999E-5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31367.225039000001</v>
      </c>
      <c r="I412">
        <v>866026.19233400002</v>
      </c>
      <c r="J412" t="s">
        <v>3</v>
      </c>
      <c r="K412">
        <v>31339.993203000002</v>
      </c>
      <c r="L412">
        <v>864561.04081499996</v>
      </c>
      <c r="M412" t="s">
        <v>4</v>
      </c>
      <c r="N412">
        <v>1719.774983</v>
      </c>
      <c r="O412">
        <v>2010.9635559999999</v>
      </c>
      <c r="P412" t="s">
        <v>5</v>
      </c>
      <c r="Q412">
        <v>1890.6413210000001</v>
      </c>
      <c r="R412">
        <v>7003.2319600000001</v>
      </c>
      <c r="S412" t="s">
        <v>6</v>
      </c>
      <c r="T412">
        <v>569.82169399999998</v>
      </c>
      <c r="U412">
        <v>289.85303099999999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0.283024</v>
      </c>
      <c r="AG412">
        <v>2.1999999999999999E-5</v>
      </c>
      <c r="AH412" t="s">
        <v>11</v>
      </c>
      <c r="AI412">
        <v>0.71868399999999999</v>
      </c>
      <c r="AJ412">
        <v>7.7999999999999999E-5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34227.342422000002</v>
      </c>
      <c r="I413">
        <v>1102881.140472</v>
      </c>
      <c r="J413" t="s">
        <v>3</v>
      </c>
      <c r="K413">
        <v>34197.628280999998</v>
      </c>
      <c r="L413">
        <v>1100997.8197870001</v>
      </c>
      <c r="M413" t="s">
        <v>4</v>
      </c>
      <c r="N413">
        <v>1876.1539210000001</v>
      </c>
      <c r="O413">
        <v>2430.7350660000002</v>
      </c>
      <c r="P413" t="s">
        <v>5</v>
      </c>
      <c r="Q413">
        <v>2065.4998289999999</v>
      </c>
      <c r="R413">
        <v>8885.8471709999994</v>
      </c>
      <c r="S413" t="s">
        <v>6</v>
      </c>
      <c r="T413">
        <v>622.11332300000004</v>
      </c>
      <c r="U413">
        <v>366.39643799999999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0.28233200000000003</v>
      </c>
      <c r="AG413">
        <v>2.5000000000000001E-5</v>
      </c>
      <c r="AH413" t="s">
        <v>11</v>
      </c>
      <c r="AI413">
        <v>0.71869700000000003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37075.573905999998</v>
      </c>
      <c r="I414">
        <v>1305338.6320170001</v>
      </c>
      <c r="J414" t="s">
        <v>3</v>
      </c>
      <c r="K414">
        <v>37043.386719000002</v>
      </c>
      <c r="L414">
        <v>1303111.831362</v>
      </c>
      <c r="M414" t="s">
        <v>4</v>
      </c>
      <c r="N414">
        <v>2031.628193</v>
      </c>
      <c r="O414">
        <v>2730.7049419999998</v>
      </c>
      <c r="P414" t="s">
        <v>5</v>
      </c>
      <c r="Q414">
        <v>2238.6037110000002</v>
      </c>
      <c r="R414">
        <v>10716.567220999999</v>
      </c>
      <c r="S414" t="s">
        <v>6</v>
      </c>
      <c r="T414">
        <v>673.96970699999997</v>
      </c>
      <c r="U414">
        <v>445.59642300000002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0.281331</v>
      </c>
      <c r="AG414">
        <v>4.1E-5</v>
      </c>
      <c r="AH414" t="s">
        <v>11</v>
      </c>
      <c r="AI414">
        <v>0.71937899999999999</v>
      </c>
      <c r="AJ414">
        <v>7.2999999999999999E-5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39921.91375</v>
      </c>
      <c r="I415">
        <v>1468817.5314239999</v>
      </c>
      <c r="J415" t="s">
        <v>3</v>
      </c>
      <c r="K415">
        <v>39887.251562999998</v>
      </c>
      <c r="L415">
        <v>1466299.180279</v>
      </c>
      <c r="M415" t="s">
        <v>4</v>
      </c>
      <c r="N415">
        <v>2187.4319780000001</v>
      </c>
      <c r="O415">
        <v>2879.6750120000002</v>
      </c>
      <c r="P415" t="s">
        <v>5</v>
      </c>
      <c r="Q415">
        <v>2410.611582</v>
      </c>
      <c r="R415">
        <v>12159.101345999999</v>
      </c>
      <c r="S415" t="s">
        <v>6</v>
      </c>
      <c r="T415">
        <v>725.92452400000002</v>
      </c>
      <c r="U415">
        <v>530.38335800000004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0.28128900000000001</v>
      </c>
      <c r="AG415">
        <v>4.1E-5</v>
      </c>
      <c r="AH415" t="s">
        <v>11</v>
      </c>
      <c r="AI415">
        <v>0.72037099999999998</v>
      </c>
      <c r="AJ415">
        <v>6.7999999999999999E-5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42785.596094</v>
      </c>
      <c r="I416">
        <v>1658559.8985850001</v>
      </c>
      <c r="J416" t="s">
        <v>3</v>
      </c>
      <c r="K416">
        <v>42748.445468999998</v>
      </c>
      <c r="L416">
        <v>1655686.9371229999</v>
      </c>
      <c r="M416" t="s">
        <v>4</v>
      </c>
      <c r="N416">
        <v>2343.7719579999998</v>
      </c>
      <c r="O416">
        <v>3097.618547</v>
      </c>
      <c r="P416" t="s">
        <v>5</v>
      </c>
      <c r="Q416">
        <v>2585.438506</v>
      </c>
      <c r="R416">
        <v>14390.447630000001</v>
      </c>
      <c r="S416" t="s">
        <v>6</v>
      </c>
      <c r="T416">
        <v>778.28964599999995</v>
      </c>
      <c r="U416">
        <v>628.342803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0.28115200000000001</v>
      </c>
      <c r="AG416">
        <v>4.1E-5</v>
      </c>
      <c r="AH416" t="s">
        <v>11</v>
      </c>
      <c r="AI416">
        <v>0.72075400000000001</v>
      </c>
      <c r="AJ416">
        <v>6.4999999999999994E-5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45627.212891000003</v>
      </c>
      <c r="I417">
        <v>1824814.05226</v>
      </c>
      <c r="J417" t="s">
        <v>3</v>
      </c>
      <c r="K417">
        <v>45587.577656000001</v>
      </c>
      <c r="L417">
        <v>1821641.125453</v>
      </c>
      <c r="M417" t="s">
        <v>4</v>
      </c>
      <c r="N417">
        <v>2498.6921000000002</v>
      </c>
      <c r="O417">
        <v>3217.6872469999998</v>
      </c>
      <c r="P417" t="s">
        <v>5</v>
      </c>
      <c r="Q417">
        <v>2757.822388</v>
      </c>
      <c r="R417">
        <v>15754.280686</v>
      </c>
      <c r="S417" t="s">
        <v>6</v>
      </c>
      <c r="T417">
        <v>830.06390399999998</v>
      </c>
      <c r="U417">
        <v>704.14650700000004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0.28110400000000002</v>
      </c>
      <c r="AG417">
        <v>4.0000000000000003E-5</v>
      </c>
      <c r="AH417" t="s">
        <v>11</v>
      </c>
      <c r="AI417">
        <v>0.72133400000000003</v>
      </c>
      <c r="AJ417">
        <v>6.2000000000000003E-5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48464.060312000001</v>
      </c>
      <c r="I418">
        <v>1985300.563848</v>
      </c>
      <c r="J418" t="s">
        <v>3</v>
      </c>
      <c r="K418">
        <v>48421.961952999998</v>
      </c>
      <c r="L418">
        <v>1981865.170744</v>
      </c>
      <c r="M418" t="s">
        <v>4</v>
      </c>
      <c r="N418">
        <v>2653.7609130000001</v>
      </c>
      <c r="O418">
        <v>3402.2408989999999</v>
      </c>
      <c r="P418" t="s">
        <v>5</v>
      </c>
      <c r="Q418">
        <v>2929.3923289999998</v>
      </c>
      <c r="R418">
        <v>17250.288616999998</v>
      </c>
      <c r="S418" t="s">
        <v>6</v>
      </c>
      <c r="T418">
        <v>882.24516200000005</v>
      </c>
      <c r="U418">
        <v>789.61004600000001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0.28106799999999998</v>
      </c>
      <c r="AG418">
        <v>4.0000000000000003E-5</v>
      </c>
      <c r="AH418" t="s">
        <v>11</v>
      </c>
      <c r="AI418">
        <v>0.72191099999999997</v>
      </c>
      <c r="AJ418">
        <v>5.8999999999999998E-5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51334.671641000001</v>
      </c>
      <c r="I419">
        <v>2293565.272326</v>
      </c>
      <c r="J419" t="s">
        <v>3</v>
      </c>
      <c r="K419">
        <v>51290.087656000003</v>
      </c>
      <c r="L419">
        <v>2289642.8874849998</v>
      </c>
      <c r="M419" t="s">
        <v>4</v>
      </c>
      <c r="N419">
        <v>2811.3471340000001</v>
      </c>
      <c r="O419">
        <v>3698.5313409999999</v>
      </c>
      <c r="P419" t="s">
        <v>5</v>
      </c>
      <c r="Q419">
        <v>3103.86625</v>
      </c>
      <c r="R419">
        <v>19382.673411</v>
      </c>
      <c r="S419" t="s">
        <v>6</v>
      </c>
      <c r="T419">
        <v>934.634905</v>
      </c>
      <c r="U419">
        <v>881.78854000000001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0.28104299999999999</v>
      </c>
      <c r="AG419">
        <v>4.0000000000000003E-5</v>
      </c>
      <c r="AH419" t="s">
        <v>11</v>
      </c>
      <c r="AI419">
        <v>0.721916</v>
      </c>
      <c r="AJ419">
        <v>5.8999999999999998E-5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54206.436328000003</v>
      </c>
      <c r="I420">
        <v>2683655.793145</v>
      </c>
      <c r="J420" t="s">
        <v>3</v>
      </c>
      <c r="K420">
        <v>54159.349453000003</v>
      </c>
      <c r="L420">
        <v>2679032.5691889999</v>
      </c>
      <c r="M420" t="s">
        <v>4</v>
      </c>
      <c r="N420">
        <v>2969.8529789999998</v>
      </c>
      <c r="O420">
        <v>4339.8183120000003</v>
      </c>
      <c r="P420" t="s">
        <v>5</v>
      </c>
      <c r="Q420">
        <v>3278.9575289999998</v>
      </c>
      <c r="R420">
        <v>21986.733144000002</v>
      </c>
      <c r="S420" t="s">
        <v>6</v>
      </c>
      <c r="T420">
        <v>986.70368199999996</v>
      </c>
      <c r="U420">
        <v>991.31068600000003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0.28096700000000002</v>
      </c>
      <c r="AG420">
        <v>3.8999999999999999E-5</v>
      </c>
      <c r="AH420" t="s">
        <v>11</v>
      </c>
      <c r="AI420">
        <v>0.72224200000000005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57053.684609000004</v>
      </c>
      <c r="I421">
        <v>2895797.0325500001</v>
      </c>
      <c r="J421" t="s">
        <v>3</v>
      </c>
      <c r="K421">
        <v>57004.128750000003</v>
      </c>
      <c r="L421">
        <v>2890771.668447</v>
      </c>
      <c r="M421" t="s">
        <v>4</v>
      </c>
      <c r="N421">
        <v>3125.088315</v>
      </c>
      <c r="O421">
        <v>4520.9733200000001</v>
      </c>
      <c r="P421" t="s">
        <v>5</v>
      </c>
      <c r="Q421">
        <v>3451.1333199999999</v>
      </c>
      <c r="R421">
        <v>23710.567125000001</v>
      </c>
      <c r="S421" t="s">
        <v>6</v>
      </c>
      <c r="T421">
        <v>1038.11384</v>
      </c>
      <c r="U421">
        <v>1056.9881889999999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0.28091300000000002</v>
      </c>
      <c r="AG421">
        <v>4.0000000000000003E-5</v>
      </c>
      <c r="AH421" t="s">
        <v>11</v>
      </c>
      <c r="AI421">
        <v>0.72231999999999996</v>
      </c>
      <c r="AJ421">
        <v>5.3000000000000001E-5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2694.1158839999998</v>
      </c>
      <c r="I422">
        <v>7966.0005359999996</v>
      </c>
      <c r="J422" t="s">
        <v>3</v>
      </c>
      <c r="K422">
        <v>2691.676191</v>
      </c>
      <c r="L422">
        <v>7953.8802260000002</v>
      </c>
      <c r="M422" t="s">
        <v>4</v>
      </c>
      <c r="N422">
        <v>144.21409800000001</v>
      </c>
      <c r="O422">
        <v>86.925449999999998</v>
      </c>
      <c r="P422" t="s">
        <v>5</v>
      </c>
      <c r="Q422">
        <v>0</v>
      </c>
      <c r="R422">
        <v>0</v>
      </c>
      <c r="S422" t="s">
        <v>6</v>
      </c>
      <c r="T422">
        <v>51.125535999999997</v>
      </c>
      <c r="U422">
        <v>3.0558320000000001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0.29424299999999998</v>
      </c>
      <c r="AG422">
        <v>8.6000000000000003E-5</v>
      </c>
      <c r="AH422" t="s">
        <v>11</v>
      </c>
      <c r="AI422">
        <v>0.70730800000000005</v>
      </c>
      <c r="AJ422">
        <v>3.1000000000000001E-5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5394.5826070000003</v>
      </c>
      <c r="I423">
        <v>25118.871144000001</v>
      </c>
      <c r="J423" t="s">
        <v>3</v>
      </c>
      <c r="K423">
        <v>5389.6942289999997</v>
      </c>
      <c r="L423">
        <v>25080.307987</v>
      </c>
      <c r="M423" t="s">
        <v>4</v>
      </c>
      <c r="N423">
        <v>288.47000800000001</v>
      </c>
      <c r="O423">
        <v>276.98636099999999</v>
      </c>
      <c r="P423" t="s">
        <v>5</v>
      </c>
      <c r="Q423">
        <v>0</v>
      </c>
      <c r="R423">
        <v>0</v>
      </c>
      <c r="S423" t="s">
        <v>6</v>
      </c>
      <c r="T423">
        <v>102.663943</v>
      </c>
      <c r="U423">
        <v>10.016283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0.28954800000000003</v>
      </c>
      <c r="AG423">
        <v>6.8999999999999997E-5</v>
      </c>
      <c r="AH423" t="s">
        <v>11</v>
      </c>
      <c r="AI423">
        <v>0.710538</v>
      </c>
      <c r="AJ423">
        <v>6.3E-5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8085.6883690000004</v>
      </c>
      <c r="I424">
        <v>40543.727526000002</v>
      </c>
      <c r="J424" t="s">
        <v>3</v>
      </c>
      <c r="K424">
        <v>8078.3598540000003</v>
      </c>
      <c r="L424">
        <v>40477.596455999999</v>
      </c>
      <c r="M424" t="s">
        <v>4</v>
      </c>
      <c r="N424">
        <v>434.012629</v>
      </c>
      <c r="O424">
        <v>534.20161700000006</v>
      </c>
      <c r="P424" t="s">
        <v>5</v>
      </c>
      <c r="Q424">
        <v>0</v>
      </c>
      <c r="R424">
        <v>0</v>
      </c>
      <c r="S424" t="s">
        <v>6</v>
      </c>
      <c r="T424">
        <v>153.63710399999999</v>
      </c>
      <c r="U424">
        <v>14.133470000000001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0.28780299999999998</v>
      </c>
      <c r="AG424">
        <v>5.7000000000000003E-5</v>
      </c>
      <c r="AH424" t="s">
        <v>11</v>
      </c>
      <c r="AI424">
        <v>0.71177400000000002</v>
      </c>
      <c r="AJ424">
        <v>7.1000000000000005E-5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10802.963729999999</v>
      </c>
      <c r="I425">
        <v>78592.294166000007</v>
      </c>
      <c r="J425" t="s">
        <v>3</v>
      </c>
      <c r="K425">
        <v>10793.171093999999</v>
      </c>
      <c r="L425">
        <v>78470.570005000001</v>
      </c>
      <c r="M425" t="s">
        <v>4</v>
      </c>
      <c r="N425">
        <v>579.76176599999997</v>
      </c>
      <c r="O425">
        <v>886.71170700000005</v>
      </c>
      <c r="P425" t="s">
        <v>5</v>
      </c>
      <c r="Q425">
        <v>0</v>
      </c>
      <c r="R425">
        <v>0</v>
      </c>
      <c r="S425" t="s">
        <v>6</v>
      </c>
      <c r="T425">
        <v>205.14211499999999</v>
      </c>
      <c r="U425">
        <v>24.759084000000001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0.28606999999999999</v>
      </c>
      <c r="AG425">
        <v>3.6000000000000001E-5</v>
      </c>
      <c r="AH425" t="s">
        <v>11</v>
      </c>
      <c r="AI425">
        <v>0.71265100000000003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13541.192714999999</v>
      </c>
      <c r="I426">
        <v>143270.06779</v>
      </c>
      <c r="J426" t="s">
        <v>3</v>
      </c>
      <c r="K426">
        <v>13528.909960999999</v>
      </c>
      <c r="L426">
        <v>143024.35891099999</v>
      </c>
      <c r="M426" t="s">
        <v>4</v>
      </c>
      <c r="N426">
        <v>728.36049400000002</v>
      </c>
      <c r="O426">
        <v>1646.058248</v>
      </c>
      <c r="P426" t="s">
        <v>5</v>
      </c>
      <c r="Q426">
        <v>0</v>
      </c>
      <c r="R426">
        <v>0</v>
      </c>
      <c r="S426" t="s">
        <v>6</v>
      </c>
      <c r="T426">
        <v>256.97828700000002</v>
      </c>
      <c r="U426">
        <v>44.167239000000002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0.284831</v>
      </c>
      <c r="AG426">
        <v>4.8000000000000001E-5</v>
      </c>
      <c r="AH426" t="s">
        <v>11</v>
      </c>
      <c r="AI426">
        <v>0.71335999999999999</v>
      </c>
      <c r="AJ426">
        <v>8.1000000000000004E-5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16260.743789</v>
      </c>
      <c r="I427">
        <v>231004.98719700001</v>
      </c>
      <c r="J427" t="s">
        <v>3</v>
      </c>
      <c r="K427">
        <v>16245.982441</v>
      </c>
      <c r="L427">
        <v>230575.82138499999</v>
      </c>
      <c r="M427" t="s">
        <v>4</v>
      </c>
      <c r="N427">
        <v>875.21369000000004</v>
      </c>
      <c r="O427">
        <v>2730.9824570000001</v>
      </c>
      <c r="P427" t="s">
        <v>5</v>
      </c>
      <c r="Q427">
        <v>0</v>
      </c>
      <c r="R427">
        <v>0</v>
      </c>
      <c r="S427" t="s">
        <v>6</v>
      </c>
      <c r="T427">
        <v>308.538366</v>
      </c>
      <c r="U427">
        <v>71.182152000000002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0.28383900000000001</v>
      </c>
      <c r="AG427">
        <v>4.1999999999999998E-5</v>
      </c>
      <c r="AH427" t="s">
        <v>11</v>
      </c>
      <c r="AI427">
        <v>0.71446500000000002</v>
      </c>
      <c r="AJ427">
        <v>8.5000000000000006E-5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18973.086445000001</v>
      </c>
      <c r="I428">
        <v>317126.95449099998</v>
      </c>
      <c r="J428" t="s">
        <v>3</v>
      </c>
      <c r="K428">
        <v>18955.864844</v>
      </c>
      <c r="L428">
        <v>316536.02766700002</v>
      </c>
      <c r="M428" t="s">
        <v>4</v>
      </c>
      <c r="N428">
        <v>1021.711869</v>
      </c>
      <c r="O428">
        <v>3751.0365270000002</v>
      </c>
      <c r="P428" t="s">
        <v>5</v>
      </c>
      <c r="Q428">
        <v>0</v>
      </c>
      <c r="R428">
        <v>0</v>
      </c>
      <c r="S428" t="s">
        <v>6</v>
      </c>
      <c r="T428">
        <v>360.21671099999998</v>
      </c>
      <c r="U428">
        <v>96.772006000000005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0.28334799999999999</v>
      </c>
      <c r="AG428">
        <v>3.4E-5</v>
      </c>
      <c r="AH428" t="s">
        <v>11</v>
      </c>
      <c r="AI428">
        <v>0.71497100000000002</v>
      </c>
      <c r="AJ428">
        <v>8.7999999999999998E-5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21669.215351999999</v>
      </c>
      <c r="I429">
        <v>383129.27081800002</v>
      </c>
      <c r="J429" t="s">
        <v>3</v>
      </c>
      <c r="K429">
        <v>21649.546171999998</v>
      </c>
      <c r="L429">
        <v>382423.11982099997</v>
      </c>
      <c r="M429" t="s">
        <v>4</v>
      </c>
      <c r="N429">
        <v>1167.562126</v>
      </c>
      <c r="O429">
        <v>4576.9067709999999</v>
      </c>
      <c r="P429" t="s">
        <v>5</v>
      </c>
      <c r="Q429">
        <v>0</v>
      </c>
      <c r="R429">
        <v>0</v>
      </c>
      <c r="S429" t="s">
        <v>6</v>
      </c>
      <c r="T429">
        <v>411.58587199999999</v>
      </c>
      <c r="U429">
        <v>113.944626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0.282999</v>
      </c>
      <c r="AG429">
        <v>3.1000000000000001E-5</v>
      </c>
      <c r="AH429" t="s">
        <v>11</v>
      </c>
      <c r="AI429">
        <v>0.71598700000000004</v>
      </c>
      <c r="AJ429">
        <v>8.7999999999999998E-5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24361.903593999999</v>
      </c>
      <c r="I430">
        <v>440145.69546100002</v>
      </c>
      <c r="J430" t="s">
        <v>3</v>
      </c>
      <c r="K430">
        <v>24339.786055</v>
      </c>
      <c r="L430">
        <v>439346.50500800001</v>
      </c>
      <c r="M430" t="s">
        <v>4</v>
      </c>
      <c r="N430">
        <v>1311.285112</v>
      </c>
      <c r="O430">
        <v>5150.4163689999996</v>
      </c>
      <c r="P430" t="s">
        <v>5</v>
      </c>
      <c r="Q430">
        <v>0</v>
      </c>
      <c r="R430">
        <v>0</v>
      </c>
      <c r="S430" t="s">
        <v>6</v>
      </c>
      <c r="T430">
        <v>463.191821</v>
      </c>
      <c r="U430">
        <v>145.52263099999999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0.28293499999999999</v>
      </c>
      <c r="AG430">
        <v>3.1000000000000001E-5</v>
      </c>
      <c r="AH430" t="s">
        <v>11</v>
      </c>
      <c r="AI430">
        <v>0.71673299999999995</v>
      </c>
      <c r="AJ430">
        <v>1E-4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27082.310390999999</v>
      </c>
      <c r="I431">
        <v>549927.49866599997</v>
      </c>
      <c r="J431" t="s">
        <v>3</v>
      </c>
      <c r="K431">
        <v>27057.724219</v>
      </c>
      <c r="L431">
        <v>548947.51937600004</v>
      </c>
      <c r="M431" t="s">
        <v>4</v>
      </c>
      <c r="N431">
        <v>1457.108103</v>
      </c>
      <c r="O431">
        <v>6187.4359599999998</v>
      </c>
      <c r="P431" t="s">
        <v>5</v>
      </c>
      <c r="Q431">
        <v>0</v>
      </c>
      <c r="R431">
        <v>0</v>
      </c>
      <c r="S431" t="s">
        <v>6</v>
      </c>
      <c r="T431">
        <v>515.09614699999997</v>
      </c>
      <c r="U431">
        <v>172.014824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0.28288099999999999</v>
      </c>
      <c r="AG431">
        <v>3.1000000000000001E-5</v>
      </c>
      <c r="AH431" t="s">
        <v>11</v>
      </c>
      <c r="AI431">
        <v>0.71718899999999997</v>
      </c>
      <c r="AJ431">
        <v>1.02E-4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29809.345000000001</v>
      </c>
      <c r="I432">
        <v>682613.44113599998</v>
      </c>
      <c r="J432" t="s">
        <v>3</v>
      </c>
      <c r="K432">
        <v>29782.28168</v>
      </c>
      <c r="L432">
        <v>681370.47140299994</v>
      </c>
      <c r="M432" t="s">
        <v>4</v>
      </c>
      <c r="N432">
        <v>1604.667373</v>
      </c>
      <c r="O432">
        <v>7787.1139119999998</v>
      </c>
      <c r="P432" t="s">
        <v>5</v>
      </c>
      <c r="Q432">
        <v>0</v>
      </c>
      <c r="R432">
        <v>0</v>
      </c>
      <c r="S432" t="s">
        <v>6</v>
      </c>
      <c r="T432">
        <v>567.145895</v>
      </c>
      <c r="U432">
        <v>199.298563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0.28278300000000001</v>
      </c>
      <c r="AG432">
        <v>3.0000000000000001E-5</v>
      </c>
      <c r="AH432" t="s">
        <v>11</v>
      </c>
      <c r="AI432">
        <v>0.71724100000000002</v>
      </c>
      <c r="AJ432">
        <v>1.01E-4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32525.677930000002</v>
      </c>
      <c r="I433">
        <v>814002.35448700003</v>
      </c>
      <c r="J433" t="s">
        <v>3</v>
      </c>
      <c r="K433">
        <v>32496.145</v>
      </c>
      <c r="L433">
        <v>812544.66984300001</v>
      </c>
      <c r="M433" t="s">
        <v>4</v>
      </c>
      <c r="N433">
        <v>1750.7342410000001</v>
      </c>
      <c r="O433">
        <v>9144.2976049999997</v>
      </c>
      <c r="P433" t="s">
        <v>5</v>
      </c>
      <c r="Q433">
        <v>0</v>
      </c>
      <c r="R433">
        <v>0</v>
      </c>
      <c r="S433" t="s">
        <v>6</v>
      </c>
      <c r="T433">
        <v>618.64339700000005</v>
      </c>
      <c r="U433">
        <v>237.04411999999999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0.28234999999999999</v>
      </c>
      <c r="AG433">
        <v>3.4999999999999997E-5</v>
      </c>
      <c r="AH433" t="s">
        <v>11</v>
      </c>
      <c r="AI433">
        <v>0.717557</v>
      </c>
      <c r="AJ433">
        <v>1E-4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35217.466562000001</v>
      </c>
      <c r="I434">
        <v>887373.70024000003</v>
      </c>
      <c r="J434" t="s">
        <v>3</v>
      </c>
      <c r="K434">
        <v>35185.491016</v>
      </c>
      <c r="L434">
        <v>885781.62116500002</v>
      </c>
      <c r="M434" t="s">
        <v>4</v>
      </c>
      <c r="N434">
        <v>1894.8713130000001</v>
      </c>
      <c r="O434">
        <v>9926.5283550000004</v>
      </c>
      <c r="P434" t="s">
        <v>5</v>
      </c>
      <c r="Q434">
        <v>0</v>
      </c>
      <c r="R434">
        <v>0</v>
      </c>
      <c r="S434" t="s">
        <v>6</v>
      </c>
      <c r="T434">
        <v>669.95681400000001</v>
      </c>
      <c r="U434">
        <v>260.65083099999998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0.281308</v>
      </c>
      <c r="AG434">
        <v>3.4E-5</v>
      </c>
      <c r="AH434" t="s">
        <v>11</v>
      </c>
      <c r="AI434">
        <v>0.718306</v>
      </c>
      <c r="AJ434">
        <v>9.7E-5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37923.148672000003</v>
      </c>
      <c r="I435">
        <v>1045032.616025</v>
      </c>
      <c r="J435" t="s">
        <v>3</v>
      </c>
      <c r="K435">
        <v>37888.584531</v>
      </c>
      <c r="L435">
        <v>1043159.8047560001</v>
      </c>
      <c r="M435" t="s">
        <v>4</v>
      </c>
      <c r="N435">
        <v>2039.581594</v>
      </c>
      <c r="O435">
        <v>11775.950253000001</v>
      </c>
      <c r="P435" t="s">
        <v>5</v>
      </c>
      <c r="Q435">
        <v>0</v>
      </c>
      <c r="R435">
        <v>0</v>
      </c>
      <c r="S435" t="s">
        <v>6</v>
      </c>
      <c r="T435">
        <v>721.52685899999994</v>
      </c>
      <c r="U435">
        <v>308.96545200000003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0.28121299999999999</v>
      </c>
      <c r="AG435">
        <v>3.4E-5</v>
      </c>
      <c r="AH435" t="s">
        <v>11</v>
      </c>
      <c r="AI435">
        <v>0.71874199999999999</v>
      </c>
      <c r="AJ435">
        <v>9.3999999999999994E-5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40612.172891000002</v>
      </c>
      <c r="I436">
        <v>1149280.1887149999</v>
      </c>
      <c r="J436" t="s">
        <v>3</v>
      </c>
      <c r="K436">
        <v>40575.176094000002</v>
      </c>
      <c r="L436">
        <v>1147233.5356650001</v>
      </c>
      <c r="M436" t="s">
        <v>4</v>
      </c>
      <c r="N436">
        <v>2182.4488529999999</v>
      </c>
      <c r="O436">
        <v>12775.352943</v>
      </c>
      <c r="P436" t="s">
        <v>5</v>
      </c>
      <c r="Q436">
        <v>0</v>
      </c>
      <c r="R436">
        <v>0</v>
      </c>
      <c r="S436" t="s">
        <v>6</v>
      </c>
      <c r="T436">
        <v>772.79994499999998</v>
      </c>
      <c r="U436">
        <v>334.55475899999999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0.28117700000000001</v>
      </c>
      <c r="AG436">
        <v>3.4E-5</v>
      </c>
      <c r="AH436" t="s">
        <v>11</v>
      </c>
      <c r="AI436">
        <v>0.71983600000000003</v>
      </c>
      <c r="AJ436">
        <v>9.1000000000000003E-5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43334.208280999999</v>
      </c>
      <c r="I437">
        <v>1240029.624082</v>
      </c>
      <c r="J437" t="s">
        <v>3</v>
      </c>
      <c r="K437">
        <v>43294.737109000002</v>
      </c>
      <c r="L437">
        <v>1237784.2392740001</v>
      </c>
      <c r="M437" t="s">
        <v>4</v>
      </c>
      <c r="N437">
        <v>2328.9972459999999</v>
      </c>
      <c r="O437">
        <v>13585.089238</v>
      </c>
      <c r="P437" t="s">
        <v>5</v>
      </c>
      <c r="Q437">
        <v>0</v>
      </c>
      <c r="R437">
        <v>0</v>
      </c>
      <c r="S437" t="s">
        <v>6</v>
      </c>
      <c r="T437">
        <v>824.39686900000004</v>
      </c>
      <c r="U437">
        <v>361.04136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0.28115899999999999</v>
      </c>
      <c r="AG437">
        <v>3.4E-5</v>
      </c>
      <c r="AH437" t="s">
        <v>11</v>
      </c>
      <c r="AI437">
        <v>0.71984599999999999</v>
      </c>
      <c r="AJ437">
        <v>9.1000000000000003E-5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46037.132108999998</v>
      </c>
      <c r="I438">
        <v>1366089.9655220001</v>
      </c>
      <c r="J438" t="s">
        <v>3</v>
      </c>
      <c r="K438">
        <v>45995.194766000001</v>
      </c>
      <c r="L438">
        <v>1363653.2717869999</v>
      </c>
      <c r="M438" t="s">
        <v>4</v>
      </c>
      <c r="N438">
        <v>2473.8445459999998</v>
      </c>
      <c r="O438">
        <v>14690.261999</v>
      </c>
      <c r="P438" t="s">
        <v>5</v>
      </c>
      <c r="Q438">
        <v>0</v>
      </c>
      <c r="R438">
        <v>0</v>
      </c>
      <c r="S438" t="s">
        <v>6</v>
      </c>
      <c r="T438">
        <v>876.05747799999995</v>
      </c>
      <c r="U438">
        <v>390.02177899999998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0.28112999999999999</v>
      </c>
      <c r="AG438">
        <v>3.4E-5</v>
      </c>
      <c r="AH438" t="s">
        <v>11</v>
      </c>
      <c r="AI438">
        <v>0.72070800000000002</v>
      </c>
      <c r="AJ438">
        <v>1.05E-4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48769.269453000001</v>
      </c>
      <c r="I439">
        <v>1572922.691076</v>
      </c>
      <c r="J439" t="s">
        <v>3</v>
      </c>
      <c r="K439">
        <v>48724.852500000001</v>
      </c>
      <c r="L439">
        <v>1570133.886344</v>
      </c>
      <c r="M439" t="s">
        <v>4</v>
      </c>
      <c r="N439">
        <v>2622.0553030000001</v>
      </c>
      <c r="O439">
        <v>17025.728128999999</v>
      </c>
      <c r="P439" t="s">
        <v>5</v>
      </c>
      <c r="Q439">
        <v>0</v>
      </c>
      <c r="R439">
        <v>0</v>
      </c>
      <c r="S439" t="s">
        <v>6</v>
      </c>
      <c r="T439">
        <v>928.60962199999994</v>
      </c>
      <c r="U439">
        <v>469.06080400000002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0.28077200000000002</v>
      </c>
      <c r="AG439">
        <v>3.8999999999999999E-5</v>
      </c>
      <c r="AH439" t="s">
        <v>11</v>
      </c>
      <c r="AI439">
        <v>0.720773</v>
      </c>
      <c r="AJ439">
        <v>1.0399999999999999E-4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51472.189766000003</v>
      </c>
      <c r="I440">
        <v>1730109.134295</v>
      </c>
      <c r="J440" t="s">
        <v>3</v>
      </c>
      <c r="K440">
        <v>51425.313516000002</v>
      </c>
      <c r="L440">
        <v>1727060.823636</v>
      </c>
      <c r="M440" t="s">
        <v>4</v>
      </c>
      <c r="N440">
        <v>2767.7674510000002</v>
      </c>
      <c r="O440">
        <v>18446.098159000001</v>
      </c>
      <c r="P440" t="s">
        <v>5</v>
      </c>
      <c r="Q440">
        <v>0</v>
      </c>
      <c r="R440">
        <v>0</v>
      </c>
      <c r="S440" t="s">
        <v>6</v>
      </c>
      <c r="T440">
        <v>979.85765100000003</v>
      </c>
      <c r="U440">
        <v>514.46981300000004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0.28058</v>
      </c>
      <c r="AG440">
        <v>3.8999999999999999E-5</v>
      </c>
      <c r="AH440" t="s">
        <v>11</v>
      </c>
      <c r="AI440">
        <v>0.72146600000000005</v>
      </c>
      <c r="AJ440">
        <v>9.6000000000000002E-5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54187.053749999999</v>
      </c>
      <c r="I441">
        <v>1899499.329903</v>
      </c>
      <c r="J441" t="s">
        <v>3</v>
      </c>
      <c r="K441">
        <v>54137.702968999998</v>
      </c>
      <c r="L441">
        <v>1896119.9742620001</v>
      </c>
      <c r="M441" t="s">
        <v>4</v>
      </c>
      <c r="N441">
        <v>2914.3376170000001</v>
      </c>
      <c r="O441">
        <v>20398.143671000002</v>
      </c>
      <c r="P441" t="s">
        <v>5</v>
      </c>
      <c r="Q441">
        <v>0</v>
      </c>
      <c r="R441">
        <v>0</v>
      </c>
      <c r="S441" t="s">
        <v>6</v>
      </c>
      <c r="T441">
        <v>1031.7785220000001</v>
      </c>
      <c r="U441">
        <v>575.83039399999996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0.28057100000000001</v>
      </c>
      <c r="AG441">
        <v>3.8999999999999999E-5</v>
      </c>
      <c r="AH441" t="s">
        <v>11</v>
      </c>
      <c r="AI441">
        <v>0.72146600000000005</v>
      </c>
      <c r="AJ441">
        <v>9.6000000000000002E-5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2826.3566890000002</v>
      </c>
      <c r="I442">
        <v>10888.311788999999</v>
      </c>
      <c r="J442" t="s">
        <v>3</v>
      </c>
      <c r="K442">
        <v>2823.4526660000001</v>
      </c>
      <c r="L442">
        <v>10867.726661999999</v>
      </c>
      <c r="M442" t="s">
        <v>4</v>
      </c>
      <c r="N442">
        <v>114.134902</v>
      </c>
      <c r="O442">
        <v>31.914605999999999</v>
      </c>
      <c r="P442" t="s">
        <v>5</v>
      </c>
      <c r="Q442">
        <v>189.97134199999999</v>
      </c>
      <c r="R442">
        <v>109.92595900000001</v>
      </c>
      <c r="S442" t="s">
        <v>6</v>
      </c>
      <c r="T442">
        <v>50.732449000000003</v>
      </c>
      <c r="U442">
        <v>3.142747</v>
      </c>
      <c r="V442" t="s">
        <v>7</v>
      </c>
      <c r="W442">
        <v>53.418894999999999</v>
      </c>
      <c r="X442">
        <v>7.2031140000000002</v>
      </c>
      <c r="Y442" t="s">
        <v>8</v>
      </c>
      <c r="Z442">
        <v>58.991424000000002</v>
      </c>
      <c r="AA442">
        <v>47.937638</v>
      </c>
      <c r="AB442" t="s">
        <v>9</v>
      </c>
      <c r="AC442">
        <v>2501.0334859999998</v>
      </c>
      <c r="AD442">
        <v>8013.3514409999998</v>
      </c>
      <c r="AE442" t="s">
        <v>10</v>
      </c>
      <c r="AF442">
        <v>0.29171000000000002</v>
      </c>
      <c r="AG442">
        <v>6.7000000000000002E-5</v>
      </c>
      <c r="AH442" t="s">
        <v>11</v>
      </c>
      <c r="AI442">
        <v>0.70614399999999999</v>
      </c>
      <c r="AJ442">
        <v>2.0999999999999999E-5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5632.0593360000003</v>
      </c>
      <c r="I443">
        <v>17652.064072000001</v>
      </c>
      <c r="J443" t="s">
        <v>3</v>
      </c>
      <c r="K443">
        <v>5626.5387110000001</v>
      </c>
      <c r="L443">
        <v>17645.040817000001</v>
      </c>
      <c r="M443" t="s">
        <v>4</v>
      </c>
      <c r="N443">
        <v>227.69449299999999</v>
      </c>
      <c r="O443">
        <v>57.911352999999998</v>
      </c>
      <c r="P443" t="s">
        <v>5</v>
      </c>
      <c r="Q443">
        <v>382.34820999999999</v>
      </c>
      <c r="R443">
        <v>262.42998699999998</v>
      </c>
      <c r="S443" t="s">
        <v>6</v>
      </c>
      <c r="T443">
        <v>101.048205</v>
      </c>
      <c r="U443">
        <v>6.2662509999999996</v>
      </c>
      <c r="V443" t="s">
        <v>7</v>
      </c>
      <c r="W443">
        <v>106.34511000000001</v>
      </c>
      <c r="X443">
        <v>9.2257119999999997</v>
      </c>
      <c r="Y443" t="s">
        <v>8</v>
      </c>
      <c r="Z443">
        <v>121.337373</v>
      </c>
      <c r="AA443">
        <v>143.35042999999999</v>
      </c>
      <c r="AB443" t="s">
        <v>9</v>
      </c>
      <c r="AC443">
        <v>4979.907021</v>
      </c>
      <c r="AD443">
        <v>12641.880283</v>
      </c>
      <c r="AE443" t="s">
        <v>10</v>
      </c>
      <c r="AF443">
        <v>0.28665400000000002</v>
      </c>
      <c r="AG443">
        <v>4.5000000000000003E-5</v>
      </c>
      <c r="AH443" t="s">
        <v>11</v>
      </c>
      <c r="AI443">
        <v>0.708565</v>
      </c>
      <c r="AJ443">
        <v>3.4999999999999997E-5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8447.8933890000008</v>
      </c>
      <c r="I444">
        <v>25979.534975999999</v>
      </c>
      <c r="J444" t="s">
        <v>3</v>
      </c>
      <c r="K444">
        <v>8439.7503130000005</v>
      </c>
      <c r="L444">
        <v>26008.351888000001</v>
      </c>
      <c r="M444" t="s">
        <v>4</v>
      </c>
      <c r="N444">
        <v>341.90777100000003</v>
      </c>
      <c r="O444">
        <v>95.151449999999997</v>
      </c>
      <c r="P444" t="s">
        <v>5</v>
      </c>
      <c r="Q444">
        <v>576.76894900000002</v>
      </c>
      <c r="R444">
        <v>451.39361500000001</v>
      </c>
      <c r="S444" t="s">
        <v>6</v>
      </c>
      <c r="T444">
        <v>152.05364</v>
      </c>
      <c r="U444">
        <v>17.982184</v>
      </c>
      <c r="V444" t="s">
        <v>7</v>
      </c>
      <c r="W444">
        <v>159.30025900000001</v>
      </c>
      <c r="X444">
        <v>11.555043</v>
      </c>
      <c r="Y444" t="s">
        <v>8</v>
      </c>
      <c r="Z444">
        <v>184.79504399999999</v>
      </c>
      <c r="AA444">
        <v>228.48667399999999</v>
      </c>
      <c r="AB444" t="s">
        <v>9</v>
      </c>
      <c r="AC444">
        <v>7466.0720309999997</v>
      </c>
      <c r="AD444">
        <v>18549.316896</v>
      </c>
      <c r="AE444" t="s">
        <v>10</v>
      </c>
      <c r="AF444">
        <v>0.28414600000000001</v>
      </c>
      <c r="AG444">
        <v>3.8999999999999999E-5</v>
      </c>
      <c r="AH444" t="s">
        <v>11</v>
      </c>
      <c r="AI444">
        <v>0.70984499999999995</v>
      </c>
      <c r="AJ444">
        <v>4.8999999999999998E-5</v>
      </c>
      <c r="AK444" t="s">
        <v>12</v>
      </c>
      <c r="AL444">
        <v>0.56000000000000005</v>
      </c>
      <c r="AM444">
        <v>15.366400000000001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11253.067227</v>
      </c>
      <c r="I445">
        <v>33545.841008000003</v>
      </c>
      <c r="J445" t="s">
        <v>3</v>
      </c>
      <c r="K445">
        <v>11242.319668</v>
      </c>
      <c r="L445">
        <v>33597.880207000002</v>
      </c>
      <c r="M445" t="s">
        <v>4</v>
      </c>
      <c r="N445">
        <v>454.56665800000002</v>
      </c>
      <c r="O445">
        <v>129.95050499999999</v>
      </c>
      <c r="P445" t="s">
        <v>5</v>
      </c>
      <c r="Q445">
        <v>770.18875200000002</v>
      </c>
      <c r="R445">
        <v>689.43995800000005</v>
      </c>
      <c r="S445" t="s">
        <v>6</v>
      </c>
      <c r="T445">
        <v>202.183772</v>
      </c>
      <c r="U445">
        <v>19.353446999999999</v>
      </c>
      <c r="V445" t="s">
        <v>7</v>
      </c>
      <c r="W445">
        <v>212.257856</v>
      </c>
      <c r="X445">
        <v>17.894386000000001</v>
      </c>
      <c r="Y445" t="s">
        <v>8</v>
      </c>
      <c r="Z445">
        <v>248.33004800000001</v>
      </c>
      <c r="AA445">
        <v>356.16915899999998</v>
      </c>
      <c r="AB445" t="s">
        <v>9</v>
      </c>
      <c r="AC445">
        <v>9944.1042770000004</v>
      </c>
      <c r="AD445">
        <v>23631.641776</v>
      </c>
      <c r="AE445" t="s">
        <v>10</v>
      </c>
      <c r="AF445">
        <v>0.28355200000000003</v>
      </c>
      <c r="AG445">
        <v>4.8999999999999998E-5</v>
      </c>
      <c r="AH445" t="s">
        <v>11</v>
      </c>
      <c r="AI445">
        <v>0.71168900000000002</v>
      </c>
      <c r="AJ445">
        <v>7.2000000000000002E-5</v>
      </c>
      <c r="AK445" t="s">
        <v>12</v>
      </c>
      <c r="AL445">
        <v>0.56000000000000005</v>
      </c>
      <c r="AM445">
        <v>15.366400000000001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14067.913594</v>
      </c>
      <c r="I446">
        <v>49159.576691000002</v>
      </c>
      <c r="J446" t="s">
        <v>3</v>
      </c>
      <c r="K446">
        <v>14054.550723</v>
      </c>
      <c r="L446">
        <v>49215.352363999998</v>
      </c>
      <c r="M446" t="s">
        <v>4</v>
      </c>
      <c r="N446">
        <v>568.59881600000006</v>
      </c>
      <c r="O446">
        <v>247.313884</v>
      </c>
      <c r="P446" t="s">
        <v>5</v>
      </c>
      <c r="Q446">
        <v>963.92235600000004</v>
      </c>
      <c r="R446">
        <v>918.34017800000004</v>
      </c>
      <c r="S446" t="s">
        <v>6</v>
      </c>
      <c r="T446">
        <v>252.739225</v>
      </c>
      <c r="U446">
        <v>22.293897000000001</v>
      </c>
      <c r="V446" t="s">
        <v>7</v>
      </c>
      <c r="W446">
        <v>265.20049999999998</v>
      </c>
      <c r="X446">
        <v>22.998777</v>
      </c>
      <c r="Y446" t="s">
        <v>8</v>
      </c>
      <c r="Z446">
        <v>311.73986600000001</v>
      </c>
      <c r="AA446">
        <v>484.95067799999998</v>
      </c>
      <c r="AB446" t="s">
        <v>9</v>
      </c>
      <c r="AC446">
        <v>12430.270762</v>
      </c>
      <c r="AD446">
        <v>34613.348624999999</v>
      </c>
      <c r="AE446" t="s">
        <v>10</v>
      </c>
      <c r="AF446">
        <v>0.28292299999999998</v>
      </c>
      <c r="AG446">
        <v>4.1E-5</v>
      </c>
      <c r="AH446" t="s">
        <v>11</v>
      </c>
      <c r="AI446">
        <v>0.71306199999999997</v>
      </c>
      <c r="AJ446">
        <v>7.7999999999999999E-5</v>
      </c>
      <c r="AK446" t="s">
        <v>12</v>
      </c>
      <c r="AL446">
        <v>0.56000000000000005</v>
      </c>
      <c r="AM446">
        <v>15.366400000000001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16875.239667999998</v>
      </c>
      <c r="I447">
        <v>51459.602612000002</v>
      </c>
      <c r="J447" t="s">
        <v>3</v>
      </c>
      <c r="K447">
        <v>16859.274082</v>
      </c>
      <c r="L447">
        <v>51573.133428000001</v>
      </c>
      <c r="M447" t="s">
        <v>4</v>
      </c>
      <c r="N447">
        <v>681.28908000000001</v>
      </c>
      <c r="O447">
        <v>289.585531</v>
      </c>
      <c r="P447" t="s">
        <v>5</v>
      </c>
      <c r="Q447">
        <v>1158.0476100000001</v>
      </c>
      <c r="R447">
        <v>1056.1748219999999</v>
      </c>
      <c r="S447" t="s">
        <v>6</v>
      </c>
      <c r="T447">
        <v>303.325512</v>
      </c>
      <c r="U447">
        <v>28.093747</v>
      </c>
      <c r="V447" t="s">
        <v>7</v>
      </c>
      <c r="W447">
        <v>318.04120699999999</v>
      </c>
      <c r="X447">
        <v>23.792615000000001</v>
      </c>
      <c r="Y447" t="s">
        <v>8</v>
      </c>
      <c r="Z447">
        <v>375.85118999999997</v>
      </c>
      <c r="AA447">
        <v>594.37543200000005</v>
      </c>
      <c r="AB447" t="s">
        <v>9</v>
      </c>
      <c r="AC447">
        <v>14909.922402</v>
      </c>
      <c r="AD447">
        <v>36590.706584</v>
      </c>
      <c r="AE447" t="s">
        <v>10</v>
      </c>
      <c r="AF447">
        <v>0.281779</v>
      </c>
      <c r="AG447">
        <v>4.1E-5</v>
      </c>
      <c r="AH447" t="s">
        <v>11</v>
      </c>
      <c r="AI447">
        <v>0.71380299999999997</v>
      </c>
      <c r="AJ447">
        <v>8.2000000000000001E-5</v>
      </c>
      <c r="AK447" t="s">
        <v>12</v>
      </c>
      <c r="AL447">
        <v>0.56000000000000005</v>
      </c>
      <c r="AM447">
        <v>15.366400000000001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19685.646562000002</v>
      </c>
      <c r="I448">
        <v>63611.408942000002</v>
      </c>
      <c r="J448" t="s">
        <v>3</v>
      </c>
      <c r="K448">
        <v>19666.935117000001</v>
      </c>
      <c r="L448">
        <v>63647.842121000001</v>
      </c>
      <c r="M448" t="s">
        <v>4</v>
      </c>
      <c r="N448">
        <v>795.10014200000001</v>
      </c>
      <c r="O448">
        <v>360.37505099999998</v>
      </c>
      <c r="P448" t="s">
        <v>5</v>
      </c>
      <c r="Q448">
        <v>1352.7225169999999</v>
      </c>
      <c r="R448">
        <v>1213.2038399999999</v>
      </c>
      <c r="S448" t="s">
        <v>6</v>
      </c>
      <c r="T448">
        <v>354.24632100000002</v>
      </c>
      <c r="U448">
        <v>36.332458000000003</v>
      </c>
      <c r="V448" t="s">
        <v>7</v>
      </c>
      <c r="W448">
        <v>371.06563399999999</v>
      </c>
      <c r="X448">
        <v>27.681826999999998</v>
      </c>
      <c r="Y448" t="s">
        <v>8</v>
      </c>
      <c r="Z448">
        <v>439.98433299999999</v>
      </c>
      <c r="AA448">
        <v>692.42195100000004</v>
      </c>
      <c r="AB448" t="s">
        <v>9</v>
      </c>
      <c r="AC448">
        <v>17391.010156</v>
      </c>
      <c r="AD448">
        <v>45909.359217999998</v>
      </c>
      <c r="AE448" t="s">
        <v>10</v>
      </c>
      <c r="AF448">
        <v>0.28132499999999999</v>
      </c>
      <c r="AG448">
        <v>4.3000000000000002E-5</v>
      </c>
      <c r="AH448" t="s">
        <v>11</v>
      </c>
      <c r="AI448">
        <v>0.71384599999999998</v>
      </c>
      <c r="AJ448">
        <v>8.2000000000000001E-5</v>
      </c>
      <c r="AK448" t="s">
        <v>12</v>
      </c>
      <c r="AL448">
        <v>0.56000000000000005</v>
      </c>
      <c r="AM448">
        <v>15.366400000000001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22506.636211000001</v>
      </c>
      <c r="I449">
        <v>86866.730947999997</v>
      </c>
      <c r="J449" t="s">
        <v>3</v>
      </c>
      <c r="K449">
        <v>22485.315311999999</v>
      </c>
      <c r="L449">
        <v>86864.807962999999</v>
      </c>
      <c r="M449" t="s">
        <v>4</v>
      </c>
      <c r="N449">
        <v>908.79277200000001</v>
      </c>
      <c r="O449">
        <v>426.11761000000001</v>
      </c>
      <c r="P449" t="s">
        <v>5</v>
      </c>
      <c r="Q449">
        <v>1547.5125419999999</v>
      </c>
      <c r="R449">
        <v>1477.1364410000001</v>
      </c>
      <c r="S449" t="s">
        <v>6</v>
      </c>
      <c r="T449">
        <v>404.98142899999999</v>
      </c>
      <c r="U449">
        <v>43.506309999999999</v>
      </c>
      <c r="V449" t="s">
        <v>7</v>
      </c>
      <c r="W449">
        <v>424.25916999999998</v>
      </c>
      <c r="X449">
        <v>40.507078</v>
      </c>
      <c r="Y449" t="s">
        <v>8</v>
      </c>
      <c r="Z449">
        <v>503.87495000000001</v>
      </c>
      <c r="AA449">
        <v>783.467491</v>
      </c>
      <c r="AB449" t="s">
        <v>9</v>
      </c>
      <c r="AC449">
        <v>19882.870234000002</v>
      </c>
      <c r="AD449">
        <v>63660.185404999997</v>
      </c>
      <c r="AE449" t="s">
        <v>10</v>
      </c>
      <c r="AF449">
        <v>0.28131</v>
      </c>
      <c r="AG449">
        <v>4.3000000000000002E-5</v>
      </c>
      <c r="AH449" t="s">
        <v>11</v>
      </c>
      <c r="AI449">
        <v>0.71498300000000004</v>
      </c>
      <c r="AJ449">
        <v>8.6000000000000003E-5</v>
      </c>
      <c r="AK449" t="s">
        <v>12</v>
      </c>
      <c r="AL449">
        <v>0.56000000000000005</v>
      </c>
      <c r="AM449">
        <v>15.366400000000001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25314.602343999999</v>
      </c>
      <c r="I450">
        <v>106316.798872</v>
      </c>
      <c r="J450" t="s">
        <v>3</v>
      </c>
      <c r="K450">
        <v>25290.671641000001</v>
      </c>
      <c r="L450">
        <v>106304.70273400001</v>
      </c>
      <c r="M450" t="s">
        <v>4</v>
      </c>
      <c r="N450">
        <v>1021.899824</v>
      </c>
      <c r="O450">
        <v>485.396075</v>
      </c>
      <c r="P450" t="s">
        <v>5</v>
      </c>
      <c r="Q450">
        <v>1740.211436</v>
      </c>
      <c r="R450">
        <v>1807.1391679999999</v>
      </c>
      <c r="S450" t="s">
        <v>6</v>
      </c>
      <c r="T450">
        <v>455.45362399999999</v>
      </c>
      <c r="U450">
        <v>53.849034000000003</v>
      </c>
      <c r="V450" t="s">
        <v>7</v>
      </c>
      <c r="W450">
        <v>477.10000500000001</v>
      </c>
      <c r="X450">
        <v>49.446997000000003</v>
      </c>
      <c r="Y450" t="s">
        <v>8</v>
      </c>
      <c r="Z450">
        <v>566.60729600000002</v>
      </c>
      <c r="AA450">
        <v>903.64115700000002</v>
      </c>
      <c r="AB450" t="s">
        <v>9</v>
      </c>
      <c r="AC450">
        <v>22364.593203</v>
      </c>
      <c r="AD450">
        <v>77151.046665000002</v>
      </c>
      <c r="AE450" t="s">
        <v>10</v>
      </c>
      <c r="AF450">
        <v>0.28116400000000003</v>
      </c>
      <c r="AG450">
        <v>4.1E-5</v>
      </c>
      <c r="AH450" t="s">
        <v>11</v>
      </c>
      <c r="AI450">
        <v>0.71584000000000003</v>
      </c>
      <c r="AJ450">
        <v>8.6000000000000003E-5</v>
      </c>
      <c r="AK450" t="s">
        <v>12</v>
      </c>
      <c r="AL450">
        <v>0.66</v>
      </c>
      <c r="AM450">
        <v>15.744400000000001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28143.272304999999</v>
      </c>
      <c r="I451">
        <v>119288.08962100001</v>
      </c>
      <c r="J451" t="s">
        <v>3</v>
      </c>
      <c r="K451">
        <v>28116.717969000001</v>
      </c>
      <c r="L451">
        <v>119343.16083199999</v>
      </c>
      <c r="M451" t="s">
        <v>4</v>
      </c>
      <c r="N451">
        <v>1135.4793380000001</v>
      </c>
      <c r="O451">
        <v>584.29904999999997</v>
      </c>
      <c r="P451" t="s">
        <v>5</v>
      </c>
      <c r="Q451">
        <v>1935.5319039999999</v>
      </c>
      <c r="R451">
        <v>1977.6281409999999</v>
      </c>
      <c r="S451" t="s">
        <v>6</v>
      </c>
      <c r="T451">
        <v>506.15956</v>
      </c>
      <c r="U451">
        <v>58.008982000000003</v>
      </c>
      <c r="V451" t="s">
        <v>7</v>
      </c>
      <c r="W451">
        <v>530.31125699999996</v>
      </c>
      <c r="X451">
        <v>52.523488999999998</v>
      </c>
      <c r="Y451" t="s">
        <v>8</v>
      </c>
      <c r="Z451">
        <v>630.84951999999998</v>
      </c>
      <c r="AA451">
        <v>991.74178099999995</v>
      </c>
      <c r="AB451" t="s">
        <v>9</v>
      </c>
      <c r="AC451">
        <v>24863.760117000002</v>
      </c>
      <c r="AD451">
        <v>86983.320693000001</v>
      </c>
      <c r="AE451" t="s">
        <v>10</v>
      </c>
      <c r="AF451">
        <v>0.28095100000000001</v>
      </c>
      <c r="AG451">
        <v>4.1999999999999998E-5</v>
      </c>
      <c r="AH451" t="s">
        <v>11</v>
      </c>
      <c r="AI451">
        <v>0.71733100000000005</v>
      </c>
      <c r="AJ451">
        <v>8.7999999999999998E-5</v>
      </c>
      <c r="AK451" t="s">
        <v>12</v>
      </c>
      <c r="AL451">
        <v>0.66</v>
      </c>
      <c r="AM451">
        <v>15.744400000000001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30971.086133000001</v>
      </c>
      <c r="I452">
        <v>129462.744305</v>
      </c>
      <c r="J452" t="s">
        <v>3</v>
      </c>
      <c r="K452">
        <v>30941.906523000001</v>
      </c>
      <c r="L452">
        <v>129556.00234799999</v>
      </c>
      <c r="M452" t="s">
        <v>4</v>
      </c>
      <c r="N452">
        <v>1249.6323239999999</v>
      </c>
      <c r="O452">
        <v>675.17471599999999</v>
      </c>
      <c r="P452" t="s">
        <v>5</v>
      </c>
      <c r="Q452">
        <v>2131.280088</v>
      </c>
      <c r="R452">
        <v>2051.0712060000001</v>
      </c>
      <c r="S452" t="s">
        <v>6</v>
      </c>
      <c r="T452">
        <v>556.94282499999997</v>
      </c>
      <c r="U452">
        <v>67.890809000000004</v>
      </c>
      <c r="V452" t="s">
        <v>7</v>
      </c>
      <c r="W452">
        <v>583.79160899999999</v>
      </c>
      <c r="X452">
        <v>54.265647999999999</v>
      </c>
      <c r="Y452" t="s">
        <v>8</v>
      </c>
      <c r="Z452">
        <v>695.58850199999995</v>
      </c>
      <c r="AA452">
        <v>1058.124223</v>
      </c>
      <c r="AB452" t="s">
        <v>9</v>
      </c>
      <c r="AC452">
        <v>27361.264219000001</v>
      </c>
      <c r="AD452">
        <v>94568.831210000004</v>
      </c>
      <c r="AE452" t="s">
        <v>10</v>
      </c>
      <c r="AF452">
        <v>0.28088099999999999</v>
      </c>
      <c r="AG452">
        <v>4.1999999999999998E-5</v>
      </c>
      <c r="AH452" t="s">
        <v>11</v>
      </c>
      <c r="AI452">
        <v>0.71819900000000003</v>
      </c>
      <c r="AJ452">
        <v>8.7000000000000001E-5</v>
      </c>
      <c r="AK452" t="s">
        <v>12</v>
      </c>
      <c r="AL452">
        <v>0.66</v>
      </c>
      <c r="AM452">
        <v>15.744400000000001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33787.950547</v>
      </c>
      <c r="I453">
        <v>140879.92480899999</v>
      </c>
      <c r="J453" t="s">
        <v>3</v>
      </c>
      <c r="K453">
        <v>33756.160937000001</v>
      </c>
      <c r="L453">
        <v>140956.22632700001</v>
      </c>
      <c r="M453" t="s">
        <v>4</v>
      </c>
      <c r="N453">
        <v>1363.110032</v>
      </c>
      <c r="O453">
        <v>792.265579</v>
      </c>
      <c r="P453" t="s">
        <v>5</v>
      </c>
      <c r="Q453">
        <v>2326.30915</v>
      </c>
      <c r="R453">
        <v>2179.8522539999999</v>
      </c>
      <c r="S453" t="s">
        <v>6</v>
      </c>
      <c r="T453">
        <v>607.42460900000003</v>
      </c>
      <c r="U453">
        <v>71.053933999999998</v>
      </c>
      <c r="V453" t="s">
        <v>7</v>
      </c>
      <c r="W453">
        <v>636.67183699999998</v>
      </c>
      <c r="X453">
        <v>57.557352000000002</v>
      </c>
      <c r="Y453" t="s">
        <v>8</v>
      </c>
      <c r="Z453">
        <v>760.59953700000005</v>
      </c>
      <c r="AA453">
        <v>1139.6922649999999</v>
      </c>
      <c r="AB453" t="s">
        <v>9</v>
      </c>
      <c r="AC453">
        <v>29849.086523000002</v>
      </c>
      <c r="AD453">
        <v>102949.15498399999</v>
      </c>
      <c r="AE453" t="s">
        <v>10</v>
      </c>
      <c r="AF453">
        <v>0.28069300000000003</v>
      </c>
      <c r="AG453">
        <v>4.6E-5</v>
      </c>
      <c r="AH453" t="s">
        <v>11</v>
      </c>
      <c r="AI453">
        <v>0.71859499999999998</v>
      </c>
      <c r="AJ453">
        <v>8.5000000000000006E-5</v>
      </c>
      <c r="AK453" t="s">
        <v>12</v>
      </c>
      <c r="AL453">
        <v>1.04</v>
      </c>
      <c r="AM453">
        <v>22.3184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36600.733906000001</v>
      </c>
      <c r="I454">
        <v>156687.07902599999</v>
      </c>
      <c r="J454" t="s">
        <v>3</v>
      </c>
      <c r="K454">
        <v>36566.322891000003</v>
      </c>
      <c r="L454">
        <v>156790.76823399999</v>
      </c>
      <c r="M454" t="s">
        <v>4</v>
      </c>
      <c r="N454">
        <v>1476.8311550000001</v>
      </c>
      <c r="O454">
        <v>891.15370499999995</v>
      </c>
      <c r="P454" t="s">
        <v>5</v>
      </c>
      <c r="Q454">
        <v>2519.9823289999999</v>
      </c>
      <c r="R454">
        <v>2466.3955599999999</v>
      </c>
      <c r="S454" t="s">
        <v>6</v>
      </c>
      <c r="T454">
        <v>657.74164099999996</v>
      </c>
      <c r="U454">
        <v>73.550493000000003</v>
      </c>
      <c r="V454" t="s">
        <v>7</v>
      </c>
      <c r="W454">
        <v>689.59408800000006</v>
      </c>
      <c r="X454">
        <v>63.036267000000002</v>
      </c>
      <c r="Y454" t="s">
        <v>8</v>
      </c>
      <c r="Z454">
        <v>824.26300700000002</v>
      </c>
      <c r="AA454">
        <v>1246.4454909999999</v>
      </c>
      <c r="AB454" t="s">
        <v>9</v>
      </c>
      <c r="AC454">
        <v>32334.023358999999</v>
      </c>
      <c r="AD454">
        <v>114439.231444</v>
      </c>
      <c r="AE454" t="s">
        <v>10</v>
      </c>
      <c r="AF454">
        <v>0.280692</v>
      </c>
      <c r="AG454">
        <v>4.6E-5</v>
      </c>
      <c r="AH454" t="s">
        <v>11</v>
      </c>
      <c r="AI454">
        <v>0.71931199999999995</v>
      </c>
      <c r="AJ454">
        <v>8.1000000000000004E-5</v>
      </c>
      <c r="AK454" t="s">
        <v>12</v>
      </c>
      <c r="AL454">
        <v>1.04</v>
      </c>
      <c r="AM454">
        <v>22.3184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39412.937031000001</v>
      </c>
      <c r="I455">
        <v>160343.89783199999</v>
      </c>
      <c r="J455" t="s">
        <v>3</v>
      </c>
      <c r="K455">
        <v>39375.905547000002</v>
      </c>
      <c r="L455">
        <v>160516.612826</v>
      </c>
      <c r="M455" t="s">
        <v>4</v>
      </c>
      <c r="N455">
        <v>1589.8277370000001</v>
      </c>
      <c r="O455">
        <v>979.29708400000004</v>
      </c>
      <c r="P455" t="s">
        <v>5</v>
      </c>
      <c r="Q455">
        <v>2714.3693159999998</v>
      </c>
      <c r="R455">
        <v>2489.2518850000001</v>
      </c>
      <c r="S455" t="s">
        <v>6</v>
      </c>
      <c r="T455">
        <v>708.05895499999997</v>
      </c>
      <c r="U455">
        <v>71.467961000000003</v>
      </c>
      <c r="V455" t="s">
        <v>7</v>
      </c>
      <c r="W455">
        <v>742.53254800000002</v>
      </c>
      <c r="X455">
        <v>63.330359999999999</v>
      </c>
      <c r="Y455" t="s">
        <v>8</v>
      </c>
      <c r="Z455">
        <v>888.62245600000006</v>
      </c>
      <c r="AA455">
        <v>1282.7190559999999</v>
      </c>
      <c r="AB455" t="s">
        <v>9</v>
      </c>
      <c r="AC455">
        <v>34820.785703000001</v>
      </c>
      <c r="AD455">
        <v>118401.572168</v>
      </c>
      <c r="AE455" t="s">
        <v>10</v>
      </c>
      <c r="AF455">
        <v>0.280557</v>
      </c>
      <c r="AG455">
        <v>4.5000000000000003E-5</v>
      </c>
      <c r="AH455" t="s">
        <v>11</v>
      </c>
      <c r="AI455">
        <v>0.71931299999999998</v>
      </c>
      <c r="AJ455">
        <v>8.1000000000000004E-5</v>
      </c>
      <c r="AK455" t="s">
        <v>12</v>
      </c>
      <c r="AL455">
        <v>1.04</v>
      </c>
      <c r="AM455">
        <v>22.3184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42232.538516000001</v>
      </c>
      <c r="I456">
        <v>192809.63725999999</v>
      </c>
      <c r="J456" t="s">
        <v>3</v>
      </c>
      <c r="K456">
        <v>42192.894765999998</v>
      </c>
      <c r="L456">
        <v>192919.66769500001</v>
      </c>
      <c r="M456" t="s">
        <v>4</v>
      </c>
      <c r="N456">
        <v>1703.507517</v>
      </c>
      <c r="O456">
        <v>1137.0636099999999</v>
      </c>
      <c r="P456" t="s">
        <v>5</v>
      </c>
      <c r="Q456">
        <v>2909.3643550000002</v>
      </c>
      <c r="R456">
        <v>2756.6874229999999</v>
      </c>
      <c r="S456" t="s">
        <v>6</v>
      </c>
      <c r="T456">
        <v>758.41169200000002</v>
      </c>
      <c r="U456">
        <v>78.147622999999996</v>
      </c>
      <c r="V456" t="s">
        <v>7</v>
      </c>
      <c r="W456">
        <v>795.72944199999995</v>
      </c>
      <c r="X456">
        <v>71.228059999999999</v>
      </c>
      <c r="Y456" t="s">
        <v>8</v>
      </c>
      <c r="Z456">
        <v>953.24768700000004</v>
      </c>
      <c r="AA456">
        <v>1376.243428</v>
      </c>
      <c r="AB456" t="s">
        <v>9</v>
      </c>
      <c r="AC456">
        <v>37313.847344000002</v>
      </c>
      <c r="AD456">
        <v>143229.215058</v>
      </c>
      <c r="AE456" t="s">
        <v>10</v>
      </c>
      <c r="AF456">
        <v>0.28041700000000003</v>
      </c>
      <c r="AG456">
        <v>4.3999999999999999E-5</v>
      </c>
      <c r="AH456" t="s">
        <v>11</v>
      </c>
      <c r="AI456">
        <v>0.72028899999999996</v>
      </c>
      <c r="AJ456">
        <v>7.4999999999999993E-5</v>
      </c>
      <c r="AK456" t="s">
        <v>12</v>
      </c>
      <c r="AL456">
        <v>1.04</v>
      </c>
      <c r="AM456">
        <v>22.3184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45053.468124999999</v>
      </c>
      <c r="I457">
        <v>212328.43905700001</v>
      </c>
      <c r="J457" t="s">
        <v>3</v>
      </c>
      <c r="K457">
        <v>45011.209843999997</v>
      </c>
      <c r="L457">
        <v>212409.90936200001</v>
      </c>
      <c r="M457" t="s">
        <v>4</v>
      </c>
      <c r="N457">
        <v>1817.615413</v>
      </c>
      <c r="O457">
        <v>1293.587313</v>
      </c>
      <c r="P457" t="s">
        <v>5</v>
      </c>
      <c r="Q457">
        <v>3104.0362839999998</v>
      </c>
      <c r="R457">
        <v>2896.1924210000002</v>
      </c>
      <c r="S457" t="s">
        <v>6</v>
      </c>
      <c r="T457">
        <v>808.96344399999998</v>
      </c>
      <c r="U457">
        <v>84.277226999999996</v>
      </c>
      <c r="V457" t="s">
        <v>7</v>
      </c>
      <c r="W457">
        <v>848.87156700000003</v>
      </c>
      <c r="X457">
        <v>76.742464999999996</v>
      </c>
      <c r="Y457" t="s">
        <v>8</v>
      </c>
      <c r="Z457">
        <v>1017.2436</v>
      </c>
      <c r="AA457">
        <v>1434.57545</v>
      </c>
      <c r="AB457" t="s">
        <v>9</v>
      </c>
      <c r="AC457">
        <v>39808.223046999999</v>
      </c>
      <c r="AD457">
        <v>158436.85532599999</v>
      </c>
      <c r="AE457" t="s">
        <v>10</v>
      </c>
      <c r="AF457">
        <v>0.28002199999999999</v>
      </c>
      <c r="AG457">
        <v>5.0000000000000002E-5</v>
      </c>
      <c r="AH457" t="s">
        <v>11</v>
      </c>
      <c r="AI457">
        <v>0.72029799999999999</v>
      </c>
      <c r="AJ457">
        <v>7.6000000000000004E-5</v>
      </c>
      <c r="AK457" t="s">
        <v>12</v>
      </c>
      <c r="AL457">
        <v>1.04</v>
      </c>
      <c r="AM457">
        <v>22.3184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47870.688750000001</v>
      </c>
      <c r="I458">
        <v>224246.51366299999</v>
      </c>
      <c r="J458" t="s">
        <v>3</v>
      </c>
      <c r="K458">
        <v>47825.811016</v>
      </c>
      <c r="L458">
        <v>224378.513382</v>
      </c>
      <c r="M458" t="s">
        <v>4</v>
      </c>
      <c r="N458">
        <v>1931.4499410000001</v>
      </c>
      <c r="O458">
        <v>1430.4398140000001</v>
      </c>
      <c r="P458" t="s">
        <v>5</v>
      </c>
      <c r="Q458">
        <v>3298.487607</v>
      </c>
      <c r="R458">
        <v>3031.0978749999999</v>
      </c>
      <c r="S458" t="s">
        <v>6</v>
      </c>
      <c r="T458">
        <v>859.817677</v>
      </c>
      <c r="U458">
        <v>97.471439000000004</v>
      </c>
      <c r="V458" t="s">
        <v>7</v>
      </c>
      <c r="W458">
        <v>901.87959599999999</v>
      </c>
      <c r="X458">
        <v>82.334435999999997</v>
      </c>
      <c r="Y458" t="s">
        <v>8</v>
      </c>
      <c r="Z458">
        <v>1080.961213</v>
      </c>
      <c r="AA458">
        <v>1481.7229540000001</v>
      </c>
      <c r="AB458" t="s">
        <v>9</v>
      </c>
      <c r="AC458">
        <v>42299.314375000002</v>
      </c>
      <c r="AD458">
        <v>168152.43901100001</v>
      </c>
      <c r="AE458" t="s">
        <v>10</v>
      </c>
      <c r="AF458">
        <v>0.27998699999999999</v>
      </c>
      <c r="AG458">
        <v>4.8999999999999998E-5</v>
      </c>
      <c r="AH458" t="s">
        <v>11</v>
      </c>
      <c r="AI458">
        <v>0.72042200000000001</v>
      </c>
      <c r="AJ458">
        <v>7.4999999999999993E-5</v>
      </c>
      <c r="AK458" t="s">
        <v>12</v>
      </c>
      <c r="AL458">
        <v>1.04</v>
      </c>
      <c r="AM458">
        <v>22.3184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50677.791327999999</v>
      </c>
      <c r="I459">
        <v>225574.65807100001</v>
      </c>
      <c r="J459" t="s">
        <v>3</v>
      </c>
      <c r="K459">
        <v>50630.297422000003</v>
      </c>
      <c r="L459">
        <v>225736.08222099999</v>
      </c>
      <c r="M459" t="s">
        <v>4</v>
      </c>
      <c r="N459">
        <v>2044.391912</v>
      </c>
      <c r="O459">
        <v>1561.944461</v>
      </c>
      <c r="P459" t="s">
        <v>5</v>
      </c>
      <c r="Q459">
        <v>3492.798965</v>
      </c>
      <c r="R459">
        <v>3070.2357149999998</v>
      </c>
      <c r="S459" t="s">
        <v>6</v>
      </c>
      <c r="T459">
        <v>910.05452400000001</v>
      </c>
      <c r="U459">
        <v>99.653847999999996</v>
      </c>
      <c r="V459" t="s">
        <v>7</v>
      </c>
      <c r="W459">
        <v>954.96140100000002</v>
      </c>
      <c r="X459">
        <v>80.581023000000002</v>
      </c>
      <c r="Y459" t="s">
        <v>8</v>
      </c>
      <c r="Z459">
        <v>1145.309092</v>
      </c>
      <c r="AA459">
        <v>1525.4001109999999</v>
      </c>
      <c r="AB459" t="s">
        <v>9</v>
      </c>
      <c r="AC459">
        <v>44781.465078000001</v>
      </c>
      <c r="AD459">
        <v>170242.830308</v>
      </c>
      <c r="AE459" t="s">
        <v>10</v>
      </c>
      <c r="AF459">
        <v>0.27998099999999998</v>
      </c>
      <c r="AG459">
        <v>4.8999999999999998E-5</v>
      </c>
      <c r="AH459" t="s">
        <v>11</v>
      </c>
      <c r="AI459">
        <v>0.72071799999999997</v>
      </c>
      <c r="AJ459">
        <v>7.1000000000000005E-5</v>
      </c>
      <c r="AK459" t="s">
        <v>12</v>
      </c>
      <c r="AL459">
        <v>1.62</v>
      </c>
      <c r="AM459">
        <v>37.595599999999997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53495.390937999997</v>
      </c>
      <c r="I460">
        <v>247381.30924</v>
      </c>
      <c r="J460" t="s">
        <v>3</v>
      </c>
      <c r="K460">
        <v>53445.109608999999</v>
      </c>
      <c r="L460">
        <v>247300.060489</v>
      </c>
      <c r="M460" t="s">
        <v>4</v>
      </c>
      <c r="N460">
        <v>2157.8424020000002</v>
      </c>
      <c r="O460">
        <v>1637.0165340000001</v>
      </c>
      <c r="P460" t="s">
        <v>5</v>
      </c>
      <c r="Q460">
        <v>3688.3083200000001</v>
      </c>
      <c r="R460">
        <v>3257.8397639999998</v>
      </c>
      <c r="S460" t="s">
        <v>6</v>
      </c>
      <c r="T460">
        <v>960.77600700000005</v>
      </c>
      <c r="U460">
        <v>110.21967100000001</v>
      </c>
      <c r="V460" t="s">
        <v>7</v>
      </c>
      <c r="W460">
        <v>1008.094303</v>
      </c>
      <c r="X460">
        <v>88.035015999999999</v>
      </c>
      <c r="Y460" t="s">
        <v>8</v>
      </c>
      <c r="Z460">
        <v>1210.003418</v>
      </c>
      <c r="AA460">
        <v>1569.4025650000001</v>
      </c>
      <c r="AB460" t="s">
        <v>9</v>
      </c>
      <c r="AC460">
        <v>47271.655937000003</v>
      </c>
      <c r="AD460">
        <v>188240.42919699999</v>
      </c>
      <c r="AE460" t="s">
        <v>10</v>
      </c>
      <c r="AF460">
        <v>0.27951799999999999</v>
      </c>
      <c r="AG460">
        <v>5.5000000000000002E-5</v>
      </c>
      <c r="AH460" t="s">
        <v>11</v>
      </c>
      <c r="AI460">
        <v>0.72084300000000001</v>
      </c>
      <c r="AJ460">
        <v>7.2000000000000002E-5</v>
      </c>
      <c r="AK460" t="s">
        <v>12</v>
      </c>
      <c r="AL460">
        <v>1.64</v>
      </c>
      <c r="AM460">
        <v>37.550400000000003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56307.491016</v>
      </c>
      <c r="I461">
        <v>264007.98828599998</v>
      </c>
      <c r="J461" t="s">
        <v>3</v>
      </c>
      <c r="K461">
        <v>56254.580077999999</v>
      </c>
      <c r="L461">
        <v>263913.46266600001</v>
      </c>
      <c r="M461" t="s">
        <v>4</v>
      </c>
      <c r="N461">
        <v>2270.9969919999999</v>
      </c>
      <c r="O461">
        <v>1774.958588</v>
      </c>
      <c r="P461" t="s">
        <v>5</v>
      </c>
      <c r="Q461">
        <v>3881.8598189999998</v>
      </c>
      <c r="R461">
        <v>3525.8027440000001</v>
      </c>
      <c r="S461" t="s">
        <v>6</v>
      </c>
      <c r="T461">
        <v>1011.0478440000001</v>
      </c>
      <c r="U461">
        <v>114.309473</v>
      </c>
      <c r="V461" t="s">
        <v>7</v>
      </c>
      <c r="W461">
        <v>1061.292156</v>
      </c>
      <c r="X461">
        <v>112.35015</v>
      </c>
      <c r="Y461" t="s">
        <v>8</v>
      </c>
      <c r="Z461">
        <v>1273.5431080000001</v>
      </c>
      <c r="AA461">
        <v>1625.839418</v>
      </c>
      <c r="AB461" t="s">
        <v>9</v>
      </c>
      <c r="AC461">
        <v>49759.486171999997</v>
      </c>
      <c r="AD461">
        <v>201063.73520900001</v>
      </c>
      <c r="AE461" t="s">
        <v>10</v>
      </c>
      <c r="AF461">
        <v>0.27917999999999998</v>
      </c>
      <c r="AG461">
        <v>5.7000000000000003E-5</v>
      </c>
      <c r="AH461" t="s">
        <v>11</v>
      </c>
      <c r="AI461">
        <v>0.72084300000000001</v>
      </c>
      <c r="AJ461">
        <v>7.2000000000000002E-5</v>
      </c>
      <c r="AK461" t="s">
        <v>12</v>
      </c>
      <c r="AL461">
        <v>1.64</v>
      </c>
      <c r="AM461">
        <v>37.550400000000003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2804.5354200000002</v>
      </c>
      <c r="I482">
        <v>25749.694584000001</v>
      </c>
      <c r="J482" t="s">
        <v>3</v>
      </c>
      <c r="K482">
        <v>2801.7474659999998</v>
      </c>
      <c r="L482">
        <v>25701.277371</v>
      </c>
      <c r="M482" t="s">
        <v>4</v>
      </c>
      <c r="N482">
        <v>119.71519000000001</v>
      </c>
      <c r="O482">
        <v>51.766916999999999</v>
      </c>
      <c r="P482" t="s">
        <v>5</v>
      </c>
      <c r="Q482">
        <v>0</v>
      </c>
      <c r="R482">
        <v>0</v>
      </c>
      <c r="S482" t="s">
        <v>6</v>
      </c>
      <c r="T482">
        <v>54.400944000000003</v>
      </c>
      <c r="U482">
        <v>18.797160000000002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0.29395399999999999</v>
      </c>
      <c r="AD482">
        <v>8.7999999999999998E-5</v>
      </c>
      <c r="AE482" t="s">
        <v>10</v>
      </c>
      <c r="AF482">
        <v>0</v>
      </c>
      <c r="AG482">
        <v>0</v>
      </c>
      <c r="AH482" t="s">
        <v>11</v>
      </c>
      <c r="AI482">
        <v>0.70640999999999998</v>
      </c>
      <c r="AJ482">
        <v>2.4000000000000001E-5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5588.4196869999996</v>
      </c>
      <c r="I483">
        <v>61887.526903999998</v>
      </c>
      <c r="J483" t="s">
        <v>3</v>
      </c>
      <c r="K483">
        <v>5582.8571089999996</v>
      </c>
      <c r="L483">
        <v>61753.893592</v>
      </c>
      <c r="M483" t="s">
        <v>4</v>
      </c>
      <c r="N483">
        <v>237.55095700000001</v>
      </c>
      <c r="O483">
        <v>103.246365</v>
      </c>
      <c r="P483" t="s">
        <v>5</v>
      </c>
      <c r="Q483">
        <v>0</v>
      </c>
      <c r="R483">
        <v>0</v>
      </c>
      <c r="S483" t="s">
        <v>6</v>
      </c>
      <c r="T483">
        <v>108.073915</v>
      </c>
      <c r="U483">
        <v>39.675576999999997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0.28878700000000002</v>
      </c>
      <c r="AD483">
        <v>9.2999999999999997E-5</v>
      </c>
      <c r="AE483" t="s">
        <v>10</v>
      </c>
      <c r="AF483">
        <v>0</v>
      </c>
      <c r="AG483">
        <v>0</v>
      </c>
      <c r="AH483" t="s">
        <v>11</v>
      </c>
      <c r="AI483">
        <v>0.70956200000000003</v>
      </c>
      <c r="AJ483">
        <v>8.1000000000000004E-5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8391.2243359999993</v>
      </c>
      <c r="I484">
        <v>98717.510649000003</v>
      </c>
      <c r="J484" t="s">
        <v>3</v>
      </c>
      <c r="K484">
        <v>8382.8507420000005</v>
      </c>
      <c r="L484">
        <v>98495.962549000003</v>
      </c>
      <c r="M484" t="s">
        <v>4</v>
      </c>
      <c r="N484">
        <v>357.17109099999999</v>
      </c>
      <c r="O484">
        <v>163.598209</v>
      </c>
      <c r="P484" t="s">
        <v>5</v>
      </c>
      <c r="Q484">
        <v>0</v>
      </c>
      <c r="R484">
        <v>0</v>
      </c>
      <c r="S484" t="s">
        <v>6</v>
      </c>
      <c r="T484">
        <v>161.40983900000001</v>
      </c>
      <c r="U484">
        <v>52.095804000000001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0.28567300000000001</v>
      </c>
      <c r="AD484">
        <v>5.8999999999999998E-5</v>
      </c>
      <c r="AE484" t="s">
        <v>10</v>
      </c>
      <c r="AF484">
        <v>0</v>
      </c>
      <c r="AG484">
        <v>0</v>
      </c>
      <c r="AH484" t="s">
        <v>11</v>
      </c>
      <c r="AI484">
        <v>0.711198</v>
      </c>
      <c r="AJ484">
        <v>9.2999999999999997E-5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11149.446016</v>
      </c>
      <c r="I485">
        <v>158174.94507799999</v>
      </c>
      <c r="J485" t="s">
        <v>3</v>
      </c>
      <c r="K485">
        <v>11138.318359000001</v>
      </c>
      <c r="L485">
        <v>157815.57870700001</v>
      </c>
      <c r="M485" t="s">
        <v>4</v>
      </c>
      <c r="N485">
        <v>474.566258</v>
      </c>
      <c r="O485">
        <v>281.36149499999999</v>
      </c>
      <c r="P485" t="s">
        <v>5</v>
      </c>
      <c r="Q485">
        <v>0</v>
      </c>
      <c r="R485">
        <v>0</v>
      </c>
      <c r="S485" t="s">
        <v>6</v>
      </c>
      <c r="T485">
        <v>214.16130799999999</v>
      </c>
      <c r="U485">
        <v>73.145262000000002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0.28373300000000001</v>
      </c>
      <c r="AD485">
        <v>3.3000000000000003E-5</v>
      </c>
      <c r="AE485" t="s">
        <v>10</v>
      </c>
      <c r="AF485">
        <v>0</v>
      </c>
      <c r="AG485">
        <v>0</v>
      </c>
      <c r="AH485" t="s">
        <v>11</v>
      </c>
      <c r="AI485">
        <v>0.71217699999999995</v>
      </c>
      <c r="AJ485">
        <v>9.7E-5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13893.125547</v>
      </c>
      <c r="I486">
        <v>240502.61422399999</v>
      </c>
      <c r="J486" t="s">
        <v>3</v>
      </c>
      <c r="K486">
        <v>13879.263652</v>
      </c>
      <c r="L486">
        <v>239957.643881</v>
      </c>
      <c r="M486" t="s">
        <v>4</v>
      </c>
      <c r="N486">
        <v>591.03303500000004</v>
      </c>
      <c r="O486">
        <v>387.62961799999999</v>
      </c>
      <c r="P486" t="s">
        <v>5</v>
      </c>
      <c r="Q486">
        <v>0</v>
      </c>
      <c r="R486">
        <v>0</v>
      </c>
      <c r="S486" t="s">
        <v>6</v>
      </c>
      <c r="T486">
        <v>267.22823599999998</v>
      </c>
      <c r="U486">
        <v>129.431005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0.28326200000000001</v>
      </c>
      <c r="AD486">
        <v>3.0000000000000001E-5</v>
      </c>
      <c r="AE486" t="s">
        <v>10</v>
      </c>
      <c r="AF486">
        <v>0</v>
      </c>
      <c r="AG486">
        <v>0</v>
      </c>
      <c r="AH486" t="s">
        <v>11</v>
      </c>
      <c r="AI486">
        <v>0.71372999999999998</v>
      </c>
      <c r="AJ486">
        <v>1.06E-4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16658.052207000001</v>
      </c>
      <c r="I487">
        <v>327787.18444799999</v>
      </c>
      <c r="J487" t="s">
        <v>3</v>
      </c>
      <c r="K487">
        <v>16641.434883000002</v>
      </c>
      <c r="L487">
        <v>327047.35550800001</v>
      </c>
      <c r="M487" t="s">
        <v>4</v>
      </c>
      <c r="N487">
        <v>709.34791600000005</v>
      </c>
      <c r="O487">
        <v>516.61521400000004</v>
      </c>
      <c r="P487" t="s">
        <v>5</v>
      </c>
      <c r="Q487">
        <v>0</v>
      </c>
      <c r="R487">
        <v>0</v>
      </c>
      <c r="S487" t="s">
        <v>6</v>
      </c>
      <c r="T487">
        <v>320.16644700000001</v>
      </c>
      <c r="U487">
        <v>153.08655099999999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0.28226200000000001</v>
      </c>
      <c r="AD487">
        <v>3.3000000000000003E-5</v>
      </c>
      <c r="AE487" t="s">
        <v>10</v>
      </c>
      <c r="AF487">
        <v>0</v>
      </c>
      <c r="AG487">
        <v>0</v>
      </c>
      <c r="AH487" t="s">
        <v>11</v>
      </c>
      <c r="AI487">
        <v>0.71528800000000003</v>
      </c>
      <c r="AJ487">
        <v>1.0900000000000001E-4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19428.841522999999</v>
      </c>
      <c r="I488">
        <v>367778.51584000001</v>
      </c>
      <c r="J488" t="s">
        <v>3</v>
      </c>
      <c r="K488">
        <v>19409.473555</v>
      </c>
      <c r="L488">
        <v>366921.47648900002</v>
      </c>
      <c r="M488" t="s">
        <v>4</v>
      </c>
      <c r="N488">
        <v>826.96428200000003</v>
      </c>
      <c r="O488">
        <v>534.06023700000003</v>
      </c>
      <c r="P488" t="s">
        <v>5</v>
      </c>
      <c r="Q488">
        <v>0</v>
      </c>
      <c r="R488">
        <v>0</v>
      </c>
      <c r="S488" t="s">
        <v>6</v>
      </c>
      <c r="T488">
        <v>373.04154899999997</v>
      </c>
      <c r="U488">
        <v>155.460814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0.28152100000000002</v>
      </c>
      <c r="AD488">
        <v>3.8999999999999999E-5</v>
      </c>
      <c r="AE488" t="s">
        <v>10</v>
      </c>
      <c r="AF488">
        <v>0</v>
      </c>
      <c r="AG488">
        <v>0</v>
      </c>
      <c r="AH488" t="s">
        <v>11</v>
      </c>
      <c r="AI488">
        <v>0.71576200000000001</v>
      </c>
      <c r="AJ488">
        <v>1.0900000000000001E-4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22195.914922</v>
      </c>
      <c r="I489">
        <v>457935.09271599998</v>
      </c>
      <c r="J489" t="s">
        <v>3</v>
      </c>
      <c r="K489">
        <v>22173.779180000001</v>
      </c>
      <c r="L489">
        <v>456865.96460100001</v>
      </c>
      <c r="M489" t="s">
        <v>4</v>
      </c>
      <c r="N489">
        <v>945.06665599999997</v>
      </c>
      <c r="O489">
        <v>656.90176899999994</v>
      </c>
      <c r="P489" t="s">
        <v>5</v>
      </c>
      <c r="Q489">
        <v>0</v>
      </c>
      <c r="R489">
        <v>0</v>
      </c>
      <c r="S489" t="s">
        <v>6</v>
      </c>
      <c r="T489">
        <v>425.70137799999998</v>
      </c>
      <c r="U489">
        <v>181.96064100000001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0.281503</v>
      </c>
      <c r="AD489">
        <v>3.8999999999999999E-5</v>
      </c>
      <c r="AE489" t="s">
        <v>10</v>
      </c>
      <c r="AF489">
        <v>0</v>
      </c>
      <c r="AG489">
        <v>0</v>
      </c>
      <c r="AH489" t="s">
        <v>11</v>
      </c>
      <c r="AI489">
        <v>0.71632899999999999</v>
      </c>
      <c r="AJ489">
        <v>1.0900000000000001E-4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24957.135898</v>
      </c>
      <c r="I490">
        <v>532109.14784500003</v>
      </c>
      <c r="J490" t="s">
        <v>3</v>
      </c>
      <c r="K490">
        <v>24932.244140999999</v>
      </c>
      <c r="L490">
        <v>530867.59221499995</v>
      </c>
      <c r="M490" t="s">
        <v>4</v>
      </c>
      <c r="N490">
        <v>1062.9024219999999</v>
      </c>
      <c r="O490">
        <v>722.12329599999998</v>
      </c>
      <c r="P490" t="s">
        <v>5</v>
      </c>
      <c r="Q490">
        <v>0</v>
      </c>
      <c r="R490">
        <v>0</v>
      </c>
      <c r="S490" t="s">
        <v>6</v>
      </c>
      <c r="T490">
        <v>479.05015100000003</v>
      </c>
      <c r="U490">
        <v>231.938061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0.281503</v>
      </c>
      <c r="AD490">
        <v>3.8999999999999999E-5</v>
      </c>
      <c r="AE490" t="s">
        <v>10</v>
      </c>
      <c r="AF490">
        <v>0</v>
      </c>
      <c r="AG490">
        <v>0</v>
      </c>
      <c r="AH490" t="s">
        <v>11</v>
      </c>
      <c r="AI490">
        <v>0.71632899999999999</v>
      </c>
      <c r="AJ490">
        <v>1.0900000000000001E-4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27752.613438</v>
      </c>
      <c r="I491">
        <v>651975.91522099997</v>
      </c>
      <c r="J491" t="s">
        <v>3</v>
      </c>
      <c r="K491">
        <v>27724.71918</v>
      </c>
      <c r="L491">
        <v>650259.63128500001</v>
      </c>
      <c r="M491" t="s">
        <v>4</v>
      </c>
      <c r="N491">
        <v>1181.661973</v>
      </c>
      <c r="O491">
        <v>936.33874300000002</v>
      </c>
      <c r="P491" t="s">
        <v>5</v>
      </c>
      <c r="Q491">
        <v>0</v>
      </c>
      <c r="R491">
        <v>0</v>
      </c>
      <c r="S491" t="s">
        <v>6</v>
      </c>
      <c r="T491">
        <v>532.77975500000002</v>
      </c>
      <c r="U491">
        <v>286.32281599999999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0.281503</v>
      </c>
      <c r="AD491">
        <v>3.8999999999999999E-5</v>
      </c>
      <c r="AE491" t="s">
        <v>10</v>
      </c>
      <c r="AF491">
        <v>0</v>
      </c>
      <c r="AG491">
        <v>0</v>
      </c>
      <c r="AH491" t="s">
        <v>11</v>
      </c>
      <c r="AI491">
        <v>0.71632899999999999</v>
      </c>
      <c r="AJ491">
        <v>1.0900000000000001E-4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30547.398516000001</v>
      </c>
      <c r="I492">
        <v>738033.968689</v>
      </c>
      <c r="J492" t="s">
        <v>3</v>
      </c>
      <c r="K492">
        <v>30516.567383000001</v>
      </c>
      <c r="L492">
        <v>736201.616133</v>
      </c>
      <c r="M492" t="s">
        <v>4</v>
      </c>
      <c r="N492">
        <v>1300.3725119999999</v>
      </c>
      <c r="O492">
        <v>1030.6702909999999</v>
      </c>
      <c r="P492" t="s">
        <v>5</v>
      </c>
      <c r="Q492">
        <v>0</v>
      </c>
      <c r="R492">
        <v>0</v>
      </c>
      <c r="S492" t="s">
        <v>6</v>
      </c>
      <c r="T492">
        <v>586.34549000000004</v>
      </c>
      <c r="U492">
        <v>336.14193499999999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0.281503</v>
      </c>
      <c r="AD492">
        <v>3.8999999999999999E-5</v>
      </c>
      <c r="AE492" t="s">
        <v>10</v>
      </c>
      <c r="AF492">
        <v>0</v>
      </c>
      <c r="AG492">
        <v>0</v>
      </c>
      <c r="AH492" t="s">
        <v>11</v>
      </c>
      <c r="AI492">
        <v>0.71632899999999999</v>
      </c>
      <c r="AJ492">
        <v>1.0900000000000001E-4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33331.250625000001</v>
      </c>
      <c r="I493">
        <v>812715.35973799997</v>
      </c>
      <c r="J493" t="s">
        <v>3</v>
      </c>
      <c r="K493">
        <v>33297.649844</v>
      </c>
      <c r="L493">
        <v>810663.98518800002</v>
      </c>
      <c r="M493" t="s">
        <v>4</v>
      </c>
      <c r="N493">
        <v>1419.2877980000001</v>
      </c>
      <c r="O493">
        <v>1136.9264969999999</v>
      </c>
      <c r="P493" t="s">
        <v>5</v>
      </c>
      <c r="Q493">
        <v>0</v>
      </c>
      <c r="R493">
        <v>0</v>
      </c>
      <c r="S493" t="s">
        <v>6</v>
      </c>
      <c r="T493">
        <v>639.64432499999998</v>
      </c>
      <c r="U493">
        <v>367.71981299999999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0.281503</v>
      </c>
      <c r="AD493">
        <v>3.8999999999999999E-5</v>
      </c>
      <c r="AE493" t="s">
        <v>10</v>
      </c>
      <c r="AF493">
        <v>0</v>
      </c>
      <c r="AG493">
        <v>0</v>
      </c>
      <c r="AH493" t="s">
        <v>11</v>
      </c>
      <c r="AI493">
        <v>0.71632899999999999</v>
      </c>
      <c r="AJ493">
        <v>1.0900000000000001E-4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36106.985391000002</v>
      </c>
      <c r="I494">
        <v>887774.88940500002</v>
      </c>
      <c r="J494" t="s">
        <v>3</v>
      </c>
      <c r="K494">
        <v>36070.60125</v>
      </c>
      <c r="L494">
        <v>885581.15834700002</v>
      </c>
      <c r="M494" t="s">
        <v>4</v>
      </c>
      <c r="N494">
        <v>1536.711875</v>
      </c>
      <c r="O494">
        <v>1246.3633709999999</v>
      </c>
      <c r="P494" t="s">
        <v>5</v>
      </c>
      <c r="Q494">
        <v>0</v>
      </c>
      <c r="R494">
        <v>0</v>
      </c>
      <c r="S494" t="s">
        <v>6</v>
      </c>
      <c r="T494">
        <v>692.62961800000005</v>
      </c>
      <c r="U494">
        <v>418.37428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0.281503</v>
      </c>
      <c r="AD494">
        <v>3.8999999999999999E-5</v>
      </c>
      <c r="AE494" t="s">
        <v>10</v>
      </c>
      <c r="AF494">
        <v>0</v>
      </c>
      <c r="AG494">
        <v>0</v>
      </c>
      <c r="AH494" t="s">
        <v>11</v>
      </c>
      <c r="AI494">
        <v>0.71632899999999999</v>
      </c>
      <c r="AJ494">
        <v>1.0900000000000001E-4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38891.595859000001</v>
      </c>
      <c r="I495">
        <v>978561.34655999998</v>
      </c>
      <c r="J495" t="s">
        <v>3</v>
      </c>
      <c r="K495">
        <v>38852.431641000003</v>
      </c>
      <c r="L495">
        <v>976217.91446500004</v>
      </c>
      <c r="M495" t="s">
        <v>4</v>
      </c>
      <c r="N495">
        <v>1654.7562399999999</v>
      </c>
      <c r="O495">
        <v>1394.8127609999999</v>
      </c>
      <c r="P495" t="s">
        <v>5</v>
      </c>
      <c r="Q495">
        <v>0</v>
      </c>
      <c r="R495">
        <v>0</v>
      </c>
      <c r="S495" t="s">
        <v>6</v>
      </c>
      <c r="T495">
        <v>745.99747600000001</v>
      </c>
      <c r="U495">
        <v>451.87962900000002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0.281503</v>
      </c>
      <c r="AD495">
        <v>3.8999999999999999E-5</v>
      </c>
      <c r="AE495" t="s">
        <v>10</v>
      </c>
      <c r="AF495">
        <v>0</v>
      </c>
      <c r="AG495">
        <v>0</v>
      </c>
      <c r="AH495" t="s">
        <v>11</v>
      </c>
      <c r="AI495">
        <v>0.71632899999999999</v>
      </c>
      <c r="AJ495">
        <v>1.0900000000000001E-4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41665.670391</v>
      </c>
      <c r="I496">
        <v>1098844.4561960001</v>
      </c>
      <c r="J496" t="s">
        <v>3</v>
      </c>
      <c r="K496">
        <v>41623.75</v>
      </c>
      <c r="L496">
        <v>1096253.3825739999</v>
      </c>
      <c r="M496" t="s">
        <v>4</v>
      </c>
      <c r="N496">
        <v>1773.610181</v>
      </c>
      <c r="O496">
        <v>1533.8909289999999</v>
      </c>
      <c r="P496" t="s">
        <v>5</v>
      </c>
      <c r="Q496">
        <v>0</v>
      </c>
      <c r="R496">
        <v>0</v>
      </c>
      <c r="S496" t="s">
        <v>6</v>
      </c>
      <c r="T496">
        <v>798.72455000000002</v>
      </c>
      <c r="U496">
        <v>488.71732500000002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0.281503</v>
      </c>
      <c r="AD496">
        <v>3.8999999999999999E-5</v>
      </c>
      <c r="AE496" t="s">
        <v>10</v>
      </c>
      <c r="AF496">
        <v>0</v>
      </c>
      <c r="AG496">
        <v>0</v>
      </c>
      <c r="AH496" t="s">
        <v>11</v>
      </c>
      <c r="AI496">
        <v>0.71632899999999999</v>
      </c>
      <c r="AJ496">
        <v>1.0900000000000001E-4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44464.263906</v>
      </c>
      <c r="I497">
        <v>1169339.7519110001</v>
      </c>
      <c r="J497" t="s">
        <v>3</v>
      </c>
      <c r="K497">
        <v>44419.525546999997</v>
      </c>
      <c r="L497">
        <v>1166558.7689350001</v>
      </c>
      <c r="M497" t="s">
        <v>4</v>
      </c>
      <c r="N497">
        <v>1893.3368680000001</v>
      </c>
      <c r="O497">
        <v>1727.6336240000001</v>
      </c>
      <c r="P497" t="s">
        <v>5</v>
      </c>
      <c r="Q497">
        <v>0</v>
      </c>
      <c r="R497">
        <v>0</v>
      </c>
      <c r="S497" t="s">
        <v>6</v>
      </c>
      <c r="T497">
        <v>852.53808000000004</v>
      </c>
      <c r="U497">
        <v>515.84468000000004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0.281503</v>
      </c>
      <c r="AD497">
        <v>3.8999999999999999E-5</v>
      </c>
      <c r="AE497" t="s">
        <v>10</v>
      </c>
      <c r="AF497">
        <v>0</v>
      </c>
      <c r="AG497">
        <v>0</v>
      </c>
      <c r="AH497" t="s">
        <v>11</v>
      </c>
      <c r="AI497">
        <v>0.71632899999999999</v>
      </c>
      <c r="AJ497">
        <v>1.0900000000000001E-4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47220.084453000003</v>
      </c>
      <c r="I498">
        <v>1286948.9180950001</v>
      </c>
      <c r="J498" t="s">
        <v>3</v>
      </c>
      <c r="K498">
        <v>47172.569922000002</v>
      </c>
      <c r="L498">
        <v>1283864.093359</v>
      </c>
      <c r="M498" t="s">
        <v>4</v>
      </c>
      <c r="N498">
        <v>2010.8532499999999</v>
      </c>
      <c r="O498">
        <v>2039.971845</v>
      </c>
      <c r="P498" t="s">
        <v>5</v>
      </c>
      <c r="Q498">
        <v>0</v>
      </c>
      <c r="R498">
        <v>0</v>
      </c>
      <c r="S498" t="s">
        <v>6</v>
      </c>
      <c r="T498">
        <v>905.24071000000004</v>
      </c>
      <c r="U498">
        <v>560.35857799999997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0.281503</v>
      </c>
      <c r="AD498">
        <v>3.8999999999999999E-5</v>
      </c>
      <c r="AE498" t="s">
        <v>10</v>
      </c>
      <c r="AF498">
        <v>0</v>
      </c>
      <c r="AG498">
        <v>0</v>
      </c>
      <c r="AH498" t="s">
        <v>11</v>
      </c>
      <c r="AI498">
        <v>0.71632899999999999</v>
      </c>
      <c r="AJ498">
        <v>1.0900000000000001E-4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50001.092578000003</v>
      </c>
      <c r="I499">
        <v>1260196.841703</v>
      </c>
      <c r="J499" t="s">
        <v>3</v>
      </c>
      <c r="K499">
        <v>49950.799062999999</v>
      </c>
      <c r="L499">
        <v>1257084.547302</v>
      </c>
      <c r="M499" t="s">
        <v>4</v>
      </c>
      <c r="N499">
        <v>2129.1965869999999</v>
      </c>
      <c r="O499">
        <v>1904.2578659999999</v>
      </c>
      <c r="P499" t="s">
        <v>5</v>
      </c>
      <c r="Q499">
        <v>0</v>
      </c>
      <c r="R499">
        <v>0</v>
      </c>
      <c r="S499" t="s">
        <v>6</v>
      </c>
      <c r="T499">
        <v>958.47513100000003</v>
      </c>
      <c r="U499">
        <v>544.68019800000002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0.281503</v>
      </c>
      <c r="AD499">
        <v>3.8999999999999999E-5</v>
      </c>
      <c r="AE499" t="s">
        <v>10</v>
      </c>
      <c r="AF499">
        <v>0</v>
      </c>
      <c r="AG499">
        <v>0</v>
      </c>
      <c r="AH499" t="s">
        <v>11</v>
      </c>
      <c r="AI499">
        <v>0.71632899999999999</v>
      </c>
      <c r="AJ499">
        <v>1.0900000000000001E-4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52789.477108999999</v>
      </c>
      <c r="I500">
        <v>1323416.8063310001</v>
      </c>
      <c r="J500" t="s">
        <v>3</v>
      </c>
      <c r="K500">
        <v>52736.390156000001</v>
      </c>
      <c r="L500">
        <v>1320102.6303920001</v>
      </c>
      <c r="M500" t="s">
        <v>4</v>
      </c>
      <c r="N500">
        <v>2248.6790230000001</v>
      </c>
      <c r="O500">
        <v>2030.9716940000001</v>
      </c>
      <c r="P500" t="s">
        <v>5</v>
      </c>
      <c r="Q500">
        <v>0</v>
      </c>
      <c r="R500">
        <v>0</v>
      </c>
      <c r="S500" t="s">
        <v>6</v>
      </c>
      <c r="T500">
        <v>1012.150077</v>
      </c>
      <c r="U500">
        <v>561.76048500000002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0.281503</v>
      </c>
      <c r="AD500">
        <v>3.8999999999999999E-5</v>
      </c>
      <c r="AE500" t="s">
        <v>10</v>
      </c>
      <c r="AF500">
        <v>0</v>
      </c>
      <c r="AG500">
        <v>0</v>
      </c>
      <c r="AH500" t="s">
        <v>11</v>
      </c>
      <c r="AI500">
        <v>0.71632899999999999</v>
      </c>
      <c r="AJ500">
        <v>1.0900000000000001E-4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55559.770234000003</v>
      </c>
      <c r="I501">
        <v>1449351.8367079999</v>
      </c>
      <c r="J501" t="s">
        <v>3</v>
      </c>
      <c r="K501">
        <v>55503.921016</v>
      </c>
      <c r="L501">
        <v>1445661.960857</v>
      </c>
      <c r="M501" t="s">
        <v>4</v>
      </c>
      <c r="N501">
        <v>2367.0588619999999</v>
      </c>
      <c r="O501">
        <v>2126.9929889999999</v>
      </c>
      <c r="P501" t="s">
        <v>5</v>
      </c>
      <c r="Q501">
        <v>0</v>
      </c>
      <c r="R501">
        <v>0</v>
      </c>
      <c r="S501" t="s">
        <v>6</v>
      </c>
      <c r="T501">
        <v>1065.15939</v>
      </c>
      <c r="U501">
        <v>593.3836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0.281503</v>
      </c>
      <c r="AD501">
        <v>3.8999999999999999E-5</v>
      </c>
      <c r="AE501" t="s">
        <v>10</v>
      </c>
      <c r="AF501">
        <v>0</v>
      </c>
      <c r="AG501">
        <v>0</v>
      </c>
      <c r="AH501" t="s">
        <v>11</v>
      </c>
      <c r="AI501">
        <v>0.71632899999999999</v>
      </c>
      <c r="AJ501">
        <v>1.0900000000000001E-4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66.871375999999998</v>
      </c>
      <c r="I522">
        <v>3.8027999999999999E-2</v>
      </c>
      <c r="J522" t="s">
        <v>3</v>
      </c>
      <c r="K522">
        <v>66.625801999999993</v>
      </c>
      <c r="L522">
        <v>3.4861999999999997E-2</v>
      </c>
      <c r="M522" t="s">
        <v>4</v>
      </c>
      <c r="N522">
        <v>4.5107400000000002</v>
      </c>
      <c r="O522">
        <v>7.2000000000000002E-5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134.37521599999999</v>
      </c>
      <c r="I523">
        <v>7.2608000000000006E-2</v>
      </c>
      <c r="J523" t="s">
        <v>3</v>
      </c>
      <c r="K523">
        <v>133.89254199999999</v>
      </c>
      <c r="L523">
        <v>6.9404999999999994E-2</v>
      </c>
      <c r="M523" t="s">
        <v>4</v>
      </c>
      <c r="N523">
        <v>9.0208270000000006</v>
      </c>
      <c r="O523">
        <v>2.4899999999999998E-4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202.16345000000001</v>
      </c>
      <c r="I524">
        <v>8.0200999999999995E-2</v>
      </c>
      <c r="J524" t="s">
        <v>3</v>
      </c>
      <c r="K524">
        <v>201.44621699999999</v>
      </c>
      <c r="L524">
        <v>7.3845999999999995E-2</v>
      </c>
      <c r="M524" t="s">
        <v>4</v>
      </c>
      <c r="N524">
        <v>13.531491000000001</v>
      </c>
      <c r="O524">
        <v>5.3899999999999998E-4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270.05386600000003</v>
      </c>
      <c r="I525">
        <v>0.12645500000000001</v>
      </c>
      <c r="J525" t="s">
        <v>3</v>
      </c>
      <c r="K525">
        <v>269.10119400000002</v>
      </c>
      <c r="L525">
        <v>0.120577</v>
      </c>
      <c r="M525" t="s">
        <v>4</v>
      </c>
      <c r="N525">
        <v>18.042065000000001</v>
      </c>
      <c r="O525">
        <v>9.2100000000000005E-4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337.88543499999997</v>
      </c>
      <c r="I526">
        <v>0.180197</v>
      </c>
      <c r="J526" t="s">
        <v>3</v>
      </c>
      <c r="K526">
        <v>336.699208</v>
      </c>
      <c r="L526">
        <v>0.17204</v>
      </c>
      <c r="M526" t="s">
        <v>4</v>
      </c>
      <c r="N526">
        <v>22.552485999999998</v>
      </c>
      <c r="O526">
        <v>1.39E-3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405.65486700000002</v>
      </c>
      <c r="I527">
        <v>0.18551899999999999</v>
      </c>
      <c r="J527" t="s">
        <v>3</v>
      </c>
      <c r="K527">
        <v>404.23556100000002</v>
      </c>
      <c r="L527">
        <v>0.17691799999999999</v>
      </c>
      <c r="M527" t="s">
        <v>4</v>
      </c>
      <c r="N527">
        <v>27.063213999999999</v>
      </c>
      <c r="O527">
        <v>2.003E-3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473.323668</v>
      </c>
      <c r="I528">
        <v>0.19398499999999999</v>
      </c>
      <c r="J528" t="s">
        <v>3</v>
      </c>
      <c r="K528">
        <v>471.67064099999999</v>
      </c>
      <c r="L528">
        <v>0.184534</v>
      </c>
      <c r="M528" t="s">
        <v>4</v>
      </c>
      <c r="N528">
        <v>31.573716999999998</v>
      </c>
      <c r="O528">
        <v>2.7420000000000001E-3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540.94083899999998</v>
      </c>
      <c r="I529">
        <v>0.19208600000000001</v>
      </c>
      <c r="J529" t="s">
        <v>3</v>
      </c>
      <c r="K529">
        <v>539.05097899999998</v>
      </c>
      <c r="L529">
        <v>0.190022</v>
      </c>
      <c r="M529" t="s">
        <v>4</v>
      </c>
      <c r="N529">
        <v>36.084739999999996</v>
      </c>
      <c r="O529">
        <v>3.5209999999999998E-3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608.46422199999995</v>
      </c>
      <c r="I530">
        <v>0.19031200000000001</v>
      </c>
      <c r="J530" t="s">
        <v>3</v>
      </c>
      <c r="K530">
        <v>606.33891400000005</v>
      </c>
      <c r="L530">
        <v>0.19205</v>
      </c>
      <c r="M530" t="s">
        <v>4</v>
      </c>
      <c r="N530">
        <v>40.596010999999997</v>
      </c>
      <c r="O530">
        <v>4.4299999999999999E-3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675.98743899999999</v>
      </c>
      <c r="I531">
        <v>0.206342</v>
      </c>
      <c r="J531" t="s">
        <v>3</v>
      </c>
      <c r="K531">
        <v>673.62260300000003</v>
      </c>
      <c r="L531">
        <v>0.21135799999999999</v>
      </c>
      <c r="M531" t="s">
        <v>4</v>
      </c>
      <c r="N531">
        <v>45.107322000000003</v>
      </c>
      <c r="O531">
        <v>5.4679999999999998E-3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743.47932600000001</v>
      </c>
      <c r="I532">
        <v>0.205314</v>
      </c>
      <c r="J532" t="s">
        <v>3</v>
      </c>
      <c r="K532">
        <v>740.87727099999995</v>
      </c>
      <c r="L532">
        <v>0.21158399999999999</v>
      </c>
      <c r="M532" t="s">
        <v>4</v>
      </c>
      <c r="N532">
        <v>49.619759999999999</v>
      </c>
      <c r="O532">
        <v>6.7419999999999997E-3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810.92465500000003</v>
      </c>
      <c r="I533">
        <v>0.20535800000000001</v>
      </c>
      <c r="J533" t="s">
        <v>3</v>
      </c>
      <c r="K533">
        <v>808.08688199999995</v>
      </c>
      <c r="L533">
        <v>0.21208399999999999</v>
      </c>
      <c r="M533" t="s">
        <v>4</v>
      </c>
      <c r="N533">
        <v>54.133527999999998</v>
      </c>
      <c r="O533">
        <v>8.26E-3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878.36730799999998</v>
      </c>
      <c r="I534">
        <v>0.21018800000000001</v>
      </c>
      <c r="J534" t="s">
        <v>3</v>
      </c>
      <c r="K534">
        <v>875.29522099999997</v>
      </c>
      <c r="L534">
        <v>0.21035999999999999</v>
      </c>
      <c r="M534" t="s">
        <v>4</v>
      </c>
      <c r="N534">
        <v>58.648527000000001</v>
      </c>
      <c r="O534">
        <v>9.3690000000000006E-3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945.840013</v>
      </c>
      <c r="I535">
        <v>0.22933400000000001</v>
      </c>
      <c r="J535" t="s">
        <v>3</v>
      </c>
      <c r="K535">
        <v>942.52999899999998</v>
      </c>
      <c r="L535">
        <v>0.23033300000000001</v>
      </c>
      <c r="M535" t="s">
        <v>4</v>
      </c>
      <c r="N535">
        <v>63.165778000000003</v>
      </c>
      <c r="O535">
        <v>1.057E-2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1013.315555</v>
      </c>
      <c r="I536">
        <v>0.29020600000000002</v>
      </c>
      <c r="J536" t="s">
        <v>3</v>
      </c>
      <c r="K536">
        <v>1009.769594</v>
      </c>
      <c r="L536">
        <v>0.27123999999999998</v>
      </c>
      <c r="M536" t="s">
        <v>4</v>
      </c>
      <c r="N536">
        <v>67.684520000000006</v>
      </c>
      <c r="O536">
        <v>1.2132E-2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1080.8597239999999</v>
      </c>
      <c r="I537">
        <v>0.30160100000000001</v>
      </c>
      <c r="J537" t="s">
        <v>3</v>
      </c>
      <c r="K537">
        <v>1077.0782320000001</v>
      </c>
      <c r="L537">
        <v>0.28891299999999998</v>
      </c>
      <c r="M537" t="s">
        <v>4</v>
      </c>
      <c r="N537">
        <v>72.206351999999995</v>
      </c>
      <c r="O537">
        <v>1.362E-2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1148.4452249999999</v>
      </c>
      <c r="I538">
        <v>0.33696100000000001</v>
      </c>
      <c r="J538" t="s">
        <v>3</v>
      </c>
      <c r="K538">
        <v>1144.4258420000001</v>
      </c>
      <c r="L538">
        <v>0.31293100000000001</v>
      </c>
      <c r="M538" t="s">
        <v>4</v>
      </c>
      <c r="N538">
        <v>76.733222999999995</v>
      </c>
      <c r="O538">
        <v>1.5214999999999999E-2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1216.04627</v>
      </c>
      <c r="I539">
        <v>0.35401100000000002</v>
      </c>
      <c r="J539" t="s">
        <v>3</v>
      </c>
      <c r="K539">
        <v>1211.7874879999999</v>
      </c>
      <c r="L539">
        <v>0.320353</v>
      </c>
      <c r="M539" t="s">
        <v>4</v>
      </c>
      <c r="N539">
        <v>81.263249999999999</v>
      </c>
      <c r="O539">
        <v>1.7173999999999998E-2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1283.770276</v>
      </c>
      <c r="I540">
        <v>0.42919800000000002</v>
      </c>
      <c r="J540" t="s">
        <v>3</v>
      </c>
      <c r="K540">
        <v>1279.2715479999999</v>
      </c>
      <c r="L540">
        <v>0.38297599999999998</v>
      </c>
      <c r="M540" t="s">
        <v>4</v>
      </c>
      <c r="N540">
        <v>85.799767000000003</v>
      </c>
      <c r="O540">
        <v>1.9946999999999999E-2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1351.533381</v>
      </c>
      <c r="I541">
        <v>0.497886</v>
      </c>
      <c r="J541" t="s">
        <v>3</v>
      </c>
      <c r="K541">
        <v>1346.7989700000001</v>
      </c>
      <c r="L541">
        <v>0.45370700000000003</v>
      </c>
      <c r="M541" t="s">
        <v>4</v>
      </c>
      <c r="N541">
        <v>90.340100000000007</v>
      </c>
      <c r="O541">
        <v>2.2783999999999999E-2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83.210548000000003</v>
      </c>
      <c r="I542">
        <v>6.2171999999999998E-2</v>
      </c>
      <c r="J542" t="s">
        <v>3</v>
      </c>
      <c r="K542">
        <v>82.879649999999998</v>
      </c>
      <c r="L542">
        <v>6.3062999999999994E-2</v>
      </c>
      <c r="M542" t="s">
        <v>4</v>
      </c>
      <c r="N542">
        <v>21.008977000000002</v>
      </c>
      <c r="O542">
        <v>9.2299999999999999E-4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167.08693</v>
      </c>
      <c r="I543">
        <v>0.170126</v>
      </c>
      <c r="J543" t="s">
        <v>3</v>
      </c>
      <c r="K543">
        <v>166.42851999999999</v>
      </c>
      <c r="L543">
        <v>0.16763400000000001</v>
      </c>
      <c r="M543" t="s">
        <v>4</v>
      </c>
      <c r="N543">
        <v>42.015951999999999</v>
      </c>
      <c r="O543">
        <v>3.614E-3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251.20380499999999</v>
      </c>
      <c r="I544">
        <v>0.25358900000000001</v>
      </c>
      <c r="J544" t="s">
        <v>3</v>
      </c>
      <c r="K544">
        <v>250.21958599999999</v>
      </c>
      <c r="L544">
        <v>0.24212500000000001</v>
      </c>
      <c r="M544" t="s">
        <v>4</v>
      </c>
      <c r="N544">
        <v>63.024084000000002</v>
      </c>
      <c r="O544">
        <v>8.1960000000000002E-3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335.38850200000002</v>
      </c>
      <c r="I545">
        <v>0.31354300000000002</v>
      </c>
      <c r="J545" t="s">
        <v>3</v>
      </c>
      <c r="K545">
        <v>334.07581099999999</v>
      </c>
      <c r="L545">
        <v>0.29664200000000002</v>
      </c>
      <c r="M545" t="s">
        <v>4</v>
      </c>
      <c r="N545">
        <v>84.031998999999999</v>
      </c>
      <c r="O545">
        <v>1.4567E-2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419.562658</v>
      </c>
      <c r="I546">
        <v>0.42513200000000001</v>
      </c>
      <c r="J546" t="s">
        <v>3</v>
      </c>
      <c r="K546">
        <v>417.91993600000001</v>
      </c>
      <c r="L546">
        <v>0.40479700000000002</v>
      </c>
      <c r="M546" t="s">
        <v>4</v>
      </c>
      <c r="N546">
        <v>105.040244</v>
      </c>
      <c r="O546">
        <v>2.2595000000000001E-2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503.66471100000001</v>
      </c>
      <c r="I547">
        <v>0.53686299999999998</v>
      </c>
      <c r="J547" t="s">
        <v>3</v>
      </c>
      <c r="K547">
        <v>501.68961200000001</v>
      </c>
      <c r="L547">
        <v>0.51432800000000001</v>
      </c>
      <c r="M547" t="s">
        <v>4</v>
      </c>
      <c r="N547">
        <v>126.049617</v>
      </c>
      <c r="O547">
        <v>3.2403000000000001E-2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587.71705599999996</v>
      </c>
      <c r="I548">
        <v>0.70945000000000003</v>
      </c>
      <c r="J548" t="s">
        <v>3</v>
      </c>
      <c r="K548">
        <v>585.41211099999998</v>
      </c>
      <c r="L548">
        <v>0.68991100000000005</v>
      </c>
      <c r="M548" t="s">
        <v>4</v>
      </c>
      <c r="N548">
        <v>147.05933899999999</v>
      </c>
      <c r="O548">
        <v>4.4326999999999998E-2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671.69046900000001</v>
      </c>
      <c r="I549">
        <v>0.91554100000000005</v>
      </c>
      <c r="J549" t="s">
        <v>3</v>
      </c>
      <c r="K549">
        <v>669.05542000000003</v>
      </c>
      <c r="L549">
        <v>0.89068099999999994</v>
      </c>
      <c r="M549" t="s">
        <v>4</v>
      </c>
      <c r="N549">
        <v>168.07011199999999</v>
      </c>
      <c r="O549">
        <v>5.8068000000000002E-2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755.58891100000005</v>
      </c>
      <c r="I550">
        <v>1.1674249999999999</v>
      </c>
      <c r="J550" t="s">
        <v>3</v>
      </c>
      <c r="K550">
        <v>752.61731699999996</v>
      </c>
      <c r="L550">
        <v>1.11954</v>
      </c>
      <c r="M550" t="s">
        <v>4</v>
      </c>
      <c r="N550">
        <v>189.08371199999999</v>
      </c>
      <c r="O550">
        <v>7.3688000000000003E-2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839.453397</v>
      </c>
      <c r="I551">
        <v>1.5292289999999999</v>
      </c>
      <c r="J551" t="s">
        <v>3</v>
      </c>
      <c r="K551">
        <v>836.14872800000001</v>
      </c>
      <c r="L551">
        <v>1.4591890000000001</v>
      </c>
      <c r="M551" t="s">
        <v>4</v>
      </c>
      <c r="N551">
        <v>210.09833699999999</v>
      </c>
      <c r="O551">
        <v>9.1569999999999999E-2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923.27416900000003</v>
      </c>
      <c r="I552">
        <v>1.7837540000000001</v>
      </c>
      <c r="J552" t="s">
        <v>3</v>
      </c>
      <c r="K552">
        <v>919.63743899999997</v>
      </c>
      <c r="L552">
        <v>1.70363</v>
      </c>
      <c r="M552" t="s">
        <v>4</v>
      </c>
      <c r="N552">
        <v>231.11699899999999</v>
      </c>
      <c r="O552">
        <v>0.10976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1007.077219</v>
      </c>
      <c r="I553">
        <v>2.0663309999999999</v>
      </c>
      <c r="J553" t="s">
        <v>3</v>
      </c>
      <c r="K553">
        <v>1003.107756</v>
      </c>
      <c r="L553">
        <v>1.9769330000000001</v>
      </c>
      <c r="M553" t="s">
        <v>4</v>
      </c>
      <c r="N553">
        <v>252.13826599999999</v>
      </c>
      <c r="O553">
        <v>0.12978999999999999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1090.90238</v>
      </c>
      <c r="I554">
        <v>2.4267219999999998</v>
      </c>
      <c r="J554" t="s">
        <v>3</v>
      </c>
      <c r="K554">
        <v>1086.604814</v>
      </c>
      <c r="L554">
        <v>2.332808</v>
      </c>
      <c r="M554" t="s">
        <v>4</v>
      </c>
      <c r="N554">
        <v>273.164085</v>
      </c>
      <c r="O554">
        <v>0.15140700000000001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1174.8305150000001</v>
      </c>
      <c r="I555">
        <v>2.6591520000000002</v>
      </c>
      <c r="J555" t="s">
        <v>3</v>
      </c>
      <c r="K555">
        <v>1170.2047970000001</v>
      </c>
      <c r="L555">
        <v>2.563663</v>
      </c>
      <c r="M555" t="s">
        <v>4</v>
      </c>
      <c r="N555">
        <v>294.22201200000001</v>
      </c>
      <c r="O555">
        <v>0.179899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1258.675354</v>
      </c>
      <c r="I556">
        <v>3.0598079999999999</v>
      </c>
      <c r="J556" t="s">
        <v>3</v>
      </c>
      <c r="K556">
        <v>1253.718159</v>
      </c>
      <c r="L556">
        <v>2.9584139999999999</v>
      </c>
      <c r="M556" t="s">
        <v>4</v>
      </c>
      <c r="N556">
        <v>315.25917199999998</v>
      </c>
      <c r="O556">
        <v>0.205844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1342.6221089999999</v>
      </c>
      <c r="I557">
        <v>3.4949889999999999</v>
      </c>
      <c r="J557" t="s">
        <v>3</v>
      </c>
      <c r="K557">
        <v>1337.3349659999999</v>
      </c>
      <c r="L557">
        <v>3.3877250000000001</v>
      </c>
      <c r="M557" t="s">
        <v>4</v>
      </c>
      <c r="N557">
        <v>336.31274400000001</v>
      </c>
      <c r="O557">
        <v>0.24868100000000001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1426.6006689999999</v>
      </c>
      <c r="I558">
        <v>3.8016190000000001</v>
      </c>
      <c r="J558" t="s">
        <v>3</v>
      </c>
      <c r="K558">
        <v>1420.985083</v>
      </c>
      <c r="L558">
        <v>3.6989969999999999</v>
      </c>
      <c r="M558" t="s">
        <v>4</v>
      </c>
      <c r="N558">
        <v>357.36867699999999</v>
      </c>
      <c r="O558">
        <v>0.271316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1510.6082670000001</v>
      </c>
      <c r="I559">
        <v>4.023244</v>
      </c>
      <c r="J559" t="s">
        <v>3</v>
      </c>
      <c r="K559">
        <v>1504.6665190000001</v>
      </c>
      <c r="L559">
        <v>3.933468</v>
      </c>
      <c r="M559" t="s">
        <v>4</v>
      </c>
      <c r="N559">
        <v>378.42126500000001</v>
      </c>
      <c r="O559">
        <v>0.297267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1594.6561400000001</v>
      </c>
      <c r="I560">
        <v>4.5758239999999999</v>
      </c>
      <c r="J560" t="s">
        <v>3</v>
      </c>
      <c r="K560">
        <v>1588.386614</v>
      </c>
      <c r="L560">
        <v>4.4960909999999998</v>
      </c>
      <c r="M560" t="s">
        <v>4</v>
      </c>
      <c r="N560">
        <v>399.48166199999997</v>
      </c>
      <c r="O560">
        <v>0.32359599999999999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1678.7876000000001</v>
      </c>
      <c r="I561">
        <v>4.882263</v>
      </c>
      <c r="J561" t="s">
        <v>3</v>
      </c>
      <c r="K561">
        <v>1672.191106</v>
      </c>
      <c r="L561">
        <v>4.8142699999999996</v>
      </c>
      <c r="M561" t="s">
        <v>4</v>
      </c>
      <c r="N561">
        <v>420.55131299999999</v>
      </c>
      <c r="O561">
        <v>0.35226200000000002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267.75030099999998</v>
      </c>
      <c r="I562">
        <v>1057.990315</v>
      </c>
      <c r="J562" t="s">
        <v>3</v>
      </c>
      <c r="K562">
        <v>264.91910999999999</v>
      </c>
      <c r="L562">
        <v>1023.502295</v>
      </c>
      <c r="M562" t="s">
        <v>4</v>
      </c>
      <c r="N562">
        <v>179.83749399999999</v>
      </c>
      <c r="O562">
        <v>971.33569499999999</v>
      </c>
      <c r="P562" t="s">
        <v>5</v>
      </c>
      <c r="Q562">
        <v>2.8669280000000001</v>
      </c>
      <c r="R562">
        <v>0.31969799999999998</v>
      </c>
      <c r="S562" t="s">
        <v>6</v>
      </c>
      <c r="T562">
        <v>72.160787999999997</v>
      </c>
      <c r="U562">
        <v>3.3591999999999997E-2</v>
      </c>
      <c r="V562" t="s">
        <v>7</v>
      </c>
      <c r="W562">
        <v>0.13625599999999999</v>
      </c>
      <c r="X562">
        <v>6.6500000000000001E-4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0.29669699999999999</v>
      </c>
      <c r="AG562">
        <v>6.3E-5</v>
      </c>
      <c r="AH562" t="s">
        <v>11</v>
      </c>
      <c r="AI562">
        <v>0.70626500000000003</v>
      </c>
      <c r="AJ562">
        <v>2.4000000000000001E-5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531.22246900000005</v>
      </c>
      <c r="I563">
        <v>2832.1152440000001</v>
      </c>
      <c r="J563" t="s">
        <v>3</v>
      </c>
      <c r="K563">
        <v>525.66184099999998</v>
      </c>
      <c r="L563">
        <v>2746.943687</v>
      </c>
      <c r="M563" t="s">
        <v>4</v>
      </c>
      <c r="N563">
        <v>355.05712599999998</v>
      </c>
      <c r="O563">
        <v>2624.210212</v>
      </c>
      <c r="P563" t="s">
        <v>5</v>
      </c>
      <c r="Q563">
        <v>5.6336849999999998</v>
      </c>
      <c r="R563">
        <v>0.70868399999999998</v>
      </c>
      <c r="S563" t="s">
        <v>6</v>
      </c>
      <c r="T563">
        <v>145.001924</v>
      </c>
      <c r="U563">
        <v>6.4607999999999999E-2</v>
      </c>
      <c r="V563" t="s">
        <v>7</v>
      </c>
      <c r="W563">
        <v>0.26914900000000003</v>
      </c>
      <c r="X563">
        <v>2.1429999999999999E-3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0.29098200000000002</v>
      </c>
      <c r="AG563">
        <v>6.8999999999999997E-5</v>
      </c>
      <c r="AH563" t="s">
        <v>11</v>
      </c>
      <c r="AI563">
        <v>0.70807699999999996</v>
      </c>
      <c r="AJ563">
        <v>2.4000000000000001E-5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792.96303999999998</v>
      </c>
      <c r="I564">
        <v>4391.6874100000005</v>
      </c>
      <c r="J564" t="s">
        <v>3</v>
      </c>
      <c r="K564">
        <v>784.73337500000002</v>
      </c>
      <c r="L564">
        <v>4262.6023839999998</v>
      </c>
      <c r="M564" t="s">
        <v>4</v>
      </c>
      <c r="N564">
        <v>528.25088500000004</v>
      </c>
      <c r="O564">
        <v>4075.052596</v>
      </c>
      <c r="P564" t="s">
        <v>5</v>
      </c>
      <c r="Q564">
        <v>8.340541</v>
      </c>
      <c r="R564">
        <v>1.0534760000000001</v>
      </c>
      <c r="S564" t="s">
        <v>6</v>
      </c>
      <c r="T564">
        <v>218.15981400000001</v>
      </c>
      <c r="U564">
        <v>0.121074</v>
      </c>
      <c r="V564" t="s">
        <v>7</v>
      </c>
      <c r="W564">
        <v>0.40204600000000001</v>
      </c>
      <c r="X564">
        <v>3.6189999999999998E-3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0.28759899999999999</v>
      </c>
      <c r="AG564">
        <v>4.1E-5</v>
      </c>
      <c r="AH564" t="s">
        <v>11</v>
      </c>
      <c r="AI564">
        <v>0.71021800000000002</v>
      </c>
      <c r="AJ564">
        <v>4.1E-5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1058.2821349999999</v>
      </c>
      <c r="I565">
        <v>6462.9332290000002</v>
      </c>
      <c r="J565" t="s">
        <v>3</v>
      </c>
      <c r="K565">
        <v>1047.367205</v>
      </c>
      <c r="L565">
        <v>6275.278147</v>
      </c>
      <c r="M565" t="s">
        <v>4</v>
      </c>
      <c r="N565">
        <v>704.75714500000004</v>
      </c>
      <c r="O565">
        <v>5982.7511960000002</v>
      </c>
      <c r="P565" t="s">
        <v>5</v>
      </c>
      <c r="Q565">
        <v>11.064797</v>
      </c>
      <c r="R565">
        <v>1.5230159999999999</v>
      </c>
      <c r="S565" t="s">
        <v>6</v>
      </c>
      <c r="T565">
        <v>291.41043500000001</v>
      </c>
      <c r="U565">
        <v>0.14666299999999999</v>
      </c>
      <c r="V565" t="s">
        <v>7</v>
      </c>
      <c r="W565">
        <v>0.54075399999999996</v>
      </c>
      <c r="X565">
        <v>5.8440000000000002E-3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0.28576499999999999</v>
      </c>
      <c r="AG565">
        <v>2.6999999999999999E-5</v>
      </c>
      <c r="AH565" t="s">
        <v>11</v>
      </c>
      <c r="AI565">
        <v>0.71050000000000002</v>
      </c>
      <c r="AJ565">
        <v>4.1999999999999998E-5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1323.7735210000001</v>
      </c>
      <c r="I566">
        <v>10009.079749</v>
      </c>
      <c r="J566" t="s">
        <v>3</v>
      </c>
      <c r="K566">
        <v>1310.1339869999999</v>
      </c>
      <c r="L566">
        <v>9719.8680089999998</v>
      </c>
      <c r="M566" t="s">
        <v>4</v>
      </c>
      <c r="N566">
        <v>881.47129299999995</v>
      </c>
      <c r="O566">
        <v>9254.1564539999999</v>
      </c>
      <c r="P566" t="s">
        <v>5</v>
      </c>
      <c r="Q566">
        <v>13.825466</v>
      </c>
      <c r="R566">
        <v>2.3079730000000001</v>
      </c>
      <c r="S566" t="s">
        <v>6</v>
      </c>
      <c r="T566">
        <v>364.59686099999999</v>
      </c>
      <c r="U566">
        <v>0.17027800000000001</v>
      </c>
      <c r="V566" t="s">
        <v>7</v>
      </c>
      <c r="W566">
        <v>0.67755200000000004</v>
      </c>
      <c r="X566">
        <v>9.4929999999999997E-3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0.28478599999999998</v>
      </c>
      <c r="AG566">
        <v>3.6999999999999998E-5</v>
      </c>
      <c r="AH566" t="s">
        <v>11</v>
      </c>
      <c r="AI566">
        <v>0.71334699999999995</v>
      </c>
      <c r="AJ566">
        <v>7.3999999999999996E-5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1585.5928739999999</v>
      </c>
      <c r="I567">
        <v>13667.321137000001</v>
      </c>
      <c r="J567" t="s">
        <v>3</v>
      </c>
      <c r="K567">
        <v>1569.2748799999999</v>
      </c>
      <c r="L567">
        <v>13269.889289000001</v>
      </c>
      <c r="M567" t="s">
        <v>4</v>
      </c>
      <c r="N567">
        <v>1054.749912</v>
      </c>
      <c r="O567">
        <v>12637.039315</v>
      </c>
      <c r="P567" t="s">
        <v>5</v>
      </c>
      <c r="Q567">
        <v>16.537741</v>
      </c>
      <c r="R567">
        <v>3.1809449999999999</v>
      </c>
      <c r="S567" t="s">
        <v>6</v>
      </c>
      <c r="T567">
        <v>437.73018100000002</v>
      </c>
      <c r="U567">
        <v>0.19187100000000001</v>
      </c>
      <c r="V567" t="s">
        <v>7</v>
      </c>
      <c r="W567">
        <v>0.810442</v>
      </c>
      <c r="X567">
        <v>1.3006E-2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0.284111</v>
      </c>
      <c r="AG567">
        <v>2.8E-5</v>
      </c>
      <c r="AH567" t="s">
        <v>11</v>
      </c>
      <c r="AI567">
        <v>0.71401099999999995</v>
      </c>
      <c r="AJ567">
        <v>7.4999999999999993E-5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1842.5318970000001</v>
      </c>
      <c r="I568">
        <v>16034.277835000001</v>
      </c>
      <c r="J568" t="s">
        <v>3</v>
      </c>
      <c r="K568">
        <v>1823.613574</v>
      </c>
      <c r="L568">
        <v>15574.419612</v>
      </c>
      <c r="M568" t="s">
        <v>4</v>
      </c>
      <c r="N568">
        <v>1223.4824169999999</v>
      </c>
      <c r="O568">
        <v>14783.36448</v>
      </c>
      <c r="P568" t="s">
        <v>5</v>
      </c>
      <c r="Q568">
        <v>19.173257</v>
      </c>
      <c r="R568">
        <v>3.6764199999999998</v>
      </c>
      <c r="S568" t="s">
        <v>6</v>
      </c>
      <c r="T568">
        <v>510.742727</v>
      </c>
      <c r="U568">
        <v>0.23220199999999999</v>
      </c>
      <c r="V568" t="s">
        <v>7</v>
      </c>
      <c r="W568">
        <v>0.93872</v>
      </c>
      <c r="X568">
        <v>1.5617000000000001E-2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0.28386099999999997</v>
      </c>
      <c r="AG568">
        <v>2.9E-5</v>
      </c>
      <c r="AH568" t="s">
        <v>11</v>
      </c>
      <c r="AI568">
        <v>0.71553699999999998</v>
      </c>
      <c r="AJ568">
        <v>8.0000000000000007E-5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2105.4427909999999</v>
      </c>
      <c r="I569">
        <v>18659.120132</v>
      </c>
      <c r="J569" t="s">
        <v>3</v>
      </c>
      <c r="K569">
        <v>2083.8087329999998</v>
      </c>
      <c r="L569">
        <v>18122.228458000001</v>
      </c>
      <c r="M569" t="s">
        <v>4</v>
      </c>
      <c r="N569">
        <v>1398.071792</v>
      </c>
      <c r="O569">
        <v>17157.765906000001</v>
      </c>
      <c r="P569" t="s">
        <v>5</v>
      </c>
      <c r="Q569">
        <v>21.926770999999999</v>
      </c>
      <c r="R569">
        <v>4.2865780000000004</v>
      </c>
      <c r="S569" t="s">
        <v>6</v>
      </c>
      <c r="T569">
        <v>583.68166699999995</v>
      </c>
      <c r="U569">
        <v>0.24934799999999999</v>
      </c>
      <c r="V569" t="s">
        <v>7</v>
      </c>
      <c r="W569">
        <v>1.073231</v>
      </c>
      <c r="X569">
        <v>1.7877000000000001E-2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0.28383900000000001</v>
      </c>
      <c r="AG569">
        <v>2.9E-5</v>
      </c>
      <c r="AH569" t="s">
        <v>11</v>
      </c>
      <c r="AI569">
        <v>0.715889</v>
      </c>
      <c r="AJ569">
        <v>8.0000000000000007E-5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2367.7517579999999</v>
      </c>
      <c r="I570">
        <v>19636.671803000001</v>
      </c>
      <c r="J570" t="s">
        <v>3</v>
      </c>
      <c r="K570">
        <v>2343.4188869999998</v>
      </c>
      <c r="L570">
        <v>19069.345868</v>
      </c>
      <c r="M570" t="s">
        <v>4</v>
      </c>
      <c r="N570">
        <v>1572.0358859999999</v>
      </c>
      <c r="O570">
        <v>18042.125464000001</v>
      </c>
      <c r="P570" t="s">
        <v>5</v>
      </c>
      <c r="Q570">
        <v>24.663943</v>
      </c>
      <c r="R570">
        <v>4.5122900000000001</v>
      </c>
      <c r="S570" t="s">
        <v>6</v>
      </c>
      <c r="T570">
        <v>656.59876499999996</v>
      </c>
      <c r="U570">
        <v>0.26742300000000002</v>
      </c>
      <c r="V570" t="s">
        <v>7</v>
      </c>
      <c r="W570">
        <v>1.2094819999999999</v>
      </c>
      <c r="X570">
        <v>1.9421000000000001E-2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0.28267999999999999</v>
      </c>
      <c r="AG570">
        <v>3.4E-5</v>
      </c>
      <c r="AH570" t="s">
        <v>11</v>
      </c>
      <c r="AI570">
        <v>0.71709199999999995</v>
      </c>
      <c r="AJ570">
        <v>8.2000000000000001E-5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2626.6877340000001</v>
      </c>
      <c r="I571">
        <v>21428.313559999999</v>
      </c>
      <c r="J571" t="s">
        <v>3</v>
      </c>
      <c r="K571">
        <v>2599.7208249999999</v>
      </c>
      <c r="L571">
        <v>20806.756643000001</v>
      </c>
      <c r="M571" t="s">
        <v>4</v>
      </c>
      <c r="N571">
        <v>1742.8145119999999</v>
      </c>
      <c r="O571">
        <v>19688.723972</v>
      </c>
      <c r="P571" t="s">
        <v>5</v>
      </c>
      <c r="Q571">
        <v>27.334909</v>
      </c>
      <c r="R571">
        <v>4.9573770000000001</v>
      </c>
      <c r="S571" t="s">
        <v>6</v>
      </c>
      <c r="T571">
        <v>729.43496100000004</v>
      </c>
      <c r="U571">
        <v>0.29110900000000001</v>
      </c>
      <c r="V571" t="s">
        <v>7</v>
      </c>
      <c r="W571">
        <v>1.342589</v>
      </c>
      <c r="X571">
        <v>2.0990999999999999E-2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0.28207300000000002</v>
      </c>
      <c r="AG571">
        <v>2.4000000000000001E-5</v>
      </c>
      <c r="AH571" t="s">
        <v>11</v>
      </c>
      <c r="AI571">
        <v>0.71806199999999998</v>
      </c>
      <c r="AJ571">
        <v>8.2000000000000001E-5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2884.091484</v>
      </c>
      <c r="I572">
        <v>22013.129306999999</v>
      </c>
      <c r="J572" t="s">
        <v>3</v>
      </c>
      <c r="K572">
        <v>2854.543799</v>
      </c>
      <c r="L572">
        <v>21384.261616</v>
      </c>
      <c r="M572" t="s">
        <v>4</v>
      </c>
      <c r="N572">
        <v>1912.1312840000001</v>
      </c>
      <c r="O572">
        <v>20218.589714000002</v>
      </c>
      <c r="P572" t="s">
        <v>5</v>
      </c>
      <c r="Q572">
        <v>29.953827</v>
      </c>
      <c r="R572">
        <v>4.9552509999999996</v>
      </c>
      <c r="S572" t="s">
        <v>6</v>
      </c>
      <c r="T572">
        <v>802.24433299999998</v>
      </c>
      <c r="U572">
        <v>0.28324199999999999</v>
      </c>
      <c r="V572" t="s">
        <v>7</v>
      </c>
      <c r="W572">
        <v>1.474173</v>
      </c>
      <c r="X572">
        <v>2.1933000000000001E-2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0.28205200000000002</v>
      </c>
      <c r="AG572">
        <v>2.4000000000000001E-5</v>
      </c>
      <c r="AH572" t="s">
        <v>11</v>
      </c>
      <c r="AI572">
        <v>0.71890100000000001</v>
      </c>
      <c r="AJ572">
        <v>8.0000000000000007E-5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3146.6919290000001</v>
      </c>
      <c r="I573">
        <v>23412.254078999998</v>
      </c>
      <c r="J573" t="s">
        <v>3</v>
      </c>
      <c r="K573">
        <v>3114.4515769999998</v>
      </c>
      <c r="L573">
        <v>22747.108832999998</v>
      </c>
      <c r="M573" t="s">
        <v>4</v>
      </c>
      <c r="N573">
        <v>2086.4516039999999</v>
      </c>
      <c r="O573">
        <v>21488.029620000001</v>
      </c>
      <c r="P573" t="s">
        <v>5</v>
      </c>
      <c r="Q573">
        <v>32.684137</v>
      </c>
      <c r="R573">
        <v>5.1965969999999997</v>
      </c>
      <c r="S573" t="s">
        <v>6</v>
      </c>
      <c r="T573">
        <v>875.02395799999999</v>
      </c>
      <c r="U573">
        <v>0.34324199999999999</v>
      </c>
      <c r="V573" t="s">
        <v>7</v>
      </c>
      <c r="W573">
        <v>1.608141</v>
      </c>
      <c r="X573">
        <v>2.2842999999999999E-2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0.28199099999999999</v>
      </c>
      <c r="AG573">
        <v>2.4000000000000001E-5</v>
      </c>
      <c r="AH573" t="s">
        <v>11</v>
      </c>
      <c r="AI573">
        <v>0.71892500000000004</v>
      </c>
      <c r="AJ573">
        <v>8.0000000000000007E-5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3408.7014789999998</v>
      </c>
      <c r="I574">
        <v>25724.583979999999</v>
      </c>
      <c r="J574" t="s">
        <v>3</v>
      </c>
      <c r="K574">
        <v>3373.791455</v>
      </c>
      <c r="L574">
        <v>24985.805702000001</v>
      </c>
      <c r="M574" t="s">
        <v>4</v>
      </c>
      <c r="N574">
        <v>2260.1117020000002</v>
      </c>
      <c r="O574">
        <v>23633.348107999998</v>
      </c>
      <c r="P574" t="s">
        <v>5</v>
      </c>
      <c r="Q574">
        <v>35.392505</v>
      </c>
      <c r="R574">
        <v>5.8096680000000003</v>
      </c>
      <c r="S574" t="s">
        <v>6</v>
      </c>
      <c r="T574">
        <v>947.87430700000004</v>
      </c>
      <c r="U574">
        <v>0.42763099999999998</v>
      </c>
      <c r="V574" t="s">
        <v>7</v>
      </c>
      <c r="W574">
        <v>1.7434689999999999</v>
      </c>
      <c r="X574">
        <v>2.4129999999999999E-2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0.28184500000000001</v>
      </c>
      <c r="AG574">
        <v>2.3E-5</v>
      </c>
      <c r="AH574" t="s">
        <v>11</v>
      </c>
      <c r="AI574">
        <v>0.71908000000000005</v>
      </c>
      <c r="AJ574">
        <v>8.1000000000000004E-5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3668.2985549999999</v>
      </c>
      <c r="I575">
        <v>26185.437195999999</v>
      </c>
      <c r="J575" t="s">
        <v>3</v>
      </c>
      <c r="K575">
        <v>3630.7565479999998</v>
      </c>
      <c r="L575">
        <v>25427.662914</v>
      </c>
      <c r="M575" t="s">
        <v>4</v>
      </c>
      <c r="N575">
        <v>2431.4552050000002</v>
      </c>
      <c r="O575">
        <v>24020.153912999998</v>
      </c>
      <c r="P575" t="s">
        <v>5</v>
      </c>
      <c r="Q575">
        <v>38.061036999999999</v>
      </c>
      <c r="R575">
        <v>6.0517240000000001</v>
      </c>
      <c r="S575" t="s">
        <v>6</v>
      </c>
      <c r="T575">
        <v>1020.724115</v>
      </c>
      <c r="U575">
        <v>0.39587800000000001</v>
      </c>
      <c r="V575" t="s">
        <v>7</v>
      </c>
      <c r="W575">
        <v>1.8760030000000001</v>
      </c>
      <c r="X575">
        <v>2.4590000000000001E-2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0.281808</v>
      </c>
      <c r="AG575">
        <v>2.1999999999999999E-5</v>
      </c>
      <c r="AH575" t="s">
        <v>11</v>
      </c>
      <c r="AI575">
        <v>0.71921900000000005</v>
      </c>
      <c r="AJ575">
        <v>8.2999999999999998E-5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3930.3564059999999</v>
      </c>
      <c r="I576">
        <v>27534.799808</v>
      </c>
      <c r="J576" t="s">
        <v>3</v>
      </c>
      <c r="K576">
        <v>3890.113472</v>
      </c>
      <c r="L576">
        <v>26748.381118000001</v>
      </c>
      <c r="M576" t="s">
        <v>4</v>
      </c>
      <c r="N576">
        <v>2605.1381249999999</v>
      </c>
      <c r="O576">
        <v>25238.345421000002</v>
      </c>
      <c r="P576" t="s">
        <v>5</v>
      </c>
      <c r="Q576">
        <v>40.799325000000003</v>
      </c>
      <c r="R576">
        <v>6.190131</v>
      </c>
      <c r="S576" t="s">
        <v>6</v>
      </c>
      <c r="T576">
        <v>1093.5959399999999</v>
      </c>
      <c r="U576">
        <v>0.42357600000000001</v>
      </c>
      <c r="V576" t="s">
        <v>7</v>
      </c>
      <c r="W576">
        <v>2.0105110000000002</v>
      </c>
      <c r="X576">
        <v>2.6849000000000001E-2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0.28180100000000002</v>
      </c>
      <c r="AG576">
        <v>2.1999999999999999E-5</v>
      </c>
      <c r="AH576" t="s">
        <v>11</v>
      </c>
      <c r="AI576">
        <v>0.71947099999999997</v>
      </c>
      <c r="AJ576">
        <v>7.8999999999999996E-5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4188.5955759999997</v>
      </c>
      <c r="I577">
        <v>28509.526182000001</v>
      </c>
      <c r="J577" t="s">
        <v>3</v>
      </c>
      <c r="K577">
        <v>4145.7507960000003</v>
      </c>
      <c r="L577">
        <v>27699.804494</v>
      </c>
      <c r="M577" t="s">
        <v>4</v>
      </c>
      <c r="N577">
        <v>2775.2501609999999</v>
      </c>
      <c r="O577">
        <v>26082.147069999999</v>
      </c>
      <c r="P577" t="s">
        <v>5</v>
      </c>
      <c r="Q577">
        <v>43.437376</v>
      </c>
      <c r="R577">
        <v>6.3619859999999999</v>
      </c>
      <c r="S577" t="s">
        <v>6</v>
      </c>
      <c r="T577">
        <v>1166.4636379999999</v>
      </c>
      <c r="U577">
        <v>0.37741599999999997</v>
      </c>
      <c r="V577" t="s">
        <v>7</v>
      </c>
      <c r="W577">
        <v>2.1430850000000001</v>
      </c>
      <c r="X577">
        <v>2.9180000000000001E-2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0.28172000000000003</v>
      </c>
      <c r="AG577">
        <v>2.1999999999999999E-5</v>
      </c>
      <c r="AH577" t="s">
        <v>11</v>
      </c>
      <c r="AI577">
        <v>0.72019599999999995</v>
      </c>
      <c r="AJ577">
        <v>7.7000000000000001E-5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4446.0824320000002</v>
      </c>
      <c r="I578">
        <v>29429.890552000001</v>
      </c>
      <c r="J578" t="s">
        <v>3</v>
      </c>
      <c r="K578">
        <v>4400.6320409999998</v>
      </c>
      <c r="L578">
        <v>28585.529996000001</v>
      </c>
      <c r="M578" t="s">
        <v>4</v>
      </c>
      <c r="N578">
        <v>2944.602026</v>
      </c>
      <c r="O578">
        <v>26946.223598</v>
      </c>
      <c r="P578" t="s">
        <v>5</v>
      </c>
      <c r="Q578">
        <v>46.079526000000001</v>
      </c>
      <c r="R578">
        <v>6.7511890000000001</v>
      </c>
      <c r="S578" t="s">
        <v>6</v>
      </c>
      <c r="T578">
        <v>1239.3707320000001</v>
      </c>
      <c r="U578">
        <v>0.38939299999999999</v>
      </c>
      <c r="V578" t="s">
        <v>7</v>
      </c>
      <c r="W578">
        <v>2.2739609999999999</v>
      </c>
      <c r="X578">
        <v>3.0405000000000001E-2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0.281719</v>
      </c>
      <c r="AG578">
        <v>2.1999999999999999E-5</v>
      </c>
      <c r="AH578" t="s">
        <v>11</v>
      </c>
      <c r="AI578">
        <v>0.72026699999999999</v>
      </c>
      <c r="AJ578">
        <v>7.7000000000000001E-5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4708.0575980000003</v>
      </c>
      <c r="I579">
        <v>30876.306294000002</v>
      </c>
      <c r="J579" t="s">
        <v>3</v>
      </c>
      <c r="K579">
        <v>4659.9335449999999</v>
      </c>
      <c r="L579">
        <v>29993.972100999999</v>
      </c>
      <c r="M579" t="s">
        <v>4</v>
      </c>
      <c r="N579">
        <v>3118.192939</v>
      </c>
      <c r="O579">
        <v>28266.497185</v>
      </c>
      <c r="P579" t="s">
        <v>5</v>
      </c>
      <c r="Q579">
        <v>48.790968999999997</v>
      </c>
      <c r="R579">
        <v>7.0565429999999996</v>
      </c>
      <c r="S579" t="s">
        <v>6</v>
      </c>
      <c r="T579">
        <v>1312.3279030000001</v>
      </c>
      <c r="U579">
        <v>0.45911800000000003</v>
      </c>
      <c r="V579" t="s">
        <v>7</v>
      </c>
      <c r="W579">
        <v>2.4081869999999999</v>
      </c>
      <c r="X579">
        <v>3.2869000000000002E-2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0.281719</v>
      </c>
      <c r="AG579">
        <v>2.1999999999999999E-5</v>
      </c>
      <c r="AH579" t="s">
        <v>11</v>
      </c>
      <c r="AI579">
        <v>0.72100200000000003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4969.1542870000003</v>
      </c>
      <c r="I580">
        <v>31844.734272000002</v>
      </c>
      <c r="J580" t="s">
        <v>3</v>
      </c>
      <c r="K580">
        <v>4918.3676660000001</v>
      </c>
      <c r="L580">
        <v>30946.111226000001</v>
      </c>
      <c r="M580" t="s">
        <v>4</v>
      </c>
      <c r="N580">
        <v>3290.914722</v>
      </c>
      <c r="O580">
        <v>29104.601627</v>
      </c>
      <c r="P580" t="s">
        <v>5</v>
      </c>
      <c r="Q580">
        <v>51.489355000000003</v>
      </c>
      <c r="R580">
        <v>7.1564680000000003</v>
      </c>
      <c r="S580" t="s">
        <v>6</v>
      </c>
      <c r="T580">
        <v>1385.3385330000001</v>
      </c>
      <c r="U580">
        <v>0.48641800000000002</v>
      </c>
      <c r="V580" t="s">
        <v>7</v>
      </c>
      <c r="W580">
        <v>2.5414880000000002</v>
      </c>
      <c r="X580">
        <v>3.5263000000000003E-2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0.28171099999999999</v>
      </c>
      <c r="AG580">
        <v>2.1999999999999999E-5</v>
      </c>
      <c r="AH580" t="s">
        <v>11</v>
      </c>
      <c r="AI580">
        <v>0.72141200000000005</v>
      </c>
      <c r="AJ580">
        <v>7.2000000000000002E-5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5227.4475389999998</v>
      </c>
      <c r="I581">
        <v>32351.702031000001</v>
      </c>
      <c r="J581" t="s">
        <v>3</v>
      </c>
      <c r="K581">
        <v>5174.0326759999998</v>
      </c>
      <c r="L581">
        <v>31448.589696999999</v>
      </c>
      <c r="M581" t="s">
        <v>4</v>
      </c>
      <c r="N581">
        <v>3460.830273</v>
      </c>
      <c r="O581">
        <v>29486.984611</v>
      </c>
      <c r="P581" t="s">
        <v>5</v>
      </c>
      <c r="Q581">
        <v>54.151890000000002</v>
      </c>
      <c r="R581">
        <v>7.098541</v>
      </c>
      <c r="S581" t="s">
        <v>6</v>
      </c>
      <c r="T581">
        <v>1458.463716</v>
      </c>
      <c r="U581">
        <v>0.51762799999999998</v>
      </c>
      <c r="V581" t="s">
        <v>7</v>
      </c>
      <c r="W581">
        <v>2.67164</v>
      </c>
      <c r="X581">
        <v>3.5614E-2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0.28171099999999999</v>
      </c>
      <c r="AG581">
        <v>2.1999999999999999E-5</v>
      </c>
      <c r="AH581" t="s">
        <v>11</v>
      </c>
      <c r="AI581">
        <v>0.72141599999999995</v>
      </c>
      <c r="AJ581">
        <v>7.2000000000000002E-5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66.455162999999999</v>
      </c>
      <c r="I602">
        <v>3.5417999999999998E-2</v>
      </c>
      <c r="J602" t="s">
        <v>3</v>
      </c>
      <c r="K602">
        <v>61.846325</v>
      </c>
      <c r="L602">
        <v>3.4930999999999997E-2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133.62259900000001</v>
      </c>
      <c r="I603">
        <v>9.0045E-2</v>
      </c>
      <c r="J603" t="s">
        <v>3</v>
      </c>
      <c r="K603">
        <v>124.39981899999999</v>
      </c>
      <c r="L603">
        <v>8.9892E-2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201.09702899999999</v>
      </c>
      <c r="I604">
        <v>0.14457700000000001</v>
      </c>
      <c r="J604" t="s">
        <v>3</v>
      </c>
      <c r="K604">
        <v>187.25713500000001</v>
      </c>
      <c r="L604">
        <v>0.144922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268.66689200000002</v>
      </c>
      <c r="I605">
        <v>0.167904</v>
      </c>
      <c r="J605" t="s">
        <v>3</v>
      </c>
      <c r="K605">
        <v>250.21444199999999</v>
      </c>
      <c r="L605">
        <v>0.16414300000000001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336.21942100000001</v>
      </c>
      <c r="I606">
        <v>0.16647000000000001</v>
      </c>
      <c r="J606" t="s">
        <v>3</v>
      </c>
      <c r="K606">
        <v>313.15570700000001</v>
      </c>
      <c r="L606">
        <v>0.16233700000000001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403.66805900000003</v>
      </c>
      <c r="I607">
        <v>0.196406</v>
      </c>
      <c r="J607" t="s">
        <v>3</v>
      </c>
      <c r="K607">
        <v>375.99342999999999</v>
      </c>
      <c r="L607">
        <v>0.188553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471.04782399999999</v>
      </c>
      <c r="I608">
        <v>0.20910400000000001</v>
      </c>
      <c r="J608" t="s">
        <v>3</v>
      </c>
      <c r="K608">
        <v>438.762248</v>
      </c>
      <c r="L608">
        <v>0.200323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538.35150399999998</v>
      </c>
      <c r="I609">
        <v>0.21083499999999999</v>
      </c>
      <c r="J609" t="s">
        <v>3</v>
      </c>
      <c r="K609">
        <v>501.45498900000001</v>
      </c>
      <c r="L609">
        <v>0.19938800000000001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605.62659099999996</v>
      </c>
      <c r="I610">
        <v>0.22365099999999999</v>
      </c>
      <c r="J610" t="s">
        <v>3</v>
      </c>
      <c r="K610">
        <v>564.11613299999999</v>
      </c>
      <c r="L610">
        <v>0.21596000000000001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672.83227899999997</v>
      </c>
      <c r="I611">
        <v>0.25697300000000001</v>
      </c>
      <c r="J611" t="s">
        <v>3</v>
      </c>
      <c r="K611">
        <v>626.70538799999997</v>
      </c>
      <c r="L611">
        <v>0.249249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740.02226199999996</v>
      </c>
      <c r="I612">
        <v>0.26329200000000003</v>
      </c>
      <c r="J612" t="s">
        <v>3</v>
      </c>
      <c r="K612">
        <v>689.27924599999994</v>
      </c>
      <c r="L612">
        <v>0.25229099999999999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807.18950900000004</v>
      </c>
      <c r="I613">
        <v>0.30025099999999999</v>
      </c>
      <c r="J613" t="s">
        <v>3</v>
      </c>
      <c r="K613">
        <v>751.82775900000001</v>
      </c>
      <c r="L613">
        <v>0.28456300000000001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874.33733600000005</v>
      </c>
      <c r="I614">
        <v>0.29918400000000001</v>
      </c>
      <c r="J614" t="s">
        <v>3</v>
      </c>
      <c r="K614">
        <v>814.35633700000005</v>
      </c>
      <c r="L614">
        <v>0.28316000000000002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941.56082600000002</v>
      </c>
      <c r="I615">
        <v>0.34515400000000002</v>
      </c>
      <c r="J615" t="s">
        <v>3</v>
      </c>
      <c r="K615">
        <v>876.96007199999997</v>
      </c>
      <c r="L615">
        <v>0.32662200000000002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1008.76507</v>
      </c>
      <c r="I616">
        <v>0.35885899999999998</v>
      </c>
      <c r="J616" t="s">
        <v>3</v>
      </c>
      <c r="K616">
        <v>939.54441299999996</v>
      </c>
      <c r="L616">
        <v>0.33602199999999999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1076.021313</v>
      </c>
      <c r="I617">
        <v>0.35826799999999998</v>
      </c>
      <c r="J617" t="s">
        <v>3</v>
      </c>
      <c r="K617">
        <v>1002.174744</v>
      </c>
      <c r="L617">
        <v>0.33009500000000003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1143.31728</v>
      </c>
      <c r="I618">
        <v>0.371336</v>
      </c>
      <c r="J618" t="s">
        <v>3</v>
      </c>
      <c r="K618">
        <v>1064.8418819999999</v>
      </c>
      <c r="L618">
        <v>0.363487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1210.6721359999999</v>
      </c>
      <c r="I619">
        <v>0.39413100000000001</v>
      </c>
      <c r="J619" t="s">
        <v>3</v>
      </c>
      <c r="K619">
        <v>1127.5638670000001</v>
      </c>
      <c r="L619">
        <v>0.40998400000000002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1278.1166089999999</v>
      </c>
      <c r="I620">
        <v>0.48442200000000002</v>
      </c>
      <c r="J620" t="s">
        <v>3</v>
      </c>
      <c r="K620">
        <v>1190.365671</v>
      </c>
      <c r="L620">
        <v>0.50210200000000005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1345.600344</v>
      </c>
      <c r="I621">
        <v>0.52146199999999998</v>
      </c>
      <c r="J621" t="s">
        <v>3</v>
      </c>
      <c r="K621">
        <v>1253.2040870000001</v>
      </c>
      <c r="L621">
        <v>0.53881599999999996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191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82.429663000000005</v>
      </c>
      <c r="I622">
        <v>2.8642999999999998E-2</v>
      </c>
      <c r="J622" t="s">
        <v>3</v>
      </c>
      <c r="K622">
        <v>61.566116000000001</v>
      </c>
      <c r="L622">
        <v>2.9482000000000001E-2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191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165.903085</v>
      </c>
      <c r="I623">
        <v>9.6518000000000007E-2</v>
      </c>
      <c r="J623" t="s">
        <v>3</v>
      </c>
      <c r="K623">
        <v>123.89632</v>
      </c>
      <c r="L623">
        <v>9.8108000000000001E-2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191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249.693862</v>
      </c>
      <c r="I624">
        <v>0.13490199999999999</v>
      </c>
      <c r="J624" t="s">
        <v>3</v>
      </c>
      <c r="K624">
        <v>186.54070300000001</v>
      </c>
      <c r="L624">
        <v>0.13047400000000001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191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333.564908</v>
      </c>
      <c r="I625">
        <v>0.18365200000000001</v>
      </c>
      <c r="J625" t="s">
        <v>3</v>
      </c>
      <c r="K625">
        <v>249.262587</v>
      </c>
      <c r="L625">
        <v>0.177838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191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417.36972100000003</v>
      </c>
      <c r="I626">
        <v>0.194605</v>
      </c>
      <c r="J626" t="s">
        <v>3</v>
      </c>
      <c r="K626">
        <v>311.915502</v>
      </c>
      <c r="L626">
        <v>0.185222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191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501.10860300000002</v>
      </c>
      <c r="I627">
        <v>0.25372699999999998</v>
      </c>
      <c r="J627" t="s">
        <v>3</v>
      </c>
      <c r="K627">
        <v>374.503333</v>
      </c>
      <c r="L627">
        <v>0.233735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191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584.79114100000004</v>
      </c>
      <c r="I628">
        <v>0.27753899999999998</v>
      </c>
      <c r="J628" t="s">
        <v>3</v>
      </c>
      <c r="K628">
        <v>437.03749499999998</v>
      </c>
      <c r="L628">
        <v>0.250336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191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668.36079700000005</v>
      </c>
      <c r="I629">
        <v>0.324683</v>
      </c>
      <c r="J629" t="s">
        <v>3</v>
      </c>
      <c r="K629">
        <v>499.45650499999999</v>
      </c>
      <c r="L629">
        <v>0.29503699999999999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191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751.902423</v>
      </c>
      <c r="I630">
        <v>0.34115400000000001</v>
      </c>
      <c r="J630" t="s">
        <v>3</v>
      </c>
      <c r="K630">
        <v>561.84502399999997</v>
      </c>
      <c r="L630">
        <v>0.30844700000000003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191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835.38549399999999</v>
      </c>
      <c r="I631">
        <v>0.36305999999999999</v>
      </c>
      <c r="J631" t="s">
        <v>3</v>
      </c>
      <c r="K631">
        <v>624.16513199999997</v>
      </c>
      <c r="L631">
        <v>0.33054600000000001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191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918.82921999999996</v>
      </c>
      <c r="I632">
        <v>0.37859999999999999</v>
      </c>
      <c r="J632" t="s">
        <v>3</v>
      </c>
      <c r="K632">
        <v>686.44277599999998</v>
      </c>
      <c r="L632">
        <v>0.34444000000000002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191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1002.282073</v>
      </c>
      <c r="I633">
        <v>0.38127499999999998</v>
      </c>
      <c r="J633" t="s">
        <v>3</v>
      </c>
      <c r="K633">
        <v>748.731357</v>
      </c>
      <c r="L633">
        <v>0.34561799999999998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191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1085.7745339999999</v>
      </c>
      <c r="I634">
        <v>0.43738700000000003</v>
      </c>
      <c r="J634" t="s">
        <v>3</v>
      </c>
      <c r="K634">
        <v>811.05699100000004</v>
      </c>
      <c r="L634">
        <v>0.40628300000000001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191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1169.220906</v>
      </c>
      <c r="I635">
        <v>0.46915200000000001</v>
      </c>
      <c r="J635" t="s">
        <v>3</v>
      </c>
      <c r="K635">
        <v>873.33363199999997</v>
      </c>
      <c r="L635">
        <v>0.434506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191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1252.788616</v>
      </c>
      <c r="I636">
        <v>0.54517199999999999</v>
      </c>
      <c r="J636" t="s">
        <v>3</v>
      </c>
      <c r="K636">
        <v>935.719694</v>
      </c>
      <c r="L636">
        <v>0.50260199999999999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191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1336.3626119999999</v>
      </c>
      <c r="I637">
        <v>0.61601600000000001</v>
      </c>
      <c r="J637" t="s">
        <v>3</v>
      </c>
      <c r="K637">
        <v>998.10990700000002</v>
      </c>
      <c r="L637">
        <v>0.56759599999999999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191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1419.944741</v>
      </c>
      <c r="I638">
        <v>0.70739700000000005</v>
      </c>
      <c r="J638" t="s">
        <v>3</v>
      </c>
      <c r="K638">
        <v>1060.499536</v>
      </c>
      <c r="L638">
        <v>0.65143099999999998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191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1503.6555080000001</v>
      </c>
      <c r="I639">
        <v>0.71361200000000002</v>
      </c>
      <c r="J639" t="s">
        <v>3</v>
      </c>
      <c r="K639">
        <v>1123.0045729999999</v>
      </c>
      <c r="L639">
        <v>0.63432100000000002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191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1587.3639920000001</v>
      </c>
      <c r="I640">
        <v>0.76227100000000003</v>
      </c>
      <c r="J640" t="s">
        <v>3</v>
      </c>
      <c r="K640">
        <v>1185.519141</v>
      </c>
      <c r="L640">
        <v>0.670906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191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1671.1237619999999</v>
      </c>
      <c r="I641">
        <v>0.83291499999999996</v>
      </c>
      <c r="J641" t="s">
        <v>3</v>
      </c>
      <c r="K641">
        <v>1248.0772629999999</v>
      </c>
      <c r="L641">
        <v>0.73968699999999998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91" zoomScaleNormal="100" workbookViewId="0">
      <selection activeCell="A1402" sqref="A1402:L17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115</v>
      </c>
      <c r="F1" t="s">
        <v>25</v>
      </c>
      <c r="G1" t="s">
        <v>116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1126.79</v>
      </c>
      <c r="C2">
        <v>28.384</v>
      </c>
      <c r="D2">
        <v>3.9147699999999999</v>
      </c>
      <c r="E2">
        <v>2.59998</v>
      </c>
      <c r="F2">
        <v>1.29437</v>
      </c>
      <c r="G2">
        <v>0</v>
      </c>
      <c r="H2">
        <v>1.29437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31.5533</v>
      </c>
      <c r="C3">
        <v>27.340800000000002</v>
      </c>
      <c r="D3">
        <v>3.80619</v>
      </c>
      <c r="E3">
        <v>2.52311</v>
      </c>
      <c r="F3">
        <v>1.2759100000000001</v>
      </c>
      <c r="G3">
        <v>0</v>
      </c>
      <c r="H3" s="11">
        <v>1.2759100000000001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30.107500000000002</v>
      </c>
      <c r="C4">
        <v>26.304300000000001</v>
      </c>
      <c r="D4">
        <v>3.7775500000000002</v>
      </c>
      <c r="E4">
        <v>2.52827</v>
      </c>
      <c r="F4">
        <v>1.25543</v>
      </c>
      <c r="G4">
        <v>0</v>
      </c>
      <c r="H4">
        <v>1.25543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29.821899999999999</v>
      </c>
      <c r="C5">
        <v>26.116599999999998</v>
      </c>
      <c r="D5">
        <v>3.7897799999999999</v>
      </c>
      <c r="E5">
        <v>2.51694</v>
      </c>
      <c r="F5">
        <v>1.2625999999999999</v>
      </c>
      <c r="G5">
        <v>0</v>
      </c>
      <c r="H5" s="11" t="s">
        <v>157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29.9206</v>
      </c>
      <c r="C6">
        <v>26.222000000000001</v>
      </c>
      <c r="D6">
        <v>3.7898100000000001</v>
      </c>
      <c r="E6">
        <v>2.53851</v>
      </c>
      <c r="F6">
        <v>1.26464</v>
      </c>
      <c r="G6">
        <v>0</v>
      </c>
      <c r="H6">
        <v>1.26464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29.925000000000001</v>
      </c>
      <c r="C7">
        <v>26.222000000000001</v>
      </c>
      <c r="D7">
        <v>3.8062499999999999</v>
      </c>
      <c r="E7">
        <v>2.5467</v>
      </c>
      <c r="F7">
        <v>1.2759100000000001</v>
      </c>
      <c r="G7">
        <v>0</v>
      </c>
      <c r="H7">
        <v>1.2759100000000001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29.898900000000001</v>
      </c>
      <c r="C8">
        <v>26.179400000000001</v>
      </c>
      <c r="D8">
        <v>3.8102900000000002</v>
      </c>
      <c r="E8">
        <v>2.53748</v>
      </c>
      <c r="F8">
        <v>1.2871699999999999</v>
      </c>
      <c r="G8">
        <v>0</v>
      </c>
      <c r="H8">
        <v>1.2871699999999999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29.876100000000001</v>
      </c>
      <c r="C9">
        <v>26.169599999999999</v>
      </c>
      <c r="D9">
        <v>3.7897400000000001</v>
      </c>
      <c r="E9">
        <v>2.5209700000000002</v>
      </c>
      <c r="F9">
        <v>1.25946</v>
      </c>
      <c r="G9">
        <v>0</v>
      </c>
      <c r="H9">
        <v>1.25946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29.890499999999999</v>
      </c>
      <c r="C10">
        <v>26.184999999999999</v>
      </c>
      <c r="D10">
        <v>3.79806</v>
      </c>
      <c r="E10">
        <v>2.5324599999999999</v>
      </c>
      <c r="F10">
        <v>1.2801</v>
      </c>
      <c r="G10">
        <v>0</v>
      </c>
      <c r="H10" s="11" t="s">
        <v>169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29.8491</v>
      </c>
      <c r="C11">
        <v>26.148099999999999</v>
      </c>
      <c r="D11">
        <v>3.7038199999999999</v>
      </c>
      <c r="E11">
        <v>2.4760399999999998</v>
      </c>
      <c r="F11">
        <v>1.22468</v>
      </c>
      <c r="G11">
        <v>0</v>
      </c>
      <c r="H11" s="11">
        <v>1.22468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29.550799999999999</v>
      </c>
      <c r="C12">
        <v>25.851900000000001</v>
      </c>
      <c r="D12">
        <v>3.6618400000000002</v>
      </c>
      <c r="E12">
        <v>2.44225</v>
      </c>
      <c r="F12">
        <v>1.21959</v>
      </c>
      <c r="G12">
        <v>0</v>
      </c>
      <c r="H12" s="11">
        <v>1.21959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29.554500000000001</v>
      </c>
      <c r="C13">
        <v>25.8582</v>
      </c>
      <c r="D13">
        <v>3.6505800000000002</v>
      </c>
      <c r="E13">
        <v>2.4340600000000001</v>
      </c>
      <c r="F13">
        <v>1.21959</v>
      </c>
      <c r="G13">
        <v>0</v>
      </c>
      <c r="H13" s="11">
        <v>1.21959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29.571999999999999</v>
      </c>
      <c r="C14">
        <v>25.869599999999998</v>
      </c>
      <c r="D14">
        <v>3.6546699999999999</v>
      </c>
      <c r="E14">
        <v>2.43201</v>
      </c>
      <c r="F14">
        <v>1.2103699999999999</v>
      </c>
      <c r="G14">
        <v>0</v>
      </c>
      <c r="H14">
        <v>1.2103699999999999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29.585899999999999</v>
      </c>
      <c r="C15">
        <v>25.894500000000001</v>
      </c>
      <c r="D15">
        <v>3.6434099999999998</v>
      </c>
      <c r="E15">
        <v>2.4299599999999999</v>
      </c>
      <c r="F15">
        <v>1.2052499999999999</v>
      </c>
      <c r="G15">
        <v>0</v>
      </c>
      <c r="H15">
        <v>1.2052499999999999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29.598800000000001</v>
      </c>
      <c r="C16">
        <v>25.902000000000001</v>
      </c>
      <c r="D16">
        <v>3.6741299999999999</v>
      </c>
      <c r="E16">
        <v>2.4555600000000002</v>
      </c>
      <c r="F16">
        <v>1.22573</v>
      </c>
      <c r="G16">
        <v>0</v>
      </c>
      <c r="H16">
        <v>1.22573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29.5608</v>
      </c>
      <c r="C17">
        <v>25.890699999999999</v>
      </c>
      <c r="D17">
        <v>3.6597900000000001</v>
      </c>
      <c r="E17">
        <v>2.4371299999999998</v>
      </c>
      <c r="F17">
        <v>1.22061</v>
      </c>
      <c r="G17">
        <v>0</v>
      </c>
      <c r="H17" s="11">
        <v>1.22061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29.2317</v>
      </c>
      <c r="C18">
        <v>25.615600000000001</v>
      </c>
      <c r="D18">
        <v>3.6587700000000001</v>
      </c>
      <c r="E18">
        <v>2.42279</v>
      </c>
      <c r="F18">
        <v>1.21652</v>
      </c>
      <c r="G18">
        <v>0</v>
      </c>
      <c r="H18">
        <v>1.21652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29.036999999999999</v>
      </c>
      <c r="C19">
        <v>25.472000000000001</v>
      </c>
      <c r="D19">
        <v>3.6362399999999999</v>
      </c>
      <c r="E19">
        <v>2.4258600000000001</v>
      </c>
      <c r="F19">
        <v>1.2042299999999999</v>
      </c>
      <c r="G19">
        <v>0</v>
      </c>
      <c r="H19">
        <v>1.2042299999999999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28.871200000000002</v>
      </c>
      <c r="C20">
        <v>25.387499999999999</v>
      </c>
      <c r="D20">
        <v>3.6556999999999999</v>
      </c>
      <c r="E20">
        <v>2.45146</v>
      </c>
      <c r="F20">
        <v>1.2226600000000001</v>
      </c>
      <c r="G20">
        <v>0</v>
      </c>
      <c r="H20">
        <v>1.2226600000000001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28.462800000000001</v>
      </c>
      <c r="C21">
        <v>25.067599999999999</v>
      </c>
      <c r="D21">
        <v>3.6495500000000001</v>
      </c>
      <c r="E21">
        <v>2.4371299999999998</v>
      </c>
      <c r="F21">
        <v>1.21549</v>
      </c>
      <c r="G21">
        <v>0</v>
      </c>
      <c r="H21">
        <v>1.21549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29.0352</v>
      </c>
      <c r="C22">
        <v>25.150600000000001</v>
      </c>
      <c r="D22">
        <v>3.64751</v>
      </c>
      <c r="E22">
        <v>2.4207399999999999</v>
      </c>
      <c r="F22">
        <v>1.2175400000000001</v>
      </c>
      <c r="G22">
        <v>0</v>
      </c>
      <c r="H22">
        <v>1.2175400000000001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28.331499999999998</v>
      </c>
      <c r="C23">
        <v>24.8413</v>
      </c>
      <c r="D23">
        <v>3.5829900000000001</v>
      </c>
      <c r="E23">
        <v>2.38286</v>
      </c>
      <c r="F23">
        <v>1.1991099999999999</v>
      </c>
      <c r="G23">
        <v>0</v>
      </c>
      <c r="H23">
        <v>1.1991099999999999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28.169499999999999</v>
      </c>
      <c r="C24">
        <v>24.767399999999999</v>
      </c>
      <c r="D24">
        <v>3.5748000000000002</v>
      </c>
      <c r="E24">
        <v>2.38388</v>
      </c>
      <c r="F24">
        <v>1.1898899999999999</v>
      </c>
      <c r="G24">
        <v>0</v>
      </c>
      <c r="H24">
        <v>1.1898899999999999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28.2105</v>
      </c>
      <c r="C25">
        <v>24.817299999999999</v>
      </c>
      <c r="D25">
        <v>3.5625100000000001</v>
      </c>
      <c r="E25">
        <v>2.3623799999999999</v>
      </c>
      <c r="F25">
        <v>1.16736</v>
      </c>
      <c r="G25">
        <v>0</v>
      </c>
      <c r="H25">
        <v>1.16736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29.5943</v>
      </c>
      <c r="C26">
        <v>25.971599999999999</v>
      </c>
      <c r="D26">
        <v>3.5829900000000001</v>
      </c>
      <c r="E26">
        <v>2.3695400000000002</v>
      </c>
      <c r="F26">
        <v>1.1776</v>
      </c>
      <c r="G26">
        <v>0</v>
      </c>
      <c r="H26">
        <v>1.1776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28.193100000000001</v>
      </c>
      <c r="C27">
        <v>24.819400000000002</v>
      </c>
      <c r="D27">
        <v>3.5748000000000002</v>
      </c>
      <c r="E27">
        <v>2.3715899999999999</v>
      </c>
      <c r="F27">
        <v>1.19194</v>
      </c>
      <c r="G27">
        <v>0</v>
      </c>
      <c r="H27">
        <v>1.19194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27.464099999999998</v>
      </c>
      <c r="C28">
        <v>24.359500000000001</v>
      </c>
      <c r="D28">
        <v>3.5870899999999999</v>
      </c>
      <c r="E28">
        <v>2.3787600000000002</v>
      </c>
      <c r="F28">
        <v>1.20218</v>
      </c>
      <c r="G28">
        <v>0</v>
      </c>
      <c r="H28">
        <v>1.20218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27.293199999999999</v>
      </c>
      <c r="C29">
        <v>24.140899999999998</v>
      </c>
      <c r="D29">
        <v>3.6075699999999999</v>
      </c>
      <c r="E29">
        <v>2.3900199999999998</v>
      </c>
      <c r="F29">
        <v>1.19092</v>
      </c>
      <c r="G29">
        <v>0</v>
      </c>
      <c r="H29">
        <v>1.19092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27.3279</v>
      </c>
      <c r="C30">
        <v>24.2578</v>
      </c>
      <c r="D30">
        <v>3.5768499999999999</v>
      </c>
      <c r="E30">
        <v>2.3961700000000001</v>
      </c>
      <c r="F30">
        <v>1.1858</v>
      </c>
      <c r="G30">
        <v>0</v>
      </c>
      <c r="H30">
        <v>1.1858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27.301600000000001</v>
      </c>
      <c r="C31">
        <v>24.224</v>
      </c>
      <c r="D31">
        <v>3.6137100000000002</v>
      </c>
      <c r="E31">
        <v>2.3695400000000002</v>
      </c>
      <c r="F31">
        <v>1.1735100000000001</v>
      </c>
      <c r="G31">
        <v>0</v>
      </c>
      <c r="H31">
        <v>1.1735100000000001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27.2315</v>
      </c>
      <c r="C32">
        <v>24.1248</v>
      </c>
      <c r="D32">
        <v>3.5737800000000002</v>
      </c>
      <c r="E32">
        <v>2.3900199999999998</v>
      </c>
      <c r="F32">
        <v>1.20218</v>
      </c>
      <c r="G32">
        <v>0</v>
      </c>
      <c r="H32">
        <v>1.20218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27.224799999999998</v>
      </c>
      <c r="C33">
        <v>24.136500000000002</v>
      </c>
      <c r="D33">
        <v>3.6044999999999998</v>
      </c>
      <c r="E33">
        <v>2.42279</v>
      </c>
      <c r="F33">
        <v>1.2114</v>
      </c>
      <c r="G33">
        <v>0</v>
      </c>
      <c r="H33" s="11" t="s">
        <v>156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27.175799999999999</v>
      </c>
      <c r="C34">
        <v>24.103999999999999</v>
      </c>
      <c r="D34">
        <v>3.58914</v>
      </c>
      <c r="E34">
        <v>2.4074300000000002</v>
      </c>
      <c r="F34">
        <v>1.20628</v>
      </c>
      <c r="G34">
        <v>0</v>
      </c>
      <c r="H34">
        <v>1.20628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27.190300000000001</v>
      </c>
      <c r="C35">
        <v>24.118400000000001</v>
      </c>
      <c r="D35">
        <v>3.5789</v>
      </c>
      <c r="E35">
        <v>2.38286</v>
      </c>
      <c r="F35">
        <v>1.20218</v>
      </c>
      <c r="G35">
        <v>0</v>
      </c>
      <c r="H35">
        <v>1.20218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27.2942</v>
      </c>
      <c r="C36">
        <v>24.207799999999999</v>
      </c>
      <c r="D36">
        <v>3.5707100000000001</v>
      </c>
      <c r="E36">
        <v>2.36442</v>
      </c>
      <c r="F36">
        <v>1.1858</v>
      </c>
      <c r="G36">
        <v>0</v>
      </c>
      <c r="H36">
        <v>1.1858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27.160699999999999</v>
      </c>
      <c r="C37">
        <v>24.093499999999999</v>
      </c>
      <c r="D37">
        <v>3.5737800000000002</v>
      </c>
      <c r="E37">
        <v>2.3582800000000002</v>
      </c>
      <c r="F37">
        <v>1.1858</v>
      </c>
      <c r="G37">
        <v>0</v>
      </c>
      <c r="H37">
        <v>1.1858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27.153199999999998</v>
      </c>
      <c r="C38">
        <v>24.083400000000001</v>
      </c>
      <c r="D38">
        <v>3.5686599999999999</v>
      </c>
      <c r="E38">
        <v>2.3889999999999998</v>
      </c>
      <c r="F38">
        <v>1.19296</v>
      </c>
      <c r="G38">
        <v>0</v>
      </c>
      <c r="H38" s="11">
        <v>1.19296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27.331</v>
      </c>
      <c r="C39">
        <v>24.264500000000002</v>
      </c>
      <c r="D39">
        <v>3.6004</v>
      </c>
      <c r="E39">
        <v>2.4002599999999998</v>
      </c>
      <c r="F39">
        <v>1.1950099999999999</v>
      </c>
      <c r="G39">
        <v>0</v>
      </c>
      <c r="H39">
        <v>1.1950099999999999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27.4392</v>
      </c>
      <c r="C40">
        <v>24.343599999999999</v>
      </c>
      <c r="D40">
        <v>3.56149</v>
      </c>
      <c r="E40">
        <v>2.3613499999999998</v>
      </c>
      <c r="F40">
        <v>1.1714599999999999</v>
      </c>
      <c r="G40">
        <v>0</v>
      </c>
      <c r="H40">
        <v>1.1714599999999999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27.4924</v>
      </c>
      <c r="C41">
        <v>24.386900000000001</v>
      </c>
      <c r="D41">
        <v>3.5809500000000001</v>
      </c>
      <c r="E41">
        <v>2.3685200000000002</v>
      </c>
      <c r="F41">
        <v>1.18682</v>
      </c>
      <c r="G41">
        <v>0</v>
      </c>
      <c r="H41">
        <v>1.18682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27.287800000000001</v>
      </c>
      <c r="C42">
        <v>24.215299999999999</v>
      </c>
      <c r="D42">
        <v>3.5737800000000002</v>
      </c>
      <c r="E42">
        <v>2.3879800000000002</v>
      </c>
      <c r="F42">
        <v>1.19296</v>
      </c>
      <c r="G42">
        <v>0</v>
      </c>
      <c r="H42" s="11">
        <v>1.19296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27.4496</v>
      </c>
      <c r="C43">
        <v>24.374099999999999</v>
      </c>
      <c r="D43">
        <v>3.5809500000000001</v>
      </c>
      <c r="E43">
        <v>2.3623799999999999</v>
      </c>
      <c r="F43">
        <v>1.1704399999999999</v>
      </c>
      <c r="G43">
        <v>0</v>
      </c>
      <c r="H43">
        <v>1.1704399999999999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27.382000000000001</v>
      </c>
      <c r="C44">
        <v>24.2971</v>
      </c>
      <c r="D44">
        <v>3.5737800000000002</v>
      </c>
      <c r="E44">
        <v>2.3675000000000002</v>
      </c>
      <c r="F44">
        <v>1.1714599999999999</v>
      </c>
      <c r="G44">
        <v>0</v>
      </c>
      <c r="H44">
        <v>1.1714599999999999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27.353300000000001</v>
      </c>
      <c r="C45">
        <v>24.267600000000002</v>
      </c>
      <c r="D45">
        <v>3.5819700000000001</v>
      </c>
      <c r="E45">
        <v>2.3715899999999999</v>
      </c>
      <c r="F45">
        <v>1.18068</v>
      </c>
      <c r="G45">
        <v>0</v>
      </c>
      <c r="H45" s="11">
        <v>1.18068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27.128</v>
      </c>
      <c r="C46">
        <v>24.054099999999998</v>
      </c>
      <c r="D46">
        <v>3.56149</v>
      </c>
      <c r="E46">
        <v>2.3623799999999999</v>
      </c>
      <c r="F46">
        <v>1.18272</v>
      </c>
      <c r="G46">
        <v>0</v>
      </c>
      <c r="H46" s="11">
        <v>1.18272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27.013100000000001</v>
      </c>
      <c r="C47">
        <v>24.014900000000001</v>
      </c>
      <c r="D47">
        <v>3.5666099999999998</v>
      </c>
      <c r="E47">
        <v>2.3767100000000001</v>
      </c>
      <c r="F47">
        <v>1.1898899999999999</v>
      </c>
      <c r="G47">
        <v>0</v>
      </c>
      <c r="H47">
        <v>1.1898899999999999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27.045999999999999</v>
      </c>
      <c r="C48">
        <v>24.065999999999999</v>
      </c>
      <c r="D48">
        <v>3.5850399999999998</v>
      </c>
      <c r="E48">
        <v>2.37466</v>
      </c>
      <c r="F48">
        <v>1.18784</v>
      </c>
      <c r="G48">
        <v>0</v>
      </c>
      <c r="H48" s="11">
        <v>1.18784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27.287299999999998</v>
      </c>
      <c r="C49">
        <v>24.1828</v>
      </c>
      <c r="D49">
        <v>3.5645600000000002</v>
      </c>
      <c r="E49">
        <v>2.3521399999999999</v>
      </c>
      <c r="F49">
        <v>1.1786300000000001</v>
      </c>
      <c r="G49">
        <v>0</v>
      </c>
      <c r="H49">
        <v>1.1786300000000001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27.212</v>
      </c>
      <c r="C50">
        <v>24.151800000000001</v>
      </c>
      <c r="D50">
        <v>3.5737800000000002</v>
      </c>
      <c r="E50">
        <v>2.3787600000000002</v>
      </c>
      <c r="F50">
        <v>1.1776</v>
      </c>
      <c r="G50">
        <v>0</v>
      </c>
      <c r="H50">
        <v>1.1776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27.306100000000001</v>
      </c>
      <c r="C51">
        <v>24.235099999999999</v>
      </c>
      <c r="D51">
        <v>3.5952799999999998</v>
      </c>
      <c r="E51">
        <v>2.4074300000000002</v>
      </c>
      <c r="F51">
        <v>1.19194</v>
      </c>
      <c r="G51">
        <v>0</v>
      </c>
      <c r="H51">
        <v>1.19194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27.2547</v>
      </c>
      <c r="C52">
        <v>24.122</v>
      </c>
      <c r="D52">
        <v>3.58914</v>
      </c>
      <c r="E52">
        <v>2.37466</v>
      </c>
      <c r="F52">
        <v>1.16429</v>
      </c>
      <c r="G52">
        <v>0</v>
      </c>
      <c r="H52">
        <v>1.16429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27.351199999999999</v>
      </c>
      <c r="C53">
        <v>24.2437</v>
      </c>
      <c r="D53">
        <v>3.57992</v>
      </c>
      <c r="E53">
        <v>2.3705699999999998</v>
      </c>
      <c r="F53">
        <v>1.1796500000000001</v>
      </c>
      <c r="G53">
        <v>0</v>
      </c>
      <c r="H53" s="11">
        <v>1.1796500000000001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27.6752</v>
      </c>
      <c r="C54">
        <v>24.546500000000002</v>
      </c>
      <c r="D54">
        <v>3.5850399999999998</v>
      </c>
      <c r="E54">
        <v>2.38286</v>
      </c>
      <c r="F54">
        <v>1.1847700000000001</v>
      </c>
      <c r="G54">
        <v>0</v>
      </c>
      <c r="H54">
        <v>1.1847700000000001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27.627400000000002</v>
      </c>
      <c r="C55">
        <v>24.519600000000001</v>
      </c>
      <c r="D55">
        <v>3.56968</v>
      </c>
      <c r="E55">
        <v>2.3664700000000001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27.694500000000001</v>
      </c>
      <c r="C56">
        <v>24.5808</v>
      </c>
      <c r="D56">
        <v>3.5778699999999999</v>
      </c>
      <c r="E56">
        <v>2.3808099999999999</v>
      </c>
      <c r="F56">
        <v>1.1858</v>
      </c>
      <c r="G56">
        <v>0</v>
      </c>
      <c r="H56">
        <v>1.1858</v>
      </c>
      <c r="I56">
        <v>32767</v>
      </c>
      <c r="J56">
        <v>-32767</v>
      </c>
      <c r="K56">
        <v>0</v>
      </c>
      <c r="R56">
        <f>AVERAGE(B7:B56)</f>
        <v>28.122945999999992</v>
      </c>
      <c r="S56">
        <f>AVERAGE(C7:C56)</f>
        <v>24.815966000000003</v>
      </c>
      <c r="U56">
        <f>_xlfn.VAR.P(B7:B56)</f>
        <v>1.0727821552840002</v>
      </c>
      <c r="V56">
        <f>_xlfn.VAR.P(C7:C56)</f>
        <v>0.59016333104400009</v>
      </c>
      <c r="X56">
        <f>1.96*SQRT(U56)/50</f>
        <v>4.0601477449664386E-2</v>
      </c>
      <c r="Y56">
        <f>1.96*SQRT(V56)/50</f>
        <v>3.0114258765831386E-2</v>
      </c>
    </row>
    <row r="57" spans="1:25" x14ac:dyDescent="0.25">
      <c r="A57" t="s">
        <v>107</v>
      </c>
      <c r="B57">
        <v>1408.2989319999999</v>
      </c>
      <c r="C57" t="s">
        <v>37</v>
      </c>
    </row>
    <row r="58" spans="1:25" x14ac:dyDescent="0.25">
      <c r="A58" t="s">
        <v>36</v>
      </c>
      <c r="B58">
        <v>17.2988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17.268899999999999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17.220300000000002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17.291899999999998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17.901299999999999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17.484400000000001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17.447299999999998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17.451599999999999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17.5304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17.460799999999999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17.462499999999999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17.481200000000001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17.456399999999999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17.5152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17.532299999999999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17.501999999999999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17.305099999999999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17.310400000000001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17.2254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17.266300000000001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17.326499999999999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17.277899999999999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17.3187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17.2972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17.255600000000001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17.258600000000001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17.304400000000001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17.257400000000001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17.2743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17.2559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17.284600000000001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17.347300000000001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17.3398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17.217300000000002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17.273399999999999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17.312000000000001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17.281400000000001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17.262599999999999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17.1265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17.1936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17.084199999999999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17.068899999999999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17.194099999999999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17.2088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17.200700000000001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16.891500000000001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16.728300000000001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16.6662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16.644300000000001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16.775200000000002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16.730799999999999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16.7362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16.980399999999999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16.916799999999999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16.913699999999999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17.212728000000002</v>
      </c>
      <c r="S112">
        <f>AVERAGE(C63:C112)</f>
        <v>0</v>
      </c>
      <c r="U112">
        <f>_xlfn.VAR.P(B63:B112)</f>
        <v>5.6864479615999962E-2</v>
      </c>
      <c r="V112">
        <f>_xlfn.VAR.P(C63:C112)</f>
        <v>0</v>
      </c>
      <c r="X112">
        <f>1.96*SQRT(U112)/50</f>
        <v>9.347739510551744E-3</v>
      </c>
      <c r="Y112">
        <f>1.96*SQRT(V112)/50</f>
        <v>0</v>
      </c>
    </row>
    <row r="113" spans="1:9" x14ac:dyDescent="0.25">
      <c r="A113" t="s">
        <v>36</v>
      </c>
      <c r="B113">
        <v>862.60033799999997</v>
      </c>
      <c r="C113" t="s">
        <v>37</v>
      </c>
    </row>
    <row r="114" spans="1:9" x14ac:dyDescent="0.25">
      <c r="A114" t="s">
        <v>38</v>
      </c>
      <c r="B114">
        <v>45174.400000000001</v>
      </c>
      <c r="C114">
        <v>43948.3</v>
      </c>
      <c r="D114">
        <v>43922.9</v>
      </c>
      <c r="E114">
        <v>43921.7</v>
      </c>
      <c r="F114">
        <v>1.4646399999999999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44836.9</v>
      </c>
      <c r="C115">
        <v>44823.4</v>
      </c>
      <c r="D115">
        <v>44648.5</v>
      </c>
      <c r="E115">
        <v>44647.199999999997</v>
      </c>
      <c r="F115">
        <v>1.4532499999999999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43564.800000000003</v>
      </c>
      <c r="C116">
        <v>43562.400000000001</v>
      </c>
      <c r="D116">
        <v>43537.3</v>
      </c>
      <c r="E116">
        <v>43536</v>
      </c>
      <c r="F116">
        <v>1.46326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44334</v>
      </c>
      <c r="C117">
        <v>44331.3</v>
      </c>
      <c r="D117">
        <v>44306.1</v>
      </c>
      <c r="E117">
        <v>44304.800000000003</v>
      </c>
      <c r="F117">
        <v>1.4647300000000001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43417.3</v>
      </c>
      <c r="C118">
        <v>43414.9</v>
      </c>
      <c r="D118">
        <v>43390.2</v>
      </c>
      <c r="E118">
        <v>43388.9</v>
      </c>
      <c r="F118">
        <v>1.47357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43849.3</v>
      </c>
      <c r="C119">
        <v>43579.1</v>
      </c>
      <c r="D119">
        <v>43554.2</v>
      </c>
      <c r="E119">
        <v>43553</v>
      </c>
      <c r="F119">
        <v>1.46211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43935.4</v>
      </c>
      <c r="C120">
        <v>43928.7</v>
      </c>
      <c r="D120">
        <v>43903.7</v>
      </c>
      <c r="E120">
        <v>43902.400000000001</v>
      </c>
      <c r="F120">
        <v>1.46966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43507</v>
      </c>
      <c r="C121">
        <v>43504.6</v>
      </c>
      <c r="D121">
        <v>43479.9</v>
      </c>
      <c r="E121">
        <v>43478.6</v>
      </c>
      <c r="F121">
        <v>1.47417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43880.1</v>
      </c>
      <c r="C122">
        <v>43798.9</v>
      </c>
      <c r="D122">
        <v>43773.9</v>
      </c>
      <c r="E122">
        <v>43772.6</v>
      </c>
      <c r="F122">
        <v>1.4603200000000001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43859.4</v>
      </c>
      <c r="C123">
        <v>43802.2</v>
      </c>
      <c r="D123">
        <v>43777.1</v>
      </c>
      <c r="E123">
        <v>43775.8</v>
      </c>
      <c r="F123">
        <v>1.45699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44817.7</v>
      </c>
      <c r="C124">
        <v>43864.2</v>
      </c>
      <c r="D124">
        <v>43822.1</v>
      </c>
      <c r="E124">
        <v>43668.3</v>
      </c>
      <c r="F124">
        <v>1.46489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44633.8</v>
      </c>
      <c r="C125">
        <v>44620.4</v>
      </c>
      <c r="D125">
        <v>44594.3</v>
      </c>
      <c r="E125">
        <v>44593</v>
      </c>
      <c r="F125">
        <v>1.4620500000000001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43551.199999999997</v>
      </c>
      <c r="C126">
        <v>43548.800000000003</v>
      </c>
      <c r="D126">
        <v>43523.4</v>
      </c>
      <c r="E126">
        <v>43522.1</v>
      </c>
      <c r="F126">
        <v>1.4606399999999999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44381.5</v>
      </c>
      <c r="C127">
        <v>44379</v>
      </c>
      <c r="D127">
        <v>44353.9</v>
      </c>
      <c r="E127">
        <v>44352.7</v>
      </c>
      <c r="F127">
        <v>1.4555800000000001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44143.3</v>
      </c>
      <c r="C128">
        <v>44140.6</v>
      </c>
      <c r="D128">
        <v>44115.9</v>
      </c>
      <c r="E128">
        <v>44114.6</v>
      </c>
      <c r="F128">
        <v>1.45472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43974.1</v>
      </c>
      <c r="C129">
        <v>43971.7</v>
      </c>
      <c r="D129">
        <v>43947</v>
      </c>
      <c r="E129">
        <v>43945.7</v>
      </c>
      <c r="F129">
        <v>1.4578500000000001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44347.8</v>
      </c>
      <c r="C130">
        <v>44345.3</v>
      </c>
      <c r="D130">
        <v>44320.4</v>
      </c>
      <c r="E130">
        <v>44319.1</v>
      </c>
      <c r="F130">
        <v>1.4577599999999999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44972</v>
      </c>
      <c r="C131">
        <v>43402.5</v>
      </c>
      <c r="D131">
        <v>43377.9</v>
      </c>
      <c r="E131">
        <v>43376.6</v>
      </c>
      <c r="F131">
        <v>1.4649300000000001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43838.7</v>
      </c>
      <c r="C132">
        <v>43825.5</v>
      </c>
      <c r="D132">
        <v>43800.6</v>
      </c>
      <c r="E132">
        <v>43799.3</v>
      </c>
      <c r="F132">
        <v>1.47241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43596.7</v>
      </c>
      <c r="C133">
        <v>43594.400000000001</v>
      </c>
      <c r="D133">
        <v>43569.4</v>
      </c>
      <c r="E133">
        <v>43568.1</v>
      </c>
      <c r="F133">
        <v>1.45977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43831.5</v>
      </c>
      <c r="C134">
        <v>43772.2</v>
      </c>
      <c r="D134">
        <v>43747</v>
      </c>
      <c r="E134">
        <v>43745.7</v>
      </c>
      <c r="F134">
        <v>1.45648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44001.1</v>
      </c>
      <c r="C135">
        <v>43997.9</v>
      </c>
      <c r="D135">
        <v>43973</v>
      </c>
      <c r="E135">
        <v>43971.7</v>
      </c>
      <c r="F135">
        <v>1.45424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44766.3</v>
      </c>
      <c r="C136">
        <v>43675.199999999997</v>
      </c>
      <c r="D136">
        <v>43650.400000000001</v>
      </c>
      <c r="E136">
        <v>43649.1</v>
      </c>
      <c r="F136">
        <v>1.46227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44112.2</v>
      </c>
      <c r="C137">
        <v>44098.9</v>
      </c>
      <c r="D137">
        <v>43976.800000000003</v>
      </c>
      <c r="E137">
        <v>43975.5</v>
      </c>
      <c r="F137">
        <v>1.4549700000000001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43806.2</v>
      </c>
      <c r="C138">
        <v>43803.9</v>
      </c>
      <c r="D138">
        <v>43778.8</v>
      </c>
      <c r="E138">
        <v>43777.5</v>
      </c>
      <c r="F138">
        <v>1.46038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44049.1</v>
      </c>
      <c r="C139">
        <v>44046.6</v>
      </c>
      <c r="D139">
        <v>44021.3</v>
      </c>
      <c r="E139">
        <v>44020.1</v>
      </c>
      <c r="F139">
        <v>1.46451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44224.800000000003</v>
      </c>
      <c r="C140">
        <v>44222.2</v>
      </c>
      <c r="D140">
        <v>44197.2</v>
      </c>
      <c r="E140">
        <v>44195.9</v>
      </c>
      <c r="F140">
        <v>1.4615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43948.4</v>
      </c>
      <c r="C141">
        <v>43945.4</v>
      </c>
      <c r="D141">
        <v>43920.5</v>
      </c>
      <c r="E141">
        <v>43919.3</v>
      </c>
      <c r="F141">
        <v>1.4663299999999999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44060</v>
      </c>
      <c r="C142">
        <v>44057.3</v>
      </c>
      <c r="D142">
        <v>43873.4</v>
      </c>
      <c r="E142">
        <v>43872</v>
      </c>
      <c r="F142">
        <v>1.4582999999999999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43911.4</v>
      </c>
      <c r="C143">
        <v>43909</v>
      </c>
      <c r="D143">
        <v>43881.8</v>
      </c>
      <c r="E143">
        <v>43880.4</v>
      </c>
      <c r="F143">
        <v>1.46329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43747.9</v>
      </c>
      <c r="C144">
        <v>43745.5</v>
      </c>
      <c r="D144">
        <v>43720.1</v>
      </c>
      <c r="E144">
        <v>43718.8</v>
      </c>
      <c r="F144">
        <v>1.4659800000000001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43889.2</v>
      </c>
      <c r="C145">
        <v>43886.5</v>
      </c>
      <c r="D145">
        <v>43861.599999999999</v>
      </c>
      <c r="E145">
        <v>43860.3</v>
      </c>
      <c r="F145">
        <v>1.4608300000000001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44240.800000000003</v>
      </c>
      <c r="C146">
        <v>43906.1</v>
      </c>
      <c r="D146">
        <v>43881.1</v>
      </c>
      <c r="E146">
        <v>43879.9</v>
      </c>
      <c r="F146">
        <v>1.45757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44008</v>
      </c>
      <c r="C147">
        <v>44001.3</v>
      </c>
      <c r="D147">
        <v>43972.6</v>
      </c>
      <c r="E147">
        <v>43971.3</v>
      </c>
      <c r="F147">
        <v>1.4532099999999999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43668.5</v>
      </c>
      <c r="C148">
        <v>43666.1</v>
      </c>
      <c r="D148">
        <v>43641.1</v>
      </c>
      <c r="E148">
        <v>43639.8</v>
      </c>
      <c r="F148">
        <v>1.45987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43851.4</v>
      </c>
      <c r="C149">
        <v>43841</v>
      </c>
      <c r="D149">
        <v>43815.4</v>
      </c>
      <c r="E149">
        <v>43814.2</v>
      </c>
      <c r="F149">
        <v>1.4654700000000001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44303.6</v>
      </c>
      <c r="C150">
        <v>44300.5</v>
      </c>
      <c r="D150">
        <v>44145.1</v>
      </c>
      <c r="E150">
        <v>44143.9</v>
      </c>
      <c r="F150">
        <v>1.4692099999999999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44295</v>
      </c>
      <c r="C151">
        <v>44292.3</v>
      </c>
      <c r="D151">
        <v>44267.1</v>
      </c>
      <c r="E151">
        <v>44265.9</v>
      </c>
      <c r="F151">
        <v>1.4774700000000001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43881.5</v>
      </c>
      <c r="C152">
        <v>43878.9</v>
      </c>
      <c r="D152">
        <v>43854</v>
      </c>
      <c r="E152">
        <v>43852.7</v>
      </c>
      <c r="F152">
        <v>1.4572799999999999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43774.1</v>
      </c>
      <c r="C153">
        <v>43771.6</v>
      </c>
      <c r="D153">
        <v>43742.7</v>
      </c>
      <c r="E153">
        <v>43741.4</v>
      </c>
      <c r="F153">
        <v>1.46627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44458</v>
      </c>
      <c r="C154">
        <v>44455.6</v>
      </c>
      <c r="D154">
        <v>44430.400000000001</v>
      </c>
      <c r="E154">
        <v>44429.1</v>
      </c>
      <c r="F154">
        <v>1.45936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44406</v>
      </c>
      <c r="C155">
        <v>44403.5</v>
      </c>
      <c r="D155">
        <v>44378.1</v>
      </c>
      <c r="E155">
        <v>44376.9</v>
      </c>
      <c r="F155">
        <v>1.4585600000000001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44804.800000000003</v>
      </c>
      <c r="C156">
        <v>44802.2</v>
      </c>
      <c r="D156">
        <v>44537.1</v>
      </c>
      <c r="E156">
        <v>44535.8</v>
      </c>
      <c r="F156">
        <v>1.4608000000000001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43908.6</v>
      </c>
      <c r="C157">
        <v>43905.9</v>
      </c>
      <c r="D157">
        <v>43665.8</v>
      </c>
      <c r="E157">
        <v>43664.5</v>
      </c>
      <c r="F157">
        <v>1.4573400000000001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44009.3</v>
      </c>
      <c r="C158">
        <v>43619.9</v>
      </c>
      <c r="D158">
        <v>43594.6</v>
      </c>
      <c r="E158">
        <v>43593.3</v>
      </c>
      <c r="F158">
        <v>1.4543999999999999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44833.2</v>
      </c>
      <c r="C159">
        <v>44231.4</v>
      </c>
      <c r="D159">
        <v>44206.1</v>
      </c>
      <c r="E159">
        <v>44192.9</v>
      </c>
      <c r="F159">
        <v>1.4531499999999999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43834.400000000001</v>
      </c>
      <c r="C160">
        <v>43831.9</v>
      </c>
      <c r="D160">
        <v>43806.9</v>
      </c>
      <c r="E160">
        <v>43650.7</v>
      </c>
      <c r="F160">
        <v>1.46374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44291.199999999997</v>
      </c>
      <c r="C161">
        <v>44288.800000000003</v>
      </c>
      <c r="D161">
        <v>44112.9</v>
      </c>
      <c r="E161">
        <v>44111.7</v>
      </c>
      <c r="F161">
        <v>1.4584299999999999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43625.3</v>
      </c>
      <c r="C162">
        <v>43622.9</v>
      </c>
      <c r="D162">
        <v>43547.6</v>
      </c>
      <c r="E162">
        <v>43546.3</v>
      </c>
      <c r="F162">
        <v>1.45933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44058.400000000001</v>
      </c>
      <c r="C163">
        <v>43516.3</v>
      </c>
      <c r="D163">
        <v>43491</v>
      </c>
      <c r="E163">
        <v>43489.8</v>
      </c>
      <c r="F163">
        <v>1.45648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44192.5</v>
      </c>
      <c r="C164">
        <v>44185.9</v>
      </c>
      <c r="D164">
        <v>44160.800000000003</v>
      </c>
      <c r="E164">
        <v>44043.3</v>
      </c>
      <c r="F164">
        <v>1.46112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44106.1</v>
      </c>
      <c r="C165">
        <v>44103.6</v>
      </c>
      <c r="D165">
        <v>43955.4</v>
      </c>
      <c r="E165">
        <v>43954.1</v>
      </c>
      <c r="F165">
        <v>1.4583999999999999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44690.6</v>
      </c>
      <c r="C166">
        <v>44688.2</v>
      </c>
      <c r="D166">
        <v>44602.5</v>
      </c>
      <c r="E166">
        <v>44601.2</v>
      </c>
      <c r="F166">
        <v>1.45469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43753.599999999999</v>
      </c>
      <c r="C167">
        <v>43751.199999999997</v>
      </c>
      <c r="D167">
        <v>43529.9</v>
      </c>
      <c r="E167">
        <v>43528.7</v>
      </c>
      <c r="F167">
        <v>1.4599</v>
      </c>
      <c r="G167">
        <v>32767</v>
      </c>
      <c r="H167">
        <v>-32767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44701</v>
      </c>
      <c r="C168">
        <v>44698.400000000001</v>
      </c>
      <c r="D168">
        <v>44672.9</v>
      </c>
      <c r="E168">
        <v>44671.6</v>
      </c>
      <c r="F168">
        <v>1.45984</v>
      </c>
      <c r="G168">
        <v>32767</v>
      </c>
      <c r="H168">
        <v>-32767</v>
      </c>
      <c r="I168">
        <v>0</v>
      </c>
      <c r="R168">
        <f>AVERAGE(B119:B168)</f>
        <v>44106.64</v>
      </c>
      <c r="S168">
        <f>AVERAGE(C119:C168)</f>
        <v>43984.6</v>
      </c>
      <c r="U168">
        <f>_xlfn.VAR.P(B119:B168)</f>
        <v>134593.75520000013</v>
      </c>
      <c r="V168">
        <f>_xlfn.VAR.P(C119:C168)</f>
        <v>109048.48039999999</v>
      </c>
      <c r="X168">
        <f>1.96*SQRT(U168)/50</f>
        <v>14.381312457162185</v>
      </c>
      <c r="Y168">
        <f>1.96*SQRT(V168)/50</f>
        <v>12.944815831901819</v>
      </c>
    </row>
    <row r="169" spans="1:25" x14ac:dyDescent="0.25">
      <c r="A169" t="s">
        <v>38</v>
      </c>
      <c r="B169">
        <v>2205334.4495350001</v>
      </c>
      <c r="C169" t="s">
        <v>37</v>
      </c>
    </row>
    <row r="170" spans="1:25" x14ac:dyDescent="0.25">
      <c r="A170" t="s">
        <v>93</v>
      </c>
      <c r="B170">
        <v>1505.59</v>
      </c>
      <c r="C170">
        <v>1501.6</v>
      </c>
      <c r="D170">
        <v>1477.95</v>
      </c>
      <c r="E170">
        <v>1473.15</v>
      </c>
      <c r="F170">
        <v>104.792</v>
      </c>
      <c r="G170">
        <v>0.28327799999999997</v>
      </c>
      <c r="H170">
        <v>0.72789899999999996</v>
      </c>
      <c r="I170">
        <v>0</v>
      </c>
    </row>
    <row r="171" spans="1:25" x14ac:dyDescent="0.25">
      <c r="A171" t="s">
        <v>93</v>
      </c>
      <c r="B171">
        <v>1465.99</v>
      </c>
      <c r="C171">
        <v>1462.7</v>
      </c>
      <c r="D171">
        <v>1441.7</v>
      </c>
      <c r="E171">
        <v>1437.29</v>
      </c>
      <c r="F171">
        <v>102.357</v>
      </c>
      <c r="G171">
        <v>0.283078</v>
      </c>
      <c r="H171">
        <v>0.72709699999999999</v>
      </c>
      <c r="I171">
        <v>0</v>
      </c>
    </row>
    <row r="172" spans="1:25" x14ac:dyDescent="0.25">
      <c r="A172" t="s">
        <v>93</v>
      </c>
      <c r="B172">
        <v>1461.94</v>
      </c>
      <c r="C172">
        <v>1458.89</v>
      </c>
      <c r="D172">
        <v>1438.11</v>
      </c>
      <c r="E172">
        <v>1433.68</v>
      </c>
      <c r="F172">
        <v>102.363</v>
      </c>
      <c r="G172">
        <v>0.283078</v>
      </c>
      <c r="H172">
        <v>0.72585599999999995</v>
      </c>
      <c r="I172">
        <v>0</v>
      </c>
    </row>
    <row r="173" spans="1:25" x14ac:dyDescent="0.25">
      <c r="A173" t="s">
        <v>93</v>
      </c>
      <c r="B173">
        <v>1465.21</v>
      </c>
      <c r="C173">
        <v>1462.17</v>
      </c>
      <c r="D173">
        <v>1441.34</v>
      </c>
      <c r="E173">
        <v>1436.91</v>
      </c>
      <c r="F173">
        <v>101.875</v>
      </c>
      <c r="G173">
        <v>0.28312500000000002</v>
      </c>
      <c r="H173">
        <v>0.72291899999999998</v>
      </c>
      <c r="I173">
        <v>0</v>
      </c>
    </row>
    <row r="174" spans="1:25" x14ac:dyDescent="0.25">
      <c r="A174" t="s">
        <v>93</v>
      </c>
      <c r="B174">
        <v>2608.5</v>
      </c>
      <c r="C174">
        <v>1463.85</v>
      </c>
      <c r="D174">
        <v>1442.9</v>
      </c>
      <c r="E174">
        <v>1438.45</v>
      </c>
      <c r="F174">
        <v>101.968</v>
      </c>
      <c r="G174">
        <v>0.28310800000000003</v>
      </c>
      <c r="H174">
        <v>0.72635400000000006</v>
      </c>
      <c r="I174">
        <v>0</v>
      </c>
    </row>
    <row r="175" spans="1:25" x14ac:dyDescent="0.25">
      <c r="A175" t="s">
        <v>93</v>
      </c>
      <c r="B175">
        <v>1474.05</v>
      </c>
      <c r="C175">
        <v>1466.46</v>
      </c>
      <c r="D175">
        <v>1442.62</v>
      </c>
      <c r="E175">
        <v>1437.94</v>
      </c>
      <c r="F175">
        <v>102.167</v>
      </c>
      <c r="G175">
        <v>0.26105499999999998</v>
      </c>
      <c r="H175">
        <v>0.70653200000000005</v>
      </c>
      <c r="I175">
        <v>0</v>
      </c>
    </row>
    <row r="176" spans="1:25" x14ac:dyDescent="0.25">
      <c r="A176" t="s">
        <v>93</v>
      </c>
      <c r="B176">
        <v>1466.2</v>
      </c>
      <c r="C176">
        <v>1462.69</v>
      </c>
      <c r="D176">
        <v>1439.36</v>
      </c>
      <c r="E176">
        <v>1434.8</v>
      </c>
      <c r="F176">
        <v>102.45</v>
      </c>
      <c r="G176">
        <v>0.28309200000000001</v>
      </c>
      <c r="H176">
        <v>0.721854</v>
      </c>
      <c r="I176">
        <v>0</v>
      </c>
    </row>
    <row r="177" spans="1:9" x14ac:dyDescent="0.25">
      <c r="A177" t="s">
        <v>93</v>
      </c>
      <c r="B177">
        <v>1465.62</v>
      </c>
      <c r="C177">
        <v>1461.98</v>
      </c>
      <c r="D177">
        <v>1440.73</v>
      </c>
      <c r="E177">
        <v>1436.29</v>
      </c>
      <c r="F177">
        <v>102.03700000000001</v>
      </c>
      <c r="G177">
        <v>0.28311999999999998</v>
      </c>
      <c r="H177">
        <v>0.72786700000000004</v>
      </c>
      <c r="I177">
        <v>0</v>
      </c>
    </row>
    <row r="178" spans="1:9" x14ac:dyDescent="0.25">
      <c r="A178" t="s">
        <v>93</v>
      </c>
      <c r="B178">
        <v>1467.78</v>
      </c>
      <c r="C178">
        <v>1464.78</v>
      </c>
      <c r="D178">
        <v>1443.94</v>
      </c>
      <c r="E178">
        <v>1439.49</v>
      </c>
      <c r="F178">
        <v>101.649</v>
      </c>
      <c r="G178">
        <v>0.28259800000000002</v>
      </c>
      <c r="H178">
        <v>0.72712500000000002</v>
      </c>
      <c r="I178">
        <v>0</v>
      </c>
    </row>
    <row r="179" spans="1:9" x14ac:dyDescent="0.25">
      <c r="A179" t="s">
        <v>93</v>
      </c>
      <c r="B179">
        <v>1464.83</v>
      </c>
      <c r="C179">
        <v>1461.85</v>
      </c>
      <c r="D179">
        <v>1441.04</v>
      </c>
      <c r="E179">
        <v>1436.62</v>
      </c>
      <c r="F179">
        <v>102.035</v>
      </c>
      <c r="G179">
        <v>0.28308100000000003</v>
      </c>
      <c r="H179">
        <v>0.72788799999999998</v>
      </c>
      <c r="I179">
        <v>0</v>
      </c>
    </row>
    <row r="180" spans="1:9" x14ac:dyDescent="0.25">
      <c r="A180" t="s">
        <v>93</v>
      </c>
      <c r="B180">
        <v>2660.89</v>
      </c>
      <c r="C180">
        <v>1463.32</v>
      </c>
      <c r="D180">
        <v>1442.18</v>
      </c>
      <c r="E180">
        <v>1437.76</v>
      </c>
      <c r="F180">
        <v>101.861</v>
      </c>
      <c r="G180">
        <v>0.28309899999999999</v>
      </c>
      <c r="H180">
        <v>0.72735399999999995</v>
      </c>
      <c r="I180">
        <v>0</v>
      </c>
    </row>
    <row r="181" spans="1:9" x14ac:dyDescent="0.25">
      <c r="A181" t="s">
        <v>93</v>
      </c>
      <c r="B181">
        <v>1473.02</v>
      </c>
      <c r="C181">
        <v>1465.36</v>
      </c>
      <c r="D181">
        <v>1441.85</v>
      </c>
      <c r="E181">
        <v>1437.18</v>
      </c>
      <c r="F181">
        <v>102.381</v>
      </c>
      <c r="G181">
        <v>0.28323500000000001</v>
      </c>
      <c r="H181">
        <v>0.72786700000000004</v>
      </c>
      <c r="I181">
        <v>0</v>
      </c>
    </row>
    <row r="182" spans="1:9" x14ac:dyDescent="0.25">
      <c r="A182" t="s">
        <v>93</v>
      </c>
      <c r="B182">
        <v>1465.45</v>
      </c>
      <c r="C182">
        <v>1462.14</v>
      </c>
      <c r="D182">
        <v>1440.17</v>
      </c>
      <c r="E182">
        <v>1435.67</v>
      </c>
      <c r="F182">
        <v>102.85</v>
      </c>
      <c r="G182">
        <v>0.28309099999999998</v>
      </c>
      <c r="H182">
        <v>0.72635799999999995</v>
      </c>
      <c r="I182">
        <v>0</v>
      </c>
    </row>
    <row r="183" spans="1:9" x14ac:dyDescent="0.25">
      <c r="A183" t="s">
        <v>93</v>
      </c>
      <c r="B183">
        <v>1465.38</v>
      </c>
      <c r="C183">
        <v>1462.24</v>
      </c>
      <c r="D183">
        <v>1441.35</v>
      </c>
      <c r="E183">
        <v>1436.91</v>
      </c>
      <c r="F183">
        <v>102</v>
      </c>
      <c r="G183">
        <v>0.26057599999999997</v>
      </c>
      <c r="H183">
        <v>0.71133500000000005</v>
      </c>
      <c r="I183">
        <v>0</v>
      </c>
    </row>
    <row r="184" spans="1:9" x14ac:dyDescent="0.25">
      <c r="A184" t="s">
        <v>93</v>
      </c>
      <c r="B184">
        <v>1467.3</v>
      </c>
      <c r="C184">
        <v>1464.32</v>
      </c>
      <c r="D184">
        <v>1443.59</v>
      </c>
      <c r="E184">
        <v>1439.16</v>
      </c>
      <c r="F184">
        <v>102.111</v>
      </c>
      <c r="G184">
        <v>0.283105</v>
      </c>
      <c r="H184">
        <v>0.70652899999999996</v>
      </c>
      <c r="I184">
        <v>0</v>
      </c>
    </row>
    <row r="185" spans="1:9" x14ac:dyDescent="0.25">
      <c r="A185" t="s">
        <v>93</v>
      </c>
      <c r="B185">
        <v>1463.91</v>
      </c>
      <c r="C185">
        <v>1460.87</v>
      </c>
      <c r="D185">
        <v>1440.06</v>
      </c>
      <c r="E185">
        <v>1435.65</v>
      </c>
      <c r="F185">
        <v>102.13200000000001</v>
      </c>
      <c r="G185">
        <v>0.28307900000000003</v>
      </c>
      <c r="H185">
        <v>0.72768600000000006</v>
      </c>
      <c r="I185">
        <v>0</v>
      </c>
    </row>
    <row r="186" spans="1:9" x14ac:dyDescent="0.25">
      <c r="A186" t="s">
        <v>93</v>
      </c>
      <c r="B186">
        <v>2668.97</v>
      </c>
      <c r="C186">
        <v>1463.62</v>
      </c>
      <c r="D186">
        <v>1442.55</v>
      </c>
      <c r="E186">
        <v>1438.13</v>
      </c>
      <c r="F186">
        <v>101.726</v>
      </c>
      <c r="G186">
        <v>0.28310800000000003</v>
      </c>
      <c r="H186">
        <v>0.72773900000000002</v>
      </c>
      <c r="I186">
        <v>0</v>
      </c>
    </row>
    <row r="187" spans="1:9" x14ac:dyDescent="0.25">
      <c r="A187" t="s">
        <v>93</v>
      </c>
      <c r="B187">
        <v>1472.4</v>
      </c>
      <c r="C187">
        <v>1464.75</v>
      </c>
      <c r="D187">
        <v>1440.84</v>
      </c>
      <c r="E187">
        <v>1436.18</v>
      </c>
      <c r="F187">
        <v>102.282</v>
      </c>
      <c r="G187">
        <v>0.28309400000000001</v>
      </c>
      <c r="H187">
        <v>0.72582199999999997</v>
      </c>
      <c r="I187">
        <v>0</v>
      </c>
    </row>
    <row r="188" spans="1:9" x14ac:dyDescent="0.25">
      <c r="A188" t="s">
        <v>93</v>
      </c>
      <c r="B188">
        <v>1465.41</v>
      </c>
      <c r="C188">
        <v>1461.88</v>
      </c>
      <c r="D188">
        <v>1439.81</v>
      </c>
      <c r="E188">
        <v>1435.28</v>
      </c>
      <c r="F188">
        <v>102.179</v>
      </c>
      <c r="G188">
        <v>0.28309200000000001</v>
      </c>
      <c r="H188">
        <v>0.72779700000000003</v>
      </c>
      <c r="I188">
        <v>0</v>
      </c>
    </row>
    <row r="189" spans="1:9" x14ac:dyDescent="0.25">
      <c r="A189" t="s">
        <v>93</v>
      </c>
      <c r="B189">
        <v>1465.26</v>
      </c>
      <c r="C189">
        <v>1462.02</v>
      </c>
      <c r="D189">
        <v>1441.2</v>
      </c>
      <c r="E189">
        <v>1436.78</v>
      </c>
      <c r="F189">
        <v>102.06</v>
      </c>
      <c r="G189">
        <v>0.28309600000000001</v>
      </c>
      <c r="H189">
        <v>0.70653100000000002</v>
      </c>
      <c r="I189">
        <v>0</v>
      </c>
    </row>
    <row r="190" spans="1:9" x14ac:dyDescent="0.25">
      <c r="A190" t="s">
        <v>93</v>
      </c>
      <c r="B190">
        <v>1466.2</v>
      </c>
      <c r="C190">
        <v>1463.16</v>
      </c>
      <c r="D190">
        <v>1442.4</v>
      </c>
      <c r="E190">
        <v>1437.98</v>
      </c>
      <c r="F190">
        <v>101.795</v>
      </c>
      <c r="G190">
        <v>0.28384300000000001</v>
      </c>
      <c r="H190">
        <v>0.71093399999999995</v>
      </c>
      <c r="I190">
        <v>0</v>
      </c>
    </row>
    <row r="191" spans="1:9" x14ac:dyDescent="0.25">
      <c r="A191" t="s">
        <v>93</v>
      </c>
      <c r="B191">
        <v>1464.14</v>
      </c>
      <c r="C191">
        <v>1461.05</v>
      </c>
      <c r="D191">
        <v>1440.17</v>
      </c>
      <c r="E191">
        <v>1435.73</v>
      </c>
      <c r="F191">
        <v>101.94499999999999</v>
      </c>
      <c r="G191">
        <v>0.28309200000000001</v>
      </c>
      <c r="H191">
        <v>0.72726500000000005</v>
      </c>
      <c r="I191">
        <v>0</v>
      </c>
    </row>
    <row r="192" spans="1:9" x14ac:dyDescent="0.25">
      <c r="A192" t="s">
        <v>93</v>
      </c>
      <c r="B192">
        <v>2666.98</v>
      </c>
      <c r="C192">
        <v>1465</v>
      </c>
      <c r="D192">
        <v>1443.92</v>
      </c>
      <c r="E192">
        <v>1439.49</v>
      </c>
      <c r="F192">
        <v>101.741</v>
      </c>
      <c r="G192">
        <v>0.27204600000000001</v>
      </c>
      <c r="H192">
        <v>0.72789700000000002</v>
      </c>
      <c r="I192">
        <v>0</v>
      </c>
    </row>
    <row r="193" spans="1:9" x14ac:dyDescent="0.25">
      <c r="A193" t="s">
        <v>93</v>
      </c>
      <c r="B193">
        <v>1473.44</v>
      </c>
      <c r="C193">
        <v>1465.8</v>
      </c>
      <c r="D193">
        <v>1441.84</v>
      </c>
      <c r="E193">
        <v>1437.13</v>
      </c>
      <c r="F193">
        <v>102.48099999999999</v>
      </c>
      <c r="G193">
        <v>0.28310400000000002</v>
      </c>
      <c r="H193">
        <v>0.72723499999999996</v>
      </c>
      <c r="I193">
        <v>0</v>
      </c>
    </row>
    <row r="194" spans="1:9" x14ac:dyDescent="0.25">
      <c r="A194" t="s">
        <v>93</v>
      </c>
      <c r="B194">
        <v>1464.95</v>
      </c>
      <c r="C194">
        <v>1461.39</v>
      </c>
      <c r="D194">
        <v>1439.24</v>
      </c>
      <c r="E194">
        <v>1434.69</v>
      </c>
      <c r="F194">
        <v>102.33799999999999</v>
      </c>
      <c r="G194">
        <v>0.27264300000000002</v>
      </c>
      <c r="H194">
        <v>0.72611099999999995</v>
      </c>
      <c r="I194">
        <v>0</v>
      </c>
    </row>
    <row r="195" spans="1:9" x14ac:dyDescent="0.25">
      <c r="A195" t="s">
        <v>93</v>
      </c>
      <c r="B195">
        <v>1464.67</v>
      </c>
      <c r="C195">
        <v>1461.53</v>
      </c>
      <c r="D195">
        <v>1440.67</v>
      </c>
      <c r="E195">
        <v>1436.24</v>
      </c>
      <c r="F195">
        <v>102.08199999999999</v>
      </c>
      <c r="G195">
        <v>0.28309299999999998</v>
      </c>
      <c r="H195">
        <v>0.72388600000000003</v>
      </c>
      <c r="I195">
        <v>0</v>
      </c>
    </row>
    <row r="196" spans="1:9" x14ac:dyDescent="0.25">
      <c r="A196" t="s">
        <v>93</v>
      </c>
      <c r="B196">
        <v>1466.74</v>
      </c>
      <c r="C196">
        <v>1463.68</v>
      </c>
      <c r="D196">
        <v>1442.99</v>
      </c>
      <c r="E196">
        <v>1438.58</v>
      </c>
      <c r="F196">
        <v>101.821</v>
      </c>
      <c r="G196">
        <v>0.28334199999999998</v>
      </c>
      <c r="H196">
        <v>0.72787800000000002</v>
      </c>
      <c r="I196">
        <v>0</v>
      </c>
    </row>
    <row r="197" spans="1:9" x14ac:dyDescent="0.25">
      <c r="A197" t="s">
        <v>93</v>
      </c>
      <c r="B197">
        <v>1463.48</v>
      </c>
      <c r="C197">
        <v>1460.41</v>
      </c>
      <c r="D197">
        <v>1439.65</v>
      </c>
      <c r="E197">
        <v>1435.22</v>
      </c>
      <c r="F197">
        <v>101.871</v>
      </c>
      <c r="G197">
        <v>0.283418</v>
      </c>
      <c r="H197">
        <v>0.70652999999999999</v>
      </c>
      <c r="I197">
        <v>0</v>
      </c>
    </row>
    <row r="198" spans="1:9" x14ac:dyDescent="0.25">
      <c r="A198" t="s">
        <v>93</v>
      </c>
      <c r="B198">
        <v>2673.51</v>
      </c>
      <c r="C198">
        <v>1465.02</v>
      </c>
      <c r="D198">
        <v>1444.09</v>
      </c>
      <c r="E198">
        <v>1439.65</v>
      </c>
      <c r="F198">
        <v>101.878</v>
      </c>
      <c r="G198">
        <v>0.283078</v>
      </c>
      <c r="H198">
        <v>0.72319199999999995</v>
      </c>
      <c r="I198">
        <v>0</v>
      </c>
    </row>
    <row r="199" spans="1:9" x14ac:dyDescent="0.25">
      <c r="A199" t="s">
        <v>93</v>
      </c>
      <c r="B199">
        <v>1473.45</v>
      </c>
      <c r="C199">
        <v>1465.84</v>
      </c>
      <c r="D199">
        <v>1442.31</v>
      </c>
      <c r="E199">
        <v>1437.63</v>
      </c>
      <c r="F199">
        <v>102.32299999999999</v>
      </c>
      <c r="G199">
        <v>0.28313100000000002</v>
      </c>
      <c r="H199">
        <v>0.75153499999999995</v>
      </c>
      <c r="I199">
        <v>0</v>
      </c>
    </row>
    <row r="200" spans="1:9" x14ac:dyDescent="0.25">
      <c r="A200" t="s">
        <v>93</v>
      </c>
      <c r="B200">
        <v>1465.37</v>
      </c>
      <c r="C200">
        <v>1461.85</v>
      </c>
      <c r="D200">
        <v>1439.53</v>
      </c>
      <c r="E200">
        <v>1435</v>
      </c>
      <c r="F200">
        <v>102.675</v>
      </c>
      <c r="G200">
        <v>0.283078</v>
      </c>
      <c r="H200">
        <v>0.706507</v>
      </c>
      <c r="I200">
        <v>0</v>
      </c>
    </row>
    <row r="201" spans="1:9" x14ac:dyDescent="0.25">
      <c r="A201" t="s">
        <v>93</v>
      </c>
      <c r="B201">
        <v>1464.88</v>
      </c>
      <c r="C201">
        <v>1461.69</v>
      </c>
      <c r="D201">
        <v>1440.89</v>
      </c>
      <c r="E201">
        <v>1436.46</v>
      </c>
      <c r="F201">
        <v>102.363</v>
      </c>
      <c r="G201">
        <v>0.28348699999999999</v>
      </c>
      <c r="H201">
        <v>0.72337799999999997</v>
      </c>
      <c r="I201">
        <v>0</v>
      </c>
    </row>
    <row r="202" spans="1:9" x14ac:dyDescent="0.25">
      <c r="A202" t="s">
        <v>93</v>
      </c>
      <c r="B202">
        <v>1467.69</v>
      </c>
      <c r="C202">
        <v>1464.59</v>
      </c>
      <c r="D202">
        <v>1443.84</v>
      </c>
      <c r="E202">
        <v>1439.41</v>
      </c>
      <c r="F202">
        <v>101.914</v>
      </c>
      <c r="G202">
        <v>0.26978600000000003</v>
      </c>
      <c r="H202">
        <v>0.72789400000000004</v>
      </c>
      <c r="I202">
        <v>0</v>
      </c>
    </row>
    <row r="203" spans="1:9" x14ac:dyDescent="0.25">
      <c r="A203" t="s">
        <v>93</v>
      </c>
      <c r="B203">
        <v>1463.01</v>
      </c>
      <c r="C203">
        <v>1459.93</v>
      </c>
      <c r="D203">
        <v>1439.19</v>
      </c>
      <c r="E203">
        <v>1434.76</v>
      </c>
      <c r="F203">
        <v>102.143</v>
      </c>
      <c r="G203">
        <v>0.26076500000000002</v>
      </c>
      <c r="H203">
        <v>0.70652000000000004</v>
      </c>
      <c r="I203">
        <v>0</v>
      </c>
    </row>
    <row r="204" spans="1:9" x14ac:dyDescent="0.25">
      <c r="A204" t="s">
        <v>93</v>
      </c>
      <c r="B204">
        <v>2669.01</v>
      </c>
      <c r="C204">
        <v>1463.63</v>
      </c>
      <c r="D204">
        <v>1442.7</v>
      </c>
      <c r="E204">
        <v>1438.3</v>
      </c>
      <c r="F204">
        <v>101.98099999999999</v>
      </c>
      <c r="G204">
        <v>0.283082</v>
      </c>
      <c r="H204">
        <v>0.72223899999999996</v>
      </c>
      <c r="I204">
        <v>0</v>
      </c>
    </row>
    <row r="205" spans="1:9" x14ac:dyDescent="0.25">
      <c r="A205" t="s">
        <v>93</v>
      </c>
      <c r="B205">
        <v>1474.88</v>
      </c>
      <c r="C205">
        <v>1467.24</v>
      </c>
      <c r="D205">
        <v>1443.33</v>
      </c>
      <c r="E205">
        <v>1438.64</v>
      </c>
      <c r="F205">
        <v>102.07899999999999</v>
      </c>
      <c r="G205">
        <v>0.283078</v>
      </c>
      <c r="H205">
        <v>0.72399899999999995</v>
      </c>
      <c r="I205">
        <v>0</v>
      </c>
    </row>
    <row r="206" spans="1:9" x14ac:dyDescent="0.25">
      <c r="A206" t="s">
        <v>93</v>
      </c>
      <c r="B206">
        <v>1464.51</v>
      </c>
      <c r="C206">
        <v>1461.28</v>
      </c>
      <c r="D206">
        <v>1439.42</v>
      </c>
      <c r="E206">
        <v>1434.91</v>
      </c>
      <c r="F206">
        <v>102.565</v>
      </c>
      <c r="G206">
        <v>0.28308299999999997</v>
      </c>
      <c r="H206">
        <v>0.72351600000000005</v>
      </c>
      <c r="I206">
        <v>0</v>
      </c>
    </row>
    <row r="207" spans="1:9" x14ac:dyDescent="0.25">
      <c r="A207" t="s">
        <v>93</v>
      </c>
      <c r="B207">
        <v>1465.61</v>
      </c>
      <c r="C207">
        <v>1462.47</v>
      </c>
      <c r="D207">
        <v>1441.6</v>
      </c>
      <c r="E207">
        <v>1437.18</v>
      </c>
      <c r="F207">
        <v>102.039</v>
      </c>
      <c r="G207">
        <v>0.26435399999999998</v>
      </c>
      <c r="H207">
        <v>0.72739600000000004</v>
      </c>
      <c r="I207">
        <v>0</v>
      </c>
    </row>
    <row r="208" spans="1:9" x14ac:dyDescent="0.25">
      <c r="A208" t="s">
        <v>93</v>
      </c>
      <c r="B208">
        <v>1466.05</v>
      </c>
      <c r="C208">
        <v>1462.9</v>
      </c>
      <c r="D208">
        <v>1442.13</v>
      </c>
      <c r="E208">
        <v>1437.71</v>
      </c>
      <c r="F208">
        <v>101.96599999999999</v>
      </c>
      <c r="G208">
        <v>0.283134</v>
      </c>
      <c r="H208">
        <v>0.72427299999999994</v>
      </c>
      <c r="I208">
        <v>0</v>
      </c>
    </row>
    <row r="209" spans="1:25" x14ac:dyDescent="0.25">
      <c r="A209" t="s">
        <v>93</v>
      </c>
      <c r="B209">
        <v>1464.71</v>
      </c>
      <c r="C209">
        <v>1461.64</v>
      </c>
      <c r="D209">
        <v>1440.77</v>
      </c>
      <c r="E209">
        <v>1436.34</v>
      </c>
      <c r="F209">
        <v>102.108</v>
      </c>
      <c r="G209">
        <v>0.28326699999999999</v>
      </c>
      <c r="H209">
        <v>0.71904100000000004</v>
      </c>
      <c r="I209">
        <v>0</v>
      </c>
    </row>
    <row r="210" spans="1:25" x14ac:dyDescent="0.25">
      <c r="A210" t="s">
        <v>93</v>
      </c>
      <c r="B210">
        <v>2725.87</v>
      </c>
      <c r="C210">
        <v>1464.69</v>
      </c>
      <c r="D210">
        <v>1443.76</v>
      </c>
      <c r="E210">
        <v>1439.34</v>
      </c>
      <c r="F210">
        <v>101.845</v>
      </c>
      <c r="G210">
        <v>0.28309899999999999</v>
      </c>
      <c r="H210">
        <v>0.70652800000000004</v>
      </c>
      <c r="I210">
        <v>0</v>
      </c>
    </row>
    <row r="211" spans="1:25" x14ac:dyDescent="0.25">
      <c r="A211" t="s">
        <v>93</v>
      </c>
      <c r="B211">
        <v>1474.45</v>
      </c>
      <c r="C211">
        <v>1466.88</v>
      </c>
      <c r="D211">
        <v>1443.25</v>
      </c>
      <c r="E211">
        <v>1438.56</v>
      </c>
      <c r="F211">
        <v>102.29</v>
      </c>
      <c r="G211">
        <v>0.28354400000000002</v>
      </c>
      <c r="H211">
        <v>0.71652499999999997</v>
      </c>
      <c r="I211">
        <v>0</v>
      </c>
    </row>
    <row r="212" spans="1:25" x14ac:dyDescent="0.25">
      <c r="A212" t="s">
        <v>93</v>
      </c>
      <c r="B212">
        <v>1464.16</v>
      </c>
      <c r="C212">
        <v>1460.82</v>
      </c>
      <c r="D212">
        <v>1438.78</v>
      </c>
      <c r="E212">
        <v>1434.24</v>
      </c>
      <c r="F212">
        <v>102.247</v>
      </c>
      <c r="G212">
        <v>0.28307900000000003</v>
      </c>
      <c r="H212">
        <v>0.727321</v>
      </c>
      <c r="I212">
        <v>0</v>
      </c>
    </row>
    <row r="213" spans="1:25" x14ac:dyDescent="0.25">
      <c r="A213" t="s">
        <v>93</v>
      </c>
      <c r="B213">
        <v>1464.02</v>
      </c>
      <c r="C213">
        <v>1460.88</v>
      </c>
      <c r="D213">
        <v>1440</v>
      </c>
      <c r="E213">
        <v>1435.55</v>
      </c>
      <c r="F213">
        <v>102.102</v>
      </c>
      <c r="G213">
        <v>0.283302</v>
      </c>
      <c r="H213">
        <v>0.70653200000000005</v>
      </c>
      <c r="I213">
        <v>0</v>
      </c>
    </row>
    <row r="214" spans="1:25" x14ac:dyDescent="0.25">
      <c r="A214" t="s">
        <v>93</v>
      </c>
      <c r="B214">
        <v>1466.71</v>
      </c>
      <c r="C214">
        <v>1463.64</v>
      </c>
      <c r="D214">
        <v>1442.88</v>
      </c>
      <c r="E214">
        <v>1438.45</v>
      </c>
      <c r="F214">
        <v>102.096</v>
      </c>
      <c r="G214">
        <v>0.28317399999999998</v>
      </c>
      <c r="H214">
        <v>0.70653200000000005</v>
      </c>
      <c r="I214">
        <v>0</v>
      </c>
    </row>
    <row r="215" spans="1:25" x14ac:dyDescent="0.25">
      <c r="A215" t="s">
        <v>93</v>
      </c>
      <c r="B215">
        <v>1463.76</v>
      </c>
      <c r="C215">
        <v>1460.7</v>
      </c>
      <c r="D215">
        <v>1439.89</v>
      </c>
      <c r="E215">
        <v>1435.43</v>
      </c>
      <c r="F215">
        <v>102.166</v>
      </c>
      <c r="G215">
        <v>0.28320899999999999</v>
      </c>
      <c r="H215">
        <v>0.727881</v>
      </c>
      <c r="I215">
        <v>0</v>
      </c>
    </row>
    <row r="216" spans="1:25" x14ac:dyDescent="0.25">
      <c r="A216" t="s">
        <v>93</v>
      </c>
      <c r="B216">
        <v>1996.61</v>
      </c>
      <c r="C216">
        <v>1464.12</v>
      </c>
      <c r="D216">
        <v>1443.1</v>
      </c>
      <c r="E216">
        <v>1438.68</v>
      </c>
      <c r="F216">
        <v>102.018</v>
      </c>
      <c r="G216">
        <v>0.28476600000000002</v>
      </c>
      <c r="H216">
        <v>0.72735099999999997</v>
      </c>
      <c r="I216">
        <v>0</v>
      </c>
    </row>
    <row r="217" spans="1:25" x14ac:dyDescent="0.25">
      <c r="A217" t="s">
        <v>93</v>
      </c>
      <c r="B217">
        <v>2067.38</v>
      </c>
      <c r="C217">
        <v>1465.37</v>
      </c>
      <c r="D217">
        <v>1441.75</v>
      </c>
      <c r="E217">
        <v>1437.09</v>
      </c>
      <c r="F217">
        <v>102.461</v>
      </c>
      <c r="G217">
        <v>0.283333</v>
      </c>
      <c r="H217">
        <v>0.72195500000000001</v>
      </c>
      <c r="I217">
        <v>0</v>
      </c>
    </row>
    <row r="218" spans="1:25" x14ac:dyDescent="0.25">
      <c r="A218" t="s">
        <v>93</v>
      </c>
      <c r="B218">
        <v>1466.1</v>
      </c>
      <c r="C218">
        <v>1462.77</v>
      </c>
      <c r="D218">
        <v>1440.32</v>
      </c>
      <c r="E218">
        <v>1435.75</v>
      </c>
      <c r="F218">
        <v>102.428</v>
      </c>
      <c r="G218">
        <v>0.28307900000000003</v>
      </c>
      <c r="H218">
        <v>0.70652499999999996</v>
      </c>
      <c r="I218">
        <v>0</v>
      </c>
    </row>
    <row r="219" spans="1:25" x14ac:dyDescent="0.25">
      <c r="A219" t="s">
        <v>93</v>
      </c>
      <c r="B219">
        <v>1463.95</v>
      </c>
      <c r="C219">
        <v>1460.8</v>
      </c>
      <c r="D219">
        <v>1439.97</v>
      </c>
      <c r="E219">
        <v>1435.56</v>
      </c>
      <c r="F219">
        <v>101.976</v>
      </c>
      <c r="G219">
        <v>0.28330899999999998</v>
      </c>
      <c r="H219">
        <v>0.72789800000000004</v>
      </c>
      <c r="I219">
        <v>0</v>
      </c>
    </row>
    <row r="220" spans="1:25" x14ac:dyDescent="0.25">
      <c r="A220" t="s">
        <v>93</v>
      </c>
      <c r="B220">
        <v>1466.73</v>
      </c>
      <c r="C220">
        <v>1463.65</v>
      </c>
      <c r="D220">
        <v>1442.73</v>
      </c>
      <c r="E220">
        <v>1438.29</v>
      </c>
      <c r="F220">
        <v>101.95099999999999</v>
      </c>
      <c r="G220">
        <v>0.28724699999999997</v>
      </c>
      <c r="H220">
        <v>0.72779199999999999</v>
      </c>
      <c r="I220">
        <v>0</v>
      </c>
    </row>
    <row r="221" spans="1:25" x14ac:dyDescent="0.25">
      <c r="A221" t="s">
        <v>93</v>
      </c>
      <c r="B221">
        <v>1464.61</v>
      </c>
      <c r="C221">
        <v>1461.54</v>
      </c>
      <c r="D221">
        <v>1440.72</v>
      </c>
      <c r="E221">
        <v>1436.29</v>
      </c>
      <c r="F221">
        <v>102.166</v>
      </c>
      <c r="G221">
        <v>0.28308</v>
      </c>
      <c r="H221">
        <v>0.72782199999999997</v>
      </c>
      <c r="I221">
        <v>0</v>
      </c>
    </row>
    <row r="222" spans="1:25" x14ac:dyDescent="0.25">
      <c r="A222" t="s">
        <v>93</v>
      </c>
      <c r="B222">
        <v>2681.72</v>
      </c>
      <c r="C222">
        <v>1462.52</v>
      </c>
      <c r="D222">
        <v>1441.64</v>
      </c>
      <c r="E222">
        <v>1437.22</v>
      </c>
      <c r="F222">
        <v>102.006</v>
      </c>
      <c r="G222">
        <v>0.262627</v>
      </c>
      <c r="H222">
        <v>0.727051</v>
      </c>
      <c r="I222">
        <v>0</v>
      </c>
    </row>
    <row r="223" spans="1:25" x14ac:dyDescent="0.25">
      <c r="A223" t="s">
        <v>93</v>
      </c>
      <c r="B223">
        <v>1474.58</v>
      </c>
      <c r="C223">
        <v>1467</v>
      </c>
      <c r="D223">
        <v>1443.82</v>
      </c>
      <c r="E223">
        <v>1439.18</v>
      </c>
      <c r="F223">
        <v>102.212</v>
      </c>
      <c r="G223">
        <v>0.283078</v>
      </c>
      <c r="H223">
        <v>0.72771799999999998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1465.96</v>
      </c>
      <c r="C224">
        <v>1462.36</v>
      </c>
      <c r="D224">
        <v>1440.01</v>
      </c>
      <c r="E224">
        <v>1435.48</v>
      </c>
      <c r="F224">
        <v>102.377</v>
      </c>
      <c r="G224">
        <v>0.28315800000000002</v>
      </c>
      <c r="H224">
        <v>0.72767999999999999</v>
      </c>
      <c r="I224">
        <v>0</v>
      </c>
      <c r="R224">
        <f>AVERAGE(B175:B224)</f>
        <v>1659.1272000000004</v>
      </c>
      <c r="S224">
        <f>AVERAGE(C175:C224)</f>
        <v>1463.1223999999993</v>
      </c>
      <c r="U224">
        <f>_xlfn.VAR.P(B175:B224)</f>
        <v>181333.28786415939</v>
      </c>
      <c r="V224">
        <f>_xlfn.VAR.P(C175:C224)</f>
        <v>3.5559582399999656</v>
      </c>
      <c r="X224">
        <f>1.96*SQRT(U224)/50</f>
        <v>16.692632610333874</v>
      </c>
      <c r="Y224">
        <f>1.96*SQRT(V224)/50</f>
        <v>7.3920414432777276E-2</v>
      </c>
    </row>
    <row r="225" spans="1:9" x14ac:dyDescent="0.25">
      <c r="A225" t="s">
        <v>93</v>
      </c>
      <c r="B225">
        <v>82959.514532000001</v>
      </c>
      <c r="C225" t="s">
        <v>37</v>
      </c>
    </row>
    <row r="226" spans="1:9" x14ac:dyDescent="0.25">
      <c r="A226" t="s">
        <v>108</v>
      </c>
      <c r="B226">
        <v>1138.92</v>
      </c>
      <c r="C226">
        <v>1135.69</v>
      </c>
      <c r="D226">
        <v>1114.45</v>
      </c>
      <c r="E226">
        <v>1113.17</v>
      </c>
      <c r="F226">
        <v>1.19706</v>
      </c>
      <c r="G226">
        <v>1</v>
      </c>
      <c r="H226">
        <v>1</v>
      </c>
      <c r="I226">
        <v>249500</v>
      </c>
    </row>
    <row r="227" spans="1:9" x14ac:dyDescent="0.25">
      <c r="A227" t="s">
        <v>108</v>
      </c>
      <c r="B227">
        <v>1139.24</v>
      </c>
      <c r="C227">
        <v>1136.1099999999999</v>
      </c>
      <c r="D227">
        <v>1114.9000000000001</v>
      </c>
      <c r="E227">
        <v>1113.73</v>
      </c>
      <c r="F227">
        <v>1.1735100000000001</v>
      </c>
      <c r="G227">
        <v>1</v>
      </c>
      <c r="H227">
        <v>1</v>
      </c>
      <c r="I227">
        <v>249500</v>
      </c>
    </row>
    <row r="228" spans="1:9" x14ac:dyDescent="0.25">
      <c r="A228" t="s">
        <v>108</v>
      </c>
      <c r="B228">
        <v>1138.6400000000001</v>
      </c>
      <c r="C228">
        <v>1135.5999999999999</v>
      </c>
      <c r="D228">
        <v>1114.42</v>
      </c>
      <c r="E228">
        <v>1113.2</v>
      </c>
      <c r="F228">
        <v>1.18272</v>
      </c>
      <c r="G228">
        <v>1</v>
      </c>
      <c r="H228">
        <v>1</v>
      </c>
      <c r="I228">
        <v>249500</v>
      </c>
    </row>
    <row r="229" spans="1:9" x14ac:dyDescent="0.25">
      <c r="A229" t="s">
        <v>108</v>
      </c>
      <c r="B229">
        <v>1139.1500000000001</v>
      </c>
      <c r="C229">
        <v>1136.07</v>
      </c>
      <c r="D229">
        <v>1114.93</v>
      </c>
      <c r="E229">
        <v>1113.75</v>
      </c>
      <c r="F229">
        <v>1.1847700000000001</v>
      </c>
      <c r="G229">
        <v>1</v>
      </c>
      <c r="H229">
        <v>1</v>
      </c>
      <c r="I229">
        <v>249500</v>
      </c>
    </row>
    <row r="230" spans="1:9" x14ac:dyDescent="0.25">
      <c r="A230" t="s">
        <v>108</v>
      </c>
      <c r="B230">
        <v>2499.62</v>
      </c>
      <c r="C230">
        <v>1135.76</v>
      </c>
      <c r="D230">
        <v>1114.46</v>
      </c>
      <c r="E230">
        <v>1113.25</v>
      </c>
      <c r="F230">
        <v>1.2032</v>
      </c>
      <c r="G230">
        <v>1</v>
      </c>
      <c r="H230">
        <v>1</v>
      </c>
      <c r="I230">
        <v>249500</v>
      </c>
    </row>
    <row r="231" spans="1:9" x14ac:dyDescent="0.25">
      <c r="A231" t="s">
        <v>108</v>
      </c>
      <c r="B231">
        <v>1308.02</v>
      </c>
      <c r="C231">
        <v>1136.95</v>
      </c>
      <c r="D231">
        <v>1114.48</v>
      </c>
      <c r="E231">
        <v>1113.28</v>
      </c>
      <c r="F231">
        <v>1.1898899999999999</v>
      </c>
      <c r="G231">
        <v>1</v>
      </c>
      <c r="H231">
        <v>1</v>
      </c>
      <c r="I231">
        <v>249500</v>
      </c>
    </row>
    <row r="232" spans="1:9" x14ac:dyDescent="0.25">
      <c r="A232" t="s">
        <v>108</v>
      </c>
      <c r="B232">
        <v>1142.97</v>
      </c>
      <c r="C232">
        <v>1138.3800000000001</v>
      </c>
      <c r="D232">
        <v>1115.0999999999999</v>
      </c>
      <c r="E232">
        <v>1113.8900000000001</v>
      </c>
      <c r="F232">
        <v>1.20116</v>
      </c>
      <c r="G232">
        <v>1</v>
      </c>
      <c r="H232">
        <v>1</v>
      </c>
      <c r="I232">
        <v>249500</v>
      </c>
    </row>
    <row r="233" spans="1:9" x14ac:dyDescent="0.25">
      <c r="A233" t="s">
        <v>108</v>
      </c>
      <c r="B233">
        <v>1138.75</v>
      </c>
      <c r="C233">
        <v>1135.56</v>
      </c>
      <c r="D233">
        <v>1114.3</v>
      </c>
      <c r="E233">
        <v>1113.0899999999999</v>
      </c>
      <c r="F233">
        <v>1.18682</v>
      </c>
      <c r="G233">
        <v>1</v>
      </c>
      <c r="H233">
        <v>1</v>
      </c>
      <c r="I233">
        <v>249500</v>
      </c>
    </row>
    <row r="234" spans="1:9" x14ac:dyDescent="0.25">
      <c r="A234" t="s">
        <v>108</v>
      </c>
      <c r="B234">
        <v>1139.32</v>
      </c>
      <c r="C234">
        <v>1136.1099999999999</v>
      </c>
      <c r="D234">
        <v>1114.98</v>
      </c>
      <c r="E234">
        <v>1113.79</v>
      </c>
      <c r="F234">
        <v>1.2093499999999999</v>
      </c>
      <c r="G234">
        <v>1</v>
      </c>
      <c r="H234">
        <v>1</v>
      </c>
      <c r="I234">
        <v>249500</v>
      </c>
    </row>
    <row r="235" spans="1:9" x14ac:dyDescent="0.25">
      <c r="A235" t="s">
        <v>108</v>
      </c>
      <c r="B235">
        <v>1138.6400000000001</v>
      </c>
      <c r="C235">
        <v>1135.58</v>
      </c>
      <c r="D235">
        <v>1114.42</v>
      </c>
      <c r="E235">
        <v>1113.23</v>
      </c>
      <c r="F235">
        <v>1.1714599999999999</v>
      </c>
      <c r="G235">
        <v>1</v>
      </c>
      <c r="H235">
        <v>1</v>
      </c>
      <c r="I235">
        <v>249500</v>
      </c>
    </row>
    <row r="236" spans="1:9" x14ac:dyDescent="0.25">
      <c r="A236" t="s">
        <v>108</v>
      </c>
      <c r="B236">
        <v>1139.25</v>
      </c>
      <c r="C236">
        <v>1136.2</v>
      </c>
      <c r="D236">
        <v>1114.98</v>
      </c>
      <c r="E236">
        <v>1113.8</v>
      </c>
      <c r="F236">
        <v>1.1847700000000001</v>
      </c>
      <c r="G236">
        <v>1</v>
      </c>
      <c r="H236">
        <v>1</v>
      </c>
      <c r="I236">
        <v>249500</v>
      </c>
    </row>
    <row r="237" spans="1:9" x14ac:dyDescent="0.25">
      <c r="A237" t="s">
        <v>108</v>
      </c>
      <c r="B237">
        <v>1138.73</v>
      </c>
      <c r="C237">
        <v>1135.6400000000001</v>
      </c>
      <c r="D237">
        <v>1114.43</v>
      </c>
      <c r="E237">
        <v>1113.26</v>
      </c>
      <c r="F237">
        <v>1.18272</v>
      </c>
      <c r="G237">
        <v>1</v>
      </c>
      <c r="H237">
        <v>1</v>
      </c>
      <c r="I237">
        <v>249500</v>
      </c>
    </row>
    <row r="238" spans="1:9" x14ac:dyDescent="0.25">
      <c r="A238" t="s">
        <v>108</v>
      </c>
      <c r="B238">
        <v>1893.92</v>
      </c>
      <c r="C238">
        <v>1136.54</v>
      </c>
      <c r="D238">
        <v>1114.99</v>
      </c>
      <c r="E238">
        <v>1113.81</v>
      </c>
      <c r="F238">
        <v>1.18784</v>
      </c>
      <c r="G238">
        <v>1</v>
      </c>
      <c r="H238">
        <v>1</v>
      </c>
      <c r="I238">
        <v>249500</v>
      </c>
    </row>
    <row r="239" spans="1:9" x14ac:dyDescent="0.25">
      <c r="A239" t="s">
        <v>108</v>
      </c>
      <c r="B239">
        <v>1144.67</v>
      </c>
      <c r="C239">
        <v>1136.79</v>
      </c>
      <c r="D239">
        <v>1114.48</v>
      </c>
      <c r="E239">
        <v>1113.26</v>
      </c>
      <c r="F239">
        <v>1.1837500000000001</v>
      </c>
      <c r="G239">
        <v>1</v>
      </c>
      <c r="H239">
        <v>1</v>
      </c>
      <c r="I239">
        <v>249500</v>
      </c>
    </row>
    <row r="240" spans="1:9" x14ac:dyDescent="0.25">
      <c r="A240" t="s">
        <v>108</v>
      </c>
      <c r="B240">
        <v>1144.32</v>
      </c>
      <c r="C240">
        <v>1140.51</v>
      </c>
      <c r="D240">
        <v>1115.3499999999999</v>
      </c>
      <c r="E240">
        <v>1114.1099999999999</v>
      </c>
      <c r="F240">
        <v>1.1991099999999999</v>
      </c>
      <c r="G240">
        <v>1</v>
      </c>
      <c r="H240">
        <v>1</v>
      </c>
      <c r="I240">
        <v>249500</v>
      </c>
    </row>
    <row r="241" spans="1:9" x14ac:dyDescent="0.25">
      <c r="A241" t="s">
        <v>108</v>
      </c>
      <c r="B241">
        <v>1140.6600000000001</v>
      </c>
      <c r="C241">
        <v>1136.93</v>
      </c>
      <c r="D241">
        <v>1114.33</v>
      </c>
      <c r="E241">
        <v>1113.1300000000001</v>
      </c>
      <c r="F241">
        <v>1.1898899999999999</v>
      </c>
      <c r="G241">
        <v>1</v>
      </c>
      <c r="H241">
        <v>1</v>
      </c>
      <c r="I241">
        <v>249500</v>
      </c>
    </row>
    <row r="242" spans="1:9" x14ac:dyDescent="0.25">
      <c r="A242" t="s">
        <v>108</v>
      </c>
      <c r="B242">
        <v>1139.77</v>
      </c>
      <c r="C242">
        <v>1136.23</v>
      </c>
      <c r="D242">
        <v>1114.9100000000001</v>
      </c>
      <c r="E242">
        <v>1113.69</v>
      </c>
      <c r="F242">
        <v>1.1796500000000001</v>
      </c>
      <c r="G242">
        <v>1</v>
      </c>
      <c r="H242">
        <v>1</v>
      </c>
      <c r="I242">
        <v>249500</v>
      </c>
    </row>
    <row r="243" spans="1:9" x14ac:dyDescent="0.25">
      <c r="A243" t="s">
        <v>108</v>
      </c>
      <c r="B243">
        <v>1138.71</v>
      </c>
      <c r="C243">
        <v>1135.6500000000001</v>
      </c>
      <c r="D243">
        <v>1114.48</v>
      </c>
      <c r="E243">
        <v>1113.27</v>
      </c>
      <c r="F243">
        <v>1.18682</v>
      </c>
      <c r="G243">
        <v>1</v>
      </c>
      <c r="H243">
        <v>1</v>
      </c>
      <c r="I243">
        <v>249500</v>
      </c>
    </row>
    <row r="244" spans="1:9" x14ac:dyDescent="0.25">
      <c r="A244" t="s">
        <v>108</v>
      </c>
      <c r="B244">
        <v>1139.79</v>
      </c>
      <c r="C244">
        <v>1136.57</v>
      </c>
      <c r="D244">
        <v>1115.03</v>
      </c>
      <c r="E244">
        <v>1113.8499999999999</v>
      </c>
      <c r="F244">
        <v>1.1776</v>
      </c>
      <c r="G244">
        <v>1</v>
      </c>
      <c r="H244">
        <v>1</v>
      </c>
      <c r="I244">
        <v>249500</v>
      </c>
    </row>
    <row r="245" spans="1:9" x14ac:dyDescent="0.25">
      <c r="A245" t="s">
        <v>108</v>
      </c>
      <c r="B245">
        <v>1140.83</v>
      </c>
      <c r="C245">
        <v>1136.97</v>
      </c>
      <c r="D245">
        <v>1114.57</v>
      </c>
      <c r="E245">
        <v>1113.3699999999999</v>
      </c>
      <c r="F245">
        <v>1.2380199999999999</v>
      </c>
      <c r="G245">
        <v>1</v>
      </c>
      <c r="H245">
        <v>1</v>
      </c>
      <c r="I245">
        <v>249500</v>
      </c>
    </row>
    <row r="246" spans="1:9" x14ac:dyDescent="0.25">
      <c r="A246" t="s">
        <v>108</v>
      </c>
      <c r="B246">
        <v>1995.02</v>
      </c>
      <c r="C246">
        <v>1136.71</v>
      </c>
      <c r="D246">
        <v>1114.93</v>
      </c>
      <c r="E246">
        <v>1113.75</v>
      </c>
      <c r="F246">
        <v>1.1704399999999999</v>
      </c>
      <c r="G246">
        <v>1</v>
      </c>
      <c r="H246">
        <v>1</v>
      </c>
      <c r="I246">
        <v>249500</v>
      </c>
    </row>
    <row r="247" spans="1:9" x14ac:dyDescent="0.25">
      <c r="A247" t="s">
        <v>108</v>
      </c>
      <c r="B247">
        <v>1393.66</v>
      </c>
      <c r="C247">
        <v>1137.18</v>
      </c>
      <c r="D247">
        <v>1114.54</v>
      </c>
      <c r="E247">
        <v>1113.32</v>
      </c>
      <c r="F247">
        <v>1.22573</v>
      </c>
      <c r="G247">
        <v>1</v>
      </c>
      <c r="H247">
        <v>1</v>
      </c>
      <c r="I247">
        <v>249500</v>
      </c>
    </row>
    <row r="248" spans="1:9" x14ac:dyDescent="0.25">
      <c r="A248" t="s">
        <v>108</v>
      </c>
      <c r="B248">
        <v>1144.52</v>
      </c>
      <c r="C248">
        <v>1139.78</v>
      </c>
      <c r="D248">
        <v>1115.3699999999999</v>
      </c>
      <c r="E248">
        <v>1114.1199999999999</v>
      </c>
      <c r="F248">
        <v>1.1847700000000001</v>
      </c>
      <c r="G248">
        <v>1</v>
      </c>
      <c r="H248">
        <v>1</v>
      </c>
      <c r="I248">
        <v>249500</v>
      </c>
    </row>
    <row r="249" spans="1:9" x14ac:dyDescent="0.25">
      <c r="A249" t="s">
        <v>108</v>
      </c>
      <c r="B249">
        <v>1139.3399999999999</v>
      </c>
      <c r="C249">
        <v>1136.1400000000001</v>
      </c>
      <c r="D249">
        <v>1114.4100000000001</v>
      </c>
      <c r="E249">
        <v>1113.2</v>
      </c>
      <c r="F249">
        <v>1.23495</v>
      </c>
      <c r="G249">
        <v>1</v>
      </c>
      <c r="H249">
        <v>1</v>
      </c>
      <c r="I249">
        <v>249500</v>
      </c>
    </row>
    <row r="250" spans="1:9" x14ac:dyDescent="0.25">
      <c r="A250" t="s">
        <v>108</v>
      </c>
      <c r="B250">
        <v>1140.02</v>
      </c>
      <c r="C250">
        <v>1136.79</v>
      </c>
      <c r="D250">
        <v>1114.99</v>
      </c>
      <c r="E250">
        <v>1113.81</v>
      </c>
      <c r="F250">
        <v>1.24621</v>
      </c>
      <c r="G250">
        <v>1</v>
      </c>
      <c r="H250">
        <v>1</v>
      </c>
      <c r="I250">
        <v>249500</v>
      </c>
    </row>
    <row r="251" spans="1:9" x14ac:dyDescent="0.25">
      <c r="A251" t="s">
        <v>108</v>
      </c>
      <c r="B251">
        <v>1139.3</v>
      </c>
      <c r="C251">
        <v>1136.06</v>
      </c>
      <c r="D251">
        <v>1114.43</v>
      </c>
      <c r="E251">
        <v>1113.23</v>
      </c>
      <c r="F251">
        <v>1.2083200000000001</v>
      </c>
      <c r="G251">
        <v>1</v>
      </c>
      <c r="H251">
        <v>1</v>
      </c>
      <c r="I251">
        <v>249500</v>
      </c>
    </row>
    <row r="252" spans="1:9" x14ac:dyDescent="0.25">
      <c r="A252" t="s">
        <v>108</v>
      </c>
      <c r="B252">
        <v>1139.78</v>
      </c>
      <c r="C252">
        <v>1136.5999999999999</v>
      </c>
      <c r="D252">
        <v>1114.97</v>
      </c>
      <c r="E252">
        <v>1113.77</v>
      </c>
      <c r="F252">
        <v>1.2185600000000001</v>
      </c>
      <c r="G252">
        <v>1</v>
      </c>
      <c r="H252">
        <v>1</v>
      </c>
      <c r="I252">
        <v>249500</v>
      </c>
    </row>
    <row r="253" spans="1:9" x14ac:dyDescent="0.25">
      <c r="A253" t="s">
        <v>108</v>
      </c>
      <c r="B253">
        <v>1139.3900000000001</v>
      </c>
      <c r="C253">
        <v>1136.24</v>
      </c>
      <c r="D253">
        <v>1114.48</v>
      </c>
      <c r="E253">
        <v>1113.28</v>
      </c>
      <c r="F253">
        <v>1.24007</v>
      </c>
      <c r="G253">
        <v>1</v>
      </c>
      <c r="H253">
        <v>1</v>
      </c>
      <c r="I253">
        <v>249500</v>
      </c>
    </row>
    <row r="254" spans="1:9" x14ac:dyDescent="0.25">
      <c r="A254" t="s">
        <v>108</v>
      </c>
      <c r="B254">
        <v>1767.07</v>
      </c>
      <c r="C254">
        <v>1137.42</v>
      </c>
      <c r="D254">
        <v>1115.57</v>
      </c>
      <c r="E254">
        <v>1114.3699999999999</v>
      </c>
      <c r="F254">
        <v>1.2114</v>
      </c>
      <c r="G254">
        <v>1</v>
      </c>
      <c r="H254">
        <v>1</v>
      </c>
      <c r="I254">
        <v>249500</v>
      </c>
    </row>
    <row r="255" spans="1:9" x14ac:dyDescent="0.25">
      <c r="A255" t="s">
        <v>108</v>
      </c>
      <c r="B255">
        <v>1232.6199999999999</v>
      </c>
      <c r="C255">
        <v>1137.1199999999999</v>
      </c>
      <c r="D255">
        <v>1114.5</v>
      </c>
      <c r="E255">
        <v>1113.31</v>
      </c>
      <c r="F255">
        <v>1.19194</v>
      </c>
      <c r="G255">
        <v>1</v>
      </c>
      <c r="H255">
        <v>1</v>
      </c>
      <c r="I255">
        <v>249500</v>
      </c>
    </row>
    <row r="256" spans="1:9" x14ac:dyDescent="0.25">
      <c r="A256" t="s">
        <v>108</v>
      </c>
      <c r="B256">
        <v>1139.8399999999999</v>
      </c>
      <c r="C256">
        <v>1136.57</v>
      </c>
      <c r="D256">
        <v>1114.76</v>
      </c>
      <c r="E256">
        <v>1113.55</v>
      </c>
      <c r="F256">
        <v>1.22061</v>
      </c>
      <c r="G256">
        <v>1</v>
      </c>
      <c r="H256">
        <v>1</v>
      </c>
      <c r="I256">
        <v>249500</v>
      </c>
    </row>
    <row r="257" spans="1:9" x14ac:dyDescent="0.25">
      <c r="A257" t="s">
        <v>108</v>
      </c>
      <c r="B257">
        <v>1139.58</v>
      </c>
      <c r="C257">
        <v>1136.4000000000001</v>
      </c>
      <c r="D257">
        <v>1114.71</v>
      </c>
      <c r="E257">
        <v>1113.5</v>
      </c>
      <c r="F257">
        <v>1.2523599999999999</v>
      </c>
      <c r="G257">
        <v>1</v>
      </c>
      <c r="H257">
        <v>1</v>
      </c>
      <c r="I257">
        <v>249500</v>
      </c>
    </row>
    <row r="258" spans="1:9" x14ac:dyDescent="0.25">
      <c r="A258" t="s">
        <v>108</v>
      </c>
      <c r="B258">
        <v>1139.73</v>
      </c>
      <c r="C258">
        <v>1136.5999999999999</v>
      </c>
      <c r="D258">
        <v>1114.82</v>
      </c>
      <c r="E258">
        <v>1113.6400000000001</v>
      </c>
      <c r="F258">
        <v>1.2001299999999999</v>
      </c>
      <c r="G258">
        <v>1</v>
      </c>
      <c r="H258">
        <v>1</v>
      </c>
      <c r="I258">
        <v>249500</v>
      </c>
    </row>
    <row r="259" spans="1:9" x14ac:dyDescent="0.25">
      <c r="A259" t="s">
        <v>108</v>
      </c>
      <c r="B259">
        <v>1139.27</v>
      </c>
      <c r="C259">
        <v>1136.1400000000001</v>
      </c>
      <c r="D259">
        <v>1114.8399999999999</v>
      </c>
      <c r="E259">
        <v>1113.6400000000001</v>
      </c>
      <c r="F259">
        <v>1.1786300000000001</v>
      </c>
      <c r="G259">
        <v>1</v>
      </c>
      <c r="H259">
        <v>1</v>
      </c>
      <c r="I259">
        <v>249500</v>
      </c>
    </row>
    <row r="260" spans="1:9" x14ac:dyDescent="0.25">
      <c r="A260" t="s">
        <v>108</v>
      </c>
      <c r="B260">
        <v>1139.3</v>
      </c>
      <c r="C260">
        <v>1136.23</v>
      </c>
      <c r="D260">
        <v>1114.99</v>
      </c>
      <c r="E260">
        <v>1113.8</v>
      </c>
      <c r="F260">
        <v>1.2052499999999999</v>
      </c>
      <c r="G260">
        <v>1</v>
      </c>
      <c r="H260">
        <v>1</v>
      </c>
      <c r="I260">
        <v>249500</v>
      </c>
    </row>
    <row r="261" spans="1:9" x14ac:dyDescent="0.25">
      <c r="A261" t="s">
        <v>108</v>
      </c>
      <c r="B261">
        <v>1139.26</v>
      </c>
      <c r="C261">
        <v>1136.17</v>
      </c>
      <c r="D261">
        <v>1114.8499999999999</v>
      </c>
      <c r="E261">
        <v>1113.6300000000001</v>
      </c>
      <c r="F261">
        <v>1.2032</v>
      </c>
      <c r="G261">
        <v>1</v>
      </c>
      <c r="H261">
        <v>1</v>
      </c>
      <c r="I261">
        <v>249500</v>
      </c>
    </row>
    <row r="262" spans="1:9" x14ac:dyDescent="0.25">
      <c r="A262" t="s">
        <v>108</v>
      </c>
      <c r="B262">
        <v>1900.45</v>
      </c>
      <c r="C262">
        <v>1136.6300000000001</v>
      </c>
      <c r="D262">
        <v>1115.01</v>
      </c>
      <c r="E262">
        <v>1113.81</v>
      </c>
      <c r="F262">
        <v>1.20116</v>
      </c>
      <c r="G262">
        <v>1</v>
      </c>
      <c r="H262">
        <v>1</v>
      </c>
      <c r="I262">
        <v>249500</v>
      </c>
    </row>
    <row r="263" spans="1:9" x14ac:dyDescent="0.25">
      <c r="A263" t="s">
        <v>108</v>
      </c>
      <c r="B263">
        <v>1162.31</v>
      </c>
      <c r="C263">
        <v>1138.51</v>
      </c>
      <c r="D263">
        <v>1114.71</v>
      </c>
      <c r="E263">
        <v>1113.5</v>
      </c>
      <c r="F263">
        <v>1.2144699999999999</v>
      </c>
      <c r="G263">
        <v>1</v>
      </c>
      <c r="H263">
        <v>1</v>
      </c>
      <c r="I263">
        <v>249500</v>
      </c>
    </row>
    <row r="264" spans="1:9" x14ac:dyDescent="0.25">
      <c r="A264" t="s">
        <v>108</v>
      </c>
      <c r="B264">
        <v>1142.21</v>
      </c>
      <c r="C264">
        <v>1138.48</v>
      </c>
      <c r="D264">
        <v>1115.1300000000001</v>
      </c>
      <c r="E264">
        <v>1113.9100000000001</v>
      </c>
      <c r="F264">
        <v>1.1745300000000001</v>
      </c>
      <c r="G264">
        <v>1</v>
      </c>
      <c r="H264">
        <v>1</v>
      </c>
      <c r="I264">
        <v>249500</v>
      </c>
    </row>
    <row r="265" spans="1:9" x14ac:dyDescent="0.25">
      <c r="A265" t="s">
        <v>108</v>
      </c>
      <c r="B265">
        <v>1138.72</v>
      </c>
      <c r="C265">
        <v>1135.58</v>
      </c>
      <c r="D265">
        <v>1114.3</v>
      </c>
      <c r="E265">
        <v>1113.1099999999999</v>
      </c>
      <c r="F265">
        <v>1.1817</v>
      </c>
      <c r="G265">
        <v>1</v>
      </c>
      <c r="H265">
        <v>1</v>
      </c>
      <c r="I265">
        <v>249500</v>
      </c>
    </row>
    <row r="266" spans="1:9" x14ac:dyDescent="0.25">
      <c r="A266" t="s">
        <v>108</v>
      </c>
      <c r="B266">
        <v>1139.23</v>
      </c>
      <c r="C266">
        <v>1136.1400000000001</v>
      </c>
      <c r="D266">
        <v>1114.99</v>
      </c>
      <c r="E266">
        <v>1113.8</v>
      </c>
      <c r="F266">
        <v>1.1991099999999999</v>
      </c>
      <c r="G266">
        <v>1</v>
      </c>
      <c r="H266">
        <v>1</v>
      </c>
      <c r="I266">
        <v>249500</v>
      </c>
    </row>
    <row r="267" spans="1:9" x14ac:dyDescent="0.25">
      <c r="A267" t="s">
        <v>108</v>
      </c>
      <c r="B267">
        <v>1139.19</v>
      </c>
      <c r="C267">
        <v>1136.0899999999999</v>
      </c>
      <c r="D267">
        <v>1114.46</v>
      </c>
      <c r="E267">
        <v>1113.26</v>
      </c>
      <c r="F267">
        <v>1.1858</v>
      </c>
      <c r="G267">
        <v>1</v>
      </c>
      <c r="H267">
        <v>1</v>
      </c>
      <c r="I267">
        <v>249500</v>
      </c>
    </row>
    <row r="268" spans="1:9" x14ac:dyDescent="0.25">
      <c r="A268" t="s">
        <v>108</v>
      </c>
      <c r="B268">
        <v>1139.94</v>
      </c>
      <c r="C268">
        <v>1136.75</v>
      </c>
      <c r="D268">
        <v>1115.03</v>
      </c>
      <c r="E268">
        <v>1113.83</v>
      </c>
      <c r="F268">
        <v>1.2339199999999999</v>
      </c>
      <c r="G268">
        <v>1</v>
      </c>
      <c r="H268">
        <v>1</v>
      </c>
      <c r="I268">
        <v>249500</v>
      </c>
    </row>
    <row r="269" spans="1:9" x14ac:dyDescent="0.25">
      <c r="A269" t="s">
        <v>108</v>
      </c>
      <c r="B269">
        <v>1139.02</v>
      </c>
      <c r="C269">
        <v>1135.8699999999999</v>
      </c>
      <c r="D269">
        <v>1114.47</v>
      </c>
      <c r="E269">
        <v>1113.28</v>
      </c>
      <c r="F269">
        <v>1.18068</v>
      </c>
      <c r="G269">
        <v>1</v>
      </c>
      <c r="H269">
        <v>1</v>
      </c>
      <c r="I269">
        <v>249500</v>
      </c>
    </row>
    <row r="270" spans="1:9" x14ac:dyDescent="0.25">
      <c r="A270" t="s">
        <v>108</v>
      </c>
      <c r="B270">
        <v>1993.63</v>
      </c>
      <c r="C270">
        <v>1136.58</v>
      </c>
      <c r="D270">
        <v>1114.95</v>
      </c>
      <c r="E270">
        <v>1113.75</v>
      </c>
      <c r="F270">
        <v>1.2277800000000001</v>
      </c>
      <c r="G270">
        <v>1</v>
      </c>
      <c r="H270">
        <v>1</v>
      </c>
      <c r="I270">
        <v>249500</v>
      </c>
    </row>
    <row r="271" spans="1:9" x14ac:dyDescent="0.25">
      <c r="A271" t="s">
        <v>108</v>
      </c>
      <c r="B271">
        <v>1543.46</v>
      </c>
      <c r="C271">
        <v>1136.6400000000001</v>
      </c>
      <c r="D271">
        <v>1114.45</v>
      </c>
      <c r="E271">
        <v>1113.24</v>
      </c>
      <c r="F271">
        <v>1.1663399999999999</v>
      </c>
      <c r="G271">
        <v>1</v>
      </c>
      <c r="H271">
        <v>1</v>
      </c>
      <c r="I271">
        <v>249500</v>
      </c>
    </row>
    <row r="272" spans="1:9" x14ac:dyDescent="0.25">
      <c r="A272" t="s">
        <v>108</v>
      </c>
      <c r="B272">
        <v>1140.53</v>
      </c>
      <c r="C272">
        <v>1136.2</v>
      </c>
      <c r="D272">
        <v>1114.73</v>
      </c>
      <c r="E272">
        <v>1113.52</v>
      </c>
      <c r="F272">
        <v>1.1939900000000001</v>
      </c>
      <c r="G272">
        <v>1</v>
      </c>
      <c r="H272">
        <v>1</v>
      </c>
      <c r="I272">
        <v>249500</v>
      </c>
    </row>
    <row r="273" spans="1:25" x14ac:dyDescent="0.25">
      <c r="A273" t="s">
        <v>108</v>
      </c>
      <c r="B273">
        <v>1138.92</v>
      </c>
      <c r="C273">
        <v>1135.8399999999999</v>
      </c>
      <c r="D273">
        <v>1114.67</v>
      </c>
      <c r="E273">
        <v>1113.46</v>
      </c>
      <c r="F273">
        <v>1.1939900000000001</v>
      </c>
      <c r="G273">
        <v>1</v>
      </c>
      <c r="H273">
        <v>1</v>
      </c>
      <c r="I273">
        <v>249500</v>
      </c>
    </row>
    <row r="274" spans="1:25" x14ac:dyDescent="0.25">
      <c r="A274" t="s">
        <v>108</v>
      </c>
      <c r="B274">
        <v>1139.07</v>
      </c>
      <c r="C274">
        <v>1135.99</v>
      </c>
      <c r="D274">
        <v>1114.8399999999999</v>
      </c>
      <c r="E274">
        <v>1113.6199999999999</v>
      </c>
      <c r="F274">
        <v>1.1991099999999999</v>
      </c>
      <c r="G274">
        <v>1</v>
      </c>
      <c r="H274">
        <v>1</v>
      </c>
      <c r="I274">
        <v>249500</v>
      </c>
    </row>
    <row r="275" spans="1:25" x14ac:dyDescent="0.25">
      <c r="A275" t="s">
        <v>108</v>
      </c>
      <c r="B275">
        <v>1139.06</v>
      </c>
      <c r="C275">
        <v>1135.96</v>
      </c>
      <c r="D275">
        <v>1114.78</v>
      </c>
      <c r="E275">
        <v>1113.6099999999999</v>
      </c>
      <c r="F275">
        <v>1.19194</v>
      </c>
      <c r="G275">
        <v>1</v>
      </c>
      <c r="H275">
        <v>1</v>
      </c>
      <c r="I275">
        <v>249500</v>
      </c>
    </row>
    <row r="276" spans="1:25" x14ac:dyDescent="0.25">
      <c r="A276" t="s">
        <v>108</v>
      </c>
      <c r="B276">
        <v>1139.1400000000001</v>
      </c>
      <c r="C276">
        <v>1136.08</v>
      </c>
      <c r="D276">
        <v>1114.98</v>
      </c>
      <c r="E276">
        <v>1113.77</v>
      </c>
      <c r="F276">
        <v>1.1796500000000001</v>
      </c>
      <c r="G276">
        <v>1</v>
      </c>
      <c r="H276">
        <v>1</v>
      </c>
      <c r="I276">
        <v>249500</v>
      </c>
    </row>
    <row r="277" spans="1:25" x14ac:dyDescent="0.25">
      <c r="A277" t="s">
        <v>108</v>
      </c>
      <c r="B277">
        <v>1139.05</v>
      </c>
      <c r="C277">
        <v>1135.99</v>
      </c>
      <c r="D277">
        <v>1114.82</v>
      </c>
      <c r="E277">
        <v>1113.6500000000001</v>
      </c>
      <c r="F277">
        <v>1.19194</v>
      </c>
      <c r="G277">
        <v>1</v>
      </c>
      <c r="H277">
        <v>1</v>
      </c>
      <c r="I277">
        <v>249500</v>
      </c>
    </row>
    <row r="278" spans="1:25" x14ac:dyDescent="0.25">
      <c r="A278" t="s">
        <v>108</v>
      </c>
      <c r="B278">
        <v>1645.1</v>
      </c>
      <c r="C278">
        <v>1137.21</v>
      </c>
      <c r="D278">
        <v>1115.58</v>
      </c>
      <c r="E278">
        <v>1114.3900000000001</v>
      </c>
      <c r="F278">
        <v>1.1735100000000001</v>
      </c>
      <c r="G278">
        <v>1</v>
      </c>
      <c r="H278">
        <v>1</v>
      </c>
      <c r="I278">
        <v>249500</v>
      </c>
    </row>
    <row r="279" spans="1:25" x14ac:dyDescent="0.25">
      <c r="A279" t="s">
        <v>108</v>
      </c>
      <c r="B279">
        <v>1384.94</v>
      </c>
      <c r="C279">
        <v>1136.97</v>
      </c>
      <c r="D279">
        <v>1114.6099999999999</v>
      </c>
      <c r="E279">
        <v>1113.4100000000001</v>
      </c>
      <c r="F279">
        <v>1.2052499999999999</v>
      </c>
      <c r="G279">
        <v>1</v>
      </c>
      <c r="H279">
        <v>1</v>
      </c>
      <c r="I279">
        <v>249500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1143.77</v>
      </c>
      <c r="C280">
        <v>1136.77</v>
      </c>
      <c r="D280">
        <v>1114.6300000000001</v>
      </c>
      <c r="E280">
        <v>1113.4100000000001</v>
      </c>
      <c r="F280">
        <v>1.1898899999999999</v>
      </c>
      <c r="G280">
        <v>1</v>
      </c>
      <c r="H280">
        <v>1</v>
      </c>
      <c r="I280">
        <v>249500</v>
      </c>
      <c r="R280">
        <f>AVERAGE(B231:B280)</f>
        <v>1250.8757999999998</v>
      </c>
      <c r="S280">
        <f>AVERAGE(C231:C280)</f>
        <v>1136.6607999999999</v>
      </c>
      <c r="U280">
        <f>_xlfn.VAR.P(B231:B280)</f>
        <v>59292.582356360246</v>
      </c>
      <c r="V280">
        <f>_xlfn.VAR.P(C231:C280)</f>
        <v>0.95526336000001022</v>
      </c>
      <c r="X280">
        <f>1.96*SQRT(U280)/50</f>
        <v>9.5452267522609127</v>
      </c>
      <c r="Y280">
        <f>1.96*SQRT(V280)/50</f>
        <v>3.8313129466416802E-2</v>
      </c>
    </row>
    <row r="281" spans="1:25" x14ac:dyDescent="0.25">
      <c r="A281" t="s">
        <v>108</v>
      </c>
      <c r="B281">
        <v>62546.587181000003</v>
      </c>
      <c r="C281" t="s">
        <v>37</v>
      </c>
    </row>
    <row r="282" spans="1:25" x14ac:dyDescent="0.25">
      <c r="A282" t="s">
        <v>94</v>
      </c>
      <c r="B282">
        <v>976.77499999999998</v>
      </c>
      <c r="C282">
        <v>973.72500000000002</v>
      </c>
      <c r="D282">
        <v>952.84100000000001</v>
      </c>
      <c r="E282">
        <v>948.428</v>
      </c>
      <c r="F282">
        <v>122.76600000000001</v>
      </c>
      <c r="G282">
        <v>0.28309899999999999</v>
      </c>
      <c r="H282">
        <v>0.72119599999999995</v>
      </c>
      <c r="I282">
        <v>0</v>
      </c>
    </row>
    <row r="283" spans="1:25" x14ac:dyDescent="0.25">
      <c r="A283" t="s">
        <v>94</v>
      </c>
      <c r="B283">
        <v>977.70600000000002</v>
      </c>
      <c r="C283">
        <v>974.64400000000001</v>
      </c>
      <c r="D283">
        <v>953.73900000000003</v>
      </c>
      <c r="E283">
        <v>949.327</v>
      </c>
      <c r="F283">
        <v>122.563</v>
      </c>
      <c r="G283">
        <v>0.28307900000000003</v>
      </c>
      <c r="H283">
        <v>0.72549600000000003</v>
      </c>
      <c r="I283">
        <v>0</v>
      </c>
    </row>
    <row r="284" spans="1:25" x14ac:dyDescent="0.25">
      <c r="A284" t="s">
        <v>94</v>
      </c>
      <c r="B284">
        <v>980.577</v>
      </c>
      <c r="C284">
        <v>977.52099999999996</v>
      </c>
      <c r="D284">
        <v>956.67700000000002</v>
      </c>
      <c r="E284">
        <v>952.25</v>
      </c>
      <c r="F284">
        <v>122.55</v>
      </c>
      <c r="G284">
        <v>0.28309400000000001</v>
      </c>
      <c r="H284">
        <v>0.72597100000000003</v>
      </c>
      <c r="I284">
        <v>0</v>
      </c>
    </row>
    <row r="285" spans="1:25" x14ac:dyDescent="0.25">
      <c r="A285" t="s">
        <v>94</v>
      </c>
      <c r="B285">
        <v>976.74900000000002</v>
      </c>
      <c r="C285">
        <v>973.68799999999999</v>
      </c>
      <c r="D285">
        <v>952.87099999999998</v>
      </c>
      <c r="E285">
        <v>948.423</v>
      </c>
      <c r="F285">
        <v>122.563</v>
      </c>
      <c r="G285">
        <v>0.28308</v>
      </c>
      <c r="H285">
        <v>0.72406800000000004</v>
      </c>
      <c r="I285">
        <v>0</v>
      </c>
    </row>
    <row r="286" spans="1:25" x14ac:dyDescent="0.25">
      <c r="A286" t="s">
        <v>94</v>
      </c>
      <c r="B286">
        <v>980.471</v>
      </c>
      <c r="C286">
        <v>977.40899999999999</v>
      </c>
      <c r="D286">
        <v>956.56600000000003</v>
      </c>
      <c r="E286">
        <v>952.14700000000005</v>
      </c>
      <c r="F286">
        <v>122.538</v>
      </c>
      <c r="G286">
        <v>0.28315099999999999</v>
      </c>
      <c r="H286">
        <v>0.72175400000000001</v>
      </c>
      <c r="I286">
        <v>0</v>
      </c>
    </row>
    <row r="287" spans="1:25" x14ac:dyDescent="0.25">
      <c r="A287" t="s">
        <v>94</v>
      </c>
      <c r="B287">
        <v>2582.1799999999998</v>
      </c>
      <c r="C287">
        <v>973.78200000000004</v>
      </c>
      <c r="D287">
        <v>952.84500000000003</v>
      </c>
      <c r="E287">
        <v>948.41499999999996</v>
      </c>
      <c r="F287">
        <v>122.57599999999999</v>
      </c>
      <c r="G287">
        <v>0.28321400000000002</v>
      </c>
      <c r="H287">
        <v>0.72767199999999999</v>
      </c>
      <c r="I287">
        <v>0</v>
      </c>
    </row>
    <row r="288" spans="1:25" x14ac:dyDescent="0.25">
      <c r="A288" t="s">
        <v>94</v>
      </c>
      <c r="B288">
        <v>1193.52</v>
      </c>
      <c r="C288">
        <v>979.10699999999997</v>
      </c>
      <c r="D288">
        <v>955.10199999999998</v>
      </c>
      <c r="E288">
        <v>950.36</v>
      </c>
      <c r="F288">
        <v>122.60599999999999</v>
      </c>
      <c r="G288">
        <v>0.28319100000000003</v>
      </c>
      <c r="H288">
        <v>0.72639100000000001</v>
      </c>
      <c r="I288">
        <v>0</v>
      </c>
    </row>
    <row r="289" spans="1:9" x14ac:dyDescent="0.25">
      <c r="A289" t="s">
        <v>94</v>
      </c>
      <c r="B289">
        <v>980.28499999999997</v>
      </c>
      <c r="C289">
        <v>976.524</v>
      </c>
      <c r="D289">
        <v>952.92100000000005</v>
      </c>
      <c r="E289">
        <v>948.29300000000001</v>
      </c>
      <c r="F289">
        <v>122.776</v>
      </c>
      <c r="G289">
        <v>0.28308100000000003</v>
      </c>
      <c r="H289">
        <v>0.71247199999999999</v>
      </c>
      <c r="I289">
        <v>0</v>
      </c>
    </row>
    <row r="290" spans="1:9" x14ac:dyDescent="0.25">
      <c r="A290" t="s">
        <v>94</v>
      </c>
      <c r="B290">
        <v>977.74099999999999</v>
      </c>
      <c r="C290">
        <v>974.57</v>
      </c>
      <c r="D290">
        <v>953.71799999999996</v>
      </c>
      <c r="E290">
        <v>949.30100000000004</v>
      </c>
      <c r="F290">
        <v>122.554</v>
      </c>
      <c r="G290">
        <v>0.28308</v>
      </c>
      <c r="H290">
        <v>0.72523300000000002</v>
      </c>
      <c r="I290">
        <v>0</v>
      </c>
    </row>
    <row r="291" spans="1:9" x14ac:dyDescent="0.25">
      <c r="A291" t="s">
        <v>94</v>
      </c>
      <c r="B291">
        <v>980.48199999999997</v>
      </c>
      <c r="C291">
        <v>977.39099999999996</v>
      </c>
      <c r="D291">
        <v>956.53200000000004</v>
      </c>
      <c r="E291">
        <v>952.11900000000003</v>
      </c>
      <c r="F291">
        <v>122.551</v>
      </c>
      <c r="G291">
        <v>0.28307900000000003</v>
      </c>
      <c r="H291">
        <v>0.70653200000000005</v>
      </c>
      <c r="I291">
        <v>0</v>
      </c>
    </row>
    <row r="292" spans="1:9" x14ac:dyDescent="0.25">
      <c r="A292" t="s">
        <v>94</v>
      </c>
      <c r="B292">
        <v>976.76300000000003</v>
      </c>
      <c r="C292">
        <v>973.69299999999998</v>
      </c>
      <c r="D292">
        <v>952.80799999999999</v>
      </c>
      <c r="E292">
        <v>948.36699999999996</v>
      </c>
      <c r="F292">
        <v>122.59</v>
      </c>
      <c r="G292">
        <v>0.26629799999999998</v>
      </c>
      <c r="H292">
        <v>0.72787900000000005</v>
      </c>
      <c r="I292">
        <v>0</v>
      </c>
    </row>
    <row r="293" spans="1:9" x14ac:dyDescent="0.25">
      <c r="A293" t="s">
        <v>94</v>
      </c>
      <c r="B293">
        <v>980.57299999999998</v>
      </c>
      <c r="C293">
        <v>977.51099999999997</v>
      </c>
      <c r="D293">
        <v>956.65599999999995</v>
      </c>
      <c r="E293">
        <v>952.22299999999996</v>
      </c>
      <c r="F293">
        <v>122.562</v>
      </c>
      <c r="G293">
        <v>0.28309200000000001</v>
      </c>
      <c r="H293">
        <v>0.70653200000000005</v>
      </c>
      <c r="I293">
        <v>0</v>
      </c>
    </row>
    <row r="294" spans="1:9" x14ac:dyDescent="0.25">
      <c r="A294" t="s">
        <v>94</v>
      </c>
      <c r="B294">
        <v>976.76499999999999</v>
      </c>
      <c r="C294">
        <v>973.70699999999999</v>
      </c>
      <c r="D294">
        <v>952.87300000000005</v>
      </c>
      <c r="E294">
        <v>948.452</v>
      </c>
      <c r="F294">
        <v>122.596</v>
      </c>
      <c r="G294">
        <v>0.283084</v>
      </c>
      <c r="H294">
        <v>0.71882100000000004</v>
      </c>
      <c r="I294">
        <v>0</v>
      </c>
    </row>
    <row r="295" spans="1:9" x14ac:dyDescent="0.25">
      <c r="A295" t="s">
        <v>94</v>
      </c>
      <c r="B295">
        <v>980.56200000000001</v>
      </c>
      <c r="C295">
        <v>977.49199999999996</v>
      </c>
      <c r="D295">
        <v>956.63900000000001</v>
      </c>
      <c r="E295">
        <v>952.21100000000001</v>
      </c>
      <c r="F295">
        <v>122.56</v>
      </c>
      <c r="G295">
        <v>0.28234399999999998</v>
      </c>
      <c r="H295">
        <v>0.72781300000000004</v>
      </c>
      <c r="I295">
        <v>0</v>
      </c>
    </row>
    <row r="296" spans="1:9" x14ac:dyDescent="0.25">
      <c r="A296" t="s">
        <v>94</v>
      </c>
      <c r="B296">
        <v>1950.96</v>
      </c>
      <c r="C296">
        <v>974.072</v>
      </c>
      <c r="D296">
        <v>952.84400000000005</v>
      </c>
      <c r="E296">
        <v>948.41099999999994</v>
      </c>
      <c r="F296">
        <v>122.57899999999999</v>
      </c>
      <c r="G296">
        <v>0.283078</v>
      </c>
      <c r="H296">
        <v>0.70653200000000005</v>
      </c>
      <c r="I296">
        <v>0</v>
      </c>
    </row>
    <row r="297" spans="1:9" x14ac:dyDescent="0.25">
      <c r="A297" t="s">
        <v>94</v>
      </c>
      <c r="B297">
        <v>1343.25</v>
      </c>
      <c r="C297">
        <v>977.20399999999995</v>
      </c>
      <c r="D297">
        <v>954.91200000000003</v>
      </c>
      <c r="E297">
        <v>950.38400000000001</v>
      </c>
      <c r="F297">
        <v>122.622</v>
      </c>
      <c r="G297">
        <v>0.283078</v>
      </c>
      <c r="H297">
        <v>0.72777999999999998</v>
      </c>
      <c r="I297">
        <v>0</v>
      </c>
    </row>
    <row r="298" spans="1:9" x14ac:dyDescent="0.25">
      <c r="A298" t="s">
        <v>94</v>
      </c>
      <c r="B298">
        <v>983.67200000000003</v>
      </c>
      <c r="C298">
        <v>976.97799999999995</v>
      </c>
      <c r="D298">
        <v>954.75</v>
      </c>
      <c r="E298">
        <v>950.23800000000006</v>
      </c>
      <c r="F298">
        <v>122.627</v>
      </c>
      <c r="G298">
        <v>0.28311500000000001</v>
      </c>
      <c r="H298">
        <v>0.70837499999999998</v>
      </c>
      <c r="I298">
        <v>0</v>
      </c>
    </row>
    <row r="299" spans="1:9" x14ac:dyDescent="0.25">
      <c r="A299" t="s">
        <v>94</v>
      </c>
      <c r="B299">
        <v>976.69399999999996</v>
      </c>
      <c r="C299">
        <v>973.62400000000002</v>
      </c>
      <c r="D299">
        <v>952.80200000000002</v>
      </c>
      <c r="E299">
        <v>948.38</v>
      </c>
      <c r="F299">
        <v>122.76300000000001</v>
      </c>
      <c r="G299">
        <v>0.28309400000000001</v>
      </c>
      <c r="H299">
        <v>0.72533899999999996</v>
      </c>
      <c r="I299">
        <v>0</v>
      </c>
    </row>
    <row r="300" spans="1:9" x14ac:dyDescent="0.25">
      <c r="A300" t="s">
        <v>94</v>
      </c>
      <c r="B300">
        <v>977.78700000000003</v>
      </c>
      <c r="C300">
        <v>974.71199999999999</v>
      </c>
      <c r="D300">
        <v>953.79200000000003</v>
      </c>
      <c r="E300">
        <v>949.37599999999998</v>
      </c>
      <c r="F300">
        <v>122.589</v>
      </c>
      <c r="G300">
        <v>0.267314</v>
      </c>
      <c r="H300">
        <v>0.72574000000000005</v>
      </c>
      <c r="I300">
        <v>0</v>
      </c>
    </row>
    <row r="301" spans="1:9" x14ac:dyDescent="0.25">
      <c r="A301" t="s">
        <v>94</v>
      </c>
      <c r="B301">
        <v>980.53499999999997</v>
      </c>
      <c r="C301">
        <v>977.47799999999995</v>
      </c>
      <c r="D301">
        <v>956.59900000000005</v>
      </c>
      <c r="E301">
        <v>952.17100000000005</v>
      </c>
      <c r="F301">
        <v>122.58199999999999</v>
      </c>
      <c r="G301">
        <v>0.28307900000000003</v>
      </c>
      <c r="H301">
        <v>0.70653200000000005</v>
      </c>
      <c r="I301">
        <v>0</v>
      </c>
    </row>
    <row r="302" spans="1:9" x14ac:dyDescent="0.25">
      <c r="A302" t="s">
        <v>94</v>
      </c>
      <c r="B302">
        <v>976.82399999999996</v>
      </c>
      <c r="C302">
        <v>973.76800000000003</v>
      </c>
      <c r="D302">
        <v>952.88599999999997</v>
      </c>
      <c r="E302">
        <v>948.45899999999995</v>
      </c>
      <c r="F302">
        <v>122.602</v>
      </c>
      <c r="G302">
        <v>0.26563999999999999</v>
      </c>
      <c r="H302">
        <v>0.70653200000000005</v>
      </c>
      <c r="I302">
        <v>0</v>
      </c>
    </row>
    <row r="303" spans="1:9" x14ac:dyDescent="0.25">
      <c r="A303" t="s">
        <v>94</v>
      </c>
      <c r="B303">
        <v>980.52099999999996</v>
      </c>
      <c r="C303">
        <v>977.46299999999997</v>
      </c>
      <c r="D303">
        <v>956.66899999999998</v>
      </c>
      <c r="E303">
        <v>952.24599999999998</v>
      </c>
      <c r="F303">
        <v>122.57599999999999</v>
      </c>
      <c r="G303">
        <v>0.28308299999999997</v>
      </c>
      <c r="H303">
        <v>0.72337799999999997</v>
      </c>
      <c r="I303">
        <v>0</v>
      </c>
    </row>
    <row r="304" spans="1:9" x14ac:dyDescent="0.25">
      <c r="A304" t="s">
        <v>94</v>
      </c>
      <c r="B304">
        <v>976.99400000000003</v>
      </c>
      <c r="C304">
        <v>973.84400000000005</v>
      </c>
      <c r="D304">
        <v>952.88599999999997</v>
      </c>
      <c r="E304">
        <v>948.45500000000004</v>
      </c>
      <c r="F304">
        <v>122.598</v>
      </c>
      <c r="G304">
        <v>0.28310400000000002</v>
      </c>
      <c r="H304">
        <v>0.72787500000000005</v>
      </c>
      <c r="I304">
        <v>0</v>
      </c>
    </row>
    <row r="305" spans="1:9" x14ac:dyDescent="0.25">
      <c r="A305" t="s">
        <v>94</v>
      </c>
      <c r="B305">
        <v>1823.66</v>
      </c>
      <c r="C305">
        <v>977.79399999999998</v>
      </c>
      <c r="D305">
        <v>956.56399999999996</v>
      </c>
      <c r="E305">
        <v>952.14</v>
      </c>
      <c r="F305">
        <v>122.58499999999999</v>
      </c>
      <c r="G305">
        <v>0.265011</v>
      </c>
      <c r="H305">
        <v>0.71930499999999997</v>
      </c>
      <c r="I305">
        <v>0</v>
      </c>
    </row>
    <row r="306" spans="1:9" x14ac:dyDescent="0.25">
      <c r="A306" t="s">
        <v>94</v>
      </c>
      <c r="B306">
        <v>1246.5999999999999</v>
      </c>
      <c r="C306">
        <v>977.30600000000004</v>
      </c>
      <c r="D306">
        <v>955.00599999999997</v>
      </c>
      <c r="E306">
        <v>950.47799999999995</v>
      </c>
      <c r="F306">
        <v>122.631</v>
      </c>
      <c r="G306">
        <v>0.283447</v>
      </c>
      <c r="H306">
        <v>0.72768999999999995</v>
      </c>
      <c r="I306">
        <v>0</v>
      </c>
    </row>
    <row r="307" spans="1:9" x14ac:dyDescent="0.25">
      <c r="A307" t="s">
        <v>94</v>
      </c>
      <c r="B307">
        <v>999.26700000000005</v>
      </c>
      <c r="C307">
        <v>976.04399999999998</v>
      </c>
      <c r="D307">
        <v>954.80899999999997</v>
      </c>
      <c r="E307">
        <v>950.38099999999997</v>
      </c>
      <c r="F307">
        <v>122.629</v>
      </c>
      <c r="G307">
        <v>0.28310999999999997</v>
      </c>
      <c r="H307">
        <v>0.72717799999999999</v>
      </c>
      <c r="I307">
        <v>0</v>
      </c>
    </row>
    <row r="308" spans="1:9" x14ac:dyDescent="0.25">
      <c r="A308" t="s">
        <v>94</v>
      </c>
      <c r="B308">
        <v>976.71299999999997</v>
      </c>
      <c r="C308">
        <v>973.62400000000002</v>
      </c>
      <c r="D308">
        <v>952.726</v>
      </c>
      <c r="E308">
        <v>948.30499999999995</v>
      </c>
      <c r="F308">
        <v>122.759</v>
      </c>
      <c r="G308">
        <v>0.283271</v>
      </c>
      <c r="H308">
        <v>0.72722699999999996</v>
      </c>
      <c r="I308">
        <v>0</v>
      </c>
    </row>
    <row r="309" spans="1:9" x14ac:dyDescent="0.25">
      <c r="A309" t="s">
        <v>94</v>
      </c>
      <c r="B309">
        <v>977.66800000000001</v>
      </c>
      <c r="C309">
        <v>974.60299999999995</v>
      </c>
      <c r="D309">
        <v>953.76199999999994</v>
      </c>
      <c r="E309">
        <v>949.33299999999997</v>
      </c>
      <c r="F309">
        <v>122.56699999999999</v>
      </c>
      <c r="G309">
        <v>0.28307900000000003</v>
      </c>
      <c r="H309">
        <v>0.70652700000000002</v>
      </c>
      <c r="I309">
        <v>0</v>
      </c>
    </row>
    <row r="310" spans="1:9" x14ac:dyDescent="0.25">
      <c r="A310" t="s">
        <v>94</v>
      </c>
      <c r="B310">
        <v>980.40499999999997</v>
      </c>
      <c r="C310">
        <v>977.34299999999996</v>
      </c>
      <c r="D310">
        <v>956.50300000000004</v>
      </c>
      <c r="E310">
        <v>952.07899999999995</v>
      </c>
      <c r="F310">
        <v>122.55200000000001</v>
      </c>
      <c r="G310">
        <v>0.28308699999999998</v>
      </c>
      <c r="H310">
        <v>0.70653200000000005</v>
      </c>
      <c r="I310">
        <v>0</v>
      </c>
    </row>
    <row r="311" spans="1:9" x14ac:dyDescent="0.25">
      <c r="A311" t="s">
        <v>94</v>
      </c>
      <c r="B311">
        <v>976.80899999999997</v>
      </c>
      <c r="C311">
        <v>973.69600000000003</v>
      </c>
      <c r="D311">
        <v>952.84</v>
      </c>
      <c r="E311">
        <v>948.42899999999997</v>
      </c>
      <c r="F311">
        <v>122.596</v>
      </c>
      <c r="G311">
        <v>0.28331400000000001</v>
      </c>
      <c r="H311">
        <v>0.70651600000000003</v>
      </c>
      <c r="I311">
        <v>0</v>
      </c>
    </row>
    <row r="312" spans="1:9" x14ac:dyDescent="0.25">
      <c r="A312" t="s">
        <v>94</v>
      </c>
      <c r="B312">
        <v>980.50900000000001</v>
      </c>
      <c r="C312">
        <v>977.44799999999998</v>
      </c>
      <c r="D312">
        <v>956.58199999999999</v>
      </c>
      <c r="E312">
        <v>952.16300000000001</v>
      </c>
      <c r="F312">
        <v>122.54300000000001</v>
      </c>
      <c r="G312">
        <v>0.28307900000000003</v>
      </c>
      <c r="H312">
        <v>0.72764600000000002</v>
      </c>
      <c r="I312">
        <v>0</v>
      </c>
    </row>
    <row r="313" spans="1:9" x14ac:dyDescent="0.25">
      <c r="A313" t="s">
        <v>94</v>
      </c>
      <c r="B313">
        <v>976.673</v>
      </c>
      <c r="C313">
        <v>973.61699999999996</v>
      </c>
      <c r="D313">
        <v>952.774</v>
      </c>
      <c r="E313">
        <v>948.35699999999997</v>
      </c>
      <c r="F313">
        <v>122.578</v>
      </c>
      <c r="G313">
        <v>0.28342600000000001</v>
      </c>
      <c r="H313">
        <v>0.70653100000000002</v>
      </c>
      <c r="I313">
        <v>0</v>
      </c>
    </row>
    <row r="314" spans="1:9" x14ac:dyDescent="0.25">
      <c r="A314" t="s">
        <v>94</v>
      </c>
      <c r="B314">
        <v>1873.5</v>
      </c>
      <c r="C314">
        <v>977.83299999999997</v>
      </c>
      <c r="D314">
        <v>956.63099999999997</v>
      </c>
      <c r="E314">
        <v>952.17399999999998</v>
      </c>
      <c r="F314">
        <v>122.57599999999999</v>
      </c>
      <c r="G314">
        <v>0.26905800000000002</v>
      </c>
      <c r="H314">
        <v>0.72749200000000003</v>
      </c>
      <c r="I314">
        <v>0</v>
      </c>
    </row>
    <row r="315" spans="1:9" x14ac:dyDescent="0.25">
      <c r="A315" t="s">
        <v>94</v>
      </c>
      <c r="B315">
        <v>1200.33</v>
      </c>
      <c r="C315">
        <v>977.70799999999997</v>
      </c>
      <c r="D315">
        <v>954.94100000000003</v>
      </c>
      <c r="E315">
        <v>950.327</v>
      </c>
      <c r="F315">
        <v>122.60599999999999</v>
      </c>
      <c r="G315">
        <v>0.283078</v>
      </c>
      <c r="H315">
        <v>0.727275</v>
      </c>
      <c r="I315">
        <v>0</v>
      </c>
    </row>
    <row r="316" spans="1:9" x14ac:dyDescent="0.25">
      <c r="A316" t="s">
        <v>94</v>
      </c>
      <c r="B316">
        <v>979.66700000000003</v>
      </c>
      <c r="C316">
        <v>976.09799999999996</v>
      </c>
      <c r="D316">
        <v>952.85799999999995</v>
      </c>
      <c r="E316">
        <v>948.29300000000001</v>
      </c>
      <c r="F316">
        <v>122.795</v>
      </c>
      <c r="G316">
        <v>0.28315000000000001</v>
      </c>
      <c r="H316">
        <v>0.72633800000000004</v>
      </c>
      <c r="I316">
        <v>0</v>
      </c>
    </row>
    <row r="317" spans="1:9" x14ac:dyDescent="0.25">
      <c r="A317" t="s">
        <v>94</v>
      </c>
      <c r="B317">
        <v>977.779</v>
      </c>
      <c r="C317">
        <v>974.63800000000003</v>
      </c>
      <c r="D317">
        <v>953.70699999999999</v>
      </c>
      <c r="E317">
        <v>949.27099999999996</v>
      </c>
      <c r="F317">
        <v>122.596</v>
      </c>
      <c r="G317">
        <v>0.28313500000000003</v>
      </c>
      <c r="H317">
        <v>0.72608499999999998</v>
      </c>
      <c r="I317">
        <v>0</v>
      </c>
    </row>
    <row r="318" spans="1:9" x14ac:dyDescent="0.25">
      <c r="A318" t="s">
        <v>94</v>
      </c>
      <c r="B318">
        <v>980.505</v>
      </c>
      <c r="C318">
        <v>977.44</v>
      </c>
      <c r="D318">
        <v>956.57399999999996</v>
      </c>
      <c r="E318">
        <v>952.17</v>
      </c>
      <c r="F318">
        <v>122.569</v>
      </c>
      <c r="G318">
        <v>0.28308</v>
      </c>
      <c r="H318">
        <v>0.72145899999999996</v>
      </c>
      <c r="I318">
        <v>0</v>
      </c>
    </row>
    <row r="319" spans="1:9" x14ac:dyDescent="0.25">
      <c r="A319" t="s">
        <v>94</v>
      </c>
      <c r="B319">
        <v>976.83100000000002</v>
      </c>
      <c r="C319">
        <v>973.77300000000002</v>
      </c>
      <c r="D319">
        <v>952.928</v>
      </c>
      <c r="E319">
        <v>948.48500000000001</v>
      </c>
      <c r="F319">
        <v>122.59099999999999</v>
      </c>
      <c r="G319">
        <v>0.283082</v>
      </c>
      <c r="H319">
        <v>0.71741299999999997</v>
      </c>
      <c r="I319">
        <v>0</v>
      </c>
    </row>
    <row r="320" spans="1:9" x14ac:dyDescent="0.25">
      <c r="A320" t="s">
        <v>94</v>
      </c>
      <c r="B320">
        <v>980.529</v>
      </c>
      <c r="C320">
        <v>977.44600000000003</v>
      </c>
      <c r="D320">
        <v>956.56</v>
      </c>
      <c r="E320">
        <v>952.12099999999998</v>
      </c>
      <c r="F320">
        <v>122.568</v>
      </c>
      <c r="G320">
        <v>0.28307900000000003</v>
      </c>
      <c r="H320">
        <v>0.72372199999999998</v>
      </c>
      <c r="I320">
        <v>0</v>
      </c>
    </row>
    <row r="321" spans="1:25" x14ac:dyDescent="0.25">
      <c r="A321" t="s">
        <v>94</v>
      </c>
      <c r="B321">
        <v>976.67200000000003</v>
      </c>
      <c r="C321">
        <v>973.61300000000006</v>
      </c>
      <c r="D321">
        <v>952.79600000000005</v>
      </c>
      <c r="E321">
        <v>948.36800000000005</v>
      </c>
      <c r="F321">
        <v>122.60899999999999</v>
      </c>
      <c r="G321">
        <v>0.260521</v>
      </c>
      <c r="H321">
        <v>0.72670400000000002</v>
      </c>
      <c r="I321">
        <v>0</v>
      </c>
    </row>
    <row r="322" spans="1:25" x14ac:dyDescent="0.25">
      <c r="A322" t="s">
        <v>94</v>
      </c>
      <c r="B322">
        <v>980.50699999999995</v>
      </c>
      <c r="C322">
        <v>977.452</v>
      </c>
      <c r="D322">
        <v>956.62599999999998</v>
      </c>
      <c r="E322">
        <v>952.20399999999995</v>
      </c>
      <c r="F322">
        <v>122.562</v>
      </c>
      <c r="G322">
        <v>0.283105</v>
      </c>
      <c r="H322">
        <v>0.72519</v>
      </c>
      <c r="I322">
        <v>0</v>
      </c>
    </row>
    <row r="323" spans="1:25" x14ac:dyDescent="0.25">
      <c r="A323" t="s">
        <v>94</v>
      </c>
      <c r="B323">
        <v>1926.18</v>
      </c>
      <c r="C323">
        <v>974.26700000000005</v>
      </c>
      <c r="D323">
        <v>952.81</v>
      </c>
      <c r="E323">
        <v>948.36300000000006</v>
      </c>
      <c r="F323">
        <v>122.611</v>
      </c>
      <c r="G323">
        <v>0.28308699999999998</v>
      </c>
      <c r="H323">
        <v>0.72679800000000006</v>
      </c>
      <c r="I323">
        <v>0</v>
      </c>
    </row>
    <row r="324" spans="1:25" x14ac:dyDescent="0.25">
      <c r="A324" t="s">
        <v>94</v>
      </c>
      <c r="B324">
        <v>1083.96</v>
      </c>
      <c r="C324">
        <v>979.27099999999996</v>
      </c>
      <c r="D324">
        <v>955.21699999999998</v>
      </c>
      <c r="E324">
        <v>950.48099999999999</v>
      </c>
      <c r="F324">
        <v>122.64400000000001</v>
      </c>
      <c r="G324">
        <v>0.283333</v>
      </c>
      <c r="H324">
        <v>0.72365299999999999</v>
      </c>
      <c r="I324">
        <v>0</v>
      </c>
    </row>
    <row r="325" spans="1:25" x14ac:dyDescent="0.25">
      <c r="A325" t="s">
        <v>94</v>
      </c>
      <c r="B325">
        <v>980.17</v>
      </c>
      <c r="C325">
        <v>976.62400000000002</v>
      </c>
      <c r="D325">
        <v>952.83900000000006</v>
      </c>
      <c r="E325">
        <v>948.21900000000005</v>
      </c>
      <c r="F325">
        <v>122.76600000000001</v>
      </c>
      <c r="G325">
        <v>0.28312399999999999</v>
      </c>
      <c r="H325">
        <v>0.72717200000000004</v>
      </c>
      <c r="I325">
        <v>0</v>
      </c>
    </row>
    <row r="326" spans="1:25" x14ac:dyDescent="0.25">
      <c r="A326" t="s">
        <v>94</v>
      </c>
      <c r="B326">
        <v>977.64099999999996</v>
      </c>
      <c r="C326">
        <v>974.58500000000004</v>
      </c>
      <c r="D326">
        <v>953.76199999999994</v>
      </c>
      <c r="E326">
        <v>949.34</v>
      </c>
      <c r="F326">
        <v>122.571</v>
      </c>
      <c r="G326">
        <v>0.28307900000000003</v>
      </c>
      <c r="H326">
        <v>0.70650400000000002</v>
      </c>
      <c r="I326">
        <v>0</v>
      </c>
    </row>
    <row r="327" spans="1:25" x14ac:dyDescent="0.25">
      <c r="A327" t="s">
        <v>94</v>
      </c>
      <c r="B327">
        <v>980.47699999999998</v>
      </c>
      <c r="C327">
        <v>977.48900000000003</v>
      </c>
      <c r="D327">
        <v>956.67200000000003</v>
      </c>
      <c r="E327">
        <v>952.25900000000001</v>
      </c>
      <c r="F327">
        <v>122.56699999999999</v>
      </c>
      <c r="G327">
        <v>0.28310299999999999</v>
      </c>
      <c r="H327">
        <v>0.72732699999999995</v>
      </c>
      <c r="I327">
        <v>0</v>
      </c>
    </row>
    <row r="328" spans="1:25" x14ac:dyDescent="0.25">
      <c r="A328" t="s">
        <v>94</v>
      </c>
      <c r="B328">
        <v>976.81700000000001</v>
      </c>
      <c r="C328">
        <v>973.80700000000002</v>
      </c>
      <c r="D328">
        <v>952.94600000000003</v>
      </c>
      <c r="E328">
        <v>948.53200000000004</v>
      </c>
      <c r="F328">
        <v>122.607</v>
      </c>
      <c r="G328">
        <v>0.28308699999999998</v>
      </c>
      <c r="H328">
        <v>0.72707699999999997</v>
      </c>
      <c r="I328">
        <v>0</v>
      </c>
    </row>
    <row r="329" spans="1:25" x14ac:dyDescent="0.25">
      <c r="A329" t="s">
        <v>94</v>
      </c>
      <c r="B329">
        <v>980.39</v>
      </c>
      <c r="C329">
        <v>977.40899999999999</v>
      </c>
      <c r="D329">
        <v>956.54899999999998</v>
      </c>
      <c r="E329">
        <v>952.12800000000004</v>
      </c>
      <c r="F329">
        <v>122.557</v>
      </c>
      <c r="G329">
        <v>0.26362600000000003</v>
      </c>
      <c r="H329">
        <v>0.72611800000000004</v>
      </c>
      <c r="I329">
        <v>0</v>
      </c>
    </row>
    <row r="330" spans="1:25" x14ac:dyDescent="0.25">
      <c r="A330" t="s">
        <v>94</v>
      </c>
      <c r="B330">
        <v>976.553</v>
      </c>
      <c r="C330">
        <v>973.57899999999995</v>
      </c>
      <c r="D330">
        <v>952.76099999999997</v>
      </c>
      <c r="E330">
        <v>948.32100000000003</v>
      </c>
      <c r="F330">
        <v>122.57599999999999</v>
      </c>
      <c r="G330">
        <v>0.283391</v>
      </c>
      <c r="H330">
        <v>0.72740300000000002</v>
      </c>
      <c r="I330">
        <v>0</v>
      </c>
    </row>
    <row r="331" spans="1:25" x14ac:dyDescent="0.25">
      <c r="A331" t="s">
        <v>94</v>
      </c>
      <c r="B331">
        <v>980.41499999999996</v>
      </c>
      <c r="C331">
        <v>977.43799999999999</v>
      </c>
      <c r="D331">
        <v>956.60699999999997</v>
      </c>
      <c r="E331">
        <v>952.19399999999996</v>
      </c>
      <c r="F331">
        <v>122.583</v>
      </c>
      <c r="G331">
        <v>0.28308100000000003</v>
      </c>
      <c r="H331">
        <v>0.72622200000000003</v>
      </c>
      <c r="I331">
        <v>0</v>
      </c>
    </row>
    <row r="332" spans="1:25" x14ac:dyDescent="0.25">
      <c r="A332" t="s">
        <v>94</v>
      </c>
      <c r="B332">
        <v>2055.91</v>
      </c>
      <c r="C332">
        <v>974.101</v>
      </c>
      <c r="D332">
        <v>952.82899999999995</v>
      </c>
      <c r="E332">
        <v>948.37599999999998</v>
      </c>
      <c r="F332">
        <v>122.59399999999999</v>
      </c>
      <c r="G332">
        <v>0.28309099999999998</v>
      </c>
      <c r="H332">
        <v>0.72760800000000003</v>
      </c>
      <c r="I332">
        <v>0</v>
      </c>
    </row>
    <row r="333" spans="1:25" x14ac:dyDescent="0.25">
      <c r="A333" t="s">
        <v>94</v>
      </c>
      <c r="B333">
        <v>1307.3499999999999</v>
      </c>
      <c r="C333">
        <v>977.07799999999997</v>
      </c>
      <c r="D333">
        <v>954.88199999999995</v>
      </c>
      <c r="E333">
        <v>950.35299999999995</v>
      </c>
      <c r="F333">
        <v>122.646</v>
      </c>
      <c r="G333">
        <v>0.28309000000000001</v>
      </c>
      <c r="H333">
        <v>0.70653200000000005</v>
      </c>
      <c r="I333">
        <v>0</v>
      </c>
    </row>
    <row r="334" spans="1:25" x14ac:dyDescent="0.25">
      <c r="A334" t="s">
        <v>94</v>
      </c>
      <c r="B334">
        <v>983.54399999999998</v>
      </c>
      <c r="C334">
        <v>976.851</v>
      </c>
      <c r="D334">
        <v>954.81899999999996</v>
      </c>
      <c r="E334">
        <v>950.31</v>
      </c>
      <c r="F334">
        <v>122.613</v>
      </c>
      <c r="G334">
        <v>0.283302</v>
      </c>
      <c r="H334">
        <v>0.72729900000000003</v>
      </c>
      <c r="I334">
        <v>0</v>
      </c>
    </row>
    <row r="335" spans="1:25" x14ac:dyDescent="0.25">
      <c r="A335" t="s">
        <v>94</v>
      </c>
      <c r="B335">
        <v>976.69600000000003</v>
      </c>
      <c r="C335">
        <v>973.62300000000005</v>
      </c>
      <c r="D335">
        <v>952.80700000000002</v>
      </c>
      <c r="E335">
        <v>948.38</v>
      </c>
      <c r="F335">
        <v>122.78700000000001</v>
      </c>
      <c r="G335">
        <v>0.283078</v>
      </c>
      <c r="H335">
        <v>0.72297500000000003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977.553</v>
      </c>
      <c r="C336">
        <v>974.56500000000005</v>
      </c>
      <c r="D336">
        <v>953.70399999999995</v>
      </c>
      <c r="E336">
        <v>949.28899999999999</v>
      </c>
      <c r="F336">
        <v>122.58</v>
      </c>
      <c r="G336">
        <v>0.28309299999999998</v>
      </c>
      <c r="H336">
        <v>0.72558599999999995</v>
      </c>
      <c r="I336">
        <v>0</v>
      </c>
      <c r="R336">
        <f>AVERAGE(B287:B336)</f>
        <v>1136.0877599999999</v>
      </c>
      <c r="S336">
        <f>AVERAGE(C287:C336)</f>
        <v>975.82166000000007</v>
      </c>
      <c r="U336">
        <f>_xlfn.VAR.P(B287:B336)</f>
        <v>125404.31263310203</v>
      </c>
      <c r="V336">
        <f>_xlfn.VAR.P(C287:C336)</f>
        <v>3.1685649843999433</v>
      </c>
      <c r="X336">
        <f>1.96*SQRT(U336)/50</f>
        <v>13.881688764863227</v>
      </c>
      <c r="Y336">
        <f>1.96*SQRT(V336)/50</f>
        <v>6.9777816658507796E-2</v>
      </c>
    </row>
    <row r="337" spans="1:9" x14ac:dyDescent="0.25">
      <c r="A337" t="s">
        <v>94</v>
      </c>
      <c r="B337">
        <v>56807.061700999999</v>
      </c>
      <c r="C337" t="s">
        <v>37</v>
      </c>
    </row>
    <row r="338" spans="1:9" x14ac:dyDescent="0.25">
      <c r="A338" t="s">
        <v>109</v>
      </c>
      <c r="B338">
        <v>5736.92</v>
      </c>
      <c r="C338">
        <v>5576.87</v>
      </c>
      <c r="D338">
        <v>5556.04</v>
      </c>
      <c r="E338">
        <v>5509.65</v>
      </c>
      <c r="F338">
        <v>3664.99</v>
      </c>
      <c r="G338">
        <v>0.283086</v>
      </c>
      <c r="H338">
        <v>0.72593200000000002</v>
      </c>
      <c r="I338">
        <v>0</v>
      </c>
    </row>
    <row r="339" spans="1:9" x14ac:dyDescent="0.25">
      <c r="A339" t="s">
        <v>109</v>
      </c>
      <c r="B339">
        <v>5883.65</v>
      </c>
      <c r="C339">
        <v>5878.72</v>
      </c>
      <c r="D339">
        <v>5857.19</v>
      </c>
      <c r="E339">
        <v>5808.63</v>
      </c>
      <c r="F339">
        <v>3857.9</v>
      </c>
      <c r="G339">
        <v>0.283078</v>
      </c>
      <c r="H339">
        <v>0.713754</v>
      </c>
      <c r="I339">
        <v>0</v>
      </c>
    </row>
    <row r="340" spans="1:9" x14ac:dyDescent="0.25">
      <c r="A340" t="s">
        <v>109</v>
      </c>
      <c r="B340">
        <v>5751.94</v>
      </c>
      <c r="C340">
        <v>5748.77</v>
      </c>
      <c r="D340">
        <v>5727.46</v>
      </c>
      <c r="E340">
        <v>5679.89</v>
      </c>
      <c r="F340">
        <v>3745.05</v>
      </c>
      <c r="G340">
        <v>0.26888600000000001</v>
      </c>
      <c r="H340">
        <v>0.72789700000000002</v>
      </c>
      <c r="I340">
        <v>0</v>
      </c>
    </row>
    <row r="341" spans="1:9" x14ac:dyDescent="0.25">
      <c r="A341" t="s">
        <v>109</v>
      </c>
      <c r="B341">
        <v>5661.57</v>
      </c>
      <c r="C341">
        <v>5658.02</v>
      </c>
      <c r="D341">
        <v>5637</v>
      </c>
      <c r="E341">
        <v>5590.93</v>
      </c>
      <c r="F341">
        <v>3656.82</v>
      </c>
      <c r="G341">
        <v>0.28322599999999998</v>
      </c>
      <c r="H341">
        <v>0.72761200000000004</v>
      </c>
      <c r="I341">
        <v>0</v>
      </c>
    </row>
    <row r="342" spans="1:9" x14ac:dyDescent="0.25">
      <c r="A342" t="s">
        <v>109</v>
      </c>
      <c r="B342">
        <v>6083.93</v>
      </c>
      <c r="C342">
        <v>6080.66</v>
      </c>
      <c r="D342">
        <v>6058.67</v>
      </c>
      <c r="E342">
        <v>6009.43</v>
      </c>
      <c r="F342">
        <v>4030.35</v>
      </c>
      <c r="G342">
        <v>0.28311199999999997</v>
      </c>
      <c r="H342">
        <v>0.72772499999999996</v>
      </c>
      <c r="I342">
        <v>0</v>
      </c>
    </row>
    <row r="343" spans="1:9" x14ac:dyDescent="0.25">
      <c r="A343" t="s">
        <v>109</v>
      </c>
      <c r="B343">
        <v>6671.46</v>
      </c>
      <c r="C343">
        <v>5666.45</v>
      </c>
      <c r="D343">
        <v>5645.4</v>
      </c>
      <c r="E343">
        <v>5599.36</v>
      </c>
      <c r="F343">
        <v>3656.41</v>
      </c>
      <c r="G343">
        <v>0.28326400000000002</v>
      </c>
      <c r="H343">
        <v>0.72789800000000004</v>
      </c>
      <c r="I343">
        <v>0</v>
      </c>
    </row>
    <row r="344" spans="1:9" x14ac:dyDescent="0.25">
      <c r="A344" t="s">
        <v>109</v>
      </c>
      <c r="B344">
        <v>5949.75</v>
      </c>
      <c r="C344">
        <v>5942.08</v>
      </c>
      <c r="D344">
        <v>5920.14</v>
      </c>
      <c r="E344">
        <v>5870.38</v>
      </c>
      <c r="F344">
        <v>3927.33</v>
      </c>
      <c r="G344">
        <v>0.28092699999999998</v>
      </c>
      <c r="H344">
        <v>0.72789899999999996</v>
      </c>
      <c r="I344">
        <v>0</v>
      </c>
    </row>
    <row r="345" spans="1:9" x14ac:dyDescent="0.25">
      <c r="A345" t="s">
        <v>109</v>
      </c>
      <c r="B345">
        <v>6122.05</v>
      </c>
      <c r="C345">
        <v>6118.75</v>
      </c>
      <c r="D345">
        <v>6096.62</v>
      </c>
      <c r="E345">
        <v>6045.59</v>
      </c>
      <c r="F345">
        <v>4092.68</v>
      </c>
      <c r="G345">
        <v>0.28309499999999999</v>
      </c>
      <c r="H345">
        <v>0.72004400000000002</v>
      </c>
      <c r="I345">
        <v>0</v>
      </c>
    </row>
    <row r="346" spans="1:9" x14ac:dyDescent="0.25">
      <c r="A346" t="s">
        <v>109</v>
      </c>
      <c r="B346">
        <v>5634.6</v>
      </c>
      <c r="C346">
        <v>5631.24</v>
      </c>
      <c r="D346">
        <v>5610.33</v>
      </c>
      <c r="E346">
        <v>5564.59</v>
      </c>
      <c r="F346">
        <v>3632.16</v>
      </c>
      <c r="G346">
        <v>0.28345500000000001</v>
      </c>
      <c r="H346">
        <v>0.72769499999999998</v>
      </c>
      <c r="I346">
        <v>0</v>
      </c>
    </row>
    <row r="347" spans="1:9" x14ac:dyDescent="0.25">
      <c r="A347" t="s">
        <v>109</v>
      </c>
      <c r="B347">
        <v>5744.35</v>
      </c>
      <c r="C347">
        <v>5741.14</v>
      </c>
      <c r="D347">
        <v>5719.94</v>
      </c>
      <c r="E347">
        <v>5672.73</v>
      </c>
      <c r="F347">
        <v>3727.13</v>
      </c>
      <c r="G347">
        <v>0.28331600000000001</v>
      </c>
      <c r="H347">
        <v>0.72769799999999996</v>
      </c>
      <c r="I347">
        <v>0</v>
      </c>
    </row>
    <row r="348" spans="1:9" x14ac:dyDescent="0.25">
      <c r="A348" t="s">
        <v>109</v>
      </c>
      <c r="B348">
        <v>6491.93</v>
      </c>
      <c r="C348">
        <v>5663.35</v>
      </c>
      <c r="D348">
        <v>5642.22</v>
      </c>
      <c r="E348">
        <v>5596.46</v>
      </c>
      <c r="F348">
        <v>3654.02</v>
      </c>
      <c r="G348">
        <v>0.28313199999999999</v>
      </c>
      <c r="H348">
        <v>0.72323800000000005</v>
      </c>
      <c r="I348">
        <v>0</v>
      </c>
    </row>
    <row r="349" spans="1:9" x14ac:dyDescent="0.25">
      <c r="A349" t="s">
        <v>109</v>
      </c>
      <c r="B349">
        <v>5961.98</v>
      </c>
      <c r="C349">
        <v>5954.55</v>
      </c>
      <c r="D349">
        <v>5932.85</v>
      </c>
      <c r="E349">
        <v>5883.18</v>
      </c>
      <c r="F349">
        <v>3915.01</v>
      </c>
      <c r="G349">
        <v>0.283086</v>
      </c>
      <c r="H349">
        <v>0.72787500000000005</v>
      </c>
      <c r="I349">
        <v>0</v>
      </c>
    </row>
    <row r="350" spans="1:9" x14ac:dyDescent="0.25">
      <c r="A350" t="s">
        <v>109</v>
      </c>
      <c r="B350">
        <v>5916.06</v>
      </c>
      <c r="C350">
        <v>5912.79</v>
      </c>
      <c r="D350">
        <v>5891.07</v>
      </c>
      <c r="E350">
        <v>5842.33</v>
      </c>
      <c r="F350">
        <v>3891.02</v>
      </c>
      <c r="G350">
        <v>0.28310200000000002</v>
      </c>
      <c r="H350">
        <v>0.72585100000000002</v>
      </c>
      <c r="I350">
        <v>0</v>
      </c>
    </row>
    <row r="351" spans="1:9" x14ac:dyDescent="0.25">
      <c r="A351" t="s">
        <v>109</v>
      </c>
      <c r="B351">
        <v>5662.96</v>
      </c>
      <c r="C351">
        <v>5659.23</v>
      </c>
      <c r="D351">
        <v>5638.23</v>
      </c>
      <c r="E351">
        <v>5592.23</v>
      </c>
      <c r="F351">
        <v>3646.6</v>
      </c>
      <c r="G351">
        <v>0.28308</v>
      </c>
      <c r="H351">
        <v>0.71732600000000002</v>
      </c>
      <c r="I351">
        <v>0</v>
      </c>
    </row>
    <row r="352" spans="1:9" x14ac:dyDescent="0.25">
      <c r="A352" t="s">
        <v>109</v>
      </c>
      <c r="B352">
        <v>5909.53</v>
      </c>
      <c r="C352">
        <v>5906.35</v>
      </c>
      <c r="D352">
        <v>5884.39</v>
      </c>
      <c r="E352">
        <v>5834.95</v>
      </c>
      <c r="F352">
        <v>3876.56</v>
      </c>
      <c r="G352">
        <v>0.28337000000000001</v>
      </c>
      <c r="H352">
        <v>0.71735400000000005</v>
      </c>
      <c r="I352">
        <v>0</v>
      </c>
    </row>
    <row r="353" spans="1:9" x14ac:dyDescent="0.25">
      <c r="A353" t="s">
        <v>109</v>
      </c>
      <c r="B353">
        <v>6550.77</v>
      </c>
      <c r="C353">
        <v>5640.05</v>
      </c>
      <c r="D353">
        <v>5619.07</v>
      </c>
      <c r="E353">
        <v>5573.29</v>
      </c>
      <c r="F353">
        <v>3644.09</v>
      </c>
      <c r="G353">
        <v>0.28312500000000002</v>
      </c>
      <c r="H353">
        <v>0.72778699999999996</v>
      </c>
      <c r="I353">
        <v>0</v>
      </c>
    </row>
    <row r="354" spans="1:9" x14ac:dyDescent="0.25">
      <c r="A354" t="s">
        <v>109</v>
      </c>
      <c r="B354">
        <v>5990.02</v>
      </c>
      <c r="C354">
        <v>5982.57</v>
      </c>
      <c r="D354">
        <v>5960.78</v>
      </c>
      <c r="E354">
        <v>5910.77</v>
      </c>
      <c r="F354">
        <v>3939.03</v>
      </c>
      <c r="G354">
        <v>0.28331800000000001</v>
      </c>
      <c r="H354">
        <v>0.72789899999999996</v>
      </c>
      <c r="I354">
        <v>0</v>
      </c>
    </row>
    <row r="355" spans="1:9" x14ac:dyDescent="0.25">
      <c r="A355" t="s">
        <v>109</v>
      </c>
      <c r="B355">
        <v>5891.76</v>
      </c>
      <c r="C355">
        <v>5888.43</v>
      </c>
      <c r="D355">
        <v>5866.85</v>
      </c>
      <c r="E355">
        <v>5818.23</v>
      </c>
      <c r="F355">
        <v>3865.64</v>
      </c>
      <c r="G355">
        <v>0.28320099999999998</v>
      </c>
      <c r="H355">
        <v>0.72749399999999997</v>
      </c>
      <c r="I355">
        <v>0</v>
      </c>
    </row>
    <row r="356" spans="1:9" x14ac:dyDescent="0.25">
      <c r="A356" t="s">
        <v>109</v>
      </c>
      <c r="B356">
        <v>5668.25</v>
      </c>
      <c r="C356">
        <v>5664.72</v>
      </c>
      <c r="D356">
        <v>5643.55</v>
      </c>
      <c r="E356">
        <v>5597.34</v>
      </c>
      <c r="F356">
        <v>3663.56</v>
      </c>
      <c r="G356">
        <v>0.28311399999999998</v>
      </c>
      <c r="H356">
        <v>0.72705900000000001</v>
      </c>
      <c r="I356">
        <v>0</v>
      </c>
    </row>
    <row r="357" spans="1:9" x14ac:dyDescent="0.25">
      <c r="A357" t="s">
        <v>109</v>
      </c>
      <c r="B357">
        <v>5947.3</v>
      </c>
      <c r="C357">
        <v>5944.21</v>
      </c>
      <c r="D357">
        <v>5922.42</v>
      </c>
      <c r="E357">
        <v>5872.75</v>
      </c>
      <c r="F357">
        <v>3928.08</v>
      </c>
      <c r="G357">
        <v>0.283078</v>
      </c>
      <c r="H357">
        <v>0.70652800000000004</v>
      </c>
      <c r="I357">
        <v>0</v>
      </c>
    </row>
    <row r="358" spans="1:9" x14ac:dyDescent="0.25">
      <c r="A358" t="s">
        <v>109</v>
      </c>
      <c r="B358">
        <v>6531.59</v>
      </c>
      <c r="C358">
        <v>5653.69</v>
      </c>
      <c r="D358">
        <v>5632.73</v>
      </c>
      <c r="E358">
        <v>5586.71</v>
      </c>
      <c r="F358">
        <v>3656.01</v>
      </c>
      <c r="G358">
        <v>0.283084</v>
      </c>
      <c r="H358">
        <v>0.72766299999999995</v>
      </c>
      <c r="I358">
        <v>0</v>
      </c>
    </row>
    <row r="359" spans="1:9" x14ac:dyDescent="0.25">
      <c r="A359" t="s">
        <v>109</v>
      </c>
      <c r="B359">
        <v>5958.43</v>
      </c>
      <c r="C359">
        <v>5950.97</v>
      </c>
      <c r="D359">
        <v>5929.2</v>
      </c>
      <c r="E359">
        <v>5879.66</v>
      </c>
      <c r="F359">
        <v>3909.51</v>
      </c>
      <c r="G359">
        <v>0.28323999999999999</v>
      </c>
      <c r="H359">
        <v>0.71701199999999998</v>
      </c>
      <c r="I359">
        <v>0</v>
      </c>
    </row>
    <row r="360" spans="1:9" x14ac:dyDescent="0.25">
      <c r="A360" t="s">
        <v>109</v>
      </c>
      <c r="B360">
        <v>5901.17</v>
      </c>
      <c r="C360">
        <v>5897.93</v>
      </c>
      <c r="D360">
        <v>5876.08</v>
      </c>
      <c r="E360">
        <v>5826.98</v>
      </c>
      <c r="F360">
        <v>3874.28</v>
      </c>
      <c r="G360">
        <v>0.283084</v>
      </c>
      <c r="H360">
        <v>0.72781799999999996</v>
      </c>
      <c r="I360">
        <v>0</v>
      </c>
    </row>
    <row r="361" spans="1:9" x14ac:dyDescent="0.25">
      <c r="A361" t="s">
        <v>109</v>
      </c>
      <c r="B361">
        <v>5661.9</v>
      </c>
      <c r="C361">
        <v>5658.64</v>
      </c>
      <c r="D361">
        <v>5637.65</v>
      </c>
      <c r="E361">
        <v>5591.64</v>
      </c>
      <c r="F361">
        <v>3647.02</v>
      </c>
      <c r="G361">
        <v>0.28316799999999998</v>
      </c>
      <c r="H361">
        <v>0.72170900000000004</v>
      </c>
      <c r="I361">
        <v>0</v>
      </c>
    </row>
    <row r="362" spans="1:9" x14ac:dyDescent="0.25">
      <c r="A362" t="s">
        <v>109</v>
      </c>
      <c r="B362">
        <v>5867.33</v>
      </c>
      <c r="C362">
        <v>5864.14</v>
      </c>
      <c r="D362">
        <v>5842.49</v>
      </c>
      <c r="E362">
        <v>5794.19</v>
      </c>
      <c r="F362">
        <v>3846.81</v>
      </c>
      <c r="G362">
        <v>0.28321299999999999</v>
      </c>
      <c r="H362">
        <v>0.72779000000000005</v>
      </c>
      <c r="I362">
        <v>0</v>
      </c>
    </row>
    <row r="363" spans="1:9" x14ac:dyDescent="0.25">
      <c r="A363" t="s">
        <v>109</v>
      </c>
      <c r="B363">
        <v>6593.19</v>
      </c>
      <c r="C363">
        <v>5643.09</v>
      </c>
      <c r="D363">
        <v>5622</v>
      </c>
      <c r="E363">
        <v>5576.21</v>
      </c>
      <c r="F363">
        <v>3644.48</v>
      </c>
      <c r="G363">
        <v>0.28307900000000003</v>
      </c>
      <c r="H363">
        <v>0.722217</v>
      </c>
      <c r="I363">
        <v>0</v>
      </c>
    </row>
    <row r="364" spans="1:9" x14ac:dyDescent="0.25">
      <c r="A364" t="s">
        <v>109</v>
      </c>
      <c r="B364">
        <v>5938.58</v>
      </c>
      <c r="C364">
        <v>5931.15</v>
      </c>
      <c r="D364">
        <v>5909.32</v>
      </c>
      <c r="E364">
        <v>5859.5</v>
      </c>
      <c r="F364">
        <v>3897.79</v>
      </c>
      <c r="G364">
        <v>0.28311700000000001</v>
      </c>
      <c r="H364">
        <v>0.72714299999999998</v>
      </c>
      <c r="I364">
        <v>0</v>
      </c>
    </row>
    <row r="365" spans="1:9" x14ac:dyDescent="0.25">
      <c r="A365" t="s">
        <v>109</v>
      </c>
      <c r="B365">
        <v>5911.73</v>
      </c>
      <c r="C365">
        <v>5908.52</v>
      </c>
      <c r="D365">
        <v>5886.69</v>
      </c>
      <c r="E365">
        <v>5837.35</v>
      </c>
      <c r="F365">
        <v>3900.39</v>
      </c>
      <c r="G365">
        <v>0.26066600000000001</v>
      </c>
      <c r="H365">
        <v>0.72671699999999995</v>
      </c>
      <c r="I365">
        <v>0</v>
      </c>
    </row>
    <row r="366" spans="1:9" x14ac:dyDescent="0.25">
      <c r="A366" t="s">
        <v>109</v>
      </c>
      <c r="B366">
        <v>5694.21</v>
      </c>
      <c r="C366">
        <v>5690.76</v>
      </c>
      <c r="D366">
        <v>5669.59</v>
      </c>
      <c r="E366">
        <v>5623.04</v>
      </c>
      <c r="F366">
        <v>3678.69</v>
      </c>
      <c r="G366">
        <v>0.28311599999999998</v>
      </c>
      <c r="H366">
        <v>0.72789099999999995</v>
      </c>
      <c r="I366">
        <v>0</v>
      </c>
    </row>
    <row r="367" spans="1:9" x14ac:dyDescent="0.25">
      <c r="A367" t="s">
        <v>109</v>
      </c>
      <c r="B367">
        <v>5996.01</v>
      </c>
      <c r="C367">
        <v>5992.78</v>
      </c>
      <c r="D367">
        <v>5970.63</v>
      </c>
      <c r="E367">
        <v>5920.28</v>
      </c>
      <c r="F367">
        <v>3967.8</v>
      </c>
      <c r="G367">
        <v>0.28308800000000001</v>
      </c>
      <c r="H367">
        <v>0.72342099999999998</v>
      </c>
      <c r="I367">
        <v>0</v>
      </c>
    </row>
    <row r="368" spans="1:9" x14ac:dyDescent="0.25">
      <c r="A368" t="s">
        <v>109</v>
      </c>
      <c r="B368">
        <v>6467.49</v>
      </c>
      <c r="C368">
        <v>5643.44</v>
      </c>
      <c r="D368">
        <v>5622.19</v>
      </c>
      <c r="E368">
        <v>5576.43</v>
      </c>
      <c r="F368">
        <v>3651.34</v>
      </c>
      <c r="G368">
        <v>0.28312300000000001</v>
      </c>
      <c r="H368">
        <v>0.70652199999999998</v>
      </c>
      <c r="I368">
        <v>0</v>
      </c>
    </row>
    <row r="369" spans="1:9" x14ac:dyDescent="0.25">
      <c r="A369" t="s">
        <v>109</v>
      </c>
      <c r="B369">
        <v>5991.85</v>
      </c>
      <c r="C369">
        <v>5984.39</v>
      </c>
      <c r="D369">
        <v>5962.51</v>
      </c>
      <c r="E369">
        <v>5911.88</v>
      </c>
      <c r="F369">
        <v>3963.74</v>
      </c>
      <c r="G369">
        <v>0.28309099999999998</v>
      </c>
      <c r="H369">
        <v>0.72354099999999999</v>
      </c>
      <c r="I369">
        <v>0</v>
      </c>
    </row>
    <row r="370" spans="1:9" x14ac:dyDescent="0.25">
      <c r="A370" t="s">
        <v>109</v>
      </c>
      <c r="B370">
        <v>5931.05</v>
      </c>
      <c r="C370">
        <v>5927.8</v>
      </c>
      <c r="D370">
        <v>5906.06</v>
      </c>
      <c r="E370">
        <v>5856.56</v>
      </c>
      <c r="F370">
        <v>3911.82</v>
      </c>
      <c r="G370">
        <v>0.26052199999999998</v>
      </c>
      <c r="H370">
        <v>0.70653200000000005</v>
      </c>
      <c r="I370">
        <v>0</v>
      </c>
    </row>
    <row r="371" spans="1:9" x14ac:dyDescent="0.25">
      <c r="A371" t="s">
        <v>109</v>
      </c>
      <c r="B371">
        <v>5676.85</v>
      </c>
      <c r="C371">
        <v>5673.57</v>
      </c>
      <c r="D371">
        <v>5652.43</v>
      </c>
      <c r="E371">
        <v>5606.43</v>
      </c>
      <c r="F371">
        <v>3657.06</v>
      </c>
      <c r="G371">
        <v>0.283078</v>
      </c>
      <c r="H371">
        <v>0.727074</v>
      </c>
      <c r="I371">
        <v>0</v>
      </c>
    </row>
    <row r="372" spans="1:9" x14ac:dyDescent="0.25">
      <c r="A372" t="s">
        <v>109</v>
      </c>
      <c r="B372">
        <v>5952.34</v>
      </c>
      <c r="C372">
        <v>5949.11</v>
      </c>
      <c r="D372">
        <v>5927.23</v>
      </c>
      <c r="E372">
        <v>5877.58</v>
      </c>
      <c r="F372">
        <v>3914.23</v>
      </c>
      <c r="G372">
        <v>0.28317900000000001</v>
      </c>
      <c r="H372">
        <v>0.72789499999999996</v>
      </c>
      <c r="I372">
        <v>0</v>
      </c>
    </row>
    <row r="373" spans="1:9" x14ac:dyDescent="0.25">
      <c r="A373" t="s">
        <v>109</v>
      </c>
      <c r="B373">
        <v>6444.77</v>
      </c>
      <c r="C373">
        <v>5633.91</v>
      </c>
      <c r="D373">
        <v>5612.85</v>
      </c>
      <c r="E373">
        <v>5566.93</v>
      </c>
      <c r="F373">
        <v>3650.52</v>
      </c>
      <c r="G373">
        <v>0.262015</v>
      </c>
      <c r="H373">
        <v>0.72767400000000004</v>
      </c>
      <c r="I373">
        <v>0</v>
      </c>
    </row>
    <row r="374" spans="1:9" x14ac:dyDescent="0.25">
      <c r="A374" t="s">
        <v>109</v>
      </c>
      <c r="B374">
        <v>6026.17</v>
      </c>
      <c r="C374">
        <v>6018.7</v>
      </c>
      <c r="D374">
        <v>5996.84</v>
      </c>
      <c r="E374">
        <v>5945.85</v>
      </c>
      <c r="F374">
        <v>3967.23</v>
      </c>
      <c r="G374">
        <v>0.283078</v>
      </c>
      <c r="H374">
        <v>0.72782800000000003</v>
      </c>
      <c r="I374">
        <v>0</v>
      </c>
    </row>
    <row r="375" spans="1:9" x14ac:dyDescent="0.25">
      <c r="A375" t="s">
        <v>109</v>
      </c>
      <c r="B375">
        <v>5902.26</v>
      </c>
      <c r="C375">
        <v>5899.04</v>
      </c>
      <c r="D375">
        <v>5877.36</v>
      </c>
      <c r="E375">
        <v>5828.38</v>
      </c>
      <c r="F375">
        <v>3874.58</v>
      </c>
      <c r="G375">
        <v>0.28328199999999998</v>
      </c>
      <c r="H375">
        <v>0.72789599999999999</v>
      </c>
      <c r="I375">
        <v>0</v>
      </c>
    </row>
    <row r="376" spans="1:9" x14ac:dyDescent="0.25">
      <c r="A376" t="s">
        <v>109</v>
      </c>
      <c r="B376">
        <v>5693.16</v>
      </c>
      <c r="C376">
        <v>5689.73</v>
      </c>
      <c r="D376">
        <v>5668.39</v>
      </c>
      <c r="E376">
        <v>5621.77</v>
      </c>
      <c r="F376">
        <v>3690.36</v>
      </c>
      <c r="G376">
        <v>0.28308</v>
      </c>
      <c r="H376">
        <v>0.70653200000000005</v>
      </c>
      <c r="I376">
        <v>0</v>
      </c>
    </row>
    <row r="377" spans="1:9" x14ac:dyDescent="0.25">
      <c r="A377" t="s">
        <v>109</v>
      </c>
      <c r="B377">
        <v>6007.63</v>
      </c>
      <c r="C377">
        <v>6004.43</v>
      </c>
      <c r="D377">
        <v>5982.44</v>
      </c>
      <c r="E377">
        <v>5931.61</v>
      </c>
      <c r="F377">
        <v>3976.37</v>
      </c>
      <c r="G377">
        <v>0.28307900000000003</v>
      </c>
      <c r="H377">
        <v>0.727881</v>
      </c>
      <c r="I377">
        <v>0</v>
      </c>
    </row>
    <row r="378" spans="1:9" x14ac:dyDescent="0.25">
      <c r="A378" t="s">
        <v>109</v>
      </c>
      <c r="B378">
        <v>5763.02</v>
      </c>
      <c r="C378">
        <v>5638.32</v>
      </c>
      <c r="D378">
        <v>5617.29</v>
      </c>
      <c r="E378">
        <v>5571.53</v>
      </c>
      <c r="F378">
        <v>3649.62</v>
      </c>
      <c r="G378">
        <v>0.28307900000000003</v>
      </c>
      <c r="H378">
        <v>0.706507</v>
      </c>
      <c r="I378">
        <v>0</v>
      </c>
    </row>
    <row r="379" spans="1:9" x14ac:dyDescent="0.25">
      <c r="A379" t="s">
        <v>109</v>
      </c>
      <c r="B379">
        <v>6572.26</v>
      </c>
      <c r="C379">
        <v>5940.62</v>
      </c>
      <c r="D379">
        <v>5918.9</v>
      </c>
      <c r="E379">
        <v>5868.83</v>
      </c>
      <c r="F379">
        <v>3911.51</v>
      </c>
      <c r="G379">
        <v>0.283111</v>
      </c>
      <c r="H379">
        <v>0.72671600000000003</v>
      </c>
      <c r="I379">
        <v>0</v>
      </c>
    </row>
    <row r="380" spans="1:9" x14ac:dyDescent="0.25">
      <c r="A380" t="s">
        <v>109</v>
      </c>
      <c r="B380">
        <v>5719.25</v>
      </c>
      <c r="C380">
        <v>5715.96</v>
      </c>
      <c r="D380">
        <v>5694.61</v>
      </c>
      <c r="E380">
        <v>5647.58</v>
      </c>
      <c r="F380">
        <v>3718.25</v>
      </c>
      <c r="G380">
        <v>0.27740700000000001</v>
      </c>
      <c r="H380">
        <v>0.72424299999999997</v>
      </c>
      <c r="I380">
        <v>0</v>
      </c>
    </row>
    <row r="381" spans="1:9" x14ac:dyDescent="0.25">
      <c r="A381" t="s">
        <v>109</v>
      </c>
      <c r="B381">
        <v>5713.71</v>
      </c>
      <c r="C381">
        <v>5710.09</v>
      </c>
      <c r="D381">
        <v>5688.84</v>
      </c>
      <c r="E381">
        <v>5641.59</v>
      </c>
      <c r="F381">
        <v>3724.88</v>
      </c>
      <c r="G381">
        <v>0.28311199999999997</v>
      </c>
      <c r="H381">
        <v>0.72788900000000001</v>
      </c>
      <c r="I381">
        <v>0</v>
      </c>
    </row>
    <row r="382" spans="1:9" x14ac:dyDescent="0.25">
      <c r="A382" t="s">
        <v>109</v>
      </c>
      <c r="B382">
        <v>5999.87</v>
      </c>
      <c r="C382">
        <v>5996.75</v>
      </c>
      <c r="D382">
        <v>5974.87</v>
      </c>
      <c r="E382">
        <v>5923.92</v>
      </c>
      <c r="F382">
        <v>3969.98</v>
      </c>
      <c r="G382">
        <v>0.283192</v>
      </c>
      <c r="H382">
        <v>0.72370800000000002</v>
      </c>
      <c r="I382">
        <v>0</v>
      </c>
    </row>
    <row r="383" spans="1:9" x14ac:dyDescent="0.25">
      <c r="A383" t="s">
        <v>109</v>
      </c>
      <c r="B383">
        <v>6596.94</v>
      </c>
      <c r="C383">
        <v>5664.47</v>
      </c>
      <c r="D383">
        <v>5643.44</v>
      </c>
      <c r="E383">
        <v>5597.42</v>
      </c>
      <c r="F383">
        <v>3654.66</v>
      </c>
      <c r="G383">
        <v>0.283078</v>
      </c>
      <c r="H383">
        <v>0.72626800000000002</v>
      </c>
      <c r="I383">
        <v>0</v>
      </c>
    </row>
    <row r="384" spans="1:9" x14ac:dyDescent="0.25">
      <c r="A384" t="s">
        <v>109</v>
      </c>
      <c r="B384">
        <v>5913.13</v>
      </c>
      <c r="C384">
        <v>5905.67</v>
      </c>
      <c r="D384">
        <v>5883.69</v>
      </c>
      <c r="E384">
        <v>5834.12</v>
      </c>
      <c r="F384">
        <v>3879.23</v>
      </c>
      <c r="G384">
        <v>0.27749099999999999</v>
      </c>
      <c r="H384">
        <v>0.72788299999999995</v>
      </c>
      <c r="I384">
        <v>0</v>
      </c>
    </row>
    <row r="385" spans="1:25" x14ac:dyDescent="0.25">
      <c r="A385" t="s">
        <v>109</v>
      </c>
      <c r="B385">
        <v>5885.35</v>
      </c>
      <c r="C385">
        <v>5881.96</v>
      </c>
      <c r="D385">
        <v>5860.19</v>
      </c>
      <c r="E385">
        <v>5811.14</v>
      </c>
      <c r="F385">
        <v>3867.35</v>
      </c>
      <c r="G385">
        <v>0.283113</v>
      </c>
      <c r="H385">
        <v>0.72764600000000002</v>
      </c>
      <c r="I385">
        <v>0</v>
      </c>
    </row>
    <row r="386" spans="1:25" x14ac:dyDescent="0.25">
      <c r="A386" t="s">
        <v>109</v>
      </c>
      <c r="B386">
        <v>5697.41</v>
      </c>
      <c r="C386">
        <v>5693.24</v>
      </c>
      <c r="D386">
        <v>5672.16</v>
      </c>
      <c r="E386">
        <v>5625.5</v>
      </c>
      <c r="F386">
        <v>3679.82</v>
      </c>
      <c r="G386">
        <v>0.28313199999999999</v>
      </c>
      <c r="H386">
        <v>0.72789899999999996</v>
      </c>
      <c r="I386">
        <v>0</v>
      </c>
    </row>
    <row r="387" spans="1:25" x14ac:dyDescent="0.25">
      <c r="A387" t="s">
        <v>109</v>
      </c>
      <c r="B387">
        <v>6102.15</v>
      </c>
      <c r="C387">
        <v>6098.87</v>
      </c>
      <c r="D387">
        <v>6076.93</v>
      </c>
      <c r="E387">
        <v>6027.28</v>
      </c>
      <c r="F387">
        <v>4067.76</v>
      </c>
      <c r="G387">
        <v>0.283109</v>
      </c>
      <c r="H387">
        <v>0.72469099999999997</v>
      </c>
      <c r="I387">
        <v>0</v>
      </c>
    </row>
    <row r="388" spans="1:25" x14ac:dyDescent="0.25">
      <c r="A388" t="s">
        <v>109</v>
      </c>
      <c r="B388">
        <v>6392</v>
      </c>
      <c r="C388">
        <v>5679.33</v>
      </c>
      <c r="D388">
        <v>5658.27</v>
      </c>
      <c r="E388">
        <v>5612.3</v>
      </c>
      <c r="F388">
        <v>3663.12</v>
      </c>
      <c r="G388">
        <v>0.283082</v>
      </c>
      <c r="H388">
        <v>0.72663100000000003</v>
      </c>
      <c r="I388">
        <v>0</v>
      </c>
    </row>
    <row r="389" spans="1:25" x14ac:dyDescent="0.25">
      <c r="A389" t="s">
        <v>109</v>
      </c>
      <c r="B389">
        <v>5934.01</v>
      </c>
      <c r="C389">
        <v>5928.19</v>
      </c>
      <c r="D389">
        <v>5906.4</v>
      </c>
      <c r="E389">
        <v>5856.54</v>
      </c>
      <c r="F389">
        <v>3900.9</v>
      </c>
      <c r="G389">
        <v>0.28308100000000003</v>
      </c>
      <c r="H389">
        <v>0.72709400000000002</v>
      </c>
      <c r="I389">
        <v>0</v>
      </c>
    </row>
    <row r="390" spans="1:25" x14ac:dyDescent="0.25">
      <c r="A390" t="s">
        <v>109</v>
      </c>
      <c r="B390">
        <v>5732</v>
      </c>
      <c r="C390">
        <v>5728.78</v>
      </c>
      <c r="D390">
        <v>5707.47</v>
      </c>
      <c r="E390">
        <v>5660.34</v>
      </c>
      <c r="F390">
        <v>3725.49</v>
      </c>
      <c r="G390">
        <v>0.28320699999999999</v>
      </c>
      <c r="H390">
        <v>0.70652800000000004</v>
      </c>
      <c r="I390">
        <v>0</v>
      </c>
    </row>
    <row r="391" spans="1:25" x14ac:dyDescent="0.25">
      <c r="A391" t="s">
        <v>109</v>
      </c>
      <c r="B391">
        <v>5766.82</v>
      </c>
      <c r="C391">
        <v>5763.36</v>
      </c>
      <c r="D391">
        <v>5742.19</v>
      </c>
      <c r="E391">
        <v>5694.65</v>
      </c>
      <c r="F391">
        <v>3742</v>
      </c>
      <c r="G391">
        <v>0.283078</v>
      </c>
      <c r="H391">
        <v>0.72565000000000002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6074.47</v>
      </c>
      <c r="C392">
        <v>6071.34</v>
      </c>
      <c r="D392">
        <v>6049.27</v>
      </c>
      <c r="E392">
        <v>5998.48</v>
      </c>
      <c r="F392">
        <v>4028.71</v>
      </c>
      <c r="G392">
        <v>0.28312100000000001</v>
      </c>
      <c r="H392">
        <v>0.72028899999999996</v>
      </c>
      <c r="I392">
        <v>0</v>
      </c>
      <c r="R392">
        <f>AVERAGE(B343:B392)</f>
        <v>6002.4574000000002</v>
      </c>
      <c r="S392">
        <f>AVERAGE(C343:C392)</f>
        <v>5826.9730000000018</v>
      </c>
      <c r="U392">
        <f>_xlfn.VAR.P(B343:B392)</f>
        <v>85912.333543240005</v>
      </c>
      <c r="V392">
        <f>_xlfn.VAR.P(C343:C392)</f>
        <v>22160.554265000013</v>
      </c>
      <c r="X392">
        <f>1.96*SQRT(U392)/50</f>
        <v>11.489835865489304</v>
      </c>
      <c r="Y392">
        <f>1.96*SQRT(V392)/50</f>
        <v>5.8354771960628566</v>
      </c>
    </row>
    <row r="393" spans="1:25" x14ac:dyDescent="0.25">
      <c r="A393" t="s">
        <v>109</v>
      </c>
      <c r="B393">
        <v>300126.32093099999</v>
      </c>
      <c r="C393" t="s">
        <v>37</v>
      </c>
    </row>
    <row r="394" spans="1:25" x14ac:dyDescent="0.25">
      <c r="A394" t="s">
        <v>110</v>
      </c>
      <c r="B394">
        <v>6515.73</v>
      </c>
      <c r="C394">
        <v>0</v>
      </c>
      <c r="D394">
        <v>0</v>
      </c>
      <c r="E394">
        <v>0</v>
      </c>
      <c r="F394">
        <v>0</v>
      </c>
      <c r="G394">
        <v>0.26701200000000003</v>
      </c>
      <c r="H394">
        <v>0.72482599999999997</v>
      </c>
      <c r="I394">
        <v>0</v>
      </c>
    </row>
    <row r="395" spans="1:25" x14ac:dyDescent="0.25">
      <c r="A395" t="s">
        <v>110</v>
      </c>
      <c r="B395">
        <v>5898.6</v>
      </c>
      <c r="C395">
        <v>0</v>
      </c>
      <c r="D395">
        <v>0</v>
      </c>
      <c r="E395">
        <v>0</v>
      </c>
      <c r="F395">
        <v>0</v>
      </c>
      <c r="G395">
        <v>0.26654699999999998</v>
      </c>
      <c r="H395">
        <v>0.72789599999999999</v>
      </c>
      <c r="I395">
        <v>0</v>
      </c>
    </row>
    <row r="396" spans="1:25" x14ac:dyDescent="0.25">
      <c r="A396" t="s">
        <v>110</v>
      </c>
      <c r="B396">
        <v>5941.57</v>
      </c>
      <c r="C396">
        <v>0</v>
      </c>
      <c r="D396">
        <v>0</v>
      </c>
      <c r="E396">
        <v>0</v>
      </c>
      <c r="F396">
        <v>0</v>
      </c>
      <c r="G396">
        <v>0.27383000000000002</v>
      </c>
      <c r="H396">
        <v>0.72109000000000001</v>
      </c>
      <c r="I396">
        <v>0</v>
      </c>
    </row>
    <row r="397" spans="1:25" x14ac:dyDescent="0.25">
      <c r="A397" t="s">
        <v>110</v>
      </c>
      <c r="B397">
        <v>5591.22</v>
      </c>
      <c r="C397">
        <v>0</v>
      </c>
      <c r="D397">
        <v>0</v>
      </c>
      <c r="E397">
        <v>0</v>
      </c>
      <c r="F397">
        <v>0</v>
      </c>
      <c r="G397">
        <v>0.28317799999999999</v>
      </c>
      <c r="H397">
        <v>0.72689099999999995</v>
      </c>
      <c r="I397">
        <v>0</v>
      </c>
    </row>
    <row r="398" spans="1:25" x14ac:dyDescent="0.25">
      <c r="A398" t="s">
        <v>110</v>
      </c>
      <c r="B398">
        <v>5884.15</v>
      </c>
      <c r="C398">
        <v>0</v>
      </c>
      <c r="D398">
        <v>0</v>
      </c>
      <c r="E398">
        <v>0</v>
      </c>
      <c r="F398">
        <v>0</v>
      </c>
      <c r="G398">
        <v>0.28367399999999998</v>
      </c>
      <c r="H398">
        <v>0.724858</v>
      </c>
      <c r="I398">
        <v>0</v>
      </c>
    </row>
    <row r="399" spans="1:25" x14ac:dyDescent="0.25">
      <c r="A399" t="s">
        <v>110</v>
      </c>
      <c r="B399">
        <v>6640.96</v>
      </c>
      <c r="C399">
        <v>0</v>
      </c>
      <c r="D399">
        <v>0</v>
      </c>
      <c r="E399">
        <v>0</v>
      </c>
      <c r="F399">
        <v>0</v>
      </c>
      <c r="G399">
        <v>0.283084</v>
      </c>
      <c r="H399">
        <v>0.72716000000000003</v>
      </c>
      <c r="I399">
        <v>0</v>
      </c>
    </row>
    <row r="400" spans="1:25" x14ac:dyDescent="0.25">
      <c r="A400" t="s">
        <v>110</v>
      </c>
      <c r="B400">
        <v>5918.99</v>
      </c>
      <c r="C400">
        <v>0</v>
      </c>
      <c r="D400">
        <v>0</v>
      </c>
      <c r="E400">
        <v>0</v>
      </c>
      <c r="F400">
        <v>0</v>
      </c>
      <c r="G400">
        <v>0.28314400000000001</v>
      </c>
      <c r="H400">
        <v>0.71752800000000005</v>
      </c>
      <c r="I400">
        <v>0</v>
      </c>
    </row>
    <row r="401" spans="1:9" x14ac:dyDescent="0.25">
      <c r="A401" t="s">
        <v>110</v>
      </c>
      <c r="B401">
        <v>5823.13</v>
      </c>
      <c r="C401">
        <v>0</v>
      </c>
      <c r="D401">
        <v>0</v>
      </c>
      <c r="E401">
        <v>0</v>
      </c>
      <c r="F401">
        <v>0</v>
      </c>
      <c r="G401">
        <v>0.28323799999999999</v>
      </c>
      <c r="H401">
        <v>0.727572</v>
      </c>
      <c r="I401">
        <v>0</v>
      </c>
    </row>
    <row r="402" spans="1:9" x14ac:dyDescent="0.25">
      <c r="A402" t="s">
        <v>110</v>
      </c>
      <c r="B402">
        <v>5615.99</v>
      </c>
      <c r="C402">
        <v>0</v>
      </c>
      <c r="D402">
        <v>0</v>
      </c>
      <c r="E402">
        <v>0</v>
      </c>
      <c r="F402">
        <v>0</v>
      </c>
      <c r="G402">
        <v>0.283169</v>
      </c>
      <c r="H402">
        <v>0.70653200000000005</v>
      </c>
      <c r="I402">
        <v>0</v>
      </c>
    </row>
    <row r="403" spans="1:9" x14ac:dyDescent="0.25">
      <c r="A403" t="s">
        <v>110</v>
      </c>
      <c r="B403">
        <v>5884.42</v>
      </c>
      <c r="C403">
        <v>0</v>
      </c>
      <c r="D403">
        <v>0</v>
      </c>
      <c r="E403">
        <v>0</v>
      </c>
      <c r="F403">
        <v>0</v>
      </c>
      <c r="G403">
        <v>0.283304</v>
      </c>
      <c r="H403">
        <v>0.70733100000000004</v>
      </c>
      <c r="I403">
        <v>0</v>
      </c>
    </row>
    <row r="404" spans="1:9" x14ac:dyDescent="0.25">
      <c r="A404" t="s">
        <v>110</v>
      </c>
      <c r="B404">
        <v>6807.72</v>
      </c>
      <c r="C404">
        <v>0</v>
      </c>
      <c r="D404">
        <v>0</v>
      </c>
      <c r="E404">
        <v>0</v>
      </c>
      <c r="F404">
        <v>0</v>
      </c>
      <c r="G404">
        <v>0.28326400000000002</v>
      </c>
      <c r="H404">
        <v>0.72749399999999997</v>
      </c>
      <c r="I404">
        <v>0</v>
      </c>
    </row>
    <row r="405" spans="1:9" x14ac:dyDescent="0.25">
      <c r="A405" t="s">
        <v>110</v>
      </c>
      <c r="B405">
        <v>5685.23</v>
      </c>
      <c r="C405">
        <v>0</v>
      </c>
      <c r="D405">
        <v>0</v>
      </c>
      <c r="E405">
        <v>0</v>
      </c>
      <c r="F405">
        <v>0</v>
      </c>
      <c r="G405">
        <v>0.28307900000000003</v>
      </c>
      <c r="H405">
        <v>0.72630700000000004</v>
      </c>
      <c r="I405">
        <v>0</v>
      </c>
    </row>
    <row r="406" spans="1:9" x14ac:dyDescent="0.25">
      <c r="A406" t="s">
        <v>110</v>
      </c>
      <c r="B406">
        <v>6130.11</v>
      </c>
      <c r="C406">
        <v>0</v>
      </c>
      <c r="D406">
        <v>0</v>
      </c>
      <c r="E406">
        <v>0</v>
      </c>
      <c r="F406">
        <v>0</v>
      </c>
      <c r="G406">
        <v>0.28396900000000003</v>
      </c>
      <c r="H406">
        <v>0.71971099999999999</v>
      </c>
      <c r="I406">
        <v>0</v>
      </c>
    </row>
    <row r="407" spans="1:9" x14ac:dyDescent="0.25">
      <c r="A407" t="s">
        <v>110</v>
      </c>
      <c r="B407">
        <v>5577.05</v>
      </c>
      <c r="C407">
        <v>0</v>
      </c>
      <c r="D407">
        <v>0</v>
      </c>
      <c r="E407">
        <v>0</v>
      </c>
      <c r="F407">
        <v>0</v>
      </c>
      <c r="G407">
        <v>0.28307900000000003</v>
      </c>
      <c r="H407">
        <v>0.72786700000000004</v>
      </c>
      <c r="I407">
        <v>0</v>
      </c>
    </row>
    <row r="408" spans="1:9" x14ac:dyDescent="0.25">
      <c r="A408" t="s">
        <v>110</v>
      </c>
      <c r="B408">
        <v>6064.36</v>
      </c>
      <c r="C408">
        <v>0</v>
      </c>
      <c r="D408">
        <v>0</v>
      </c>
      <c r="E408">
        <v>0</v>
      </c>
      <c r="F408">
        <v>0</v>
      </c>
      <c r="G408">
        <v>0.28322399999999998</v>
      </c>
      <c r="H408">
        <v>0.72620600000000002</v>
      </c>
      <c r="I408">
        <v>0</v>
      </c>
    </row>
    <row r="409" spans="1:9" x14ac:dyDescent="0.25">
      <c r="A409" t="s">
        <v>110</v>
      </c>
      <c r="B409">
        <v>6535.18</v>
      </c>
      <c r="C409">
        <v>0</v>
      </c>
      <c r="D409">
        <v>0</v>
      </c>
      <c r="E409">
        <v>0</v>
      </c>
      <c r="F409">
        <v>0</v>
      </c>
      <c r="G409">
        <v>0.28336699999999998</v>
      </c>
      <c r="H409">
        <v>0.70652800000000004</v>
      </c>
      <c r="I409">
        <v>0</v>
      </c>
    </row>
    <row r="410" spans="1:9" x14ac:dyDescent="0.25">
      <c r="A410" t="s">
        <v>110</v>
      </c>
      <c r="B410">
        <v>6102.21</v>
      </c>
      <c r="C410">
        <v>0</v>
      </c>
      <c r="D410">
        <v>0</v>
      </c>
      <c r="E410">
        <v>0</v>
      </c>
      <c r="F410">
        <v>0</v>
      </c>
      <c r="G410">
        <v>0.28310299999999999</v>
      </c>
      <c r="H410">
        <v>0.72787400000000002</v>
      </c>
      <c r="I410">
        <v>0</v>
      </c>
    </row>
    <row r="411" spans="1:9" x14ac:dyDescent="0.25">
      <c r="A411" t="s">
        <v>110</v>
      </c>
      <c r="B411">
        <v>5900.35</v>
      </c>
      <c r="C411">
        <v>0</v>
      </c>
      <c r="D411">
        <v>0</v>
      </c>
      <c r="E411">
        <v>0</v>
      </c>
      <c r="F411">
        <v>0</v>
      </c>
      <c r="G411">
        <v>0.284526</v>
      </c>
      <c r="H411">
        <v>0.724885</v>
      </c>
      <c r="I411">
        <v>0</v>
      </c>
    </row>
    <row r="412" spans="1:9" x14ac:dyDescent="0.25">
      <c r="A412" t="s">
        <v>110</v>
      </c>
      <c r="B412">
        <v>5609.13</v>
      </c>
      <c r="C412">
        <v>0</v>
      </c>
      <c r="D412">
        <v>0</v>
      </c>
      <c r="E412">
        <v>0</v>
      </c>
      <c r="F412">
        <v>0</v>
      </c>
      <c r="G412">
        <v>0.28312900000000002</v>
      </c>
      <c r="H412">
        <v>0.719947</v>
      </c>
      <c r="I412">
        <v>0</v>
      </c>
    </row>
    <row r="413" spans="1:9" x14ac:dyDescent="0.25">
      <c r="A413" t="s">
        <v>110</v>
      </c>
      <c r="B413">
        <v>5889.09</v>
      </c>
      <c r="C413">
        <v>0</v>
      </c>
      <c r="D413">
        <v>0</v>
      </c>
      <c r="E413">
        <v>0</v>
      </c>
      <c r="F413">
        <v>0</v>
      </c>
      <c r="G413">
        <v>0.28309099999999998</v>
      </c>
      <c r="H413">
        <v>0.71469400000000005</v>
      </c>
      <c r="I413">
        <v>0</v>
      </c>
    </row>
    <row r="414" spans="1:9" x14ac:dyDescent="0.25">
      <c r="A414" t="s">
        <v>110</v>
      </c>
      <c r="B414">
        <v>6494.95</v>
      </c>
      <c r="C414">
        <v>0</v>
      </c>
      <c r="D414">
        <v>0</v>
      </c>
      <c r="E414">
        <v>0</v>
      </c>
      <c r="F414">
        <v>0</v>
      </c>
      <c r="G414">
        <v>0.28311799999999998</v>
      </c>
      <c r="H414">
        <v>0.727854</v>
      </c>
      <c r="I414">
        <v>0</v>
      </c>
    </row>
    <row r="415" spans="1:9" x14ac:dyDescent="0.25">
      <c r="A415" t="s">
        <v>110</v>
      </c>
      <c r="B415">
        <v>5941.91</v>
      </c>
      <c r="C415">
        <v>0</v>
      </c>
      <c r="D415">
        <v>0</v>
      </c>
      <c r="E415">
        <v>0</v>
      </c>
      <c r="F415">
        <v>0</v>
      </c>
      <c r="G415">
        <v>0.28311900000000001</v>
      </c>
      <c r="H415">
        <v>0.72144600000000003</v>
      </c>
      <c r="I415">
        <v>0</v>
      </c>
    </row>
    <row r="416" spans="1:9" x14ac:dyDescent="0.25">
      <c r="A416" t="s">
        <v>110</v>
      </c>
      <c r="B416">
        <v>6082.01</v>
      </c>
      <c r="C416">
        <v>0</v>
      </c>
      <c r="D416">
        <v>0</v>
      </c>
      <c r="E416">
        <v>0</v>
      </c>
      <c r="F416">
        <v>0</v>
      </c>
      <c r="G416">
        <v>0.28341100000000002</v>
      </c>
      <c r="H416">
        <v>0.727769</v>
      </c>
      <c r="I416">
        <v>0</v>
      </c>
    </row>
    <row r="417" spans="1:9" x14ac:dyDescent="0.25">
      <c r="A417" t="s">
        <v>110</v>
      </c>
      <c r="B417">
        <v>5650.91</v>
      </c>
      <c r="C417">
        <v>0</v>
      </c>
      <c r="D417">
        <v>0</v>
      </c>
      <c r="E417">
        <v>0</v>
      </c>
      <c r="F417">
        <v>0</v>
      </c>
      <c r="G417">
        <v>0.28334900000000002</v>
      </c>
      <c r="H417">
        <v>0.71388200000000002</v>
      </c>
      <c r="I417">
        <v>0</v>
      </c>
    </row>
    <row r="418" spans="1:9" x14ac:dyDescent="0.25">
      <c r="A418" t="s">
        <v>110</v>
      </c>
      <c r="B418">
        <v>5679.11</v>
      </c>
      <c r="C418">
        <v>0</v>
      </c>
      <c r="D418">
        <v>0</v>
      </c>
      <c r="E418">
        <v>0</v>
      </c>
      <c r="F418">
        <v>0</v>
      </c>
      <c r="G418">
        <v>0.28308100000000003</v>
      </c>
      <c r="H418">
        <v>0.72751200000000005</v>
      </c>
      <c r="I418">
        <v>0</v>
      </c>
    </row>
    <row r="419" spans="1:9" x14ac:dyDescent="0.25">
      <c r="A419" t="s">
        <v>110</v>
      </c>
      <c r="B419">
        <v>6639.52</v>
      </c>
      <c r="C419">
        <v>0</v>
      </c>
      <c r="D419">
        <v>0</v>
      </c>
      <c r="E419">
        <v>0</v>
      </c>
      <c r="F419">
        <v>0</v>
      </c>
      <c r="G419">
        <v>0.28308</v>
      </c>
      <c r="H419">
        <v>0.71469800000000006</v>
      </c>
      <c r="I419">
        <v>0</v>
      </c>
    </row>
    <row r="420" spans="1:9" x14ac:dyDescent="0.25">
      <c r="A420" t="s">
        <v>110</v>
      </c>
      <c r="B420">
        <v>5900.96</v>
      </c>
      <c r="C420">
        <v>0</v>
      </c>
      <c r="D420">
        <v>0</v>
      </c>
      <c r="E420">
        <v>0</v>
      </c>
      <c r="F420">
        <v>0</v>
      </c>
      <c r="G420">
        <v>0.283109</v>
      </c>
      <c r="H420">
        <v>0.70653200000000005</v>
      </c>
      <c r="I420">
        <v>0</v>
      </c>
    </row>
    <row r="421" spans="1:9" x14ac:dyDescent="0.25">
      <c r="A421" t="s">
        <v>110</v>
      </c>
      <c r="B421">
        <v>5692.96</v>
      </c>
      <c r="C421">
        <v>0</v>
      </c>
      <c r="D421">
        <v>0</v>
      </c>
      <c r="E421">
        <v>0</v>
      </c>
      <c r="F421">
        <v>0</v>
      </c>
      <c r="G421">
        <v>0.28308</v>
      </c>
      <c r="H421">
        <v>0.727877</v>
      </c>
      <c r="I421">
        <v>0</v>
      </c>
    </row>
    <row r="422" spans="1:9" x14ac:dyDescent="0.25">
      <c r="A422" t="s">
        <v>110</v>
      </c>
      <c r="B422">
        <v>5599.82</v>
      </c>
      <c r="C422">
        <v>0</v>
      </c>
      <c r="D422">
        <v>0</v>
      </c>
      <c r="E422">
        <v>0</v>
      </c>
      <c r="F422">
        <v>0</v>
      </c>
      <c r="G422">
        <v>0.28317700000000001</v>
      </c>
      <c r="H422">
        <v>0.72645000000000004</v>
      </c>
      <c r="I422">
        <v>0</v>
      </c>
    </row>
    <row r="423" spans="1:9" x14ac:dyDescent="0.25">
      <c r="A423" t="s">
        <v>110</v>
      </c>
      <c r="B423">
        <v>5990.59</v>
      </c>
      <c r="C423">
        <v>0</v>
      </c>
      <c r="D423">
        <v>0</v>
      </c>
      <c r="E423">
        <v>0</v>
      </c>
      <c r="F423">
        <v>0</v>
      </c>
      <c r="G423">
        <v>0.283161</v>
      </c>
      <c r="H423">
        <v>0.70653200000000005</v>
      </c>
      <c r="I423">
        <v>0</v>
      </c>
    </row>
    <row r="424" spans="1:9" x14ac:dyDescent="0.25">
      <c r="A424" t="s">
        <v>110</v>
      </c>
      <c r="B424">
        <v>6793.27</v>
      </c>
      <c r="C424">
        <v>0</v>
      </c>
      <c r="D424">
        <v>0</v>
      </c>
      <c r="E424">
        <v>0</v>
      </c>
      <c r="F424">
        <v>0</v>
      </c>
      <c r="G424">
        <v>0.262295</v>
      </c>
      <c r="H424">
        <v>0.72733199999999998</v>
      </c>
      <c r="I424">
        <v>0</v>
      </c>
    </row>
    <row r="425" spans="1:9" x14ac:dyDescent="0.25">
      <c r="A425" t="s">
        <v>110</v>
      </c>
      <c r="B425">
        <v>5759.38</v>
      </c>
      <c r="C425">
        <v>0</v>
      </c>
      <c r="D425">
        <v>0</v>
      </c>
      <c r="E425">
        <v>0</v>
      </c>
      <c r="F425">
        <v>0</v>
      </c>
      <c r="G425">
        <v>0.28328799999999998</v>
      </c>
      <c r="H425">
        <v>0.72726299999999999</v>
      </c>
      <c r="I425">
        <v>0</v>
      </c>
    </row>
    <row r="426" spans="1:9" x14ac:dyDescent="0.25">
      <c r="A426" t="s">
        <v>110</v>
      </c>
      <c r="B426">
        <v>6026.27</v>
      </c>
      <c r="C426">
        <v>0</v>
      </c>
      <c r="D426">
        <v>0</v>
      </c>
      <c r="E426">
        <v>0</v>
      </c>
      <c r="F426">
        <v>0</v>
      </c>
      <c r="G426">
        <v>0.28314</v>
      </c>
      <c r="H426">
        <v>0.72783600000000004</v>
      </c>
      <c r="I426">
        <v>0</v>
      </c>
    </row>
    <row r="427" spans="1:9" x14ac:dyDescent="0.25">
      <c r="A427" t="s">
        <v>110</v>
      </c>
      <c r="B427">
        <v>5685.08</v>
      </c>
      <c r="C427">
        <v>0</v>
      </c>
      <c r="D427">
        <v>0</v>
      </c>
      <c r="E427">
        <v>0</v>
      </c>
      <c r="F427">
        <v>0</v>
      </c>
      <c r="G427">
        <v>0.28309699999999999</v>
      </c>
      <c r="H427">
        <v>0.71246299999999996</v>
      </c>
      <c r="I427">
        <v>0</v>
      </c>
    </row>
    <row r="428" spans="1:9" x14ac:dyDescent="0.25">
      <c r="A428" t="s">
        <v>110</v>
      </c>
      <c r="B428">
        <v>5896.76</v>
      </c>
      <c r="C428">
        <v>0</v>
      </c>
      <c r="D428">
        <v>0</v>
      </c>
      <c r="E428">
        <v>0</v>
      </c>
      <c r="F428">
        <v>0</v>
      </c>
      <c r="G428">
        <v>0.283078</v>
      </c>
      <c r="H428">
        <v>0.72357400000000005</v>
      </c>
      <c r="I428">
        <v>0</v>
      </c>
    </row>
    <row r="429" spans="1:9" x14ac:dyDescent="0.25">
      <c r="A429" t="s">
        <v>110</v>
      </c>
      <c r="B429">
        <v>6655.87</v>
      </c>
      <c r="C429">
        <v>0</v>
      </c>
      <c r="D429">
        <v>0</v>
      </c>
      <c r="E429">
        <v>0</v>
      </c>
      <c r="F429">
        <v>0</v>
      </c>
      <c r="G429">
        <v>0.28310000000000002</v>
      </c>
      <c r="H429">
        <v>0.72423899999999997</v>
      </c>
      <c r="I429">
        <v>0</v>
      </c>
    </row>
    <row r="430" spans="1:9" x14ac:dyDescent="0.25">
      <c r="A430" t="s">
        <v>110</v>
      </c>
      <c r="B430">
        <v>5937.79</v>
      </c>
      <c r="C430">
        <v>0</v>
      </c>
      <c r="D430">
        <v>0</v>
      </c>
      <c r="E430">
        <v>0</v>
      </c>
      <c r="F430">
        <v>0</v>
      </c>
      <c r="G430">
        <v>0.28320600000000001</v>
      </c>
      <c r="H430">
        <v>0.72782500000000006</v>
      </c>
      <c r="I430">
        <v>0</v>
      </c>
    </row>
    <row r="431" spans="1:9" x14ac:dyDescent="0.25">
      <c r="A431" t="s">
        <v>110</v>
      </c>
      <c r="B431">
        <v>5883.1</v>
      </c>
      <c r="C431">
        <v>0</v>
      </c>
      <c r="D431">
        <v>0</v>
      </c>
      <c r="E431">
        <v>0</v>
      </c>
      <c r="F431">
        <v>0</v>
      </c>
      <c r="G431">
        <v>0.27451100000000001</v>
      </c>
      <c r="H431">
        <v>0.72281300000000004</v>
      </c>
      <c r="I431">
        <v>0</v>
      </c>
    </row>
    <row r="432" spans="1:9" x14ac:dyDescent="0.25">
      <c r="A432" t="s">
        <v>110</v>
      </c>
      <c r="B432">
        <v>5635.62</v>
      </c>
      <c r="C432">
        <v>0</v>
      </c>
      <c r="D432">
        <v>0</v>
      </c>
      <c r="E432">
        <v>0</v>
      </c>
      <c r="F432">
        <v>0</v>
      </c>
      <c r="G432">
        <v>0.28327000000000002</v>
      </c>
      <c r="H432">
        <v>0.72777899999999995</v>
      </c>
      <c r="I432">
        <v>0</v>
      </c>
    </row>
    <row r="433" spans="1:25" x14ac:dyDescent="0.25">
      <c r="A433" t="s">
        <v>110</v>
      </c>
      <c r="B433">
        <v>5947.81</v>
      </c>
      <c r="C433">
        <v>0</v>
      </c>
      <c r="D433">
        <v>0</v>
      </c>
      <c r="E433">
        <v>0</v>
      </c>
      <c r="F433">
        <v>0</v>
      </c>
      <c r="G433">
        <v>0.28310400000000002</v>
      </c>
      <c r="H433">
        <v>0.71898300000000004</v>
      </c>
      <c r="I433">
        <v>0</v>
      </c>
    </row>
    <row r="434" spans="1:25" x14ac:dyDescent="0.25">
      <c r="A434" t="s">
        <v>110</v>
      </c>
      <c r="B434">
        <v>6590.31</v>
      </c>
      <c r="C434">
        <v>0</v>
      </c>
      <c r="D434">
        <v>0</v>
      </c>
      <c r="E434">
        <v>0</v>
      </c>
      <c r="F434">
        <v>0</v>
      </c>
      <c r="G434">
        <v>0.283105</v>
      </c>
      <c r="H434">
        <v>0.72456299999999996</v>
      </c>
      <c r="I434">
        <v>0</v>
      </c>
    </row>
    <row r="435" spans="1:25" x14ac:dyDescent="0.25">
      <c r="A435" t="s">
        <v>110</v>
      </c>
      <c r="B435">
        <v>5742.8</v>
      </c>
      <c r="C435">
        <v>0</v>
      </c>
      <c r="D435">
        <v>0</v>
      </c>
      <c r="E435">
        <v>0</v>
      </c>
      <c r="F435">
        <v>0</v>
      </c>
      <c r="G435">
        <v>0.283078</v>
      </c>
      <c r="H435">
        <v>0.723356</v>
      </c>
      <c r="I435">
        <v>0</v>
      </c>
    </row>
    <row r="436" spans="1:25" x14ac:dyDescent="0.25">
      <c r="A436" t="s">
        <v>110</v>
      </c>
      <c r="B436">
        <v>6001.37</v>
      </c>
      <c r="C436">
        <v>0</v>
      </c>
      <c r="D436">
        <v>0</v>
      </c>
      <c r="E436">
        <v>0</v>
      </c>
      <c r="F436">
        <v>0</v>
      </c>
      <c r="G436">
        <v>0.28328900000000001</v>
      </c>
      <c r="H436">
        <v>0.70652499999999996</v>
      </c>
      <c r="I436">
        <v>0</v>
      </c>
    </row>
    <row r="437" spans="1:25" x14ac:dyDescent="0.25">
      <c r="A437" t="s">
        <v>110</v>
      </c>
      <c r="B437">
        <v>5655.65</v>
      </c>
      <c r="C437">
        <v>0</v>
      </c>
      <c r="D437">
        <v>0</v>
      </c>
      <c r="E437">
        <v>0</v>
      </c>
      <c r="F437">
        <v>0</v>
      </c>
      <c r="G437">
        <v>0.28308100000000003</v>
      </c>
      <c r="H437">
        <v>0.72636800000000001</v>
      </c>
      <c r="I437">
        <v>0</v>
      </c>
    </row>
    <row r="438" spans="1:25" x14ac:dyDescent="0.25">
      <c r="A438" t="s">
        <v>110</v>
      </c>
      <c r="B438">
        <v>5876.12</v>
      </c>
      <c r="C438">
        <v>0</v>
      </c>
      <c r="D438">
        <v>0</v>
      </c>
      <c r="E438">
        <v>0</v>
      </c>
      <c r="F438">
        <v>0</v>
      </c>
      <c r="G438">
        <v>0.283078</v>
      </c>
      <c r="H438">
        <v>0.72710600000000003</v>
      </c>
      <c r="I438">
        <v>0</v>
      </c>
    </row>
    <row r="439" spans="1:25" x14ac:dyDescent="0.25">
      <c r="A439" t="s">
        <v>110</v>
      </c>
      <c r="B439">
        <v>6729.1</v>
      </c>
      <c r="C439">
        <v>0</v>
      </c>
      <c r="D439">
        <v>0</v>
      </c>
      <c r="E439">
        <v>0</v>
      </c>
      <c r="F439">
        <v>0</v>
      </c>
      <c r="G439">
        <v>0.28404400000000002</v>
      </c>
      <c r="H439">
        <v>0.72554300000000005</v>
      </c>
      <c r="I439">
        <v>0</v>
      </c>
    </row>
    <row r="440" spans="1:25" x14ac:dyDescent="0.25">
      <c r="A440" t="s">
        <v>110</v>
      </c>
      <c r="B440">
        <v>5886.89</v>
      </c>
      <c r="C440">
        <v>0</v>
      </c>
      <c r="D440">
        <v>0</v>
      </c>
      <c r="E440">
        <v>0</v>
      </c>
      <c r="F440">
        <v>0</v>
      </c>
      <c r="G440">
        <v>0.28350999999999998</v>
      </c>
      <c r="H440">
        <v>0.72648500000000005</v>
      </c>
      <c r="I440">
        <v>0</v>
      </c>
    </row>
    <row r="441" spans="1:25" x14ac:dyDescent="0.25">
      <c r="A441" t="s">
        <v>110</v>
      </c>
      <c r="B441">
        <v>5910.21</v>
      </c>
      <c r="C441">
        <v>0</v>
      </c>
      <c r="D441">
        <v>0</v>
      </c>
      <c r="E441">
        <v>0</v>
      </c>
      <c r="F441">
        <v>0</v>
      </c>
      <c r="G441">
        <v>0.283217</v>
      </c>
      <c r="H441">
        <v>0.72789700000000002</v>
      </c>
      <c r="I441">
        <v>0</v>
      </c>
    </row>
    <row r="442" spans="1:25" x14ac:dyDescent="0.25">
      <c r="A442" t="s">
        <v>110</v>
      </c>
      <c r="B442">
        <v>5663.27</v>
      </c>
      <c r="C442">
        <v>0</v>
      </c>
      <c r="D442">
        <v>0</v>
      </c>
      <c r="E442">
        <v>0</v>
      </c>
      <c r="F442">
        <v>0</v>
      </c>
      <c r="G442">
        <v>0.28315899999999999</v>
      </c>
      <c r="H442">
        <v>0.72190799999999999</v>
      </c>
      <c r="I442">
        <v>0</v>
      </c>
    </row>
    <row r="443" spans="1:25" x14ac:dyDescent="0.25">
      <c r="A443" t="s">
        <v>110</v>
      </c>
      <c r="B443">
        <v>5957.7</v>
      </c>
      <c r="C443">
        <v>0</v>
      </c>
      <c r="D443">
        <v>0</v>
      </c>
      <c r="E443">
        <v>0</v>
      </c>
      <c r="F443">
        <v>0</v>
      </c>
      <c r="G443">
        <v>0.28310000000000002</v>
      </c>
      <c r="H443">
        <v>0.72084599999999999</v>
      </c>
      <c r="I443">
        <v>0</v>
      </c>
    </row>
    <row r="444" spans="1:25" x14ac:dyDescent="0.25">
      <c r="A444" t="s">
        <v>110</v>
      </c>
      <c r="B444">
        <v>6589.34</v>
      </c>
      <c r="C444">
        <v>0</v>
      </c>
      <c r="D444">
        <v>0</v>
      </c>
      <c r="E444">
        <v>0</v>
      </c>
      <c r="F444">
        <v>0</v>
      </c>
      <c r="G444">
        <v>0.28308699999999998</v>
      </c>
      <c r="H444">
        <v>0.70652499999999996</v>
      </c>
      <c r="I444">
        <v>0</v>
      </c>
    </row>
    <row r="445" spans="1:25" x14ac:dyDescent="0.25">
      <c r="A445" t="s">
        <v>110</v>
      </c>
      <c r="B445">
        <v>5888.11</v>
      </c>
      <c r="C445">
        <v>0</v>
      </c>
      <c r="D445">
        <v>0</v>
      </c>
      <c r="E445">
        <v>0</v>
      </c>
      <c r="F445">
        <v>0</v>
      </c>
      <c r="G445">
        <v>0.283078</v>
      </c>
      <c r="H445">
        <v>0.72531800000000002</v>
      </c>
      <c r="I445">
        <v>0</v>
      </c>
    </row>
    <row r="446" spans="1:25" x14ac:dyDescent="0.25">
      <c r="A446" t="s">
        <v>110</v>
      </c>
      <c r="B446">
        <v>5680.72</v>
      </c>
      <c r="C446">
        <v>0</v>
      </c>
      <c r="D446">
        <v>0</v>
      </c>
      <c r="E446">
        <v>0</v>
      </c>
      <c r="F446">
        <v>0</v>
      </c>
      <c r="G446">
        <v>0.283109</v>
      </c>
      <c r="H446">
        <v>0.71361200000000002</v>
      </c>
      <c r="I446">
        <v>0</v>
      </c>
    </row>
    <row r="447" spans="1:25" x14ac:dyDescent="0.25">
      <c r="A447" t="s">
        <v>110</v>
      </c>
      <c r="B447">
        <v>5647.02</v>
      </c>
      <c r="C447">
        <v>0</v>
      </c>
      <c r="D447">
        <v>0</v>
      </c>
      <c r="E447">
        <v>0</v>
      </c>
      <c r="F447">
        <v>0</v>
      </c>
      <c r="G447">
        <v>0.261764</v>
      </c>
      <c r="H447">
        <v>0.72387000000000001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5889.89</v>
      </c>
      <c r="C448">
        <v>0</v>
      </c>
      <c r="D448">
        <v>0</v>
      </c>
      <c r="E448">
        <v>0</v>
      </c>
      <c r="F448">
        <v>0</v>
      </c>
      <c r="G448">
        <v>0.28308</v>
      </c>
      <c r="H448">
        <v>0.72789400000000004</v>
      </c>
      <c r="I448">
        <v>0</v>
      </c>
      <c r="R448">
        <f>AVERAGE(B399:B448)</f>
        <v>5995.7222000000011</v>
      </c>
      <c r="S448">
        <f>AVERAGE(C399:C448)</f>
        <v>0</v>
      </c>
      <c r="U448">
        <f>_xlfn.VAR.P(B399:B448)</f>
        <v>127613.51848516008</v>
      </c>
      <c r="V448">
        <f>_xlfn.VAR.P(C399:C448)</f>
        <v>0</v>
      </c>
      <c r="X448">
        <f>1.96*SQRT(U448)/50</f>
        <v>14.003429474419342</v>
      </c>
      <c r="Y448">
        <f>1.96*SQRT(V448)/50</f>
        <v>0</v>
      </c>
    </row>
    <row r="449" spans="1:9" x14ac:dyDescent="0.25">
      <c r="A449" t="s">
        <v>110</v>
      </c>
      <c r="B449">
        <v>299790.39854199998</v>
      </c>
      <c r="C449" t="s">
        <v>37</v>
      </c>
    </row>
    <row r="450" spans="1:9" x14ac:dyDescent="0.25">
      <c r="A450" t="s">
        <v>111</v>
      </c>
      <c r="B450">
        <v>5052.8</v>
      </c>
      <c r="C450">
        <v>5049.68</v>
      </c>
      <c r="D450">
        <v>5028.6000000000004</v>
      </c>
      <c r="E450">
        <v>4983.1499999999996</v>
      </c>
      <c r="F450">
        <v>3633.91</v>
      </c>
      <c r="G450">
        <v>0.283134</v>
      </c>
      <c r="H450">
        <v>0.720889</v>
      </c>
      <c r="I450">
        <v>0</v>
      </c>
    </row>
    <row r="451" spans="1:9" x14ac:dyDescent="0.25">
      <c r="A451" t="s">
        <v>111</v>
      </c>
      <c r="B451">
        <v>5459.52</v>
      </c>
      <c r="C451">
        <v>5456.39</v>
      </c>
      <c r="D451">
        <v>5434.41</v>
      </c>
      <c r="E451">
        <v>5383.26</v>
      </c>
      <c r="F451">
        <v>4014.14</v>
      </c>
      <c r="G451">
        <v>0.26460499999999998</v>
      </c>
      <c r="H451">
        <v>0.72562400000000005</v>
      </c>
      <c r="I451">
        <v>0</v>
      </c>
    </row>
    <row r="452" spans="1:9" x14ac:dyDescent="0.25">
      <c r="A452" t="s">
        <v>111</v>
      </c>
      <c r="B452">
        <v>6367.79</v>
      </c>
      <c r="C452">
        <v>5069.25</v>
      </c>
      <c r="D452">
        <v>5048.3100000000004</v>
      </c>
      <c r="E452">
        <v>5002.62</v>
      </c>
      <c r="F452">
        <v>3642.39</v>
      </c>
      <c r="G452">
        <v>0.28310299999999999</v>
      </c>
      <c r="H452">
        <v>0.72779300000000002</v>
      </c>
      <c r="I452">
        <v>0</v>
      </c>
    </row>
    <row r="453" spans="1:9" x14ac:dyDescent="0.25">
      <c r="A453" t="s">
        <v>111</v>
      </c>
      <c r="B453">
        <v>5368.66</v>
      </c>
      <c r="C453">
        <v>5361.2</v>
      </c>
      <c r="D453">
        <v>5339.62</v>
      </c>
      <c r="E453">
        <v>5289.8</v>
      </c>
      <c r="F453">
        <v>3919.69</v>
      </c>
      <c r="G453">
        <v>0.26204899999999998</v>
      </c>
      <c r="H453">
        <v>0.72781399999999996</v>
      </c>
      <c r="I453">
        <v>0</v>
      </c>
    </row>
    <row r="454" spans="1:9" x14ac:dyDescent="0.25">
      <c r="A454" t="s">
        <v>111</v>
      </c>
      <c r="B454">
        <v>5104.55</v>
      </c>
      <c r="C454">
        <v>5101.2</v>
      </c>
      <c r="D454">
        <v>5079.78</v>
      </c>
      <c r="E454">
        <v>5033.66</v>
      </c>
      <c r="F454">
        <v>3677.42</v>
      </c>
      <c r="G454">
        <v>0.28319299999999997</v>
      </c>
      <c r="H454">
        <v>0.72518199999999999</v>
      </c>
      <c r="I454">
        <v>0</v>
      </c>
    </row>
    <row r="455" spans="1:9" x14ac:dyDescent="0.25">
      <c r="A455" t="s">
        <v>111</v>
      </c>
      <c r="B455">
        <v>5230.83</v>
      </c>
      <c r="C455">
        <v>5227.5</v>
      </c>
      <c r="D455">
        <v>5206.55</v>
      </c>
      <c r="E455">
        <v>5159.47</v>
      </c>
      <c r="F455">
        <v>3712.05</v>
      </c>
      <c r="G455">
        <v>0.28308499999999998</v>
      </c>
      <c r="H455">
        <v>0.70653100000000002</v>
      </c>
      <c r="I455">
        <v>0</v>
      </c>
    </row>
    <row r="456" spans="1:9" x14ac:dyDescent="0.25">
      <c r="A456" t="s">
        <v>111</v>
      </c>
      <c r="B456">
        <v>5444.17</v>
      </c>
      <c r="C456">
        <v>5318.8</v>
      </c>
      <c r="D456">
        <v>5297.26</v>
      </c>
      <c r="E456">
        <v>5248.08</v>
      </c>
      <c r="F456">
        <v>3896.12</v>
      </c>
      <c r="G456">
        <v>0.28309099999999998</v>
      </c>
      <c r="H456">
        <v>0.723688</v>
      </c>
      <c r="I456">
        <v>0</v>
      </c>
    </row>
    <row r="457" spans="1:9" x14ac:dyDescent="0.25">
      <c r="A457" t="s">
        <v>111</v>
      </c>
      <c r="B457">
        <v>5250.36</v>
      </c>
      <c r="C457">
        <v>5246.8</v>
      </c>
      <c r="D457">
        <v>5225.3900000000003</v>
      </c>
      <c r="E457">
        <v>5177.0200000000004</v>
      </c>
      <c r="F457">
        <v>3817.72</v>
      </c>
      <c r="G457">
        <v>0.28309600000000001</v>
      </c>
      <c r="H457">
        <v>0.70652599999999999</v>
      </c>
      <c r="I457">
        <v>0</v>
      </c>
    </row>
    <row r="458" spans="1:9" x14ac:dyDescent="0.25">
      <c r="A458" t="s">
        <v>111</v>
      </c>
      <c r="B458">
        <v>5277.93</v>
      </c>
      <c r="C458">
        <v>5274.64</v>
      </c>
      <c r="D458">
        <v>5252.85</v>
      </c>
      <c r="E458">
        <v>5204.8599999999997</v>
      </c>
      <c r="F458">
        <v>3849.49</v>
      </c>
      <c r="G458">
        <v>0.28309600000000001</v>
      </c>
      <c r="H458">
        <v>0.72779799999999994</v>
      </c>
      <c r="I458">
        <v>0</v>
      </c>
    </row>
    <row r="459" spans="1:9" x14ac:dyDescent="0.25">
      <c r="A459" t="s">
        <v>111</v>
      </c>
      <c r="B459">
        <v>5137.04</v>
      </c>
      <c r="C459">
        <v>5131.82</v>
      </c>
      <c r="D459">
        <v>5110.67</v>
      </c>
      <c r="E459">
        <v>5063.4399999999996</v>
      </c>
      <c r="F459">
        <v>3712.19</v>
      </c>
      <c r="G459">
        <v>0.28308899999999998</v>
      </c>
      <c r="H459">
        <v>0.72700900000000002</v>
      </c>
      <c r="I459">
        <v>0</v>
      </c>
    </row>
    <row r="460" spans="1:9" x14ac:dyDescent="0.25">
      <c r="A460" t="s">
        <v>111</v>
      </c>
      <c r="B460">
        <v>5402.78</v>
      </c>
      <c r="C460">
        <v>5399.53</v>
      </c>
      <c r="D460">
        <v>5377.29</v>
      </c>
      <c r="E460">
        <v>5325.46</v>
      </c>
      <c r="F460">
        <v>3965.54</v>
      </c>
      <c r="G460">
        <v>0.283078</v>
      </c>
      <c r="H460">
        <v>0.70653200000000005</v>
      </c>
      <c r="I460">
        <v>0</v>
      </c>
    </row>
    <row r="461" spans="1:9" x14ac:dyDescent="0.25">
      <c r="A461" t="s">
        <v>111</v>
      </c>
      <c r="B461">
        <v>5064.43</v>
      </c>
      <c r="C461">
        <v>5061.0600000000004</v>
      </c>
      <c r="D461">
        <v>5040.08</v>
      </c>
      <c r="E461">
        <v>4994.45</v>
      </c>
      <c r="F461">
        <v>3641.86</v>
      </c>
      <c r="G461">
        <v>0.28315600000000002</v>
      </c>
      <c r="H461">
        <v>0.72784700000000002</v>
      </c>
      <c r="I461">
        <v>0</v>
      </c>
    </row>
    <row r="462" spans="1:9" x14ac:dyDescent="0.25">
      <c r="A462" t="s">
        <v>111</v>
      </c>
      <c r="B462">
        <v>5210.6400000000003</v>
      </c>
      <c r="C462">
        <v>5207.4399999999996</v>
      </c>
      <c r="D462">
        <v>5185.99</v>
      </c>
      <c r="E462">
        <v>5138.1400000000003</v>
      </c>
      <c r="F462">
        <v>3773.84</v>
      </c>
      <c r="G462">
        <v>0.28313199999999999</v>
      </c>
      <c r="H462">
        <v>0.71205600000000002</v>
      </c>
      <c r="I462">
        <v>0</v>
      </c>
    </row>
    <row r="463" spans="1:9" x14ac:dyDescent="0.25">
      <c r="A463" t="s">
        <v>111</v>
      </c>
      <c r="B463">
        <v>5051.57</v>
      </c>
      <c r="C463">
        <v>5048.3999999999996</v>
      </c>
      <c r="D463">
        <v>5027.45</v>
      </c>
      <c r="E463">
        <v>4982.08</v>
      </c>
      <c r="F463">
        <v>3636.64</v>
      </c>
      <c r="G463">
        <v>0.283084</v>
      </c>
      <c r="H463">
        <v>0.72759200000000002</v>
      </c>
      <c r="I463">
        <v>0</v>
      </c>
    </row>
    <row r="464" spans="1:9" x14ac:dyDescent="0.25">
      <c r="A464" t="s">
        <v>111</v>
      </c>
      <c r="B464">
        <v>5383.09</v>
      </c>
      <c r="C464">
        <v>5379.98</v>
      </c>
      <c r="D464">
        <v>5358.22</v>
      </c>
      <c r="E464">
        <v>5308.61</v>
      </c>
      <c r="F464">
        <v>3943.13</v>
      </c>
      <c r="G464">
        <v>0.28330499999999997</v>
      </c>
      <c r="H464">
        <v>0.71280299999999996</v>
      </c>
      <c r="I464">
        <v>0</v>
      </c>
    </row>
    <row r="465" spans="1:9" x14ac:dyDescent="0.25">
      <c r="A465" t="s">
        <v>111</v>
      </c>
      <c r="B465">
        <v>5064.67</v>
      </c>
      <c r="C465">
        <v>5061.49</v>
      </c>
      <c r="D465">
        <v>5040.3999999999996</v>
      </c>
      <c r="E465">
        <v>4994.75</v>
      </c>
      <c r="F465">
        <v>3642.61</v>
      </c>
      <c r="G465">
        <v>0.28312399999999999</v>
      </c>
      <c r="H465">
        <v>0.72780800000000001</v>
      </c>
      <c r="I465">
        <v>0</v>
      </c>
    </row>
    <row r="466" spans="1:9" x14ac:dyDescent="0.25">
      <c r="A466" t="s">
        <v>111</v>
      </c>
      <c r="B466">
        <v>5351.1</v>
      </c>
      <c r="C466">
        <v>5347.97</v>
      </c>
      <c r="D466">
        <v>5326.21</v>
      </c>
      <c r="E466">
        <v>5276.48</v>
      </c>
      <c r="F466">
        <v>3908.24</v>
      </c>
      <c r="G466">
        <v>0.26406800000000002</v>
      </c>
      <c r="H466">
        <v>0.726823</v>
      </c>
      <c r="I466">
        <v>0</v>
      </c>
    </row>
    <row r="467" spans="1:9" x14ac:dyDescent="0.25">
      <c r="A467" t="s">
        <v>111</v>
      </c>
      <c r="B467">
        <v>5035.22</v>
      </c>
      <c r="C467">
        <v>5032.13</v>
      </c>
      <c r="D467">
        <v>5011.3</v>
      </c>
      <c r="E467">
        <v>4965.95</v>
      </c>
      <c r="F467">
        <v>3633.57</v>
      </c>
      <c r="G467">
        <v>0.28310600000000002</v>
      </c>
      <c r="H467">
        <v>0.72789899999999996</v>
      </c>
      <c r="I467">
        <v>0</v>
      </c>
    </row>
    <row r="468" spans="1:9" x14ac:dyDescent="0.25">
      <c r="A468" t="s">
        <v>111</v>
      </c>
      <c r="B468">
        <v>5443.2</v>
      </c>
      <c r="C468">
        <v>5440.07</v>
      </c>
      <c r="D468">
        <v>5418.21</v>
      </c>
      <c r="E468">
        <v>5366.74</v>
      </c>
      <c r="F468">
        <v>4004.21</v>
      </c>
      <c r="G468">
        <v>0.28310200000000002</v>
      </c>
      <c r="H468">
        <v>0.72776399999999997</v>
      </c>
      <c r="I468">
        <v>0</v>
      </c>
    </row>
    <row r="469" spans="1:9" x14ac:dyDescent="0.25">
      <c r="A469" t="s">
        <v>111</v>
      </c>
      <c r="B469">
        <v>6222.88</v>
      </c>
      <c r="C469">
        <v>5061.6099999999997</v>
      </c>
      <c r="D469">
        <v>5040.54</v>
      </c>
      <c r="E469">
        <v>4994.78</v>
      </c>
      <c r="F469">
        <v>3647.82</v>
      </c>
      <c r="G469">
        <v>0.28303099999999998</v>
      </c>
      <c r="H469">
        <v>0.72667800000000005</v>
      </c>
      <c r="I469">
        <v>0</v>
      </c>
    </row>
    <row r="470" spans="1:9" x14ac:dyDescent="0.25">
      <c r="A470" t="s">
        <v>111</v>
      </c>
      <c r="B470">
        <v>5379.19</v>
      </c>
      <c r="C470">
        <v>5371.68</v>
      </c>
      <c r="D470">
        <v>5349.86</v>
      </c>
      <c r="E470">
        <v>5299.87</v>
      </c>
      <c r="F470">
        <v>3932.07</v>
      </c>
      <c r="G470">
        <v>0.28346100000000002</v>
      </c>
      <c r="H470">
        <v>0.72486899999999999</v>
      </c>
      <c r="I470">
        <v>0</v>
      </c>
    </row>
    <row r="471" spans="1:9" x14ac:dyDescent="0.25">
      <c r="A471" t="s">
        <v>111</v>
      </c>
      <c r="B471">
        <v>5095.21</v>
      </c>
      <c r="C471">
        <v>5092.0200000000004</v>
      </c>
      <c r="D471">
        <v>5070.62</v>
      </c>
      <c r="E471">
        <v>5024.4799999999996</v>
      </c>
      <c r="F471">
        <v>3685.17</v>
      </c>
      <c r="G471">
        <v>0.283078</v>
      </c>
      <c r="H471">
        <v>0.72475800000000001</v>
      </c>
      <c r="I471">
        <v>0</v>
      </c>
    </row>
    <row r="472" spans="1:9" x14ac:dyDescent="0.25">
      <c r="A472" t="s">
        <v>111</v>
      </c>
      <c r="B472">
        <v>5306.61</v>
      </c>
      <c r="C472">
        <v>5303.34</v>
      </c>
      <c r="D472">
        <v>5281.95</v>
      </c>
      <c r="E472">
        <v>5233.22</v>
      </c>
      <c r="F472">
        <v>3868.57</v>
      </c>
      <c r="G472">
        <v>0.28309299999999998</v>
      </c>
      <c r="H472">
        <v>0.72755300000000001</v>
      </c>
      <c r="I472">
        <v>0</v>
      </c>
    </row>
    <row r="473" spans="1:9" x14ac:dyDescent="0.25">
      <c r="A473" t="s">
        <v>111</v>
      </c>
      <c r="B473">
        <v>5218.9799999999996</v>
      </c>
      <c r="C473">
        <v>5215.6400000000003</v>
      </c>
      <c r="D473">
        <v>5194.29</v>
      </c>
      <c r="E473">
        <v>5146.74</v>
      </c>
      <c r="F473">
        <v>3791.44</v>
      </c>
      <c r="G473">
        <v>0.261208</v>
      </c>
      <c r="H473">
        <v>0.72780599999999995</v>
      </c>
      <c r="I473">
        <v>0</v>
      </c>
    </row>
    <row r="474" spans="1:9" x14ac:dyDescent="0.25">
      <c r="A474" t="s">
        <v>111</v>
      </c>
      <c r="B474">
        <v>5208.55</v>
      </c>
      <c r="C474">
        <v>5205.1000000000004</v>
      </c>
      <c r="D474">
        <v>5183.63</v>
      </c>
      <c r="E474">
        <v>5136.1400000000003</v>
      </c>
      <c r="F474">
        <v>3785.53</v>
      </c>
      <c r="G474">
        <v>0.283078</v>
      </c>
      <c r="H474">
        <v>0.72715300000000005</v>
      </c>
      <c r="I474">
        <v>0</v>
      </c>
    </row>
    <row r="475" spans="1:9" x14ac:dyDescent="0.25">
      <c r="A475" t="s">
        <v>111</v>
      </c>
      <c r="B475">
        <v>5269.85</v>
      </c>
      <c r="C475">
        <v>5266.45</v>
      </c>
      <c r="D475">
        <v>5244.89</v>
      </c>
      <c r="E475">
        <v>5196.6099999999997</v>
      </c>
      <c r="F475">
        <v>3833.96</v>
      </c>
      <c r="G475">
        <v>0.26660600000000001</v>
      </c>
      <c r="H475">
        <v>0.71338299999999999</v>
      </c>
      <c r="I475">
        <v>0</v>
      </c>
    </row>
    <row r="476" spans="1:9" x14ac:dyDescent="0.25">
      <c r="A476" t="s">
        <v>111</v>
      </c>
      <c r="B476">
        <v>5254.73</v>
      </c>
      <c r="C476">
        <v>5251.01</v>
      </c>
      <c r="D476">
        <v>5229.58</v>
      </c>
      <c r="E476">
        <v>5181.13</v>
      </c>
      <c r="F476">
        <v>3820.86</v>
      </c>
      <c r="G476">
        <v>0.28307900000000003</v>
      </c>
      <c r="H476">
        <v>0.72431500000000004</v>
      </c>
      <c r="I476">
        <v>0</v>
      </c>
    </row>
    <row r="477" spans="1:9" x14ac:dyDescent="0.25">
      <c r="A477" t="s">
        <v>111</v>
      </c>
      <c r="B477">
        <v>5382.35</v>
      </c>
      <c r="C477">
        <v>5379.14</v>
      </c>
      <c r="D477">
        <v>5357.29</v>
      </c>
      <c r="E477">
        <v>5306.96</v>
      </c>
      <c r="F477">
        <v>3943.23</v>
      </c>
      <c r="G477">
        <v>0.28309000000000001</v>
      </c>
      <c r="H477">
        <v>0.7208</v>
      </c>
      <c r="I477">
        <v>0</v>
      </c>
    </row>
    <row r="478" spans="1:9" x14ac:dyDescent="0.25">
      <c r="A478" t="s">
        <v>111</v>
      </c>
      <c r="B478">
        <v>5101.0200000000004</v>
      </c>
      <c r="C478">
        <v>5097.57</v>
      </c>
      <c r="D478">
        <v>5076.47</v>
      </c>
      <c r="E478">
        <v>5030.17</v>
      </c>
      <c r="F478">
        <v>3687.05</v>
      </c>
      <c r="G478">
        <v>0.28309099999999998</v>
      </c>
      <c r="H478">
        <v>0.71560800000000002</v>
      </c>
      <c r="I478">
        <v>0</v>
      </c>
    </row>
    <row r="479" spans="1:9" x14ac:dyDescent="0.25">
      <c r="A479" t="s">
        <v>111</v>
      </c>
      <c r="B479">
        <v>5388.74</v>
      </c>
      <c r="C479">
        <v>5385.6</v>
      </c>
      <c r="D479">
        <v>5363.8</v>
      </c>
      <c r="E479">
        <v>5313.58</v>
      </c>
      <c r="F479">
        <v>3948.97</v>
      </c>
      <c r="G479">
        <v>0.26296399999999998</v>
      </c>
      <c r="H479">
        <v>0.70653100000000002</v>
      </c>
      <c r="I479">
        <v>0</v>
      </c>
    </row>
    <row r="480" spans="1:9" x14ac:dyDescent="0.25">
      <c r="A480" t="s">
        <v>111</v>
      </c>
      <c r="B480">
        <v>5045.71</v>
      </c>
      <c r="C480">
        <v>5042.46</v>
      </c>
      <c r="D480">
        <v>5021.54</v>
      </c>
      <c r="E480">
        <v>4975.97</v>
      </c>
      <c r="F480">
        <v>3637.03</v>
      </c>
      <c r="G480">
        <v>0.283078</v>
      </c>
      <c r="H480">
        <v>0.72538199999999997</v>
      </c>
      <c r="I480">
        <v>0</v>
      </c>
    </row>
    <row r="481" spans="1:9" x14ac:dyDescent="0.25">
      <c r="A481" t="s">
        <v>111</v>
      </c>
      <c r="B481">
        <v>5651.5</v>
      </c>
      <c r="C481">
        <v>5648.33</v>
      </c>
      <c r="D481">
        <v>5626.1</v>
      </c>
      <c r="E481">
        <v>5574.11</v>
      </c>
      <c r="F481">
        <v>4195.8599999999997</v>
      </c>
      <c r="G481">
        <v>0.283105</v>
      </c>
      <c r="H481">
        <v>0.72568600000000005</v>
      </c>
      <c r="I481">
        <v>0</v>
      </c>
    </row>
    <row r="482" spans="1:9" x14ac:dyDescent="0.25">
      <c r="A482" t="s">
        <v>111</v>
      </c>
      <c r="B482">
        <v>5046.75</v>
      </c>
      <c r="C482">
        <v>5043.47</v>
      </c>
      <c r="D482">
        <v>5022.33</v>
      </c>
      <c r="E482">
        <v>4976.8999999999996</v>
      </c>
      <c r="F482">
        <v>3632.43</v>
      </c>
      <c r="G482">
        <v>0.283327</v>
      </c>
      <c r="H482">
        <v>0.726383</v>
      </c>
      <c r="I482">
        <v>0</v>
      </c>
    </row>
    <row r="483" spans="1:9" x14ac:dyDescent="0.25">
      <c r="A483" t="s">
        <v>111</v>
      </c>
      <c r="B483">
        <v>5374.86</v>
      </c>
      <c r="C483">
        <v>5371.4</v>
      </c>
      <c r="D483">
        <v>5349.66</v>
      </c>
      <c r="E483">
        <v>5299.19</v>
      </c>
      <c r="F483">
        <v>3936.09</v>
      </c>
      <c r="G483">
        <v>0.28308499999999998</v>
      </c>
      <c r="H483">
        <v>0.71453</v>
      </c>
      <c r="I483">
        <v>0</v>
      </c>
    </row>
    <row r="484" spans="1:9" x14ac:dyDescent="0.25">
      <c r="A484" t="s">
        <v>111</v>
      </c>
      <c r="B484">
        <v>6246.65</v>
      </c>
      <c r="C484">
        <v>5068.7299999999996</v>
      </c>
      <c r="D484">
        <v>5047.7299999999996</v>
      </c>
      <c r="E484">
        <v>5002.0200000000004</v>
      </c>
      <c r="F484">
        <v>3647.62</v>
      </c>
      <c r="G484">
        <v>0.28088099999999999</v>
      </c>
      <c r="H484">
        <v>0.72393799999999997</v>
      </c>
      <c r="I484">
        <v>0</v>
      </c>
    </row>
    <row r="485" spans="1:9" x14ac:dyDescent="0.25">
      <c r="A485" t="s">
        <v>111</v>
      </c>
      <c r="B485">
        <v>5487.25</v>
      </c>
      <c r="C485">
        <v>5479.79</v>
      </c>
      <c r="D485">
        <v>5457.8</v>
      </c>
      <c r="E485">
        <v>5405.76</v>
      </c>
      <c r="F485">
        <v>4036.23</v>
      </c>
      <c r="G485">
        <v>0.27626800000000001</v>
      </c>
      <c r="H485">
        <v>0.71449099999999999</v>
      </c>
      <c r="I485">
        <v>0</v>
      </c>
    </row>
    <row r="486" spans="1:9" x14ac:dyDescent="0.25">
      <c r="A486" t="s">
        <v>111</v>
      </c>
      <c r="B486">
        <v>5105.92</v>
      </c>
      <c r="C486">
        <v>5101.41</v>
      </c>
      <c r="D486">
        <v>5079.99</v>
      </c>
      <c r="E486">
        <v>5033.3900000000003</v>
      </c>
      <c r="F486">
        <v>3686.09</v>
      </c>
      <c r="G486">
        <v>0.26691900000000002</v>
      </c>
      <c r="H486">
        <v>0.726518</v>
      </c>
      <c r="I486">
        <v>0</v>
      </c>
    </row>
    <row r="487" spans="1:9" x14ac:dyDescent="0.25">
      <c r="A487" t="s">
        <v>111</v>
      </c>
      <c r="B487">
        <v>5348.46</v>
      </c>
      <c r="C487">
        <v>5344.85</v>
      </c>
      <c r="D487">
        <v>5323.1</v>
      </c>
      <c r="E487">
        <v>5273.79</v>
      </c>
      <c r="F487">
        <v>3900.7</v>
      </c>
      <c r="G487">
        <v>0.283499</v>
      </c>
      <c r="H487">
        <v>0.72788900000000001</v>
      </c>
      <c r="I487">
        <v>0</v>
      </c>
    </row>
    <row r="488" spans="1:9" x14ac:dyDescent="0.25">
      <c r="A488" t="s">
        <v>111</v>
      </c>
      <c r="B488">
        <v>5430.86</v>
      </c>
      <c r="C488">
        <v>5114.2</v>
      </c>
      <c r="D488">
        <v>5093</v>
      </c>
      <c r="E488">
        <v>5046.6899999999996</v>
      </c>
      <c r="F488">
        <v>3691</v>
      </c>
      <c r="G488">
        <v>0.28317399999999998</v>
      </c>
      <c r="H488">
        <v>0.72786600000000001</v>
      </c>
      <c r="I488">
        <v>0</v>
      </c>
    </row>
    <row r="489" spans="1:9" x14ac:dyDescent="0.25">
      <c r="A489" t="s">
        <v>111</v>
      </c>
      <c r="B489">
        <v>5229.3900000000003</v>
      </c>
      <c r="C489">
        <v>5225.8500000000004</v>
      </c>
      <c r="D489">
        <v>5204.6000000000004</v>
      </c>
      <c r="E489">
        <v>5155.9799999999996</v>
      </c>
      <c r="F489">
        <v>3803.4</v>
      </c>
      <c r="G489">
        <v>0.28330100000000003</v>
      </c>
      <c r="H489">
        <v>0.72595500000000002</v>
      </c>
      <c r="I489">
        <v>0</v>
      </c>
    </row>
    <row r="490" spans="1:9" x14ac:dyDescent="0.25">
      <c r="A490" t="s">
        <v>111</v>
      </c>
      <c r="B490">
        <v>5363.26</v>
      </c>
      <c r="C490">
        <v>5360.02</v>
      </c>
      <c r="D490">
        <v>5338.12</v>
      </c>
      <c r="E490">
        <v>5288.18</v>
      </c>
      <c r="F490">
        <v>3921.57</v>
      </c>
      <c r="G490">
        <v>0.283078</v>
      </c>
      <c r="H490">
        <v>0.72789899999999996</v>
      </c>
      <c r="I490">
        <v>0</v>
      </c>
    </row>
    <row r="491" spans="1:9" x14ac:dyDescent="0.25">
      <c r="A491" t="s">
        <v>111</v>
      </c>
      <c r="B491">
        <v>5088.67</v>
      </c>
      <c r="C491">
        <v>5085.41</v>
      </c>
      <c r="D491">
        <v>5064.42</v>
      </c>
      <c r="E491">
        <v>5018.17</v>
      </c>
      <c r="F491">
        <v>3665.18</v>
      </c>
      <c r="G491">
        <v>0.28307900000000003</v>
      </c>
      <c r="H491">
        <v>0.71474300000000002</v>
      </c>
      <c r="I491">
        <v>0</v>
      </c>
    </row>
    <row r="492" spans="1:9" x14ac:dyDescent="0.25">
      <c r="A492" t="s">
        <v>111</v>
      </c>
      <c r="B492">
        <v>5376.75</v>
      </c>
      <c r="C492">
        <v>5373.61</v>
      </c>
      <c r="D492">
        <v>5351.64</v>
      </c>
      <c r="E492">
        <v>5301.3</v>
      </c>
      <c r="F492">
        <v>3935.2</v>
      </c>
      <c r="G492">
        <v>0.283078</v>
      </c>
      <c r="H492">
        <v>0.72748199999999996</v>
      </c>
      <c r="I492">
        <v>0</v>
      </c>
    </row>
    <row r="493" spans="1:9" x14ac:dyDescent="0.25">
      <c r="A493" t="s">
        <v>111</v>
      </c>
      <c r="B493">
        <v>5063.62</v>
      </c>
      <c r="C493">
        <v>5060.3</v>
      </c>
      <c r="D493">
        <v>5039.2299999999996</v>
      </c>
      <c r="E493">
        <v>4993.3</v>
      </c>
      <c r="F493">
        <v>3653.79</v>
      </c>
      <c r="G493">
        <v>0.28315000000000001</v>
      </c>
      <c r="H493">
        <v>0.72789499999999996</v>
      </c>
      <c r="I493">
        <v>0</v>
      </c>
    </row>
    <row r="494" spans="1:9" x14ac:dyDescent="0.25">
      <c r="A494" t="s">
        <v>111</v>
      </c>
      <c r="B494">
        <v>5415.84</v>
      </c>
      <c r="C494">
        <v>5412.65</v>
      </c>
      <c r="D494">
        <v>5390.75</v>
      </c>
      <c r="E494">
        <v>5340.07</v>
      </c>
      <c r="F494">
        <v>3973.84</v>
      </c>
      <c r="G494">
        <v>0.283078</v>
      </c>
      <c r="H494">
        <v>0.72356299999999996</v>
      </c>
      <c r="I494">
        <v>0</v>
      </c>
    </row>
    <row r="495" spans="1:9" x14ac:dyDescent="0.25">
      <c r="A495" t="s">
        <v>111</v>
      </c>
      <c r="B495">
        <v>5050.7</v>
      </c>
      <c r="C495">
        <v>5047.46</v>
      </c>
      <c r="D495">
        <v>5026.55</v>
      </c>
      <c r="E495">
        <v>4981.12</v>
      </c>
      <c r="F495">
        <v>3635.01</v>
      </c>
      <c r="G495">
        <v>0.27771499999999999</v>
      </c>
      <c r="H495">
        <v>0.71840099999999996</v>
      </c>
      <c r="I495">
        <v>0</v>
      </c>
    </row>
    <row r="496" spans="1:9" x14ac:dyDescent="0.25">
      <c r="A496" t="s">
        <v>111</v>
      </c>
      <c r="B496">
        <v>5476.46</v>
      </c>
      <c r="C496">
        <v>5473.28</v>
      </c>
      <c r="D496">
        <v>5451.25</v>
      </c>
      <c r="E496">
        <v>5401.16</v>
      </c>
      <c r="F496">
        <v>4029.72</v>
      </c>
      <c r="G496">
        <v>0.28309800000000002</v>
      </c>
      <c r="H496">
        <v>0.71717200000000003</v>
      </c>
      <c r="I496">
        <v>0</v>
      </c>
    </row>
    <row r="497" spans="1:25" x14ac:dyDescent="0.25">
      <c r="A497" t="s">
        <v>111</v>
      </c>
      <c r="B497">
        <v>6547.04</v>
      </c>
      <c r="C497">
        <v>5051.08</v>
      </c>
      <c r="D497">
        <v>5030.1499999999996</v>
      </c>
      <c r="E497">
        <v>4984.6400000000003</v>
      </c>
      <c r="F497">
        <v>3641.23</v>
      </c>
      <c r="G497">
        <v>0.283078</v>
      </c>
      <c r="H497">
        <v>0.72439799999999999</v>
      </c>
      <c r="I497">
        <v>0</v>
      </c>
    </row>
    <row r="498" spans="1:25" x14ac:dyDescent="0.25">
      <c r="A498" t="s">
        <v>111</v>
      </c>
      <c r="B498">
        <v>5375.16</v>
      </c>
      <c r="C498">
        <v>5367.73</v>
      </c>
      <c r="D498">
        <v>5345.87</v>
      </c>
      <c r="E498">
        <v>5295.49</v>
      </c>
      <c r="F498">
        <v>3928.58</v>
      </c>
      <c r="G498">
        <v>0.28352899999999998</v>
      </c>
      <c r="H498">
        <v>0.72557899999999997</v>
      </c>
      <c r="I498">
        <v>0</v>
      </c>
    </row>
    <row r="499" spans="1:25" x14ac:dyDescent="0.25">
      <c r="A499" t="s">
        <v>111</v>
      </c>
      <c r="B499">
        <v>5109.0600000000004</v>
      </c>
      <c r="C499">
        <v>5105.8599999999997</v>
      </c>
      <c r="D499">
        <v>5084.3900000000003</v>
      </c>
      <c r="E499">
        <v>5037.92</v>
      </c>
      <c r="F499">
        <v>3696.77</v>
      </c>
      <c r="G499">
        <v>0.28346100000000002</v>
      </c>
      <c r="H499">
        <v>0.72464600000000001</v>
      </c>
      <c r="I499">
        <v>0</v>
      </c>
    </row>
    <row r="500" spans="1:25" x14ac:dyDescent="0.25">
      <c r="A500" t="s">
        <v>111</v>
      </c>
      <c r="B500">
        <v>5344.23</v>
      </c>
      <c r="C500">
        <v>5340.86</v>
      </c>
      <c r="D500">
        <v>5319.3</v>
      </c>
      <c r="E500">
        <v>5270.14</v>
      </c>
      <c r="F500">
        <v>3898.8</v>
      </c>
      <c r="G500">
        <v>0.28309400000000001</v>
      </c>
      <c r="H500">
        <v>0.72772300000000001</v>
      </c>
      <c r="I500">
        <v>0</v>
      </c>
    </row>
    <row r="501" spans="1:25" x14ac:dyDescent="0.25">
      <c r="A501" t="s">
        <v>111</v>
      </c>
      <c r="B501">
        <v>5421.87</v>
      </c>
      <c r="C501">
        <v>5206.58</v>
      </c>
      <c r="D501">
        <v>5185.22</v>
      </c>
      <c r="E501">
        <v>5137.0600000000004</v>
      </c>
      <c r="F501">
        <v>3784.33</v>
      </c>
      <c r="G501">
        <v>0.266262</v>
      </c>
      <c r="H501">
        <v>0.70653100000000002</v>
      </c>
      <c r="I501">
        <v>0</v>
      </c>
    </row>
    <row r="502" spans="1:25" x14ac:dyDescent="0.25">
      <c r="A502" t="s">
        <v>111</v>
      </c>
      <c r="B502">
        <v>5287.14</v>
      </c>
      <c r="C502">
        <v>5283.38</v>
      </c>
      <c r="D502">
        <v>5261.84</v>
      </c>
      <c r="E502">
        <v>5213.04</v>
      </c>
      <c r="F502">
        <v>3848.71</v>
      </c>
      <c r="G502">
        <v>0.28317300000000001</v>
      </c>
      <c r="H502">
        <v>0.72373699999999996</v>
      </c>
      <c r="I502">
        <v>0</v>
      </c>
    </row>
    <row r="503" spans="1:25" x14ac:dyDescent="0.25">
      <c r="A503" t="s">
        <v>111</v>
      </c>
      <c r="B503">
        <v>5358.85</v>
      </c>
      <c r="C503">
        <v>5355.56</v>
      </c>
      <c r="D503">
        <v>5333.72</v>
      </c>
      <c r="E503">
        <v>5284.22</v>
      </c>
      <c r="F503">
        <v>3917.74</v>
      </c>
      <c r="G503">
        <v>0.28321299999999999</v>
      </c>
      <c r="H503">
        <v>0.70652999999999999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5087.6400000000003</v>
      </c>
      <c r="C504">
        <v>5084.38</v>
      </c>
      <c r="D504">
        <v>5063.3500000000004</v>
      </c>
      <c r="E504">
        <v>5016.96</v>
      </c>
      <c r="F504">
        <v>3682.95</v>
      </c>
      <c r="G504">
        <v>0.28331099999999998</v>
      </c>
      <c r="H504">
        <v>0.72688299999999995</v>
      </c>
      <c r="I504">
        <v>0</v>
      </c>
      <c r="R504">
        <f>AVERAGE(B455:B504)</f>
        <v>5330.1756000000005</v>
      </c>
      <c r="S504">
        <f>AVERAGE(C455:C504)</f>
        <v>5237.1087999999991</v>
      </c>
      <c r="U504">
        <f>_xlfn.VAR.P(B455:B504)</f>
        <v>88081.790892639983</v>
      </c>
      <c r="V504">
        <f>_xlfn.VAR.P(C455:C504)</f>
        <v>22484.719410559996</v>
      </c>
      <c r="X504">
        <f>1.96*SQRT(U504)/50</f>
        <v>11.634002026700283</v>
      </c>
      <c r="Y504">
        <f>1.96*SQRT(V504)/50</f>
        <v>5.8780029971958099</v>
      </c>
    </row>
    <row r="505" spans="1:25" x14ac:dyDescent="0.25">
      <c r="A505" t="s">
        <v>111</v>
      </c>
      <c r="B505">
        <v>266511.88685000001</v>
      </c>
      <c r="C505" t="s">
        <v>37</v>
      </c>
    </row>
    <row r="506" spans="1:25" x14ac:dyDescent="0.25">
      <c r="A506" t="s">
        <v>112</v>
      </c>
      <c r="B506" s="9">
        <v>48349.599999999999</v>
      </c>
      <c r="C506" s="9">
        <v>48243.3</v>
      </c>
      <c r="D506" s="9">
        <v>48235.1</v>
      </c>
      <c r="E506" s="9">
        <v>48233.9</v>
      </c>
      <c r="F506">
        <v>1.52369</v>
      </c>
      <c r="G506">
        <v>1</v>
      </c>
      <c r="H506">
        <v>1</v>
      </c>
      <c r="I506">
        <v>249999</v>
      </c>
    </row>
    <row r="507" spans="1:25" x14ac:dyDescent="0.25">
      <c r="A507" t="s">
        <v>112</v>
      </c>
      <c r="B507" s="9">
        <v>47876.800000000003</v>
      </c>
      <c r="C507" s="9">
        <v>47771.4</v>
      </c>
      <c r="D507" s="9">
        <v>47759.6</v>
      </c>
      <c r="E507" s="9">
        <v>47758.3</v>
      </c>
      <c r="F507">
        <v>1.5524199999999999</v>
      </c>
      <c r="G507">
        <v>1</v>
      </c>
      <c r="H507">
        <v>1</v>
      </c>
      <c r="I507">
        <v>249999</v>
      </c>
    </row>
    <row r="508" spans="1:25" x14ac:dyDescent="0.25">
      <c r="A508" t="s">
        <v>112</v>
      </c>
      <c r="B508" s="9">
        <v>48577.2</v>
      </c>
      <c r="C508" s="9">
        <v>48471.9</v>
      </c>
      <c r="D508" s="9">
        <v>48463.5</v>
      </c>
      <c r="E508" s="9">
        <v>48462.2</v>
      </c>
      <c r="F508">
        <v>1.6281699999999999</v>
      </c>
      <c r="G508">
        <v>1</v>
      </c>
      <c r="H508">
        <v>1</v>
      </c>
      <c r="I508">
        <v>249999</v>
      </c>
    </row>
    <row r="509" spans="1:25" x14ac:dyDescent="0.25">
      <c r="A509" t="s">
        <v>112</v>
      </c>
      <c r="B509" s="9">
        <v>48245.599999999999</v>
      </c>
      <c r="C509" s="9">
        <v>47524.3</v>
      </c>
      <c r="D509" s="9">
        <v>47516.1</v>
      </c>
      <c r="E509" s="9">
        <v>47514.8</v>
      </c>
      <c r="F509">
        <v>1.5072700000000001</v>
      </c>
      <c r="G509">
        <v>1</v>
      </c>
      <c r="H509">
        <v>1</v>
      </c>
      <c r="I509">
        <v>249999</v>
      </c>
    </row>
    <row r="510" spans="1:25" x14ac:dyDescent="0.25">
      <c r="A510" t="s">
        <v>112</v>
      </c>
      <c r="B510" s="9">
        <v>47147.5</v>
      </c>
      <c r="C510" s="9">
        <v>46969.1</v>
      </c>
      <c r="D510" s="9">
        <v>46961.1</v>
      </c>
      <c r="E510" s="9">
        <v>46959.8</v>
      </c>
      <c r="F510">
        <v>1.47245</v>
      </c>
      <c r="G510">
        <v>1</v>
      </c>
      <c r="H510">
        <v>1</v>
      </c>
      <c r="I510">
        <v>249999</v>
      </c>
    </row>
    <row r="511" spans="1:25" x14ac:dyDescent="0.25">
      <c r="A511" t="s">
        <v>112</v>
      </c>
      <c r="B511" s="9">
        <v>47776.5</v>
      </c>
      <c r="C511" s="9">
        <v>47671.8</v>
      </c>
      <c r="D511" s="9">
        <v>47663.7</v>
      </c>
      <c r="E511" s="9">
        <v>47662.400000000001</v>
      </c>
      <c r="F511">
        <v>1.5124200000000001</v>
      </c>
      <c r="G511">
        <v>1</v>
      </c>
      <c r="H511">
        <v>1</v>
      </c>
      <c r="I511">
        <v>249999</v>
      </c>
    </row>
    <row r="512" spans="1:25" x14ac:dyDescent="0.25">
      <c r="A512" t="s">
        <v>112</v>
      </c>
      <c r="B512" s="9">
        <v>48490.6</v>
      </c>
      <c r="C512" s="9">
        <v>48385.5</v>
      </c>
      <c r="D512" s="9">
        <v>48377.3</v>
      </c>
      <c r="E512" s="9">
        <v>48376.1</v>
      </c>
      <c r="F512">
        <v>1.56263</v>
      </c>
      <c r="G512">
        <v>1</v>
      </c>
      <c r="H512">
        <v>1</v>
      </c>
      <c r="I512">
        <v>249999</v>
      </c>
    </row>
    <row r="513" spans="1:9" x14ac:dyDescent="0.25">
      <c r="A513" t="s">
        <v>112</v>
      </c>
      <c r="B513" s="9">
        <v>48192.800000000003</v>
      </c>
      <c r="C513" s="9">
        <v>48052</v>
      </c>
      <c r="D513" s="9">
        <v>48043.8</v>
      </c>
      <c r="E513" s="9">
        <v>48042.5</v>
      </c>
      <c r="F513">
        <v>1.61277</v>
      </c>
      <c r="G513">
        <v>1</v>
      </c>
      <c r="H513">
        <v>1</v>
      </c>
      <c r="I513">
        <v>249999</v>
      </c>
    </row>
    <row r="514" spans="1:9" x14ac:dyDescent="0.25">
      <c r="A514" t="s">
        <v>112</v>
      </c>
      <c r="B514" s="9">
        <v>48383.3</v>
      </c>
      <c r="C514" s="9">
        <v>47998.1</v>
      </c>
      <c r="D514" s="9">
        <v>47990</v>
      </c>
      <c r="E514" s="9">
        <v>47988.7</v>
      </c>
      <c r="F514">
        <v>1.5370299999999999</v>
      </c>
      <c r="G514">
        <v>1</v>
      </c>
      <c r="H514">
        <v>1</v>
      </c>
      <c r="I514">
        <v>249999</v>
      </c>
    </row>
    <row r="515" spans="1:9" x14ac:dyDescent="0.25">
      <c r="A515" t="s">
        <v>112</v>
      </c>
      <c r="B515" s="9">
        <v>48151.3</v>
      </c>
      <c r="C515" s="9">
        <v>47972.1</v>
      </c>
      <c r="D515" s="9">
        <v>47964</v>
      </c>
      <c r="E515" s="9">
        <v>47962.6</v>
      </c>
      <c r="F515">
        <v>1.5022500000000001</v>
      </c>
      <c r="G515">
        <v>1</v>
      </c>
      <c r="H515">
        <v>1</v>
      </c>
      <c r="I515">
        <v>249999</v>
      </c>
    </row>
    <row r="516" spans="1:9" x14ac:dyDescent="0.25">
      <c r="A516" t="s">
        <v>112</v>
      </c>
      <c r="B516" s="9">
        <v>49141.9</v>
      </c>
      <c r="C516" s="9">
        <v>49037.599999999999</v>
      </c>
      <c r="D516" s="9">
        <v>49029.3</v>
      </c>
      <c r="E516" s="9">
        <v>49028</v>
      </c>
      <c r="F516">
        <v>1.63629</v>
      </c>
      <c r="G516">
        <v>1</v>
      </c>
      <c r="H516">
        <v>1</v>
      </c>
      <c r="I516">
        <v>249999</v>
      </c>
    </row>
    <row r="517" spans="1:9" x14ac:dyDescent="0.25">
      <c r="A517" t="s">
        <v>112</v>
      </c>
      <c r="B517" s="9">
        <v>48350.1</v>
      </c>
      <c r="C517" s="9">
        <v>48245.7</v>
      </c>
      <c r="D517" s="9">
        <v>48237.7</v>
      </c>
      <c r="E517" s="9">
        <v>48236.3</v>
      </c>
      <c r="F517">
        <v>1.5564899999999999</v>
      </c>
      <c r="G517">
        <v>1</v>
      </c>
      <c r="H517">
        <v>1</v>
      </c>
      <c r="I517">
        <v>249999</v>
      </c>
    </row>
    <row r="518" spans="1:9" x14ac:dyDescent="0.25">
      <c r="A518" t="s">
        <v>112</v>
      </c>
      <c r="B518" s="9">
        <v>49191.1</v>
      </c>
      <c r="C518" s="9">
        <v>49087.1</v>
      </c>
      <c r="D518" s="9">
        <v>49062.3</v>
      </c>
      <c r="E518" s="9">
        <v>49061.1</v>
      </c>
      <c r="F518">
        <v>1.57802</v>
      </c>
      <c r="G518">
        <v>1</v>
      </c>
      <c r="H518">
        <v>1</v>
      </c>
      <c r="I518">
        <v>249999</v>
      </c>
    </row>
    <row r="519" spans="1:9" x14ac:dyDescent="0.25">
      <c r="A519" t="s">
        <v>112</v>
      </c>
      <c r="B519" s="9">
        <v>49076.800000000003</v>
      </c>
      <c r="C519" s="9">
        <v>48973.7</v>
      </c>
      <c r="D519" s="9">
        <v>48965.5</v>
      </c>
      <c r="E519" s="9">
        <v>48964.2</v>
      </c>
      <c r="F519">
        <v>1.57802</v>
      </c>
      <c r="G519">
        <v>1</v>
      </c>
      <c r="H519">
        <v>1</v>
      </c>
      <c r="I519">
        <v>249999</v>
      </c>
    </row>
    <row r="520" spans="1:9" x14ac:dyDescent="0.25">
      <c r="A520" t="s">
        <v>112</v>
      </c>
      <c r="B520" s="9">
        <v>48219</v>
      </c>
      <c r="C520" s="9">
        <v>48116.1</v>
      </c>
      <c r="D520" s="9">
        <v>48107.9</v>
      </c>
      <c r="E520" s="9">
        <v>48106.6</v>
      </c>
      <c r="F520">
        <v>1.61178</v>
      </c>
      <c r="G520">
        <v>1</v>
      </c>
      <c r="H520">
        <v>1</v>
      </c>
      <c r="I520">
        <v>249999</v>
      </c>
    </row>
    <row r="521" spans="1:9" x14ac:dyDescent="0.25">
      <c r="A521" t="s">
        <v>112</v>
      </c>
      <c r="B521" s="9">
        <v>48464</v>
      </c>
      <c r="C521" s="9">
        <v>48324.5</v>
      </c>
      <c r="D521" s="9">
        <v>48316.4</v>
      </c>
      <c r="E521" s="9">
        <v>48315</v>
      </c>
      <c r="F521">
        <v>9.0162300000000002</v>
      </c>
      <c r="G521">
        <v>1</v>
      </c>
      <c r="H521">
        <v>1</v>
      </c>
      <c r="I521">
        <v>249999</v>
      </c>
    </row>
    <row r="522" spans="1:9" x14ac:dyDescent="0.25">
      <c r="A522" t="s">
        <v>112</v>
      </c>
      <c r="B522" s="9">
        <v>48787.3</v>
      </c>
      <c r="C522" s="9">
        <v>48391.4</v>
      </c>
      <c r="D522" s="9">
        <v>48383.1</v>
      </c>
      <c r="E522" s="9">
        <v>48381.8</v>
      </c>
      <c r="F522">
        <v>1.6056699999999999</v>
      </c>
      <c r="G522">
        <v>1</v>
      </c>
      <c r="H522">
        <v>1</v>
      </c>
      <c r="I522">
        <v>249999</v>
      </c>
    </row>
    <row r="523" spans="1:9" x14ac:dyDescent="0.25">
      <c r="A523" t="s">
        <v>112</v>
      </c>
      <c r="B523" s="9">
        <v>50034.6</v>
      </c>
      <c r="C523" s="9">
        <v>48809.599999999999</v>
      </c>
      <c r="D523" s="9">
        <v>48801.4</v>
      </c>
      <c r="E523" s="9">
        <v>48800.1</v>
      </c>
      <c r="F523">
        <v>1.6241000000000001</v>
      </c>
      <c r="G523">
        <v>1</v>
      </c>
      <c r="H523">
        <v>1</v>
      </c>
      <c r="I523">
        <v>249999</v>
      </c>
    </row>
    <row r="524" spans="1:9" x14ac:dyDescent="0.25">
      <c r="A524" t="s">
        <v>112</v>
      </c>
      <c r="B524" s="9">
        <v>48539.3</v>
      </c>
      <c r="C524" s="9">
        <v>47939.1</v>
      </c>
      <c r="D524" s="9">
        <v>47931</v>
      </c>
      <c r="E524" s="9">
        <v>47929.8</v>
      </c>
      <c r="F524">
        <v>1.5309200000000001</v>
      </c>
      <c r="G524">
        <v>1</v>
      </c>
      <c r="H524">
        <v>1</v>
      </c>
      <c r="I524">
        <v>249999</v>
      </c>
    </row>
    <row r="525" spans="1:9" x14ac:dyDescent="0.25">
      <c r="A525" t="s">
        <v>112</v>
      </c>
      <c r="B525" s="9">
        <v>48370.1</v>
      </c>
      <c r="C525" s="9">
        <v>48266.2</v>
      </c>
      <c r="D525" s="9">
        <v>48257.9</v>
      </c>
      <c r="E525" s="9">
        <v>48256.6</v>
      </c>
      <c r="F525">
        <v>1.5554600000000001</v>
      </c>
      <c r="G525">
        <v>1</v>
      </c>
      <c r="H525">
        <v>1</v>
      </c>
      <c r="I525">
        <v>249999</v>
      </c>
    </row>
    <row r="526" spans="1:9" x14ac:dyDescent="0.25">
      <c r="A526" t="s">
        <v>112</v>
      </c>
      <c r="B526" s="9">
        <v>48231</v>
      </c>
      <c r="C526" s="9">
        <v>48127.7</v>
      </c>
      <c r="D526" s="9">
        <v>48119.5</v>
      </c>
      <c r="E526" s="9">
        <v>48118.3</v>
      </c>
      <c r="F526">
        <v>1.6322300000000001</v>
      </c>
      <c r="G526">
        <v>1</v>
      </c>
      <c r="H526">
        <v>1</v>
      </c>
      <c r="I526">
        <v>249999</v>
      </c>
    </row>
    <row r="527" spans="1:9" x14ac:dyDescent="0.25">
      <c r="A527" t="s">
        <v>112</v>
      </c>
      <c r="B527" s="9">
        <v>48712.9</v>
      </c>
      <c r="C527" s="9">
        <v>48608.9</v>
      </c>
      <c r="D527" s="9">
        <v>48600.800000000003</v>
      </c>
      <c r="E527" s="9">
        <v>48599.6</v>
      </c>
      <c r="F527">
        <v>1.5554600000000001</v>
      </c>
      <c r="G527">
        <v>1</v>
      </c>
      <c r="H527">
        <v>1</v>
      </c>
      <c r="I527">
        <v>249999</v>
      </c>
    </row>
    <row r="528" spans="1:9" x14ac:dyDescent="0.25">
      <c r="A528" t="s">
        <v>112</v>
      </c>
      <c r="B528" s="9">
        <v>49123.3</v>
      </c>
      <c r="C528" s="9">
        <v>49019.8</v>
      </c>
      <c r="D528" s="9">
        <v>49011.5</v>
      </c>
      <c r="E528" s="9">
        <v>49010.3</v>
      </c>
      <c r="F528">
        <v>1.5288999999999999</v>
      </c>
      <c r="G528">
        <v>1</v>
      </c>
      <c r="H528">
        <v>1</v>
      </c>
      <c r="I528">
        <v>249999</v>
      </c>
    </row>
    <row r="529" spans="1:9" x14ac:dyDescent="0.25">
      <c r="A529" t="s">
        <v>112</v>
      </c>
      <c r="B529" s="9">
        <v>49298.9</v>
      </c>
      <c r="C529" s="9">
        <v>49188.3</v>
      </c>
      <c r="D529" s="9">
        <v>49180.1</v>
      </c>
      <c r="E529" s="9">
        <v>49178.9</v>
      </c>
      <c r="F529">
        <v>1.59127</v>
      </c>
      <c r="G529">
        <v>1</v>
      </c>
      <c r="H529">
        <v>1</v>
      </c>
      <c r="I529">
        <v>249999</v>
      </c>
    </row>
    <row r="530" spans="1:9" x14ac:dyDescent="0.25">
      <c r="A530" t="s">
        <v>112</v>
      </c>
      <c r="B530" s="9">
        <v>48707.7</v>
      </c>
      <c r="C530" s="9">
        <v>48539.199999999997</v>
      </c>
      <c r="D530" s="9">
        <v>48531.1</v>
      </c>
      <c r="E530" s="9">
        <v>48529.7</v>
      </c>
      <c r="F530">
        <v>1.49505</v>
      </c>
      <c r="G530">
        <v>1</v>
      </c>
      <c r="H530">
        <v>1</v>
      </c>
      <c r="I530">
        <v>249999</v>
      </c>
    </row>
    <row r="531" spans="1:9" x14ac:dyDescent="0.25">
      <c r="A531" t="s">
        <v>112</v>
      </c>
      <c r="B531">
        <v>48969.5</v>
      </c>
      <c r="C531">
        <v>48683.8</v>
      </c>
      <c r="D531">
        <v>48675.7</v>
      </c>
      <c r="E531">
        <v>48543.7</v>
      </c>
      <c r="F531">
        <v>1.57389</v>
      </c>
      <c r="G531">
        <v>1</v>
      </c>
      <c r="H531">
        <v>1</v>
      </c>
      <c r="I531">
        <v>249999</v>
      </c>
    </row>
    <row r="532" spans="1:9" x14ac:dyDescent="0.25">
      <c r="A532" t="s">
        <v>112</v>
      </c>
      <c r="B532">
        <v>48910.6</v>
      </c>
      <c r="C532">
        <v>48287.4</v>
      </c>
      <c r="D532">
        <v>48279.3</v>
      </c>
      <c r="E532">
        <v>48278</v>
      </c>
      <c r="F532">
        <v>1.5759399999999999</v>
      </c>
      <c r="G532">
        <v>1</v>
      </c>
      <c r="H532">
        <v>1</v>
      </c>
      <c r="I532">
        <v>249999</v>
      </c>
    </row>
    <row r="533" spans="1:9" x14ac:dyDescent="0.25">
      <c r="A533" t="s">
        <v>112</v>
      </c>
      <c r="B533">
        <v>48543.1</v>
      </c>
      <c r="C533">
        <v>48437.599999999999</v>
      </c>
      <c r="D533">
        <v>48429.5</v>
      </c>
      <c r="E533">
        <v>48428.2</v>
      </c>
      <c r="F533">
        <v>1.5585</v>
      </c>
      <c r="G533">
        <v>1</v>
      </c>
      <c r="H533">
        <v>1</v>
      </c>
      <c r="I533">
        <v>249999</v>
      </c>
    </row>
    <row r="534" spans="1:9" x14ac:dyDescent="0.25">
      <c r="A534" t="s">
        <v>112</v>
      </c>
      <c r="B534">
        <v>48339.8</v>
      </c>
      <c r="C534">
        <v>48236.1</v>
      </c>
      <c r="D534">
        <v>48227.9</v>
      </c>
      <c r="E534">
        <v>48226.6</v>
      </c>
      <c r="F534">
        <v>1.5125200000000001</v>
      </c>
      <c r="G534">
        <v>1</v>
      </c>
      <c r="H534">
        <v>1</v>
      </c>
      <c r="I534">
        <v>249999</v>
      </c>
    </row>
    <row r="535" spans="1:9" x14ac:dyDescent="0.25">
      <c r="A535" t="s">
        <v>112</v>
      </c>
      <c r="B535">
        <v>48088.2</v>
      </c>
      <c r="C535">
        <v>47985.8</v>
      </c>
      <c r="D535">
        <v>47977.8</v>
      </c>
      <c r="E535">
        <v>47976.5</v>
      </c>
      <c r="F535">
        <v>1.49709</v>
      </c>
      <c r="G535">
        <v>1</v>
      </c>
      <c r="H535">
        <v>1</v>
      </c>
      <c r="I535">
        <v>249999</v>
      </c>
    </row>
    <row r="536" spans="1:9" x14ac:dyDescent="0.25">
      <c r="A536" t="s">
        <v>112</v>
      </c>
      <c r="B536">
        <v>47366.6</v>
      </c>
      <c r="C536">
        <v>47258.7</v>
      </c>
      <c r="D536">
        <v>47250.8</v>
      </c>
      <c r="E536">
        <v>47249.5</v>
      </c>
      <c r="F536">
        <v>1.4837800000000001</v>
      </c>
      <c r="G536">
        <v>1</v>
      </c>
      <c r="H536">
        <v>1</v>
      </c>
      <c r="I536">
        <v>249999</v>
      </c>
    </row>
    <row r="537" spans="1:9" x14ac:dyDescent="0.25">
      <c r="A537" t="s">
        <v>112</v>
      </c>
      <c r="B537">
        <v>48750</v>
      </c>
      <c r="C537">
        <v>48127.7</v>
      </c>
      <c r="D537">
        <v>48119.6</v>
      </c>
      <c r="E537">
        <v>48118.400000000001</v>
      </c>
      <c r="F537">
        <v>1.51956</v>
      </c>
      <c r="G537">
        <v>1</v>
      </c>
      <c r="H537">
        <v>1</v>
      </c>
      <c r="I537">
        <v>249999</v>
      </c>
    </row>
    <row r="538" spans="1:9" x14ac:dyDescent="0.25">
      <c r="A538" t="s">
        <v>112</v>
      </c>
      <c r="B538">
        <v>49994.5</v>
      </c>
      <c r="C538">
        <v>48587.199999999997</v>
      </c>
      <c r="D538">
        <v>48579</v>
      </c>
      <c r="E538">
        <v>48577.7</v>
      </c>
      <c r="F538">
        <v>1.5943700000000001</v>
      </c>
      <c r="G538">
        <v>1</v>
      </c>
      <c r="H538">
        <v>1</v>
      </c>
      <c r="I538">
        <v>249999</v>
      </c>
    </row>
    <row r="539" spans="1:9" x14ac:dyDescent="0.25">
      <c r="A539" t="s">
        <v>112</v>
      </c>
      <c r="B539">
        <v>50619</v>
      </c>
      <c r="C539">
        <v>48484.6</v>
      </c>
      <c r="D539">
        <v>48476.5</v>
      </c>
      <c r="E539">
        <v>48475.199999999997</v>
      </c>
      <c r="F539">
        <v>1.62612</v>
      </c>
      <c r="G539">
        <v>1</v>
      </c>
      <c r="H539">
        <v>1</v>
      </c>
      <c r="I539">
        <v>249999</v>
      </c>
    </row>
    <row r="540" spans="1:9" x14ac:dyDescent="0.25">
      <c r="A540" t="s">
        <v>112</v>
      </c>
      <c r="B540">
        <v>49386</v>
      </c>
      <c r="C540">
        <v>48367.1</v>
      </c>
      <c r="D540">
        <v>48359</v>
      </c>
      <c r="E540">
        <v>48357.7</v>
      </c>
      <c r="F540">
        <v>1.5503400000000001</v>
      </c>
      <c r="G540">
        <v>1</v>
      </c>
      <c r="H540">
        <v>1</v>
      </c>
      <c r="I540">
        <v>249999</v>
      </c>
    </row>
    <row r="541" spans="1:9" x14ac:dyDescent="0.25">
      <c r="A541" t="s">
        <v>112</v>
      </c>
      <c r="B541">
        <v>49996.5</v>
      </c>
      <c r="C541">
        <v>48601.2</v>
      </c>
      <c r="D541">
        <v>48593.1</v>
      </c>
      <c r="E541">
        <v>48591.8</v>
      </c>
      <c r="F541">
        <v>1.59338</v>
      </c>
      <c r="G541">
        <v>1</v>
      </c>
      <c r="H541">
        <v>1</v>
      </c>
      <c r="I541">
        <v>249999</v>
      </c>
    </row>
    <row r="542" spans="1:9" x14ac:dyDescent="0.25">
      <c r="A542" t="s">
        <v>112</v>
      </c>
      <c r="B542">
        <v>50622.3</v>
      </c>
      <c r="C542">
        <v>48850.5</v>
      </c>
      <c r="D542">
        <v>48842.3</v>
      </c>
      <c r="E542">
        <v>48841</v>
      </c>
      <c r="F542">
        <v>1.6291599999999999</v>
      </c>
      <c r="G542">
        <v>1</v>
      </c>
      <c r="H542">
        <v>1</v>
      </c>
      <c r="I542">
        <v>249999</v>
      </c>
    </row>
    <row r="543" spans="1:9" x14ac:dyDescent="0.25">
      <c r="A543" t="s">
        <v>112</v>
      </c>
      <c r="B543">
        <v>49412.5</v>
      </c>
      <c r="C543">
        <v>48399.1</v>
      </c>
      <c r="D543">
        <v>48390.9</v>
      </c>
      <c r="E543">
        <v>48389.599999999999</v>
      </c>
      <c r="F543">
        <v>1.58525</v>
      </c>
      <c r="G543">
        <v>1</v>
      </c>
      <c r="H543">
        <v>1</v>
      </c>
      <c r="I543">
        <v>249999</v>
      </c>
    </row>
    <row r="544" spans="1:9" x14ac:dyDescent="0.25">
      <c r="A544" t="s">
        <v>112</v>
      </c>
      <c r="B544">
        <v>50864.5</v>
      </c>
      <c r="C544">
        <v>50264.1</v>
      </c>
      <c r="D544">
        <v>50255.5</v>
      </c>
      <c r="E544">
        <v>50254.2</v>
      </c>
      <c r="F544">
        <v>1.6875599999999999</v>
      </c>
      <c r="G544">
        <v>1</v>
      </c>
      <c r="H544">
        <v>1</v>
      </c>
      <c r="I544">
        <v>249999</v>
      </c>
    </row>
    <row r="545" spans="1:25" x14ac:dyDescent="0.25">
      <c r="A545" t="s">
        <v>112</v>
      </c>
      <c r="B545">
        <v>49098.6</v>
      </c>
      <c r="C545">
        <v>48154.400000000001</v>
      </c>
      <c r="D545">
        <v>48146.3</v>
      </c>
      <c r="E545">
        <v>48145</v>
      </c>
      <c r="F545">
        <v>1.61591</v>
      </c>
      <c r="G545">
        <v>1</v>
      </c>
      <c r="H545">
        <v>1</v>
      </c>
      <c r="I545">
        <v>249999</v>
      </c>
    </row>
    <row r="546" spans="1:25" x14ac:dyDescent="0.25">
      <c r="A546" t="s">
        <v>112</v>
      </c>
      <c r="B546">
        <v>50705.4</v>
      </c>
      <c r="C546">
        <v>48535.3</v>
      </c>
      <c r="D546">
        <v>48481.8</v>
      </c>
      <c r="E546">
        <v>48480.5</v>
      </c>
      <c r="F546">
        <v>1.5952999999999999</v>
      </c>
      <c r="G546">
        <v>1</v>
      </c>
      <c r="H546">
        <v>1</v>
      </c>
      <c r="I546">
        <v>249999</v>
      </c>
    </row>
    <row r="547" spans="1:25" x14ac:dyDescent="0.25">
      <c r="A547" t="s">
        <v>112</v>
      </c>
      <c r="B547">
        <v>49319.6</v>
      </c>
      <c r="C547">
        <v>48486.7</v>
      </c>
      <c r="D547">
        <v>48478.5</v>
      </c>
      <c r="E547">
        <v>48378.8</v>
      </c>
      <c r="F547">
        <v>1.5994900000000001</v>
      </c>
      <c r="G547">
        <v>1</v>
      </c>
      <c r="H547">
        <v>1</v>
      </c>
      <c r="I547">
        <v>249999</v>
      </c>
    </row>
    <row r="548" spans="1:25" x14ac:dyDescent="0.25">
      <c r="A548" t="s">
        <v>112</v>
      </c>
      <c r="B548">
        <v>49990.3</v>
      </c>
      <c r="C548">
        <v>48964.6</v>
      </c>
      <c r="D548">
        <v>48956.4</v>
      </c>
      <c r="E548">
        <v>48955.1</v>
      </c>
      <c r="F548">
        <v>1.61073</v>
      </c>
      <c r="G548">
        <v>1</v>
      </c>
      <c r="H548">
        <v>1</v>
      </c>
      <c r="I548">
        <v>249999</v>
      </c>
    </row>
    <row r="549" spans="1:25" x14ac:dyDescent="0.25">
      <c r="A549" t="s">
        <v>112</v>
      </c>
      <c r="B549">
        <v>48541.3</v>
      </c>
      <c r="C549">
        <v>47942.7</v>
      </c>
      <c r="D549">
        <v>47934.6</v>
      </c>
      <c r="E549">
        <v>47933.3</v>
      </c>
      <c r="F549">
        <v>1.54522</v>
      </c>
      <c r="G549">
        <v>1</v>
      </c>
      <c r="H549">
        <v>1</v>
      </c>
      <c r="I549">
        <v>249999</v>
      </c>
    </row>
    <row r="550" spans="1:25" x14ac:dyDescent="0.25">
      <c r="A550" t="s">
        <v>112</v>
      </c>
      <c r="B550">
        <v>48710.5</v>
      </c>
      <c r="C550">
        <v>48607.7</v>
      </c>
      <c r="D550">
        <v>48442.1</v>
      </c>
      <c r="E550">
        <v>48342.9</v>
      </c>
      <c r="F550">
        <v>1.58317</v>
      </c>
      <c r="G550">
        <v>1</v>
      </c>
      <c r="H550">
        <v>1</v>
      </c>
      <c r="I550">
        <v>249999</v>
      </c>
    </row>
    <row r="551" spans="1:25" x14ac:dyDescent="0.25">
      <c r="A551" t="s">
        <v>112</v>
      </c>
      <c r="B551">
        <v>48314.2</v>
      </c>
      <c r="C551">
        <v>48212.1</v>
      </c>
      <c r="D551">
        <v>48204</v>
      </c>
      <c r="E551">
        <v>48202.7</v>
      </c>
      <c r="F551">
        <v>1.57389</v>
      </c>
      <c r="G551">
        <v>1</v>
      </c>
      <c r="H551">
        <v>1</v>
      </c>
      <c r="I551">
        <v>249999</v>
      </c>
    </row>
    <row r="552" spans="1:25" x14ac:dyDescent="0.25">
      <c r="A552" t="s">
        <v>112</v>
      </c>
      <c r="B552">
        <v>48773.4</v>
      </c>
      <c r="C552">
        <v>48671</v>
      </c>
      <c r="D552">
        <v>48662.5</v>
      </c>
      <c r="E552">
        <v>48661.2</v>
      </c>
      <c r="F552">
        <v>1.62202</v>
      </c>
      <c r="G552">
        <v>1</v>
      </c>
      <c r="H552">
        <v>1</v>
      </c>
      <c r="I552">
        <v>249999</v>
      </c>
    </row>
    <row r="553" spans="1:25" x14ac:dyDescent="0.25">
      <c r="A553" t="s">
        <v>112</v>
      </c>
      <c r="B553">
        <v>48260.5</v>
      </c>
      <c r="C553">
        <v>48157</v>
      </c>
      <c r="D553">
        <v>48148.9</v>
      </c>
      <c r="E553">
        <v>48147.6</v>
      </c>
      <c r="F553">
        <v>1.55549</v>
      </c>
      <c r="G553">
        <v>1</v>
      </c>
      <c r="H553">
        <v>1</v>
      </c>
      <c r="I553">
        <v>249999</v>
      </c>
    </row>
    <row r="554" spans="1:25" x14ac:dyDescent="0.25">
      <c r="A554" t="s">
        <v>112</v>
      </c>
      <c r="B554">
        <v>48518.400000000001</v>
      </c>
      <c r="C554">
        <v>48409.9</v>
      </c>
      <c r="D554">
        <v>48401.7</v>
      </c>
      <c r="E554">
        <v>48400.4</v>
      </c>
      <c r="F554">
        <v>1.52989</v>
      </c>
      <c r="G554">
        <v>1</v>
      </c>
      <c r="H554">
        <v>1</v>
      </c>
      <c r="I554">
        <v>249999</v>
      </c>
    </row>
    <row r="555" spans="1:25" x14ac:dyDescent="0.25">
      <c r="A555" t="s">
        <v>112</v>
      </c>
      <c r="B555">
        <v>49494.9</v>
      </c>
      <c r="C555">
        <v>48812.9</v>
      </c>
      <c r="D555">
        <v>48804.6</v>
      </c>
      <c r="E555">
        <v>48803.4</v>
      </c>
      <c r="F555">
        <v>1.6282000000000001</v>
      </c>
      <c r="G555">
        <v>1</v>
      </c>
      <c r="H555">
        <v>1</v>
      </c>
      <c r="I555">
        <v>249999</v>
      </c>
    </row>
    <row r="556" spans="1:25" x14ac:dyDescent="0.25">
      <c r="A556" t="s">
        <v>112</v>
      </c>
      <c r="B556">
        <v>49990.6</v>
      </c>
      <c r="C556">
        <v>49076.800000000003</v>
      </c>
      <c r="D556">
        <v>49068.6</v>
      </c>
      <c r="E556">
        <v>49067.3</v>
      </c>
      <c r="F556">
        <v>1.5800399999999999</v>
      </c>
      <c r="G556">
        <v>1</v>
      </c>
      <c r="H556">
        <v>1</v>
      </c>
      <c r="I556">
        <v>249999</v>
      </c>
    </row>
    <row r="557" spans="1:25" x14ac:dyDescent="0.25">
      <c r="A557" t="s">
        <v>112</v>
      </c>
      <c r="B557">
        <v>49382.1</v>
      </c>
      <c r="C557">
        <v>48868.800000000003</v>
      </c>
      <c r="D557">
        <v>48858.3</v>
      </c>
      <c r="E557">
        <v>48857</v>
      </c>
      <c r="F557">
        <v>1.59745</v>
      </c>
      <c r="G557">
        <v>1</v>
      </c>
      <c r="H557">
        <v>1</v>
      </c>
      <c r="I557">
        <v>249999</v>
      </c>
    </row>
    <row r="558" spans="1:25" x14ac:dyDescent="0.25">
      <c r="A558" t="s">
        <v>112</v>
      </c>
      <c r="B558">
        <v>48701</v>
      </c>
      <c r="C558">
        <v>48089.4</v>
      </c>
      <c r="D558">
        <v>48061.3</v>
      </c>
      <c r="E558">
        <v>48060</v>
      </c>
      <c r="F558">
        <v>16.588799999999999</v>
      </c>
      <c r="G558">
        <v>1</v>
      </c>
      <c r="H558">
        <v>1</v>
      </c>
      <c r="I558">
        <v>249999</v>
      </c>
    </row>
    <row r="559" spans="1:25" x14ac:dyDescent="0.25">
      <c r="A559" t="s">
        <v>112</v>
      </c>
      <c r="B559">
        <v>48453.3</v>
      </c>
      <c r="C559">
        <v>48349.8</v>
      </c>
      <c r="D559">
        <v>48341.7</v>
      </c>
      <c r="E559">
        <v>48340.4</v>
      </c>
      <c r="F559">
        <v>1.5800099999999999</v>
      </c>
      <c r="G559">
        <v>1</v>
      </c>
      <c r="H559">
        <v>1</v>
      </c>
      <c r="I559">
        <v>249999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48052.1</v>
      </c>
      <c r="C560">
        <v>47948.800000000003</v>
      </c>
      <c r="D560">
        <v>47940.7</v>
      </c>
      <c r="E560">
        <v>47939.4</v>
      </c>
      <c r="F560">
        <v>1.55745</v>
      </c>
      <c r="G560">
        <v>1</v>
      </c>
      <c r="H560">
        <v>1</v>
      </c>
      <c r="I560">
        <v>249999</v>
      </c>
      <c r="R560">
        <f>AVERAGE(B511:B560)</f>
        <v>48948.236000000004</v>
      </c>
      <c r="S560">
        <f>AVERAGE(C511:C560)</f>
        <v>48452.263999999988</v>
      </c>
      <c r="U560">
        <f>_xlfn.VAR.P(B511:B560)</f>
        <v>616917.8403040003</v>
      </c>
      <c r="V560">
        <f>_xlfn.VAR.P(C511:C560)</f>
        <v>222514.92830400012</v>
      </c>
      <c r="X560">
        <f>1.96*SQRT(U560)/50</f>
        <v>30.789294082923352</v>
      </c>
      <c r="Y560">
        <f>1.96*SQRT(V560)/50</f>
        <v>18.491223308073987</v>
      </c>
    </row>
    <row r="561" spans="1:9" x14ac:dyDescent="0.25">
      <c r="A561" t="s">
        <v>113</v>
      </c>
      <c r="B561">
        <v>2447415.3212299999</v>
      </c>
      <c r="C561" t="s">
        <v>37</v>
      </c>
    </row>
    <row r="562" spans="1:9" x14ac:dyDescent="0.25">
      <c r="A562" t="s">
        <v>39</v>
      </c>
      <c r="B562">
        <v>19.588699999999999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20.149000000000001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20.125599999999999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20.0501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20.1401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20.050999999999998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20.1068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20.0976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22.409500000000001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19.751300000000001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19.6952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19.4861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19.623000000000001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19.615400000000001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19.646899999999999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19.591000000000001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19.670000000000002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26.433299999999999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19.646599999999999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19.239599999999999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19.177800000000001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19.213200000000001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19.182600000000001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19.2318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19.2376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19.437899999999999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19.213999999999999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19.2241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19.235800000000001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19.206299999999999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19.197700000000001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19.179400000000001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19.182300000000001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19.1755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19.2056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19.164899999999999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19.0611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19.052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19.069299999999998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19.126799999999999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 s="22">
        <v>19.186599999999999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19.313700000000001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23.0504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19.2193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19.098500000000001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19.191700000000001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19.108499999999999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19.158799999999999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19.1172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19.029599999999999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 s="22" t="s">
        <v>170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18.993099999999998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19.040099999999999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19.0885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19.357800000000001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19.608016326530613</v>
      </c>
      <c r="S616">
        <f>AVERAGE(C567:C616)</f>
        <v>0</v>
      </c>
      <c r="U616">
        <f>_xlfn.VAR.P(B567:B616)</f>
        <v>1.5041378181007912</v>
      </c>
      <c r="V616">
        <f>_xlfn.VAR.P(C567:C616)</f>
        <v>0</v>
      </c>
      <c r="X616">
        <f>1.96*SQRT(U616)/50</f>
        <v>4.8076172235384955E-2</v>
      </c>
      <c r="Y616">
        <f>1.96*SQRT(V616)/50</f>
        <v>0</v>
      </c>
    </row>
    <row r="617" spans="1:25" x14ac:dyDescent="0.25">
      <c r="A617" t="s">
        <v>39</v>
      </c>
      <c r="B617">
        <v>981.86944400000004</v>
      </c>
      <c r="C617" t="s">
        <v>37</v>
      </c>
    </row>
    <row r="618" spans="1:25" x14ac:dyDescent="0.25">
      <c r="A618" t="s">
        <v>40</v>
      </c>
      <c r="B618">
        <v>27.222799999999999</v>
      </c>
      <c r="C618">
        <v>21.957899999999999</v>
      </c>
      <c r="D618">
        <v>2.3582800000000002</v>
      </c>
      <c r="E618">
        <v>1.1786300000000001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27.347999999999999</v>
      </c>
      <c r="C619">
        <v>21.891100000000002</v>
      </c>
      <c r="D619">
        <v>2.37262</v>
      </c>
      <c r="E619">
        <v>1.19296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27.454499999999999</v>
      </c>
      <c r="C620">
        <v>21.995100000000001</v>
      </c>
      <c r="D620">
        <v>2.3900199999999998</v>
      </c>
      <c r="E620">
        <v>1.1939900000000001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27.410699999999999</v>
      </c>
      <c r="C621">
        <v>21.9497</v>
      </c>
      <c r="D621">
        <v>2.39412</v>
      </c>
      <c r="E621">
        <v>1.19808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27.4983</v>
      </c>
      <c r="C622">
        <v>22.0062</v>
      </c>
      <c r="D622">
        <v>2.37262</v>
      </c>
      <c r="E622">
        <v>1.17658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27.6204</v>
      </c>
      <c r="C623">
        <v>22.136600000000001</v>
      </c>
      <c r="D623">
        <v>2.3849</v>
      </c>
      <c r="E623">
        <v>1.1991099999999999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27.514800000000001</v>
      </c>
      <c r="C624">
        <v>22.068999999999999</v>
      </c>
      <c r="D624">
        <v>2.3767100000000001</v>
      </c>
      <c r="E624">
        <v>1.1745300000000001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27.584900000000001</v>
      </c>
      <c r="C625">
        <v>22.117100000000001</v>
      </c>
      <c r="D625">
        <v>2.4094799999999998</v>
      </c>
      <c r="E625">
        <v>1.1796500000000001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27.529800000000002</v>
      </c>
      <c r="C626">
        <v>22.062200000000001</v>
      </c>
      <c r="D626">
        <v>2.40334</v>
      </c>
      <c r="E626">
        <v>1.19808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27.324400000000001</v>
      </c>
      <c r="C627">
        <v>21.866800000000001</v>
      </c>
      <c r="D627">
        <v>2.3623799999999999</v>
      </c>
      <c r="E627">
        <v>1.1796500000000001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27.31</v>
      </c>
      <c r="C628">
        <v>21.846399999999999</v>
      </c>
      <c r="D628">
        <v>2.3685200000000002</v>
      </c>
      <c r="E628">
        <v>1.1653199999999999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27.321300000000001</v>
      </c>
      <c r="C629">
        <v>21.8566</v>
      </c>
      <c r="D629">
        <v>2.3767100000000001</v>
      </c>
      <c r="E629">
        <v>1.1745300000000001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27.285699999999999</v>
      </c>
      <c r="C630">
        <v>21.823699999999999</v>
      </c>
      <c r="D630">
        <v>2.38388</v>
      </c>
      <c r="E630">
        <v>1.1817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27.390499999999999</v>
      </c>
      <c r="C631">
        <v>21.933299999999999</v>
      </c>
      <c r="D631">
        <v>2.3787600000000002</v>
      </c>
      <c r="E631">
        <v>1.19092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27.307400000000001</v>
      </c>
      <c r="C632">
        <v>21.834</v>
      </c>
      <c r="D632">
        <v>2.3685200000000002</v>
      </c>
      <c r="E632">
        <v>1.16839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27.370799999999999</v>
      </c>
      <c r="C633">
        <v>21.917100000000001</v>
      </c>
      <c r="D633">
        <v>2.37262</v>
      </c>
      <c r="E633">
        <v>1.18068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27.3551</v>
      </c>
      <c r="C634">
        <v>21.872299999999999</v>
      </c>
      <c r="D634">
        <v>2.3849</v>
      </c>
      <c r="E634">
        <v>1.1847700000000001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27.325900000000001</v>
      </c>
      <c r="C635">
        <v>21.891200000000001</v>
      </c>
      <c r="D635">
        <v>2.40334</v>
      </c>
      <c r="E635">
        <v>1.18682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27.395800000000001</v>
      </c>
      <c r="C636">
        <v>21.943000000000001</v>
      </c>
      <c r="D636">
        <v>2.3695400000000002</v>
      </c>
      <c r="E636">
        <v>1.20218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27.341100000000001</v>
      </c>
      <c r="C637">
        <v>21.873699999999999</v>
      </c>
      <c r="D637">
        <v>2.3664700000000001</v>
      </c>
      <c r="E637">
        <v>1.17658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27.293399999999998</v>
      </c>
      <c r="C638">
        <v>21.835100000000001</v>
      </c>
      <c r="D638">
        <v>2.3869500000000001</v>
      </c>
      <c r="E638">
        <v>1.19604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27.378599999999999</v>
      </c>
      <c r="C639">
        <v>21.918900000000001</v>
      </c>
      <c r="D639">
        <v>2.3982199999999998</v>
      </c>
      <c r="E639">
        <v>1.2134400000000001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27.3429</v>
      </c>
      <c r="C640">
        <v>21.876899999999999</v>
      </c>
      <c r="D640">
        <v>2.38286</v>
      </c>
      <c r="E640">
        <v>1.1786300000000001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27.346599999999999</v>
      </c>
      <c r="C641">
        <v>21.880600000000001</v>
      </c>
      <c r="D641">
        <v>2.37466</v>
      </c>
      <c r="E641">
        <v>1.1847700000000001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27.296500000000002</v>
      </c>
      <c r="C642">
        <v>21.835699999999999</v>
      </c>
      <c r="D642">
        <v>2.3654500000000001</v>
      </c>
      <c r="E642">
        <v>1.1837500000000001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27.316299999999998</v>
      </c>
      <c r="C643">
        <v>21.855599999999999</v>
      </c>
      <c r="D643">
        <v>2.3808099999999999</v>
      </c>
      <c r="E643">
        <v>1.19194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27.3201</v>
      </c>
      <c r="C644">
        <v>21.866</v>
      </c>
      <c r="D644">
        <v>2.3797799999999998</v>
      </c>
      <c r="E644">
        <v>1.19604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27.430499999999999</v>
      </c>
      <c r="C645">
        <v>21.962599999999998</v>
      </c>
      <c r="D645">
        <v>2.3920699999999999</v>
      </c>
      <c r="E645">
        <v>1.2083200000000001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27.323</v>
      </c>
      <c r="C646">
        <v>21.866599999999998</v>
      </c>
      <c r="D646">
        <v>2.38388</v>
      </c>
      <c r="E646">
        <v>1.1888700000000001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27.346900000000002</v>
      </c>
      <c r="C647">
        <v>21.886700000000001</v>
      </c>
      <c r="D647">
        <v>2.3982199999999998</v>
      </c>
      <c r="E647">
        <v>1.18682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27.323799999999999</v>
      </c>
      <c r="C648">
        <v>21.856100000000001</v>
      </c>
      <c r="D648">
        <v>2.38388</v>
      </c>
      <c r="E648">
        <v>1.19194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27.368500000000001</v>
      </c>
      <c r="C649">
        <v>21.919899999999998</v>
      </c>
      <c r="D649">
        <v>2.3787600000000002</v>
      </c>
      <c r="E649">
        <v>1.1755599999999999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27.316500000000001</v>
      </c>
      <c r="C650">
        <v>21.854900000000001</v>
      </c>
      <c r="D650">
        <v>2.3859300000000001</v>
      </c>
      <c r="E650">
        <v>1.1950099999999999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27.444400000000002</v>
      </c>
      <c r="C651">
        <v>21.988</v>
      </c>
      <c r="D651">
        <v>2.3664700000000001</v>
      </c>
      <c r="E651">
        <v>1.1755599999999999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27.3217</v>
      </c>
      <c r="C652">
        <v>21.864000000000001</v>
      </c>
      <c r="D652">
        <v>2.3654500000000001</v>
      </c>
      <c r="E652">
        <v>1.19808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27.540199999999999</v>
      </c>
      <c r="C653">
        <v>22.075399999999998</v>
      </c>
      <c r="D653">
        <v>2.3910499999999999</v>
      </c>
      <c r="E653">
        <v>1.2073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27.4011</v>
      </c>
      <c r="C654">
        <v>21.943300000000001</v>
      </c>
      <c r="D654">
        <v>2.3664700000000001</v>
      </c>
      <c r="E654">
        <v>1.16429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27.596499999999999</v>
      </c>
      <c r="C655">
        <v>22.136099999999999</v>
      </c>
      <c r="D655">
        <v>2.4002599999999998</v>
      </c>
      <c r="E655">
        <v>1.19604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27.491199999999999</v>
      </c>
      <c r="C656">
        <v>22.020399999999999</v>
      </c>
      <c r="D656">
        <v>2.3818299999999999</v>
      </c>
      <c r="E656">
        <v>1.1858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28.6937</v>
      </c>
      <c r="C657">
        <v>23.145299999999999</v>
      </c>
      <c r="D657">
        <v>2.3849</v>
      </c>
      <c r="E657">
        <v>1.1745300000000001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28.6784</v>
      </c>
      <c r="C658">
        <v>22.001999999999999</v>
      </c>
      <c r="D658">
        <v>2.3797799999999998</v>
      </c>
      <c r="E658">
        <v>1.17658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27.545200000000001</v>
      </c>
      <c r="C659">
        <v>22.0871</v>
      </c>
      <c r="D659">
        <v>2.3808099999999999</v>
      </c>
      <c r="E659">
        <v>1.18784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27.6676</v>
      </c>
      <c r="C660">
        <v>22.227499999999999</v>
      </c>
      <c r="D660">
        <v>2.37262</v>
      </c>
      <c r="E660">
        <v>1.1755599999999999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27.4681</v>
      </c>
      <c r="C661">
        <v>21.983699999999999</v>
      </c>
      <c r="D661">
        <v>2.3695400000000002</v>
      </c>
      <c r="E661">
        <v>1.19808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27.626100000000001</v>
      </c>
      <c r="C662">
        <v>22.175799999999999</v>
      </c>
      <c r="D662">
        <v>2.3818299999999999</v>
      </c>
      <c r="E662">
        <v>1.18068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27.5306</v>
      </c>
      <c r="C663">
        <v>22.073799999999999</v>
      </c>
      <c r="D663">
        <v>2.3797799999999998</v>
      </c>
      <c r="E663">
        <v>1.2042299999999999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27.418800000000001</v>
      </c>
      <c r="C664">
        <v>21.9346</v>
      </c>
      <c r="D664">
        <v>2.3869500000000001</v>
      </c>
      <c r="E664">
        <v>1.18682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27.5015</v>
      </c>
      <c r="C665">
        <v>22.043199999999999</v>
      </c>
      <c r="D665">
        <v>2.3777400000000002</v>
      </c>
      <c r="E665">
        <v>1.19194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27.543600000000001</v>
      </c>
      <c r="C666">
        <v>22.063199999999998</v>
      </c>
      <c r="D666">
        <v>2.3654500000000001</v>
      </c>
      <c r="E666">
        <v>1.1694100000000001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27.487100000000002</v>
      </c>
      <c r="C667">
        <v>22.021799999999999</v>
      </c>
      <c r="D667">
        <v>2.3971900000000002</v>
      </c>
      <c r="E667">
        <v>1.18682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27.4224</v>
      </c>
      <c r="C668">
        <v>21.938500000000001</v>
      </c>
      <c r="D668">
        <v>2.3705699999999998</v>
      </c>
      <c r="E668">
        <v>1.1776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27.599900000000002</v>
      </c>
      <c r="C669">
        <v>22.130600000000001</v>
      </c>
      <c r="D669">
        <v>2.3920699999999999</v>
      </c>
      <c r="E669">
        <v>1.19604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27.421399999999998</v>
      </c>
      <c r="C670">
        <v>21.983499999999999</v>
      </c>
      <c r="D670">
        <v>2.3633999999999999</v>
      </c>
      <c r="E670">
        <v>1.1653199999999999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27.547599999999999</v>
      </c>
      <c r="C671">
        <v>22.090599999999998</v>
      </c>
      <c r="D671">
        <v>2.3931</v>
      </c>
      <c r="E671">
        <v>1.18784</v>
      </c>
      <c r="F671">
        <v>0</v>
      </c>
      <c r="G671">
        <v>32767</v>
      </c>
      <c r="H671">
        <v>-32767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27.6892</v>
      </c>
      <c r="C672">
        <v>22.228200000000001</v>
      </c>
      <c r="D672">
        <v>2.38388</v>
      </c>
      <c r="E672">
        <v>1.1817</v>
      </c>
      <c r="F672">
        <v>0</v>
      </c>
      <c r="G672">
        <v>32767</v>
      </c>
      <c r="H672">
        <v>-32767</v>
      </c>
      <c r="I672">
        <v>0</v>
      </c>
      <c r="R672">
        <f>AVERAGE(B623:B672)</f>
        <v>27.480356000000008</v>
      </c>
      <c r="S672">
        <f>AVERAGE(C623:C672)</f>
        <v>21.992304000000001</v>
      </c>
      <c r="U672">
        <f>_xlfn.VAR.P(B623:B672)</f>
        <v>7.2847512464000022E-2</v>
      </c>
      <c r="V672">
        <f>_xlfn.VAR.P(C623:C672)</f>
        <v>3.9451926383999927E-2</v>
      </c>
      <c r="X672">
        <f>1.96*SQRT(U672)/50</f>
        <v>1.0580189107604882E-2</v>
      </c>
      <c r="Y672">
        <f>1.96*SQRT(V672)/50</f>
        <v>7.7861035286406026E-3</v>
      </c>
    </row>
    <row r="673" spans="1:9" x14ac:dyDescent="0.25">
      <c r="A673" t="s">
        <v>39</v>
      </c>
      <c r="B673">
        <v>1376.014525</v>
      </c>
      <c r="C673" t="s">
        <v>37</v>
      </c>
    </row>
    <row r="674" spans="1:9" x14ac:dyDescent="0.25">
      <c r="A674" t="s">
        <v>41</v>
      </c>
      <c r="B674">
        <v>27.097000000000001</v>
      </c>
      <c r="C674">
        <v>22.054200000000002</v>
      </c>
      <c r="D674">
        <v>2.3920699999999999</v>
      </c>
      <c r="E674">
        <v>1.1786300000000001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26.708400000000001</v>
      </c>
      <c r="C675">
        <v>21.930599999999998</v>
      </c>
      <c r="D675">
        <v>2.37262</v>
      </c>
      <c r="E675">
        <v>1.1786300000000001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26.695399999999999</v>
      </c>
      <c r="C676">
        <v>21.9224</v>
      </c>
      <c r="D676">
        <v>2.3675000000000002</v>
      </c>
      <c r="E676">
        <v>1.18784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26.439599999999999</v>
      </c>
      <c r="C677">
        <v>21.8169</v>
      </c>
      <c r="D677">
        <v>2.3849</v>
      </c>
      <c r="E677">
        <v>1.1796500000000001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26.477900000000002</v>
      </c>
      <c r="C678">
        <v>21.871500000000001</v>
      </c>
      <c r="D678">
        <v>2.3705699999999998</v>
      </c>
      <c r="E678">
        <v>1.17658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26.434200000000001</v>
      </c>
      <c r="C679">
        <v>21.831199999999999</v>
      </c>
      <c r="D679">
        <v>2.3808099999999999</v>
      </c>
      <c r="E679">
        <v>1.1898899999999999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26.4529</v>
      </c>
      <c r="C680">
        <v>21.839600000000001</v>
      </c>
      <c r="D680">
        <v>2.3889999999999998</v>
      </c>
      <c r="E680">
        <v>1.19194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26.494800000000001</v>
      </c>
      <c r="C681">
        <v>21.859400000000001</v>
      </c>
      <c r="D681">
        <v>2.3777400000000002</v>
      </c>
      <c r="E681">
        <v>1.16736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26.623899999999999</v>
      </c>
      <c r="C682">
        <v>21.905200000000001</v>
      </c>
      <c r="D682">
        <v>2.3982199999999998</v>
      </c>
      <c r="E682">
        <v>1.1847700000000001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26.409500000000001</v>
      </c>
      <c r="C683">
        <v>21.808700000000002</v>
      </c>
      <c r="D683">
        <v>2.3695400000000002</v>
      </c>
      <c r="E683">
        <v>1.1694100000000001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26.490300000000001</v>
      </c>
      <c r="C684">
        <v>21.872399999999999</v>
      </c>
      <c r="D684">
        <v>2.4053800000000001</v>
      </c>
      <c r="E684">
        <v>1.19604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26.436800000000002</v>
      </c>
      <c r="C685">
        <v>21.824999999999999</v>
      </c>
      <c r="D685">
        <v>2.3889999999999998</v>
      </c>
      <c r="E685">
        <v>1.1847700000000001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26.5123</v>
      </c>
      <c r="C686">
        <v>21.890999999999998</v>
      </c>
      <c r="D686">
        <v>2.37466</v>
      </c>
      <c r="E686">
        <v>1.1858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26.526199999999999</v>
      </c>
      <c r="C687">
        <v>21.921199999999999</v>
      </c>
      <c r="D687">
        <v>2.3767100000000001</v>
      </c>
      <c r="E687">
        <v>1.1601999999999999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26.476600000000001</v>
      </c>
      <c r="C688">
        <v>21.863</v>
      </c>
      <c r="D688">
        <v>2.3859300000000001</v>
      </c>
      <c r="E688">
        <v>1.17658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26.680900000000001</v>
      </c>
      <c r="C689">
        <v>22.052099999999999</v>
      </c>
      <c r="D689">
        <v>2.3664700000000001</v>
      </c>
      <c r="E689">
        <v>1.1888700000000001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26.4756</v>
      </c>
      <c r="C690">
        <v>21.870200000000001</v>
      </c>
      <c r="D690">
        <v>2.3889999999999998</v>
      </c>
      <c r="E690">
        <v>1.20218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26.6008</v>
      </c>
      <c r="C691">
        <v>21.8124</v>
      </c>
      <c r="D691">
        <v>2.3756900000000001</v>
      </c>
      <c r="E691">
        <v>1.1776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26.4194</v>
      </c>
      <c r="C692">
        <v>21.8202</v>
      </c>
      <c r="D692">
        <v>2.3531599999999999</v>
      </c>
      <c r="E692">
        <v>1.1858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26.577500000000001</v>
      </c>
      <c r="C693">
        <v>21.878</v>
      </c>
      <c r="D693">
        <v>2.3797799999999998</v>
      </c>
      <c r="E693">
        <v>1.1817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26.5503</v>
      </c>
      <c r="C694">
        <v>21.881</v>
      </c>
      <c r="D694">
        <v>2.35521</v>
      </c>
      <c r="E694">
        <v>1.18272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26.501200000000001</v>
      </c>
      <c r="C695">
        <v>21.833300000000001</v>
      </c>
      <c r="D695">
        <v>2.3787600000000002</v>
      </c>
      <c r="E695">
        <v>1.1950099999999999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26.579499999999999</v>
      </c>
      <c r="C696">
        <v>21.9588</v>
      </c>
      <c r="D696">
        <v>2.3849</v>
      </c>
      <c r="E696">
        <v>1.1939900000000001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26.588100000000001</v>
      </c>
      <c r="C697">
        <v>21.978100000000001</v>
      </c>
      <c r="D697">
        <v>2.3982199999999998</v>
      </c>
      <c r="E697">
        <v>1.1735100000000001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27.0716</v>
      </c>
      <c r="C698">
        <v>22.298400000000001</v>
      </c>
      <c r="D698">
        <v>2.38286</v>
      </c>
      <c r="E698">
        <v>1.1847700000000001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26.720800000000001</v>
      </c>
      <c r="C699">
        <v>22.014900000000001</v>
      </c>
      <c r="D699">
        <v>2.3787600000000002</v>
      </c>
      <c r="E699">
        <v>1.2042299999999999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26.9316</v>
      </c>
      <c r="C700">
        <v>22.162500000000001</v>
      </c>
      <c r="D700">
        <v>2.3879800000000002</v>
      </c>
      <c r="E700">
        <v>1.1888700000000001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26.809799999999999</v>
      </c>
      <c r="C701">
        <v>22.0381</v>
      </c>
      <c r="D701">
        <v>2.3971900000000002</v>
      </c>
      <c r="E701">
        <v>1.19092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26.441099999999999</v>
      </c>
      <c r="C702">
        <v>21.832100000000001</v>
      </c>
      <c r="D702">
        <v>2.39514</v>
      </c>
      <c r="E702">
        <v>1.1950099999999999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26.410699999999999</v>
      </c>
      <c r="C703">
        <v>21.8063</v>
      </c>
      <c r="D703">
        <v>2.3685200000000002</v>
      </c>
      <c r="E703">
        <v>1.19296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26.488399999999999</v>
      </c>
      <c r="C704">
        <v>21.885000000000002</v>
      </c>
      <c r="D704">
        <v>2.3531599999999999</v>
      </c>
      <c r="E704">
        <v>1.16429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26.511099999999999</v>
      </c>
      <c r="C705">
        <v>21.9025</v>
      </c>
      <c r="D705">
        <v>2.3920699999999999</v>
      </c>
      <c r="E705">
        <v>1.19092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26.492999999999999</v>
      </c>
      <c r="C706">
        <v>21.883800000000001</v>
      </c>
      <c r="D706">
        <v>2.3808099999999999</v>
      </c>
      <c r="E706">
        <v>1.18682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26.471499999999999</v>
      </c>
      <c r="C707">
        <v>21.868400000000001</v>
      </c>
      <c r="D707">
        <v>2.3715899999999999</v>
      </c>
      <c r="E707">
        <v>1.19092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26.471399999999999</v>
      </c>
      <c r="C708">
        <v>21.865600000000001</v>
      </c>
      <c r="D708">
        <v>2.3818299999999999</v>
      </c>
      <c r="E708">
        <v>1.1745300000000001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26.542899999999999</v>
      </c>
      <c r="C709">
        <v>21.930900000000001</v>
      </c>
      <c r="D709">
        <v>2.4002599999999998</v>
      </c>
      <c r="E709">
        <v>1.1888700000000001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26.571100000000001</v>
      </c>
      <c r="C710">
        <v>21.907499999999999</v>
      </c>
      <c r="D710">
        <v>2.3767100000000001</v>
      </c>
      <c r="E710">
        <v>1.19808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26.4178</v>
      </c>
      <c r="C711">
        <v>21.809699999999999</v>
      </c>
      <c r="D711">
        <v>2.37262</v>
      </c>
      <c r="E711">
        <v>1.1888700000000001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26.564900000000002</v>
      </c>
      <c r="C712">
        <v>21.924399999999999</v>
      </c>
      <c r="D712">
        <v>2.3869500000000001</v>
      </c>
      <c r="E712">
        <v>1.1786300000000001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26.430700000000002</v>
      </c>
      <c r="C713">
        <v>21.819199999999999</v>
      </c>
      <c r="D713">
        <v>2.3715899999999999</v>
      </c>
      <c r="E713">
        <v>1.1817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26.488299999999999</v>
      </c>
      <c r="C714">
        <v>21.8858</v>
      </c>
      <c r="D714">
        <v>2.3767100000000001</v>
      </c>
      <c r="E714">
        <v>1.20116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26.486499999999999</v>
      </c>
      <c r="C715">
        <v>21.878799999999998</v>
      </c>
      <c r="D715">
        <v>2.3808099999999999</v>
      </c>
      <c r="E715">
        <v>1.1898899999999999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26.5623</v>
      </c>
      <c r="C716">
        <v>21.895299999999999</v>
      </c>
      <c r="D716">
        <v>2.37364</v>
      </c>
      <c r="E716">
        <v>1.1796500000000001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26.444800000000001</v>
      </c>
      <c r="C717">
        <v>21.835599999999999</v>
      </c>
      <c r="D717">
        <v>2.37466</v>
      </c>
      <c r="E717">
        <v>1.18784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26.6325</v>
      </c>
      <c r="C718">
        <v>21.9895</v>
      </c>
      <c r="D718">
        <v>2.3787600000000002</v>
      </c>
      <c r="E718">
        <v>1.18682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1010.6</v>
      </c>
      <c r="C719">
        <v>22.8124</v>
      </c>
      <c r="D719">
        <v>2.3859300000000001</v>
      </c>
      <c r="E719">
        <v>1.1837500000000001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662.49</v>
      </c>
      <c r="C720">
        <v>30.0185</v>
      </c>
      <c r="D720">
        <v>2.58446</v>
      </c>
      <c r="E720">
        <v>1.2789200000000001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38.107100000000003</v>
      </c>
      <c r="C721">
        <v>28.8368</v>
      </c>
      <c r="D721">
        <v>2.55694</v>
      </c>
      <c r="E721">
        <v>1.24519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33.885399999999997</v>
      </c>
      <c r="C722">
        <v>25.891200000000001</v>
      </c>
      <c r="D722">
        <v>2.5446499999999999</v>
      </c>
      <c r="E722">
        <v>1.2810299999999999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32.863700000000001</v>
      </c>
      <c r="C723">
        <v>25.9434</v>
      </c>
      <c r="D723">
        <v>2.5262500000000001</v>
      </c>
      <c r="E723">
        <v>1.25956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31.0198</v>
      </c>
      <c r="C724">
        <v>24.488099999999999</v>
      </c>
      <c r="D724">
        <v>2.5231499999999998</v>
      </c>
      <c r="E724">
        <v>1.2615700000000001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29.624700000000001</v>
      </c>
      <c r="C725">
        <v>23.619499999999999</v>
      </c>
      <c r="D725">
        <v>2.5211000000000001</v>
      </c>
      <c r="E725">
        <v>1.25543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29.13</v>
      </c>
      <c r="C726">
        <v>23.845199999999998</v>
      </c>
      <c r="D726">
        <v>2.5006200000000001</v>
      </c>
      <c r="E726">
        <v>1.2472399999999999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28.048100000000002</v>
      </c>
      <c r="C727">
        <v>22.9315</v>
      </c>
      <c r="D727">
        <v>2.5139300000000002</v>
      </c>
      <c r="E727">
        <v>1.24519</v>
      </c>
      <c r="F727">
        <v>0</v>
      </c>
      <c r="G727">
        <v>32767</v>
      </c>
      <c r="H727">
        <v>-32767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28.040400000000002</v>
      </c>
      <c r="C728">
        <v>22.845500000000001</v>
      </c>
      <c r="D728">
        <v>2.5118800000000001</v>
      </c>
      <c r="E728">
        <v>1.2768999999999999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59.712056000000004</v>
      </c>
      <c r="S728">
        <f>AVERAGE(C679:C728)</f>
        <v>22.547343999999999</v>
      </c>
      <c r="U728">
        <f>_xlfn.VAR.P(B679:B728)</f>
        <v>26361.130559078869</v>
      </c>
      <c r="V728">
        <f>_xlfn.VAR.P(C679:C728)</f>
        <v>2.8393829616640001</v>
      </c>
      <c r="X728">
        <f>1.96*SQRT(U728)/50</f>
        <v>6.3645555746102938</v>
      </c>
      <c r="Y728">
        <f>1.96*SQRT(V728)/50</f>
        <v>6.6053837392019615E-2</v>
      </c>
    </row>
    <row r="729" spans="1:25" x14ac:dyDescent="0.25">
      <c r="A729" t="s">
        <v>41</v>
      </c>
      <c r="B729">
        <v>2987.684248</v>
      </c>
      <c r="C729" t="s">
        <v>37</v>
      </c>
      <c r="U729" t="s">
        <v>79</v>
      </c>
    </row>
    <row r="730" spans="1:25" x14ac:dyDescent="0.25">
      <c r="A730" t="s">
        <v>95</v>
      </c>
      <c r="B730">
        <v>1507.24</v>
      </c>
      <c r="C730">
        <v>1500.78</v>
      </c>
      <c r="D730">
        <v>1477.18</v>
      </c>
      <c r="E730">
        <v>1370.17</v>
      </c>
      <c r="F730">
        <v>0</v>
      </c>
      <c r="G730">
        <v>0.32459700000000002</v>
      </c>
      <c r="H730">
        <v>0.66992399999999996</v>
      </c>
      <c r="I730">
        <v>0</v>
      </c>
      <c r="U730">
        <f>_xlfn.STDEV.P(B679:B728)</f>
        <v>162.36111159720136</v>
      </c>
      <c r="V730">
        <f>_xlfn.STDEV.P(C679:C728)</f>
        <v>1.6850468722453984</v>
      </c>
    </row>
    <row r="731" spans="1:25" x14ac:dyDescent="0.25">
      <c r="A731" t="s">
        <v>95</v>
      </c>
      <c r="B731">
        <v>1469.54</v>
      </c>
      <c r="C731">
        <v>1458.64</v>
      </c>
      <c r="D731">
        <v>1434.64</v>
      </c>
      <c r="E731">
        <v>1331.16</v>
      </c>
      <c r="F731">
        <v>0</v>
      </c>
      <c r="G731">
        <v>0.32171300000000003</v>
      </c>
      <c r="H731">
        <v>0.67036499999999999</v>
      </c>
      <c r="I731">
        <v>0</v>
      </c>
    </row>
    <row r="732" spans="1:25" x14ac:dyDescent="0.25">
      <c r="A732" t="s">
        <v>95</v>
      </c>
      <c r="B732">
        <v>1468.28</v>
      </c>
      <c r="C732">
        <v>1462.79</v>
      </c>
      <c r="D732">
        <v>1436.94</v>
      </c>
      <c r="E732">
        <v>1332.69</v>
      </c>
      <c r="F732">
        <v>0</v>
      </c>
      <c r="G732">
        <v>0.33738800000000002</v>
      </c>
      <c r="H732">
        <v>0.67040599999999995</v>
      </c>
      <c r="I732">
        <v>0</v>
      </c>
    </row>
    <row r="733" spans="1:25" x14ac:dyDescent="0.25">
      <c r="A733" t="s">
        <v>95</v>
      </c>
      <c r="B733">
        <v>1472.54</v>
      </c>
      <c r="C733">
        <v>1467.03</v>
      </c>
      <c r="D733">
        <v>1435.11</v>
      </c>
      <c r="E733">
        <v>1331.47</v>
      </c>
      <c r="F733">
        <v>0</v>
      </c>
      <c r="G733">
        <v>0.33738499999999999</v>
      </c>
      <c r="H733">
        <v>0.67039400000000005</v>
      </c>
      <c r="I733">
        <v>0</v>
      </c>
    </row>
    <row r="734" spans="1:25" x14ac:dyDescent="0.25">
      <c r="A734" t="s">
        <v>95</v>
      </c>
      <c r="B734">
        <v>1460.34</v>
      </c>
      <c r="C734">
        <v>1454.85</v>
      </c>
      <c r="D734">
        <v>1434.79</v>
      </c>
      <c r="E734">
        <v>1331.07</v>
      </c>
      <c r="F734">
        <v>0</v>
      </c>
      <c r="G734">
        <v>0.32980999999999999</v>
      </c>
      <c r="H734">
        <v>0.67039400000000005</v>
      </c>
      <c r="I734">
        <v>0</v>
      </c>
    </row>
    <row r="735" spans="1:25" x14ac:dyDescent="0.25">
      <c r="A735" t="s">
        <v>95</v>
      </c>
      <c r="B735">
        <v>2314.16</v>
      </c>
      <c r="C735">
        <v>1456.57</v>
      </c>
      <c r="D735">
        <v>1436.11</v>
      </c>
      <c r="E735">
        <v>1332.43</v>
      </c>
      <c r="F735">
        <v>0</v>
      </c>
      <c r="G735">
        <v>0.33738499999999999</v>
      </c>
      <c r="H735">
        <v>0.67036399999999996</v>
      </c>
      <c r="I735">
        <v>0</v>
      </c>
    </row>
    <row r="736" spans="1:25" x14ac:dyDescent="0.25">
      <c r="A736" t="s">
        <v>95</v>
      </c>
      <c r="B736">
        <v>1480.76</v>
      </c>
      <c r="C736">
        <v>1467.06</v>
      </c>
      <c r="D736">
        <v>1440.36</v>
      </c>
      <c r="E736">
        <v>1336.02</v>
      </c>
      <c r="F736">
        <v>0</v>
      </c>
      <c r="G736">
        <v>0.33738499999999999</v>
      </c>
      <c r="H736">
        <v>0.67040900000000003</v>
      </c>
      <c r="I736">
        <v>0</v>
      </c>
    </row>
    <row r="737" spans="1:9" x14ac:dyDescent="0.25">
      <c r="A737" t="s">
        <v>95</v>
      </c>
      <c r="B737">
        <v>1466.43</v>
      </c>
      <c r="C737">
        <v>1459.25</v>
      </c>
      <c r="D737">
        <v>1433.19</v>
      </c>
      <c r="E737">
        <v>1329.08</v>
      </c>
      <c r="F737">
        <v>0</v>
      </c>
      <c r="G737">
        <v>0.33337899999999998</v>
      </c>
      <c r="H737">
        <v>0.67033399999999999</v>
      </c>
      <c r="I737">
        <v>0</v>
      </c>
    </row>
    <row r="738" spans="1:9" x14ac:dyDescent="0.25">
      <c r="A738" t="s">
        <v>95</v>
      </c>
      <c r="B738">
        <v>1460.57</v>
      </c>
      <c r="C738">
        <v>1454.71</v>
      </c>
      <c r="D738">
        <v>1434.68</v>
      </c>
      <c r="E738">
        <v>1330.69</v>
      </c>
      <c r="F738">
        <v>0</v>
      </c>
      <c r="G738">
        <v>0.32134000000000001</v>
      </c>
      <c r="H738">
        <v>0.67034199999999999</v>
      </c>
      <c r="I738">
        <v>0</v>
      </c>
    </row>
    <row r="739" spans="1:9" x14ac:dyDescent="0.25">
      <c r="A739" t="s">
        <v>95</v>
      </c>
      <c r="B739">
        <v>1475.28</v>
      </c>
      <c r="C739">
        <v>1469.8</v>
      </c>
      <c r="D739">
        <v>1441.69</v>
      </c>
      <c r="E739">
        <v>1337.6</v>
      </c>
      <c r="F739">
        <v>0</v>
      </c>
      <c r="G739">
        <v>0.32163799999999998</v>
      </c>
      <c r="H739">
        <v>0.67040900000000003</v>
      </c>
      <c r="I739">
        <v>0</v>
      </c>
    </row>
    <row r="740" spans="1:9" x14ac:dyDescent="0.25">
      <c r="A740" t="s">
        <v>95</v>
      </c>
      <c r="B740">
        <v>1469.63</v>
      </c>
      <c r="C740">
        <v>1464.19</v>
      </c>
      <c r="D740">
        <v>1432.64</v>
      </c>
      <c r="E740">
        <v>1328.46</v>
      </c>
      <c r="F740">
        <v>0</v>
      </c>
      <c r="G740">
        <v>0.32184400000000002</v>
      </c>
      <c r="H740">
        <v>0.67037199999999997</v>
      </c>
      <c r="I740">
        <v>0</v>
      </c>
    </row>
    <row r="741" spans="1:9" x14ac:dyDescent="0.25">
      <c r="A741" t="s">
        <v>95</v>
      </c>
      <c r="B741">
        <v>2659.7</v>
      </c>
      <c r="C741">
        <v>1462.35</v>
      </c>
      <c r="D741">
        <v>1442.04</v>
      </c>
      <c r="E741">
        <v>1338.32</v>
      </c>
      <c r="F741">
        <v>0</v>
      </c>
      <c r="G741">
        <v>0.32879599999999998</v>
      </c>
      <c r="H741">
        <v>0.674736</v>
      </c>
      <c r="I741">
        <v>0</v>
      </c>
    </row>
    <row r="742" spans="1:9" x14ac:dyDescent="0.25">
      <c r="A742" t="s">
        <v>95</v>
      </c>
      <c r="B742">
        <v>1474.17</v>
      </c>
      <c r="C742">
        <v>1460.59</v>
      </c>
      <c r="D742">
        <v>1435.28</v>
      </c>
      <c r="E742">
        <v>1331.16</v>
      </c>
      <c r="F742">
        <v>0</v>
      </c>
      <c r="G742">
        <v>0.33738499999999999</v>
      </c>
      <c r="H742">
        <v>0.67040900000000003</v>
      </c>
      <c r="I742">
        <v>0</v>
      </c>
    </row>
    <row r="743" spans="1:9" x14ac:dyDescent="0.25">
      <c r="A743" t="s">
        <v>95</v>
      </c>
      <c r="B743">
        <v>1466.37</v>
      </c>
      <c r="C743">
        <v>1458.51</v>
      </c>
      <c r="D743">
        <v>1434.15</v>
      </c>
      <c r="E743">
        <v>1329.93</v>
      </c>
      <c r="F743">
        <v>0</v>
      </c>
      <c r="G743">
        <v>0.33738499999999999</v>
      </c>
      <c r="H743">
        <v>0.67008400000000001</v>
      </c>
      <c r="I743">
        <v>0</v>
      </c>
    </row>
    <row r="744" spans="1:9" x14ac:dyDescent="0.25">
      <c r="A744" t="s">
        <v>95</v>
      </c>
      <c r="B744">
        <v>1467.21</v>
      </c>
      <c r="C744">
        <v>1461.75</v>
      </c>
      <c r="D744">
        <v>1434.05</v>
      </c>
      <c r="E744">
        <v>1330.24</v>
      </c>
      <c r="F744">
        <v>0</v>
      </c>
      <c r="G744">
        <v>0.32397799999999999</v>
      </c>
      <c r="H744">
        <v>0.67039700000000002</v>
      </c>
      <c r="I744">
        <v>0</v>
      </c>
    </row>
    <row r="745" spans="1:9" x14ac:dyDescent="0.25">
      <c r="A745" t="s">
        <v>95</v>
      </c>
      <c r="B745">
        <v>1459.96</v>
      </c>
      <c r="C745">
        <v>1454.49</v>
      </c>
      <c r="D745">
        <v>1434.44</v>
      </c>
      <c r="E745">
        <v>1331.14</v>
      </c>
      <c r="F745">
        <v>0</v>
      </c>
      <c r="G745">
        <v>0.33738499999999999</v>
      </c>
      <c r="H745">
        <v>0.67032599999999998</v>
      </c>
      <c r="I745">
        <v>0</v>
      </c>
    </row>
    <row r="746" spans="1:9" x14ac:dyDescent="0.25">
      <c r="A746" t="s">
        <v>95</v>
      </c>
      <c r="B746">
        <v>1470.28</v>
      </c>
      <c r="C746">
        <v>1464.83</v>
      </c>
      <c r="D746">
        <v>1433.48</v>
      </c>
      <c r="E746">
        <v>1329.3</v>
      </c>
      <c r="F746">
        <v>0</v>
      </c>
      <c r="G746">
        <v>0.32403599999999999</v>
      </c>
      <c r="H746">
        <v>0.67313500000000004</v>
      </c>
      <c r="I746">
        <v>0</v>
      </c>
    </row>
    <row r="747" spans="1:9" x14ac:dyDescent="0.25">
      <c r="A747" t="s">
        <v>95</v>
      </c>
      <c r="B747">
        <v>2643.79</v>
      </c>
      <c r="C747">
        <v>1454.04</v>
      </c>
      <c r="D747">
        <v>1433.66</v>
      </c>
      <c r="E747">
        <v>1330</v>
      </c>
      <c r="F747">
        <v>0</v>
      </c>
      <c r="G747">
        <v>0.32133400000000001</v>
      </c>
      <c r="H747">
        <v>0.67037199999999997</v>
      </c>
      <c r="I747">
        <v>0</v>
      </c>
    </row>
    <row r="748" spans="1:9" x14ac:dyDescent="0.25">
      <c r="A748" t="s">
        <v>95</v>
      </c>
      <c r="B748">
        <v>1476.38</v>
      </c>
      <c r="C748">
        <v>1462.68</v>
      </c>
      <c r="D748">
        <v>1436.06</v>
      </c>
      <c r="E748">
        <v>1331.78</v>
      </c>
      <c r="F748">
        <v>0</v>
      </c>
      <c r="G748">
        <v>0.321407</v>
      </c>
      <c r="H748">
        <v>0.68739499999999998</v>
      </c>
      <c r="I748">
        <v>0</v>
      </c>
    </row>
    <row r="749" spans="1:9" x14ac:dyDescent="0.25">
      <c r="A749" t="s">
        <v>95</v>
      </c>
      <c r="B749">
        <v>1466.96</v>
      </c>
      <c r="C749">
        <v>1458.79</v>
      </c>
      <c r="D749">
        <v>1432.81</v>
      </c>
      <c r="E749">
        <v>1328.65</v>
      </c>
      <c r="F749">
        <v>0</v>
      </c>
      <c r="G749">
        <v>0.33738600000000002</v>
      </c>
      <c r="H749">
        <v>0.67040900000000003</v>
      </c>
      <c r="I749">
        <v>0</v>
      </c>
    </row>
    <row r="750" spans="1:9" x14ac:dyDescent="0.25">
      <c r="A750" t="s">
        <v>95</v>
      </c>
      <c r="B750">
        <v>1471.88</v>
      </c>
      <c r="C750">
        <v>1465.92</v>
      </c>
      <c r="D750">
        <v>1437.6</v>
      </c>
      <c r="E750">
        <v>1333.59</v>
      </c>
      <c r="F750">
        <v>0</v>
      </c>
      <c r="G750">
        <v>0.32660499999999998</v>
      </c>
      <c r="H750">
        <v>0.67040699999999998</v>
      </c>
      <c r="I750">
        <v>0</v>
      </c>
    </row>
    <row r="751" spans="1:9" x14ac:dyDescent="0.25">
      <c r="A751" t="s">
        <v>95</v>
      </c>
      <c r="B751">
        <v>1459.86</v>
      </c>
      <c r="C751">
        <v>1454.29</v>
      </c>
      <c r="D751">
        <v>1434.06</v>
      </c>
      <c r="E751">
        <v>1330.48</v>
      </c>
      <c r="F751">
        <v>0</v>
      </c>
      <c r="G751">
        <v>0.321328</v>
      </c>
      <c r="H751">
        <v>0.67040200000000005</v>
      </c>
      <c r="I751">
        <v>0</v>
      </c>
    </row>
    <row r="752" spans="1:9" x14ac:dyDescent="0.25">
      <c r="A752" t="s">
        <v>95</v>
      </c>
      <c r="B752">
        <v>1473.2</v>
      </c>
      <c r="C752">
        <v>1467.73</v>
      </c>
      <c r="D752">
        <v>1436.79</v>
      </c>
      <c r="E752">
        <v>1332.94</v>
      </c>
      <c r="F752">
        <v>0</v>
      </c>
      <c r="G752">
        <v>0.32972200000000002</v>
      </c>
      <c r="H752">
        <v>0.670346</v>
      </c>
      <c r="I752">
        <v>0</v>
      </c>
    </row>
    <row r="753" spans="1:9" x14ac:dyDescent="0.25">
      <c r="A753" t="s">
        <v>95</v>
      </c>
      <c r="B753">
        <v>2646.55</v>
      </c>
      <c r="C753">
        <v>1463.62</v>
      </c>
      <c r="D753">
        <v>1443.38</v>
      </c>
      <c r="E753">
        <v>1339.71</v>
      </c>
      <c r="F753">
        <v>0</v>
      </c>
      <c r="G753">
        <v>0.32263599999999998</v>
      </c>
      <c r="H753">
        <v>0.67040900000000003</v>
      </c>
      <c r="I753">
        <v>0</v>
      </c>
    </row>
    <row r="754" spans="1:9" x14ac:dyDescent="0.25">
      <c r="A754" t="s">
        <v>95</v>
      </c>
      <c r="B754">
        <v>1480.9</v>
      </c>
      <c r="C754">
        <v>1466.92</v>
      </c>
      <c r="D754">
        <v>1439.2</v>
      </c>
      <c r="E754">
        <v>1334.97</v>
      </c>
      <c r="F754">
        <v>0</v>
      </c>
      <c r="G754">
        <v>0.33738699999999999</v>
      </c>
      <c r="H754">
        <v>0.67039700000000002</v>
      </c>
      <c r="I754">
        <v>0</v>
      </c>
    </row>
    <row r="755" spans="1:9" x14ac:dyDescent="0.25">
      <c r="A755" t="s">
        <v>95</v>
      </c>
      <c r="B755">
        <v>1472.31</v>
      </c>
      <c r="C755">
        <v>1460.1</v>
      </c>
      <c r="D755">
        <v>1433.16</v>
      </c>
      <c r="E755">
        <v>1328.81</v>
      </c>
      <c r="F755">
        <v>0</v>
      </c>
      <c r="G755">
        <v>0.32191900000000001</v>
      </c>
      <c r="H755">
        <v>0.67003000000000001</v>
      </c>
      <c r="I755">
        <v>0</v>
      </c>
    </row>
    <row r="756" spans="1:9" x14ac:dyDescent="0.25">
      <c r="A756" t="s">
        <v>95</v>
      </c>
      <c r="B756">
        <v>1472.39</v>
      </c>
      <c r="C756">
        <v>1466.56</v>
      </c>
      <c r="D756">
        <v>1438.27</v>
      </c>
      <c r="E756">
        <v>1334.42</v>
      </c>
      <c r="F756">
        <v>0</v>
      </c>
      <c r="G756">
        <v>0.32179099999999999</v>
      </c>
      <c r="H756">
        <v>0.67035800000000001</v>
      </c>
      <c r="I756">
        <v>0</v>
      </c>
    </row>
    <row r="757" spans="1:9" x14ac:dyDescent="0.25">
      <c r="A757" t="s">
        <v>95</v>
      </c>
      <c r="B757">
        <v>1480.04</v>
      </c>
      <c r="C757">
        <v>1474.3</v>
      </c>
      <c r="D757">
        <v>1442.69</v>
      </c>
      <c r="E757">
        <v>1339.01</v>
      </c>
      <c r="F757">
        <v>0</v>
      </c>
      <c r="G757">
        <v>0.33738600000000002</v>
      </c>
      <c r="H757">
        <v>0.67037500000000005</v>
      </c>
      <c r="I757">
        <v>0</v>
      </c>
    </row>
    <row r="758" spans="1:9" x14ac:dyDescent="0.25">
      <c r="A758" t="s">
        <v>95</v>
      </c>
      <c r="B758">
        <v>1462.13</v>
      </c>
      <c r="C758">
        <v>1456.52</v>
      </c>
      <c r="D758">
        <v>1436.41</v>
      </c>
      <c r="E758">
        <v>1332.72</v>
      </c>
      <c r="F758">
        <v>0</v>
      </c>
      <c r="G758">
        <v>0.321328</v>
      </c>
      <c r="H758">
        <v>0.67039400000000005</v>
      </c>
      <c r="I758">
        <v>0</v>
      </c>
    </row>
    <row r="759" spans="1:9" x14ac:dyDescent="0.25">
      <c r="A759" t="s">
        <v>95</v>
      </c>
      <c r="B759">
        <v>2645.1</v>
      </c>
      <c r="C759">
        <v>1465.74</v>
      </c>
      <c r="D759">
        <v>1443.7</v>
      </c>
      <c r="E759">
        <v>1339.65</v>
      </c>
      <c r="F759">
        <v>0</v>
      </c>
      <c r="G759">
        <v>0.33738499999999999</v>
      </c>
      <c r="H759">
        <v>0.67036300000000004</v>
      </c>
      <c r="I759">
        <v>0</v>
      </c>
    </row>
    <row r="760" spans="1:9" x14ac:dyDescent="0.25">
      <c r="A760" t="s">
        <v>95</v>
      </c>
      <c r="B760">
        <v>1474.72</v>
      </c>
      <c r="C760">
        <v>1458.23</v>
      </c>
      <c r="D760">
        <v>1435.71</v>
      </c>
      <c r="E760">
        <v>1331.41</v>
      </c>
      <c r="F760">
        <v>0</v>
      </c>
      <c r="G760">
        <v>0.32244699999999998</v>
      </c>
      <c r="H760">
        <v>0.67040699999999998</v>
      </c>
      <c r="I760">
        <v>0</v>
      </c>
    </row>
    <row r="761" spans="1:9" x14ac:dyDescent="0.25">
      <c r="A761" t="s">
        <v>95</v>
      </c>
      <c r="B761">
        <v>1472.47</v>
      </c>
      <c r="C761">
        <v>1466.86</v>
      </c>
      <c r="D761">
        <v>1433.23</v>
      </c>
      <c r="E761">
        <v>1328.72</v>
      </c>
      <c r="F761">
        <v>0</v>
      </c>
      <c r="G761">
        <v>0.321936</v>
      </c>
      <c r="H761">
        <v>0.67027199999999998</v>
      </c>
      <c r="I761">
        <v>0</v>
      </c>
    </row>
    <row r="762" spans="1:9" x14ac:dyDescent="0.25">
      <c r="A762" t="s">
        <v>95</v>
      </c>
      <c r="B762">
        <v>1489.12</v>
      </c>
      <c r="C762">
        <v>1482.86</v>
      </c>
      <c r="D762">
        <v>1439.07</v>
      </c>
      <c r="E762">
        <v>1335.17</v>
      </c>
      <c r="F762">
        <v>0</v>
      </c>
      <c r="G762">
        <v>0.32134099999999999</v>
      </c>
      <c r="H762">
        <v>0.67032099999999994</v>
      </c>
      <c r="I762">
        <v>0</v>
      </c>
    </row>
    <row r="763" spans="1:9" x14ac:dyDescent="0.25">
      <c r="A763" t="s">
        <v>95</v>
      </c>
      <c r="B763">
        <v>1471.18</v>
      </c>
      <c r="C763">
        <v>1463.95</v>
      </c>
      <c r="D763">
        <v>1442.5</v>
      </c>
      <c r="E763">
        <v>1338.66</v>
      </c>
      <c r="F763">
        <v>0</v>
      </c>
      <c r="G763">
        <v>0.32844000000000001</v>
      </c>
      <c r="H763">
        <v>0.67005499999999996</v>
      </c>
      <c r="I763">
        <v>0</v>
      </c>
    </row>
    <row r="764" spans="1:9" x14ac:dyDescent="0.25">
      <c r="A764" t="s">
        <v>95</v>
      </c>
      <c r="B764">
        <v>1460.38</v>
      </c>
      <c r="C764">
        <v>1454.62</v>
      </c>
      <c r="D764">
        <v>1434.52</v>
      </c>
      <c r="E764">
        <v>1330.98</v>
      </c>
      <c r="F764">
        <v>0</v>
      </c>
      <c r="G764">
        <v>0.32765300000000003</v>
      </c>
      <c r="H764">
        <v>0.67032800000000003</v>
      </c>
      <c r="I764">
        <v>0</v>
      </c>
    </row>
    <row r="765" spans="1:9" x14ac:dyDescent="0.25">
      <c r="A765" t="s">
        <v>95</v>
      </c>
      <c r="B765">
        <v>2632.67</v>
      </c>
      <c r="C765">
        <v>1459.21</v>
      </c>
      <c r="D765">
        <v>1433.62</v>
      </c>
      <c r="E765">
        <v>1330</v>
      </c>
      <c r="F765">
        <v>0</v>
      </c>
      <c r="G765">
        <v>0.33738499999999999</v>
      </c>
      <c r="H765">
        <v>0.67034400000000005</v>
      </c>
      <c r="I765">
        <v>0</v>
      </c>
    </row>
    <row r="766" spans="1:9" x14ac:dyDescent="0.25">
      <c r="A766" t="s">
        <v>95</v>
      </c>
      <c r="B766">
        <v>1494.11</v>
      </c>
      <c r="C766">
        <v>1468.81</v>
      </c>
      <c r="D766">
        <v>1435.4</v>
      </c>
      <c r="E766">
        <v>1331.37</v>
      </c>
      <c r="F766">
        <v>0</v>
      </c>
      <c r="G766">
        <v>0.33497300000000002</v>
      </c>
      <c r="H766">
        <v>0.67040900000000003</v>
      </c>
      <c r="I766">
        <v>0</v>
      </c>
    </row>
    <row r="767" spans="1:9" x14ac:dyDescent="0.25">
      <c r="A767" t="s">
        <v>95</v>
      </c>
      <c r="B767">
        <v>1486.75</v>
      </c>
      <c r="C767">
        <v>1480.98</v>
      </c>
      <c r="D767">
        <v>1436.86</v>
      </c>
      <c r="E767">
        <v>1332.35</v>
      </c>
      <c r="F767">
        <v>0</v>
      </c>
      <c r="G767">
        <v>0.32210899999999998</v>
      </c>
      <c r="H767">
        <v>0.67040699999999998</v>
      </c>
      <c r="I767">
        <v>0</v>
      </c>
    </row>
    <row r="768" spans="1:9" x14ac:dyDescent="0.25">
      <c r="A768" t="s">
        <v>95</v>
      </c>
      <c r="B768">
        <v>1462.25</v>
      </c>
      <c r="C768">
        <v>1456.64</v>
      </c>
      <c r="D768">
        <v>1435.85</v>
      </c>
      <c r="E768">
        <v>1331.87</v>
      </c>
      <c r="F768">
        <v>0</v>
      </c>
      <c r="G768">
        <v>0.33466000000000001</v>
      </c>
      <c r="H768">
        <v>0.67030699999999999</v>
      </c>
      <c r="I768">
        <v>0</v>
      </c>
    </row>
    <row r="769" spans="1:25" x14ac:dyDescent="0.25">
      <c r="A769" t="s">
        <v>95</v>
      </c>
      <c r="B769">
        <v>1474.62</v>
      </c>
      <c r="C769">
        <v>1468.62</v>
      </c>
      <c r="D769">
        <v>1441.88</v>
      </c>
      <c r="E769">
        <v>1338.09</v>
      </c>
      <c r="F769">
        <v>0</v>
      </c>
      <c r="G769">
        <v>0.33738699999999999</v>
      </c>
      <c r="H769">
        <v>0.67038900000000001</v>
      </c>
      <c r="I769">
        <v>0</v>
      </c>
    </row>
    <row r="770" spans="1:25" x14ac:dyDescent="0.25">
      <c r="A770" t="s">
        <v>95</v>
      </c>
      <c r="B770">
        <v>1476.66</v>
      </c>
      <c r="C770">
        <v>1469.78</v>
      </c>
      <c r="D770">
        <v>1436.4</v>
      </c>
      <c r="E770">
        <v>1332.35</v>
      </c>
      <c r="F770">
        <v>0</v>
      </c>
      <c r="G770">
        <v>0.334984</v>
      </c>
      <c r="H770">
        <v>0.67036600000000002</v>
      </c>
      <c r="I770">
        <v>0</v>
      </c>
    </row>
    <row r="771" spans="1:25" x14ac:dyDescent="0.25">
      <c r="A771" t="s">
        <v>95</v>
      </c>
      <c r="B771">
        <v>2609.66</v>
      </c>
      <c r="C771">
        <v>1470.52</v>
      </c>
      <c r="D771">
        <v>1433.35</v>
      </c>
      <c r="E771">
        <v>1329.7</v>
      </c>
      <c r="F771">
        <v>0</v>
      </c>
      <c r="G771">
        <v>0.32150099999999998</v>
      </c>
      <c r="H771">
        <v>0.67040200000000005</v>
      </c>
      <c r="I771">
        <v>0</v>
      </c>
    </row>
    <row r="772" spans="1:25" x14ac:dyDescent="0.25">
      <c r="A772" t="s">
        <v>95</v>
      </c>
      <c r="B772">
        <v>1475.01</v>
      </c>
      <c r="C772">
        <v>1461.53</v>
      </c>
      <c r="D772">
        <v>1439.02</v>
      </c>
      <c r="E772">
        <v>1334.57</v>
      </c>
      <c r="F772">
        <v>0</v>
      </c>
      <c r="G772">
        <v>0.323625</v>
      </c>
      <c r="H772">
        <v>0.670408</v>
      </c>
      <c r="I772">
        <v>0</v>
      </c>
    </row>
    <row r="773" spans="1:25" x14ac:dyDescent="0.25">
      <c r="A773" t="s">
        <v>95</v>
      </c>
      <c r="B773">
        <v>1476.72</v>
      </c>
      <c r="C773">
        <v>1471.01</v>
      </c>
      <c r="D773">
        <v>1437.87</v>
      </c>
      <c r="E773">
        <v>1333.6</v>
      </c>
      <c r="F773">
        <v>0</v>
      </c>
      <c r="G773">
        <v>0.32500899999999999</v>
      </c>
      <c r="H773">
        <v>0.67040900000000003</v>
      </c>
      <c r="I773">
        <v>0</v>
      </c>
    </row>
    <row r="774" spans="1:25" x14ac:dyDescent="0.25">
      <c r="A774" t="s">
        <v>95</v>
      </c>
      <c r="B774">
        <v>1467.8</v>
      </c>
      <c r="C774">
        <v>1460.44</v>
      </c>
      <c r="D774">
        <v>1434.52</v>
      </c>
      <c r="E774">
        <v>1330.57</v>
      </c>
      <c r="F774">
        <v>0</v>
      </c>
      <c r="G774">
        <v>0.32171699999999998</v>
      </c>
      <c r="H774">
        <v>0.67040100000000002</v>
      </c>
      <c r="I774">
        <v>0</v>
      </c>
    </row>
    <row r="775" spans="1:25" x14ac:dyDescent="0.25">
      <c r="A775" t="s">
        <v>95</v>
      </c>
      <c r="B775">
        <v>1479.93</v>
      </c>
      <c r="C775">
        <v>1474.36</v>
      </c>
      <c r="D775">
        <v>1442.35</v>
      </c>
      <c r="E775">
        <v>1338.71</v>
      </c>
      <c r="F775">
        <v>0</v>
      </c>
      <c r="G775">
        <v>0.32185399999999997</v>
      </c>
      <c r="H775">
        <v>0.67016299999999995</v>
      </c>
      <c r="I775">
        <v>0</v>
      </c>
    </row>
    <row r="776" spans="1:25" x14ac:dyDescent="0.25">
      <c r="A776" t="s">
        <v>95</v>
      </c>
      <c r="B776">
        <v>1458.75</v>
      </c>
      <c r="C776">
        <v>1453.25</v>
      </c>
      <c r="D776">
        <v>1433.19</v>
      </c>
      <c r="E776">
        <v>1329.3</v>
      </c>
      <c r="F776">
        <v>0</v>
      </c>
      <c r="G776">
        <v>0.32993800000000001</v>
      </c>
      <c r="H776">
        <v>0.670408</v>
      </c>
      <c r="I776">
        <v>0</v>
      </c>
    </row>
    <row r="777" spans="1:25" x14ac:dyDescent="0.25">
      <c r="A777" t="s">
        <v>95</v>
      </c>
      <c r="B777">
        <v>2625.36</v>
      </c>
      <c r="C777">
        <v>1461.94</v>
      </c>
      <c r="D777">
        <v>1441.68</v>
      </c>
      <c r="E777">
        <v>1337.89</v>
      </c>
      <c r="F777">
        <v>0</v>
      </c>
      <c r="G777">
        <v>0.32728299999999999</v>
      </c>
      <c r="H777">
        <v>0.670261</v>
      </c>
      <c r="I777">
        <v>0</v>
      </c>
    </row>
    <row r="778" spans="1:25" x14ac:dyDescent="0.25">
      <c r="A778" t="s">
        <v>95</v>
      </c>
      <c r="B778">
        <v>1476.4</v>
      </c>
      <c r="C778">
        <v>1458.22</v>
      </c>
      <c r="D778">
        <v>1435.31</v>
      </c>
      <c r="E778">
        <v>1331.03</v>
      </c>
      <c r="F778">
        <v>0</v>
      </c>
      <c r="G778">
        <v>0.32138100000000003</v>
      </c>
      <c r="H778">
        <v>0.67001299999999997</v>
      </c>
      <c r="I778">
        <v>0</v>
      </c>
    </row>
    <row r="779" spans="1:25" x14ac:dyDescent="0.25">
      <c r="A779" t="s">
        <v>95</v>
      </c>
      <c r="B779">
        <v>1502.91</v>
      </c>
      <c r="C779">
        <v>1475.05</v>
      </c>
      <c r="D779">
        <v>1434.27</v>
      </c>
      <c r="E779">
        <v>1330.8</v>
      </c>
      <c r="F779">
        <v>0</v>
      </c>
      <c r="G779">
        <v>0.32214500000000001</v>
      </c>
      <c r="H779">
        <v>0.67040599999999995</v>
      </c>
      <c r="I779">
        <v>0</v>
      </c>
    </row>
    <row r="780" spans="1:25" x14ac:dyDescent="0.25">
      <c r="A780" t="s">
        <v>95</v>
      </c>
      <c r="B780">
        <v>1487.17</v>
      </c>
      <c r="C780">
        <v>1481.46</v>
      </c>
      <c r="D780">
        <v>1432.44</v>
      </c>
      <c r="E780">
        <v>1328.21</v>
      </c>
      <c r="F780">
        <v>0</v>
      </c>
      <c r="G780">
        <v>0.32618900000000001</v>
      </c>
      <c r="H780">
        <v>0.67023299999999997</v>
      </c>
      <c r="I780">
        <v>0</v>
      </c>
    </row>
    <row r="781" spans="1:25" x14ac:dyDescent="0.25">
      <c r="A781" t="s">
        <v>95</v>
      </c>
      <c r="B781">
        <v>1482.55</v>
      </c>
      <c r="C781">
        <v>1475.28</v>
      </c>
      <c r="D781">
        <v>1436.42</v>
      </c>
      <c r="E781">
        <v>1332.74</v>
      </c>
      <c r="F781">
        <v>0</v>
      </c>
      <c r="G781">
        <v>0.32326700000000003</v>
      </c>
      <c r="H781">
        <v>0.670381</v>
      </c>
      <c r="I781">
        <v>0</v>
      </c>
    </row>
    <row r="782" spans="1:25" x14ac:dyDescent="0.25">
      <c r="A782" t="s">
        <v>95</v>
      </c>
      <c r="B782">
        <v>1483.69</v>
      </c>
      <c r="C782">
        <v>1476.76</v>
      </c>
      <c r="D782">
        <v>1436.01</v>
      </c>
      <c r="E782">
        <v>1332.02</v>
      </c>
      <c r="F782">
        <v>0</v>
      </c>
      <c r="G782">
        <v>0.32429400000000003</v>
      </c>
      <c r="H782">
        <v>0.676261</v>
      </c>
      <c r="I782">
        <v>0</v>
      </c>
    </row>
    <row r="783" spans="1:25" x14ac:dyDescent="0.25">
      <c r="A783" t="s">
        <v>95</v>
      </c>
      <c r="B783">
        <v>2571.4299999999998</v>
      </c>
      <c r="C783">
        <v>1473.93</v>
      </c>
      <c r="D783">
        <v>1434.24</v>
      </c>
      <c r="E783">
        <v>1330.33</v>
      </c>
      <c r="F783">
        <v>0</v>
      </c>
      <c r="G783">
        <v>0.33738499999999999</v>
      </c>
      <c r="H783">
        <v>0.67027499999999995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1492.49</v>
      </c>
      <c r="C784">
        <v>1475.18</v>
      </c>
      <c r="D784">
        <v>1435.45</v>
      </c>
      <c r="E784">
        <v>1331.25</v>
      </c>
      <c r="F784">
        <v>0</v>
      </c>
      <c r="G784">
        <v>0.33738499999999999</v>
      </c>
      <c r="H784">
        <v>0.67035900000000004</v>
      </c>
      <c r="I784">
        <v>0</v>
      </c>
      <c r="R784">
        <f>AVERAGE(B735:B784)</f>
        <v>1676.0162</v>
      </c>
      <c r="S784">
        <f>AVERAGE(C735:C784)</f>
        <v>1465.0159999999998</v>
      </c>
      <c r="U784">
        <f>_xlfn.VAR.P(B735:B784)</f>
        <v>187045.83433156053</v>
      </c>
      <c r="V784">
        <f>_xlfn.VAR.P(C735:C784)</f>
        <v>59.434259999999931</v>
      </c>
      <c r="X784">
        <f>1.96*SQRT(U784)/50</f>
        <v>16.953527977009657</v>
      </c>
      <c r="Y784">
        <f>1.96*SQRT(V784)/50</f>
        <v>0.3022069841787246</v>
      </c>
    </row>
    <row r="785" spans="1:9" x14ac:dyDescent="0.25">
      <c r="A785" t="s">
        <v>95</v>
      </c>
      <c r="B785">
        <v>83804.801892999996</v>
      </c>
      <c r="C785" t="s">
        <v>37</v>
      </c>
    </row>
    <row r="786" spans="1:9" x14ac:dyDescent="0.25">
      <c r="A786" t="s">
        <v>96</v>
      </c>
      <c r="B786">
        <v>988.88900000000001</v>
      </c>
      <c r="C786">
        <v>983.21400000000006</v>
      </c>
      <c r="D786">
        <v>949.86400000000003</v>
      </c>
      <c r="E786">
        <v>825.15</v>
      </c>
      <c r="F786">
        <v>0</v>
      </c>
      <c r="G786">
        <v>0.32779399999999997</v>
      </c>
      <c r="H786">
        <v>0.67040900000000003</v>
      </c>
      <c r="I786">
        <v>0</v>
      </c>
    </row>
    <row r="787" spans="1:9" x14ac:dyDescent="0.25">
      <c r="A787" t="s">
        <v>96</v>
      </c>
      <c r="B787">
        <v>982.274</v>
      </c>
      <c r="C787">
        <v>975.16399999999999</v>
      </c>
      <c r="D787">
        <v>949.64400000000001</v>
      </c>
      <c r="E787">
        <v>825.31299999999999</v>
      </c>
      <c r="F787">
        <v>0</v>
      </c>
      <c r="G787">
        <v>0.32449800000000001</v>
      </c>
      <c r="H787">
        <v>0.68687600000000004</v>
      </c>
      <c r="I787">
        <v>0</v>
      </c>
    </row>
    <row r="788" spans="1:9" x14ac:dyDescent="0.25">
      <c r="A788" t="s">
        <v>96</v>
      </c>
      <c r="B788">
        <v>981.53499999999997</v>
      </c>
      <c r="C788">
        <v>976.01099999999997</v>
      </c>
      <c r="D788">
        <v>948.28899999999999</v>
      </c>
      <c r="E788">
        <v>823.91399999999999</v>
      </c>
      <c r="F788">
        <v>0</v>
      </c>
      <c r="G788">
        <v>0.324102</v>
      </c>
      <c r="H788">
        <v>0.67039400000000005</v>
      </c>
      <c r="I788">
        <v>0</v>
      </c>
    </row>
    <row r="789" spans="1:9" x14ac:dyDescent="0.25">
      <c r="A789" t="s">
        <v>96</v>
      </c>
      <c r="B789">
        <v>985.83299999999997</v>
      </c>
      <c r="C789">
        <v>980.33600000000001</v>
      </c>
      <c r="D789">
        <v>946.83600000000001</v>
      </c>
      <c r="E789">
        <v>822.41</v>
      </c>
      <c r="F789">
        <v>0</v>
      </c>
      <c r="G789">
        <v>0.32239299999999999</v>
      </c>
      <c r="H789">
        <v>0.67035699999999998</v>
      </c>
      <c r="I789">
        <v>0</v>
      </c>
    </row>
    <row r="790" spans="1:9" x14ac:dyDescent="0.25">
      <c r="A790" t="s">
        <v>96</v>
      </c>
      <c r="B790">
        <v>973.79200000000003</v>
      </c>
      <c r="C790">
        <v>968.32</v>
      </c>
      <c r="D790">
        <v>948.27300000000002</v>
      </c>
      <c r="E790">
        <v>823.88699999999994</v>
      </c>
      <c r="F790">
        <v>0</v>
      </c>
      <c r="G790">
        <v>0.32136300000000001</v>
      </c>
      <c r="H790">
        <v>0.67038799999999998</v>
      </c>
      <c r="I790">
        <v>0</v>
      </c>
    </row>
    <row r="791" spans="1:9" x14ac:dyDescent="0.25">
      <c r="A791" t="s">
        <v>96</v>
      </c>
      <c r="B791">
        <v>977.35400000000004</v>
      </c>
      <c r="C791">
        <v>971.81399999999996</v>
      </c>
      <c r="D791">
        <v>946.846</v>
      </c>
      <c r="E791">
        <v>822.41200000000003</v>
      </c>
      <c r="F791">
        <v>0</v>
      </c>
      <c r="G791">
        <v>0.32429200000000002</v>
      </c>
      <c r="H791">
        <v>0.67039899999999997</v>
      </c>
      <c r="I791">
        <v>0</v>
      </c>
    </row>
    <row r="792" spans="1:9" x14ac:dyDescent="0.25">
      <c r="A792" t="s">
        <v>96</v>
      </c>
      <c r="B792">
        <v>985.85900000000004</v>
      </c>
      <c r="C792">
        <v>979.245</v>
      </c>
      <c r="D792">
        <v>955.053</v>
      </c>
      <c r="E792">
        <v>830.72199999999998</v>
      </c>
      <c r="F792">
        <v>0</v>
      </c>
      <c r="G792">
        <v>0.33439000000000002</v>
      </c>
      <c r="H792">
        <v>0.68677200000000005</v>
      </c>
      <c r="I792">
        <v>0</v>
      </c>
    </row>
    <row r="793" spans="1:9" x14ac:dyDescent="0.25">
      <c r="A793" t="s">
        <v>96</v>
      </c>
      <c r="B793">
        <v>1632.66</v>
      </c>
      <c r="C793">
        <v>979.22500000000002</v>
      </c>
      <c r="D793">
        <v>950.07799999999997</v>
      </c>
      <c r="E793">
        <v>825.14</v>
      </c>
      <c r="F793">
        <v>0</v>
      </c>
      <c r="G793">
        <v>0.32333899999999999</v>
      </c>
      <c r="H793">
        <v>0.67036899999999999</v>
      </c>
      <c r="I793">
        <v>0</v>
      </c>
    </row>
    <row r="794" spans="1:9" x14ac:dyDescent="0.25">
      <c r="A794" t="s">
        <v>96</v>
      </c>
      <c r="B794">
        <v>1305.92</v>
      </c>
      <c r="C794">
        <v>970.14300000000003</v>
      </c>
      <c r="D794">
        <v>948.77599999999995</v>
      </c>
      <c r="E794">
        <v>824.23900000000003</v>
      </c>
      <c r="F794">
        <v>0</v>
      </c>
      <c r="G794">
        <v>0.33690700000000001</v>
      </c>
      <c r="H794">
        <v>0.67028799999999999</v>
      </c>
      <c r="I794">
        <v>0</v>
      </c>
    </row>
    <row r="795" spans="1:9" x14ac:dyDescent="0.25">
      <c r="A795" t="s">
        <v>96</v>
      </c>
      <c r="B795">
        <v>976.79499999999996</v>
      </c>
      <c r="C795">
        <v>969.16200000000003</v>
      </c>
      <c r="D795">
        <v>947.73400000000004</v>
      </c>
      <c r="E795">
        <v>823.44200000000001</v>
      </c>
      <c r="F795">
        <v>0</v>
      </c>
      <c r="G795">
        <v>0.32134499999999999</v>
      </c>
      <c r="H795">
        <v>0.67035400000000001</v>
      </c>
      <c r="I795">
        <v>0</v>
      </c>
    </row>
    <row r="796" spans="1:9" x14ac:dyDescent="0.25">
      <c r="A796" t="s">
        <v>96</v>
      </c>
      <c r="B796">
        <v>973.99800000000005</v>
      </c>
      <c r="C796">
        <v>968.25199999999995</v>
      </c>
      <c r="D796">
        <v>948.17499999999995</v>
      </c>
      <c r="E796">
        <v>823.88699999999994</v>
      </c>
      <c r="F796">
        <v>0</v>
      </c>
      <c r="G796">
        <v>0.323382</v>
      </c>
      <c r="H796">
        <v>0.66872100000000001</v>
      </c>
      <c r="I796">
        <v>0</v>
      </c>
    </row>
    <row r="797" spans="1:9" x14ac:dyDescent="0.25">
      <c r="A797" t="s">
        <v>96</v>
      </c>
      <c r="B797">
        <v>973.64300000000003</v>
      </c>
      <c r="C797">
        <v>968.21299999999997</v>
      </c>
      <c r="D797">
        <v>948.09299999999996</v>
      </c>
      <c r="E797">
        <v>823.71799999999996</v>
      </c>
      <c r="F797">
        <v>0</v>
      </c>
      <c r="G797">
        <v>0.32519599999999999</v>
      </c>
      <c r="H797">
        <v>0.67035800000000001</v>
      </c>
      <c r="I797">
        <v>0</v>
      </c>
    </row>
    <row r="798" spans="1:9" x14ac:dyDescent="0.25">
      <c r="A798" t="s">
        <v>96</v>
      </c>
      <c r="B798">
        <v>977.85199999999998</v>
      </c>
      <c r="C798">
        <v>972.31</v>
      </c>
      <c r="D798">
        <v>947.25300000000004</v>
      </c>
      <c r="E798">
        <v>822.89800000000002</v>
      </c>
      <c r="F798">
        <v>0</v>
      </c>
      <c r="G798">
        <v>0.32157400000000003</v>
      </c>
      <c r="H798">
        <v>0.67037800000000003</v>
      </c>
      <c r="I798">
        <v>0</v>
      </c>
    </row>
    <row r="799" spans="1:9" x14ac:dyDescent="0.25">
      <c r="A799" t="s">
        <v>96</v>
      </c>
      <c r="B799">
        <v>975.27599999999995</v>
      </c>
      <c r="C799">
        <v>968.61199999999997</v>
      </c>
      <c r="D799">
        <v>948.56799999999998</v>
      </c>
      <c r="E799">
        <v>824.23800000000006</v>
      </c>
      <c r="F799">
        <v>0</v>
      </c>
      <c r="G799">
        <v>0.33739799999999998</v>
      </c>
      <c r="H799">
        <v>0.67028500000000002</v>
      </c>
      <c r="I799">
        <v>0</v>
      </c>
    </row>
    <row r="800" spans="1:9" x14ac:dyDescent="0.25">
      <c r="A800" t="s">
        <v>96</v>
      </c>
      <c r="B800">
        <v>980.24400000000003</v>
      </c>
      <c r="C800">
        <v>974.779</v>
      </c>
      <c r="D800">
        <v>949.35199999999998</v>
      </c>
      <c r="E800">
        <v>825.03499999999997</v>
      </c>
      <c r="F800">
        <v>0</v>
      </c>
      <c r="G800">
        <v>0.32140600000000003</v>
      </c>
      <c r="H800">
        <v>0.66937000000000002</v>
      </c>
      <c r="I800">
        <v>0</v>
      </c>
    </row>
    <row r="801" spans="1:9" x14ac:dyDescent="0.25">
      <c r="A801" t="s">
        <v>96</v>
      </c>
      <c r="B801">
        <v>980.69399999999996</v>
      </c>
      <c r="C801">
        <v>975.21500000000003</v>
      </c>
      <c r="D801">
        <v>948.625</v>
      </c>
      <c r="E801">
        <v>824.26800000000003</v>
      </c>
      <c r="F801">
        <v>0</v>
      </c>
      <c r="G801">
        <v>0.33738600000000002</v>
      </c>
      <c r="H801">
        <v>0.67037500000000005</v>
      </c>
      <c r="I801">
        <v>0</v>
      </c>
    </row>
    <row r="802" spans="1:9" x14ac:dyDescent="0.25">
      <c r="A802" t="s">
        <v>96</v>
      </c>
      <c r="B802">
        <v>1856.54</v>
      </c>
      <c r="C802">
        <v>969.71100000000001</v>
      </c>
      <c r="D802">
        <v>949.32100000000003</v>
      </c>
      <c r="E802">
        <v>825.00199999999995</v>
      </c>
      <c r="F802">
        <v>0</v>
      </c>
      <c r="G802">
        <v>0.33738499999999999</v>
      </c>
      <c r="H802">
        <v>0.670373</v>
      </c>
      <c r="I802">
        <v>0</v>
      </c>
    </row>
    <row r="803" spans="1:9" x14ac:dyDescent="0.25">
      <c r="A803" t="s">
        <v>96</v>
      </c>
      <c r="B803">
        <v>1314.02</v>
      </c>
      <c r="C803">
        <v>986.375</v>
      </c>
      <c r="D803">
        <v>951.65899999999999</v>
      </c>
      <c r="E803">
        <v>827.18299999999999</v>
      </c>
      <c r="F803">
        <v>0</v>
      </c>
      <c r="G803">
        <v>0.32512099999999999</v>
      </c>
      <c r="H803">
        <v>0.67039700000000002</v>
      </c>
      <c r="I803">
        <v>0</v>
      </c>
    </row>
    <row r="804" spans="1:9" x14ac:dyDescent="0.25">
      <c r="A804" t="s">
        <v>96</v>
      </c>
      <c r="B804">
        <v>980.73099999999999</v>
      </c>
      <c r="C804">
        <v>970.28499999999997</v>
      </c>
      <c r="D804">
        <v>948.745</v>
      </c>
      <c r="E804">
        <v>824.274</v>
      </c>
      <c r="F804">
        <v>0</v>
      </c>
      <c r="G804">
        <v>0.332978</v>
      </c>
      <c r="H804">
        <v>0.670408</v>
      </c>
      <c r="I804">
        <v>0</v>
      </c>
    </row>
    <row r="805" spans="1:9" x14ac:dyDescent="0.25">
      <c r="A805" t="s">
        <v>96</v>
      </c>
      <c r="B805">
        <v>972.072</v>
      </c>
      <c r="C805">
        <v>966.57100000000003</v>
      </c>
      <c r="D805">
        <v>946.16899999999998</v>
      </c>
      <c r="E805">
        <v>821.60400000000004</v>
      </c>
      <c r="F805">
        <v>0</v>
      </c>
      <c r="G805">
        <v>0.32156699999999999</v>
      </c>
      <c r="H805">
        <v>0.67039300000000002</v>
      </c>
      <c r="I805">
        <v>0</v>
      </c>
    </row>
    <row r="806" spans="1:9" x14ac:dyDescent="0.25">
      <c r="A806" t="s">
        <v>96</v>
      </c>
      <c r="B806">
        <v>975.55899999999997</v>
      </c>
      <c r="C806">
        <v>970.09400000000005</v>
      </c>
      <c r="D806">
        <v>949.721</v>
      </c>
      <c r="E806">
        <v>825.36099999999999</v>
      </c>
      <c r="F806">
        <v>0</v>
      </c>
      <c r="G806">
        <v>0.32450299999999999</v>
      </c>
      <c r="H806">
        <v>0.67040900000000003</v>
      </c>
      <c r="I806">
        <v>0</v>
      </c>
    </row>
    <row r="807" spans="1:9" x14ac:dyDescent="0.25">
      <c r="A807" t="s">
        <v>96</v>
      </c>
      <c r="B807">
        <v>985.74599999999998</v>
      </c>
      <c r="C807">
        <v>980.16800000000001</v>
      </c>
      <c r="D807">
        <v>955.029</v>
      </c>
      <c r="E807">
        <v>830.68700000000001</v>
      </c>
      <c r="F807">
        <v>0</v>
      </c>
      <c r="G807">
        <v>0.32536100000000001</v>
      </c>
      <c r="H807">
        <v>0.67027199999999998</v>
      </c>
      <c r="I807">
        <v>0</v>
      </c>
    </row>
    <row r="808" spans="1:9" x14ac:dyDescent="0.25">
      <c r="A808" t="s">
        <v>96</v>
      </c>
      <c r="B808">
        <v>973.57899999999995</v>
      </c>
      <c r="C808">
        <v>966.88699999999994</v>
      </c>
      <c r="D808">
        <v>946.87800000000004</v>
      </c>
      <c r="E808">
        <v>822.50300000000004</v>
      </c>
      <c r="F808">
        <v>0</v>
      </c>
      <c r="G808">
        <v>0.33738499999999999</v>
      </c>
      <c r="H808">
        <v>0.67039000000000004</v>
      </c>
      <c r="I808">
        <v>0</v>
      </c>
    </row>
    <row r="809" spans="1:9" x14ac:dyDescent="0.25">
      <c r="A809" t="s">
        <v>96</v>
      </c>
      <c r="B809">
        <v>978.66700000000003</v>
      </c>
      <c r="C809">
        <v>973.21199999999999</v>
      </c>
      <c r="D809">
        <v>948.31299999999999</v>
      </c>
      <c r="E809">
        <v>823.92399999999998</v>
      </c>
      <c r="F809">
        <v>0</v>
      </c>
      <c r="G809">
        <v>0.32132899999999998</v>
      </c>
      <c r="H809">
        <v>0.67029700000000003</v>
      </c>
      <c r="I809">
        <v>0</v>
      </c>
    </row>
    <row r="810" spans="1:9" x14ac:dyDescent="0.25">
      <c r="A810" t="s">
        <v>96</v>
      </c>
      <c r="B810">
        <v>972.36500000000001</v>
      </c>
      <c r="C810">
        <v>966.87599999999998</v>
      </c>
      <c r="D810">
        <v>946.779</v>
      </c>
      <c r="E810">
        <v>822.399</v>
      </c>
      <c r="F810">
        <v>0</v>
      </c>
      <c r="G810">
        <v>0.32135399999999997</v>
      </c>
      <c r="H810">
        <v>0.670404</v>
      </c>
      <c r="I810">
        <v>0</v>
      </c>
    </row>
    <row r="811" spans="1:9" x14ac:dyDescent="0.25">
      <c r="A811" t="s">
        <v>96</v>
      </c>
      <c r="B811">
        <v>1844.76</v>
      </c>
      <c r="C811">
        <v>976.16700000000003</v>
      </c>
      <c r="D811">
        <v>948.34199999999998</v>
      </c>
      <c r="E811">
        <v>823.92700000000002</v>
      </c>
      <c r="F811">
        <v>0</v>
      </c>
      <c r="G811">
        <v>0.325295</v>
      </c>
      <c r="H811">
        <v>0.670408</v>
      </c>
      <c r="I811">
        <v>0</v>
      </c>
    </row>
    <row r="812" spans="1:9" x14ac:dyDescent="0.25">
      <c r="A812" t="s">
        <v>96</v>
      </c>
      <c r="B812">
        <v>1355.98</v>
      </c>
      <c r="C812">
        <v>973.06700000000001</v>
      </c>
      <c r="D812">
        <v>951.64400000000001</v>
      </c>
      <c r="E812">
        <v>827.16800000000001</v>
      </c>
      <c r="F812">
        <v>0</v>
      </c>
      <c r="G812">
        <v>0.32269199999999998</v>
      </c>
      <c r="H812">
        <v>0.67032999999999998</v>
      </c>
      <c r="I812">
        <v>0</v>
      </c>
    </row>
    <row r="813" spans="1:9" x14ac:dyDescent="0.25">
      <c r="A813" t="s">
        <v>96</v>
      </c>
      <c r="B813">
        <v>995.13099999999997</v>
      </c>
      <c r="C813">
        <v>984.97799999999995</v>
      </c>
      <c r="D813">
        <v>948.68700000000001</v>
      </c>
      <c r="E813">
        <v>824.22199999999998</v>
      </c>
      <c r="F813">
        <v>0</v>
      </c>
      <c r="G813">
        <v>0.33738600000000002</v>
      </c>
      <c r="H813">
        <v>0.67039800000000005</v>
      </c>
      <c r="I813">
        <v>0</v>
      </c>
    </row>
    <row r="814" spans="1:9" x14ac:dyDescent="0.25">
      <c r="A814" t="s">
        <v>96</v>
      </c>
      <c r="B814">
        <v>975.54300000000001</v>
      </c>
      <c r="C814">
        <v>969.95500000000004</v>
      </c>
      <c r="D814">
        <v>949.822</v>
      </c>
      <c r="E814">
        <v>825.27300000000002</v>
      </c>
      <c r="F814">
        <v>0</v>
      </c>
      <c r="G814">
        <v>0.32614599999999999</v>
      </c>
      <c r="H814">
        <v>0.670207</v>
      </c>
      <c r="I814">
        <v>0</v>
      </c>
    </row>
    <row r="815" spans="1:9" x14ac:dyDescent="0.25">
      <c r="A815" t="s">
        <v>96</v>
      </c>
      <c r="B815">
        <v>973.54899999999998</v>
      </c>
      <c r="C815">
        <v>968.00199999999995</v>
      </c>
      <c r="D815">
        <v>947.96</v>
      </c>
      <c r="E815">
        <v>823.57799999999997</v>
      </c>
      <c r="F815">
        <v>0</v>
      </c>
      <c r="G815">
        <v>0.32160300000000003</v>
      </c>
      <c r="H815">
        <v>0.67040599999999995</v>
      </c>
      <c r="I815">
        <v>0</v>
      </c>
    </row>
    <row r="816" spans="1:9" x14ac:dyDescent="0.25">
      <c r="A816" t="s">
        <v>96</v>
      </c>
      <c r="B816">
        <v>973.505</v>
      </c>
      <c r="C816">
        <v>968.12800000000004</v>
      </c>
      <c r="D816">
        <v>948.15599999999995</v>
      </c>
      <c r="E816">
        <v>823.78200000000004</v>
      </c>
      <c r="F816">
        <v>0</v>
      </c>
      <c r="G816">
        <v>0.32347700000000001</v>
      </c>
      <c r="H816">
        <v>0.669991</v>
      </c>
      <c r="I816">
        <v>0</v>
      </c>
    </row>
    <row r="817" spans="1:9" x14ac:dyDescent="0.25">
      <c r="A817" t="s">
        <v>96</v>
      </c>
      <c r="B817">
        <v>978.58900000000006</v>
      </c>
      <c r="C817">
        <v>973.03899999999999</v>
      </c>
      <c r="D817">
        <v>946.85799999999995</v>
      </c>
      <c r="E817">
        <v>822.46199999999999</v>
      </c>
      <c r="F817">
        <v>0</v>
      </c>
      <c r="G817">
        <v>0.33738499999999999</v>
      </c>
      <c r="H817">
        <v>0.68646600000000002</v>
      </c>
      <c r="I817">
        <v>0</v>
      </c>
    </row>
    <row r="818" spans="1:9" x14ac:dyDescent="0.25">
      <c r="A818" t="s">
        <v>96</v>
      </c>
      <c r="B818">
        <v>981.70699999999999</v>
      </c>
      <c r="C818">
        <v>975.05799999999999</v>
      </c>
      <c r="D818">
        <v>955.02599999999995</v>
      </c>
      <c r="E818">
        <v>830.71299999999997</v>
      </c>
      <c r="F818">
        <v>0</v>
      </c>
      <c r="G818">
        <v>0.32150400000000001</v>
      </c>
      <c r="H818">
        <v>0.67037899999999995</v>
      </c>
      <c r="I818">
        <v>0</v>
      </c>
    </row>
    <row r="819" spans="1:9" x14ac:dyDescent="0.25">
      <c r="A819" t="s">
        <v>96</v>
      </c>
      <c r="B819">
        <v>979.71900000000005</v>
      </c>
      <c r="C819">
        <v>974.24199999999996</v>
      </c>
      <c r="D819">
        <v>949.23699999999997</v>
      </c>
      <c r="E819">
        <v>824.846</v>
      </c>
      <c r="F819">
        <v>0</v>
      </c>
      <c r="G819">
        <v>0.33738499999999999</v>
      </c>
      <c r="H819">
        <v>0.67036300000000004</v>
      </c>
      <c r="I819">
        <v>0</v>
      </c>
    </row>
    <row r="820" spans="1:9" x14ac:dyDescent="0.25">
      <c r="A820" t="s">
        <v>96</v>
      </c>
      <c r="B820">
        <v>1765.72</v>
      </c>
      <c r="C820">
        <v>968.79100000000005</v>
      </c>
      <c r="D820">
        <v>948.30200000000002</v>
      </c>
      <c r="E820">
        <v>823.95299999999997</v>
      </c>
      <c r="F820">
        <v>0</v>
      </c>
      <c r="G820">
        <v>0.33738499999999999</v>
      </c>
      <c r="H820">
        <v>0.67037599999999997</v>
      </c>
      <c r="I820">
        <v>0</v>
      </c>
    </row>
    <row r="821" spans="1:9" x14ac:dyDescent="0.25">
      <c r="A821" t="s">
        <v>96</v>
      </c>
      <c r="B821">
        <v>1233.5</v>
      </c>
      <c r="C821">
        <v>970.10799999999995</v>
      </c>
      <c r="D821">
        <v>948.79600000000005</v>
      </c>
      <c r="E821">
        <v>824.29</v>
      </c>
      <c r="F821">
        <v>0</v>
      </c>
      <c r="G821">
        <v>0.33738499999999999</v>
      </c>
      <c r="H821">
        <v>0.67034800000000005</v>
      </c>
      <c r="I821">
        <v>0</v>
      </c>
    </row>
    <row r="822" spans="1:9" x14ac:dyDescent="0.25">
      <c r="A822" t="s">
        <v>96</v>
      </c>
      <c r="B822">
        <v>977.61199999999997</v>
      </c>
      <c r="C822">
        <v>969.19100000000003</v>
      </c>
      <c r="D822">
        <v>947.69200000000001</v>
      </c>
      <c r="E822">
        <v>823.44</v>
      </c>
      <c r="F822">
        <v>0</v>
      </c>
      <c r="G822">
        <v>0.32183899999999999</v>
      </c>
      <c r="H822">
        <v>0.67039599999999999</v>
      </c>
      <c r="I822">
        <v>0</v>
      </c>
    </row>
    <row r="823" spans="1:9" x14ac:dyDescent="0.25">
      <c r="A823" t="s">
        <v>96</v>
      </c>
      <c r="B823">
        <v>987.84400000000005</v>
      </c>
      <c r="C823">
        <v>981.971</v>
      </c>
      <c r="D823">
        <v>948.23199999999997</v>
      </c>
      <c r="E823">
        <v>823.97699999999998</v>
      </c>
      <c r="F823">
        <v>0</v>
      </c>
      <c r="G823">
        <v>0.32383400000000001</v>
      </c>
      <c r="H823">
        <v>0.66917899999999997</v>
      </c>
      <c r="I823">
        <v>0</v>
      </c>
    </row>
    <row r="824" spans="1:9" x14ac:dyDescent="0.25">
      <c r="A824" t="s">
        <v>96</v>
      </c>
      <c r="B824">
        <v>973.69399999999996</v>
      </c>
      <c r="C824">
        <v>968.23299999999995</v>
      </c>
      <c r="D824">
        <v>948.18</v>
      </c>
      <c r="E824">
        <v>823.82399999999996</v>
      </c>
      <c r="F824">
        <v>0</v>
      </c>
      <c r="G824">
        <v>0.32133600000000001</v>
      </c>
      <c r="H824">
        <v>0.67040900000000003</v>
      </c>
      <c r="I824">
        <v>0</v>
      </c>
    </row>
    <row r="825" spans="1:9" x14ac:dyDescent="0.25">
      <c r="A825" t="s">
        <v>96</v>
      </c>
      <c r="B825">
        <v>975.16600000000005</v>
      </c>
      <c r="C825">
        <v>969.649</v>
      </c>
      <c r="D825">
        <v>949.39300000000003</v>
      </c>
      <c r="E825">
        <v>825.06</v>
      </c>
      <c r="F825">
        <v>0</v>
      </c>
      <c r="G825">
        <v>0.321523</v>
      </c>
      <c r="H825">
        <v>0.67040200000000005</v>
      </c>
      <c r="I825">
        <v>0</v>
      </c>
    </row>
    <row r="826" spans="1:9" x14ac:dyDescent="0.25">
      <c r="A826" t="s">
        <v>96</v>
      </c>
      <c r="B826">
        <v>974.36199999999997</v>
      </c>
      <c r="C826">
        <v>968.779</v>
      </c>
      <c r="D826">
        <v>948.56700000000001</v>
      </c>
      <c r="E826">
        <v>824.245</v>
      </c>
      <c r="F826">
        <v>0</v>
      </c>
      <c r="G826">
        <v>0.328629</v>
      </c>
      <c r="H826">
        <v>0.68742499999999995</v>
      </c>
      <c r="I826">
        <v>0</v>
      </c>
    </row>
    <row r="827" spans="1:9" x14ac:dyDescent="0.25">
      <c r="A827" t="s">
        <v>96</v>
      </c>
      <c r="B827">
        <v>978.85900000000004</v>
      </c>
      <c r="C827">
        <v>973.29300000000001</v>
      </c>
      <c r="D827">
        <v>947.24599999999998</v>
      </c>
      <c r="E827">
        <v>822.89400000000001</v>
      </c>
      <c r="F827">
        <v>0</v>
      </c>
      <c r="G827">
        <v>0.32218799999999997</v>
      </c>
      <c r="H827">
        <v>0.670381</v>
      </c>
      <c r="I827">
        <v>0</v>
      </c>
    </row>
    <row r="828" spans="1:9" x14ac:dyDescent="0.25">
      <c r="A828" t="s">
        <v>96</v>
      </c>
      <c r="B828">
        <v>975.01300000000003</v>
      </c>
      <c r="C828">
        <v>968.36</v>
      </c>
      <c r="D828">
        <v>948.31200000000001</v>
      </c>
      <c r="E828">
        <v>823.98699999999997</v>
      </c>
      <c r="F828">
        <v>0</v>
      </c>
      <c r="G828">
        <v>0.321357</v>
      </c>
      <c r="H828">
        <v>0.67040900000000003</v>
      </c>
      <c r="I828">
        <v>0</v>
      </c>
    </row>
    <row r="829" spans="1:9" x14ac:dyDescent="0.25">
      <c r="A829" t="s">
        <v>96</v>
      </c>
      <c r="B829">
        <v>1924.84</v>
      </c>
      <c r="C829">
        <v>971.74199999999996</v>
      </c>
      <c r="D829">
        <v>947.173</v>
      </c>
      <c r="E829">
        <v>822.822</v>
      </c>
      <c r="F829">
        <v>0</v>
      </c>
      <c r="G829">
        <v>0.33738499999999999</v>
      </c>
      <c r="H829">
        <v>0.67022300000000001</v>
      </c>
      <c r="I829">
        <v>0</v>
      </c>
    </row>
    <row r="830" spans="1:9" x14ac:dyDescent="0.25">
      <c r="A830" t="s">
        <v>96</v>
      </c>
      <c r="B830">
        <v>1338.3</v>
      </c>
      <c r="C830">
        <v>977.66899999999998</v>
      </c>
      <c r="D830">
        <v>948.77200000000005</v>
      </c>
      <c r="E830">
        <v>824.24099999999999</v>
      </c>
      <c r="F830">
        <v>0</v>
      </c>
      <c r="G830">
        <v>0.33738600000000002</v>
      </c>
      <c r="H830">
        <v>0.67038500000000001</v>
      </c>
      <c r="I830">
        <v>0</v>
      </c>
    </row>
    <row r="831" spans="1:9" x14ac:dyDescent="0.25">
      <c r="A831" t="s">
        <v>96</v>
      </c>
      <c r="B831">
        <v>973.55899999999997</v>
      </c>
      <c r="C831">
        <v>967.86</v>
      </c>
      <c r="D831">
        <v>947.721</v>
      </c>
      <c r="E831">
        <v>823.43899999999996</v>
      </c>
      <c r="F831">
        <v>0</v>
      </c>
      <c r="G831">
        <v>0.32136100000000001</v>
      </c>
      <c r="H831">
        <v>0.67010800000000004</v>
      </c>
      <c r="I831">
        <v>0</v>
      </c>
    </row>
    <row r="832" spans="1:9" x14ac:dyDescent="0.25">
      <c r="A832" t="s">
        <v>96</v>
      </c>
      <c r="B832">
        <v>987.13900000000001</v>
      </c>
      <c r="C832">
        <v>981.60299999999995</v>
      </c>
      <c r="D832">
        <v>949.63099999999997</v>
      </c>
      <c r="E832">
        <v>825.37800000000004</v>
      </c>
      <c r="F832">
        <v>0</v>
      </c>
      <c r="G832">
        <v>0.33568900000000002</v>
      </c>
      <c r="H832">
        <v>0.66887099999999999</v>
      </c>
      <c r="I832">
        <v>0</v>
      </c>
    </row>
    <row r="833" spans="1:25" x14ac:dyDescent="0.25">
      <c r="A833" t="s">
        <v>96</v>
      </c>
      <c r="B833">
        <v>973.53599999999994</v>
      </c>
      <c r="C833">
        <v>968.05100000000004</v>
      </c>
      <c r="D833">
        <v>947.93399999999997</v>
      </c>
      <c r="E833">
        <v>823.58600000000001</v>
      </c>
      <c r="F833">
        <v>0</v>
      </c>
      <c r="G833">
        <v>0.32488800000000001</v>
      </c>
      <c r="H833">
        <v>0.67033699999999996</v>
      </c>
      <c r="I833">
        <v>0</v>
      </c>
    </row>
    <row r="834" spans="1:25" x14ac:dyDescent="0.25">
      <c r="A834" t="s">
        <v>96</v>
      </c>
      <c r="B834">
        <v>975.04300000000001</v>
      </c>
      <c r="C834">
        <v>969.57100000000003</v>
      </c>
      <c r="D834">
        <v>949.40200000000004</v>
      </c>
      <c r="E834">
        <v>825.08100000000002</v>
      </c>
      <c r="F834">
        <v>0</v>
      </c>
      <c r="G834">
        <v>0.323071</v>
      </c>
      <c r="H834">
        <v>0.6704</v>
      </c>
      <c r="I834">
        <v>0</v>
      </c>
    </row>
    <row r="835" spans="1:25" x14ac:dyDescent="0.25">
      <c r="A835" t="s">
        <v>96</v>
      </c>
      <c r="B835">
        <v>974.06200000000001</v>
      </c>
      <c r="C835">
        <v>968.60199999999998</v>
      </c>
      <c r="D835">
        <v>948.55</v>
      </c>
      <c r="E835">
        <v>824.21</v>
      </c>
      <c r="F835">
        <v>0</v>
      </c>
      <c r="G835">
        <v>0.322598</v>
      </c>
      <c r="H835">
        <v>0.670184</v>
      </c>
      <c r="I835">
        <v>0</v>
      </c>
    </row>
    <row r="836" spans="1:25" x14ac:dyDescent="0.25">
      <c r="A836" t="s">
        <v>96</v>
      </c>
      <c r="B836">
        <v>978.72299999999996</v>
      </c>
      <c r="C836">
        <v>973.18100000000004</v>
      </c>
      <c r="D836">
        <v>947.21</v>
      </c>
      <c r="E836">
        <v>822.89700000000005</v>
      </c>
      <c r="F836">
        <v>0</v>
      </c>
      <c r="G836">
        <v>0.33738600000000002</v>
      </c>
      <c r="H836">
        <v>0.66983000000000004</v>
      </c>
      <c r="I836">
        <v>0</v>
      </c>
    </row>
    <row r="837" spans="1:25" x14ac:dyDescent="0.25">
      <c r="A837" t="s">
        <v>96</v>
      </c>
      <c r="B837">
        <v>975.14599999999996</v>
      </c>
      <c r="C837">
        <v>968.52599999999995</v>
      </c>
      <c r="D837">
        <v>948.39800000000002</v>
      </c>
      <c r="E837">
        <v>824.08799999999997</v>
      </c>
      <c r="F837">
        <v>0</v>
      </c>
      <c r="G837">
        <v>0.32555499999999998</v>
      </c>
      <c r="H837">
        <v>0.67040299999999997</v>
      </c>
      <c r="I837">
        <v>0</v>
      </c>
    </row>
    <row r="838" spans="1:25" x14ac:dyDescent="0.25">
      <c r="A838" t="s">
        <v>96</v>
      </c>
      <c r="B838">
        <v>1853.95</v>
      </c>
      <c r="C838">
        <v>972.41700000000003</v>
      </c>
      <c r="D838">
        <v>947.10900000000004</v>
      </c>
      <c r="E838">
        <v>822.77499999999998</v>
      </c>
      <c r="F838">
        <v>0</v>
      </c>
      <c r="G838">
        <v>0.32161899999999999</v>
      </c>
      <c r="H838">
        <v>0.66997099999999998</v>
      </c>
      <c r="I838">
        <v>0</v>
      </c>
    </row>
    <row r="839" spans="1:25" x14ac:dyDescent="0.25">
      <c r="A839" t="s">
        <v>96</v>
      </c>
      <c r="B839">
        <v>1207.7</v>
      </c>
      <c r="C839">
        <v>973.68100000000004</v>
      </c>
      <c r="D839">
        <v>951.70899999999995</v>
      </c>
      <c r="E839">
        <v>827.13800000000003</v>
      </c>
      <c r="F839">
        <v>0</v>
      </c>
      <c r="G839">
        <v>0.321353</v>
      </c>
      <c r="H839">
        <v>0.67037100000000005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985.37</v>
      </c>
      <c r="C840">
        <v>979.33199999999999</v>
      </c>
      <c r="D840">
        <v>946.34900000000005</v>
      </c>
      <c r="E840">
        <v>821.58500000000004</v>
      </c>
      <c r="F840">
        <v>0</v>
      </c>
      <c r="G840">
        <v>0.32206899999999999</v>
      </c>
      <c r="H840">
        <v>0.670373</v>
      </c>
      <c r="I840">
        <v>0</v>
      </c>
      <c r="R840">
        <f>AVERAGE(B791:B840)</f>
        <v>1115.9439</v>
      </c>
      <c r="S840">
        <f>AVERAGE(C791:C840)</f>
        <v>972.40789999999993</v>
      </c>
      <c r="U840">
        <f>_xlfn.VAR.P(B791:B840)</f>
        <v>77934.336000650219</v>
      </c>
      <c r="V840">
        <f>_xlfn.VAR.P(C791:C840)</f>
        <v>23.660316489999982</v>
      </c>
      <c r="X840">
        <f>1.96*SQRT(U840)/50</f>
        <v>10.943354973317787</v>
      </c>
      <c r="Y840">
        <f>1.96*SQRT(V840)/50</f>
        <v>0.19067613571496977</v>
      </c>
    </row>
    <row r="841" spans="1:25" x14ac:dyDescent="0.25">
      <c r="A841" t="s">
        <v>96</v>
      </c>
      <c r="B841">
        <v>55800.420573000003</v>
      </c>
      <c r="C841" t="s">
        <v>37</v>
      </c>
    </row>
    <row r="842" spans="1:25" x14ac:dyDescent="0.25">
      <c r="A842" t="s">
        <v>114</v>
      </c>
      <c r="B842">
        <v>1140</v>
      </c>
      <c r="C842">
        <v>1133.73</v>
      </c>
      <c r="D842">
        <v>1113.1199999999999</v>
      </c>
      <c r="E842">
        <v>1111.81</v>
      </c>
      <c r="F842">
        <v>0</v>
      </c>
      <c r="G842">
        <v>1</v>
      </c>
      <c r="H842">
        <v>1</v>
      </c>
      <c r="I842">
        <v>249500</v>
      </c>
    </row>
    <row r="843" spans="1:25" x14ac:dyDescent="0.25">
      <c r="A843" t="s">
        <v>114</v>
      </c>
      <c r="B843">
        <v>1154.56</v>
      </c>
      <c r="C843">
        <v>1149.06</v>
      </c>
      <c r="D843">
        <v>1113.5899999999999</v>
      </c>
      <c r="E843">
        <v>1112.4000000000001</v>
      </c>
      <c r="F843">
        <v>0</v>
      </c>
      <c r="G843">
        <v>1</v>
      </c>
      <c r="H843">
        <v>1</v>
      </c>
      <c r="I843">
        <v>249500</v>
      </c>
    </row>
    <row r="844" spans="1:25" x14ac:dyDescent="0.25">
      <c r="A844" t="s">
        <v>114</v>
      </c>
      <c r="B844">
        <v>1139.02</v>
      </c>
      <c r="C844">
        <v>1133.53</v>
      </c>
      <c r="D844">
        <v>1113.19</v>
      </c>
      <c r="E844">
        <v>1112</v>
      </c>
      <c r="F844">
        <v>0</v>
      </c>
      <c r="G844">
        <v>1</v>
      </c>
      <c r="H844">
        <v>1</v>
      </c>
      <c r="I844">
        <v>249500</v>
      </c>
    </row>
    <row r="845" spans="1:25" x14ac:dyDescent="0.25">
      <c r="A845" t="s">
        <v>114</v>
      </c>
      <c r="B845">
        <v>1139.51</v>
      </c>
      <c r="C845">
        <v>1134.04</v>
      </c>
      <c r="D845">
        <v>1113.5999999999999</v>
      </c>
      <c r="E845">
        <v>1112.4100000000001</v>
      </c>
      <c r="F845">
        <v>0</v>
      </c>
      <c r="G845">
        <v>1</v>
      </c>
      <c r="H845">
        <v>1</v>
      </c>
      <c r="I845">
        <v>249500</v>
      </c>
    </row>
    <row r="846" spans="1:25" x14ac:dyDescent="0.25">
      <c r="A846" t="s">
        <v>114</v>
      </c>
      <c r="B846">
        <v>1143.79</v>
      </c>
      <c r="C846">
        <v>1138.23</v>
      </c>
      <c r="D846">
        <v>1113.22</v>
      </c>
      <c r="E846">
        <v>1112.02</v>
      </c>
      <c r="F846">
        <v>0</v>
      </c>
      <c r="G846">
        <v>1</v>
      </c>
      <c r="H846">
        <v>1</v>
      </c>
      <c r="I846">
        <v>249500</v>
      </c>
    </row>
    <row r="847" spans="1:25" x14ac:dyDescent="0.25">
      <c r="A847" t="s">
        <v>114</v>
      </c>
      <c r="B847">
        <v>2131.85</v>
      </c>
      <c r="C847">
        <v>1134.19</v>
      </c>
      <c r="D847">
        <v>1113.6199999999999</v>
      </c>
      <c r="E847">
        <v>1112.42</v>
      </c>
      <c r="F847">
        <v>0</v>
      </c>
      <c r="G847">
        <v>1</v>
      </c>
      <c r="H847">
        <v>1</v>
      </c>
      <c r="I847">
        <v>249500</v>
      </c>
    </row>
    <row r="848" spans="1:25" x14ac:dyDescent="0.25">
      <c r="A848" t="s">
        <v>114</v>
      </c>
      <c r="B848">
        <v>1487.21</v>
      </c>
      <c r="C848">
        <v>1141.54</v>
      </c>
      <c r="D848">
        <v>1113.28</v>
      </c>
      <c r="E848">
        <v>1112.0899999999999</v>
      </c>
      <c r="F848">
        <v>0</v>
      </c>
      <c r="G848">
        <v>1</v>
      </c>
      <c r="H848">
        <v>1</v>
      </c>
      <c r="I848">
        <v>249500</v>
      </c>
    </row>
    <row r="849" spans="1:9" x14ac:dyDescent="0.25">
      <c r="A849" t="s">
        <v>114</v>
      </c>
      <c r="B849">
        <v>1157.1600000000001</v>
      </c>
      <c r="C849">
        <v>1145.19</v>
      </c>
      <c r="D849">
        <v>1113.25</v>
      </c>
      <c r="E849">
        <v>1112.04</v>
      </c>
      <c r="F849">
        <v>0</v>
      </c>
      <c r="G849">
        <v>1</v>
      </c>
      <c r="H849">
        <v>1</v>
      </c>
      <c r="I849">
        <v>249500</v>
      </c>
    </row>
    <row r="850" spans="1:9" x14ac:dyDescent="0.25">
      <c r="A850" t="s">
        <v>114</v>
      </c>
      <c r="B850">
        <v>1139.5899999999999</v>
      </c>
      <c r="C850">
        <v>1134.1099999999999</v>
      </c>
      <c r="D850">
        <v>1113.77</v>
      </c>
      <c r="E850">
        <v>1112.57</v>
      </c>
      <c r="F850">
        <v>0</v>
      </c>
      <c r="G850">
        <v>1</v>
      </c>
      <c r="H850">
        <v>1</v>
      </c>
      <c r="I850">
        <v>249500</v>
      </c>
    </row>
    <row r="851" spans="1:9" x14ac:dyDescent="0.25">
      <c r="A851" t="s">
        <v>114</v>
      </c>
      <c r="B851">
        <v>1150.26</v>
      </c>
      <c r="C851">
        <v>1144.75</v>
      </c>
      <c r="D851">
        <v>1113.02</v>
      </c>
      <c r="E851">
        <v>1111.8399999999999</v>
      </c>
      <c r="F851">
        <v>0</v>
      </c>
      <c r="G851">
        <v>1</v>
      </c>
      <c r="H851">
        <v>1</v>
      </c>
      <c r="I851">
        <v>249500</v>
      </c>
    </row>
    <row r="852" spans="1:9" x14ac:dyDescent="0.25">
      <c r="A852" t="s">
        <v>114</v>
      </c>
      <c r="B852">
        <v>1139.58</v>
      </c>
      <c r="C852">
        <v>1134.1099999999999</v>
      </c>
      <c r="D852">
        <v>1113.67</v>
      </c>
      <c r="E852">
        <v>1112.48</v>
      </c>
      <c r="F852">
        <v>0</v>
      </c>
      <c r="G852">
        <v>1</v>
      </c>
      <c r="H852">
        <v>1</v>
      </c>
      <c r="I852">
        <v>249500</v>
      </c>
    </row>
    <row r="853" spans="1:9" x14ac:dyDescent="0.25">
      <c r="A853" t="s">
        <v>114</v>
      </c>
      <c r="B853">
        <v>1139.01</v>
      </c>
      <c r="C853">
        <v>1133.54</v>
      </c>
      <c r="D853">
        <v>1113.1600000000001</v>
      </c>
      <c r="E853">
        <v>1111.95</v>
      </c>
      <c r="F853">
        <v>0</v>
      </c>
      <c r="G853">
        <v>1</v>
      </c>
      <c r="H853">
        <v>1</v>
      </c>
      <c r="I853">
        <v>249500</v>
      </c>
    </row>
    <row r="854" spans="1:9" x14ac:dyDescent="0.25">
      <c r="A854" t="s">
        <v>114</v>
      </c>
      <c r="B854">
        <v>2795.67</v>
      </c>
      <c r="C854">
        <v>1138.97</v>
      </c>
      <c r="D854">
        <v>1113.68</v>
      </c>
      <c r="E854">
        <v>1112.46</v>
      </c>
      <c r="F854">
        <v>0</v>
      </c>
      <c r="G854">
        <v>1</v>
      </c>
      <c r="H854">
        <v>1</v>
      </c>
      <c r="I854">
        <v>249500</v>
      </c>
    </row>
    <row r="855" spans="1:9" x14ac:dyDescent="0.25">
      <c r="A855" t="s">
        <v>114</v>
      </c>
      <c r="B855">
        <v>1554.66</v>
      </c>
      <c r="C855">
        <v>1134.67</v>
      </c>
      <c r="D855">
        <v>1113.27</v>
      </c>
      <c r="E855">
        <v>1112.08</v>
      </c>
      <c r="F855">
        <v>0</v>
      </c>
      <c r="G855">
        <v>1</v>
      </c>
      <c r="H855">
        <v>1</v>
      </c>
      <c r="I855">
        <v>249500</v>
      </c>
    </row>
    <row r="856" spans="1:9" x14ac:dyDescent="0.25">
      <c r="A856" t="s">
        <v>114</v>
      </c>
      <c r="B856">
        <v>1149.8699999999999</v>
      </c>
      <c r="C856">
        <v>1138.48</v>
      </c>
      <c r="D856">
        <v>1113.26</v>
      </c>
      <c r="E856">
        <v>1112.08</v>
      </c>
      <c r="F856">
        <v>0</v>
      </c>
      <c r="G856">
        <v>1</v>
      </c>
      <c r="H856">
        <v>1</v>
      </c>
      <c r="I856">
        <v>249500</v>
      </c>
    </row>
    <row r="857" spans="1:9" x14ac:dyDescent="0.25">
      <c r="A857" t="s">
        <v>114</v>
      </c>
      <c r="B857">
        <v>1147.1600000000001</v>
      </c>
      <c r="C857">
        <v>1141.68</v>
      </c>
      <c r="D857">
        <v>1113.81</v>
      </c>
      <c r="E857">
        <v>1112.6199999999999</v>
      </c>
      <c r="F857">
        <v>0</v>
      </c>
      <c r="G857">
        <v>1</v>
      </c>
      <c r="H857">
        <v>1</v>
      </c>
      <c r="I857">
        <v>249500</v>
      </c>
    </row>
    <row r="858" spans="1:9" x14ac:dyDescent="0.25">
      <c r="A858" t="s">
        <v>114</v>
      </c>
      <c r="B858">
        <v>1138.9100000000001</v>
      </c>
      <c r="C858">
        <v>1133.43</v>
      </c>
      <c r="D858">
        <v>1113.06</v>
      </c>
      <c r="E858">
        <v>1111.8699999999999</v>
      </c>
      <c r="F858">
        <v>0</v>
      </c>
      <c r="G858">
        <v>1</v>
      </c>
      <c r="H858">
        <v>1</v>
      </c>
      <c r="I858">
        <v>249500</v>
      </c>
    </row>
    <row r="859" spans="1:9" x14ac:dyDescent="0.25">
      <c r="A859" t="s">
        <v>114</v>
      </c>
      <c r="B859">
        <v>1152.81</v>
      </c>
      <c r="C859">
        <v>1147.31</v>
      </c>
      <c r="D859">
        <v>1113.72</v>
      </c>
      <c r="E859">
        <v>1112.53</v>
      </c>
      <c r="F859">
        <v>0</v>
      </c>
      <c r="G859">
        <v>1</v>
      </c>
      <c r="H859">
        <v>1</v>
      </c>
      <c r="I859">
        <v>249500</v>
      </c>
    </row>
    <row r="860" spans="1:9" x14ac:dyDescent="0.25">
      <c r="A860" t="s">
        <v>114</v>
      </c>
      <c r="B860">
        <v>1139</v>
      </c>
      <c r="C860">
        <v>1133.53</v>
      </c>
      <c r="D860">
        <v>1113.18</v>
      </c>
      <c r="E860">
        <v>1111.99</v>
      </c>
      <c r="F860">
        <v>0</v>
      </c>
      <c r="G860">
        <v>1</v>
      </c>
      <c r="H860">
        <v>1</v>
      </c>
      <c r="I860">
        <v>249500</v>
      </c>
    </row>
    <row r="861" spans="1:9" x14ac:dyDescent="0.25">
      <c r="A861" t="s">
        <v>114</v>
      </c>
      <c r="B861">
        <v>2644</v>
      </c>
      <c r="C861">
        <v>1134.06</v>
      </c>
      <c r="D861">
        <v>1113.6600000000001</v>
      </c>
      <c r="E861">
        <v>1112.47</v>
      </c>
      <c r="F861">
        <v>0</v>
      </c>
      <c r="G861">
        <v>1</v>
      </c>
      <c r="H861">
        <v>1</v>
      </c>
      <c r="I861">
        <v>249500</v>
      </c>
    </row>
    <row r="862" spans="1:9" x14ac:dyDescent="0.25">
      <c r="A862" t="s">
        <v>114</v>
      </c>
      <c r="B862">
        <v>1319</v>
      </c>
      <c r="C862">
        <v>1305.1099999999999</v>
      </c>
      <c r="D862">
        <v>1113.6500000000001</v>
      </c>
      <c r="E862">
        <v>1112.4100000000001</v>
      </c>
      <c r="F862">
        <v>0</v>
      </c>
      <c r="G862">
        <v>1</v>
      </c>
      <c r="H862">
        <v>1</v>
      </c>
      <c r="I862">
        <v>249500</v>
      </c>
    </row>
    <row r="863" spans="1:9" x14ac:dyDescent="0.25">
      <c r="A863" t="s">
        <v>114</v>
      </c>
      <c r="B863">
        <v>1146.07</v>
      </c>
      <c r="C863">
        <v>1134.81</v>
      </c>
      <c r="D863">
        <v>1113.8</v>
      </c>
      <c r="E863">
        <v>1112.5899999999999</v>
      </c>
      <c r="F863">
        <v>0</v>
      </c>
      <c r="G863">
        <v>1</v>
      </c>
      <c r="H863">
        <v>1</v>
      </c>
      <c r="I863">
        <v>249500</v>
      </c>
    </row>
    <row r="864" spans="1:9" x14ac:dyDescent="0.25">
      <c r="A864" t="s">
        <v>114</v>
      </c>
      <c r="B864">
        <v>1164.04</v>
      </c>
      <c r="C864">
        <v>1158.54</v>
      </c>
      <c r="D864">
        <v>1121.75</v>
      </c>
      <c r="E864">
        <v>1111.8800000000001</v>
      </c>
      <c r="F864">
        <v>0</v>
      </c>
      <c r="G864">
        <v>1</v>
      </c>
      <c r="H864">
        <v>1</v>
      </c>
      <c r="I864">
        <v>249500</v>
      </c>
    </row>
    <row r="865" spans="1:9" x14ac:dyDescent="0.25">
      <c r="A865" t="s">
        <v>114</v>
      </c>
      <c r="B865">
        <v>1151.6600000000001</v>
      </c>
      <c r="C865">
        <v>1146.01</v>
      </c>
      <c r="D865">
        <v>1113.69</v>
      </c>
      <c r="E865">
        <v>1112.52</v>
      </c>
      <c r="F865">
        <v>0</v>
      </c>
      <c r="G865">
        <v>1</v>
      </c>
      <c r="H865">
        <v>1</v>
      </c>
      <c r="I865">
        <v>249500</v>
      </c>
    </row>
    <row r="866" spans="1:9" x14ac:dyDescent="0.25">
      <c r="A866" t="s">
        <v>114</v>
      </c>
      <c r="B866">
        <v>1158.06</v>
      </c>
      <c r="C866">
        <v>1151.2</v>
      </c>
      <c r="D866">
        <v>1113.1300000000001</v>
      </c>
      <c r="E866">
        <v>1111.95</v>
      </c>
      <c r="F866">
        <v>0</v>
      </c>
      <c r="G866">
        <v>1</v>
      </c>
      <c r="H866">
        <v>1</v>
      </c>
      <c r="I866">
        <v>249500</v>
      </c>
    </row>
    <row r="867" spans="1:9" x14ac:dyDescent="0.25">
      <c r="A867" t="s">
        <v>114</v>
      </c>
      <c r="B867">
        <v>1157.3499999999999</v>
      </c>
      <c r="C867">
        <v>1151.71</v>
      </c>
      <c r="D867">
        <v>1113.6300000000001</v>
      </c>
      <c r="E867">
        <v>1112.43</v>
      </c>
      <c r="F867">
        <v>0</v>
      </c>
      <c r="G867">
        <v>1</v>
      </c>
      <c r="H867">
        <v>1</v>
      </c>
      <c r="I867">
        <v>249500</v>
      </c>
    </row>
    <row r="868" spans="1:9" x14ac:dyDescent="0.25">
      <c r="A868" t="s">
        <v>114</v>
      </c>
      <c r="B868">
        <v>1151.74</v>
      </c>
      <c r="C868">
        <v>1144.92</v>
      </c>
      <c r="D868">
        <v>1113.18</v>
      </c>
      <c r="E868">
        <v>1111.98</v>
      </c>
      <c r="F868">
        <v>0</v>
      </c>
      <c r="G868">
        <v>1</v>
      </c>
      <c r="H868">
        <v>1</v>
      </c>
      <c r="I868">
        <v>249500</v>
      </c>
    </row>
    <row r="869" spans="1:9" x14ac:dyDescent="0.25">
      <c r="A869" t="s">
        <v>114</v>
      </c>
      <c r="B869">
        <v>1809.01</v>
      </c>
      <c r="C869">
        <v>1147.2</v>
      </c>
      <c r="D869">
        <v>1114.26</v>
      </c>
      <c r="E869">
        <v>1113.07</v>
      </c>
      <c r="F869">
        <v>0</v>
      </c>
      <c r="G869">
        <v>1</v>
      </c>
      <c r="H869">
        <v>1</v>
      </c>
      <c r="I869">
        <v>249500</v>
      </c>
    </row>
    <row r="870" spans="1:9" x14ac:dyDescent="0.25">
      <c r="A870" t="s">
        <v>114</v>
      </c>
      <c r="B870">
        <v>1317.65</v>
      </c>
      <c r="C870">
        <v>1156.96</v>
      </c>
      <c r="D870">
        <v>1113.46</v>
      </c>
      <c r="E870">
        <v>1112.21</v>
      </c>
      <c r="F870">
        <v>0</v>
      </c>
      <c r="G870">
        <v>1</v>
      </c>
      <c r="H870">
        <v>1</v>
      </c>
      <c r="I870">
        <v>249500</v>
      </c>
    </row>
    <row r="871" spans="1:9" x14ac:dyDescent="0.25">
      <c r="A871" t="s">
        <v>114</v>
      </c>
      <c r="B871">
        <v>1161.79</v>
      </c>
      <c r="C871">
        <v>1154.5999999999999</v>
      </c>
      <c r="D871">
        <v>1113.79</v>
      </c>
      <c r="E871">
        <v>1112.56</v>
      </c>
      <c r="F871">
        <v>0</v>
      </c>
      <c r="G871">
        <v>1</v>
      </c>
      <c r="H871">
        <v>1</v>
      </c>
      <c r="I871">
        <v>249500</v>
      </c>
    </row>
    <row r="872" spans="1:9" x14ac:dyDescent="0.25">
      <c r="A872" t="s">
        <v>114</v>
      </c>
      <c r="B872">
        <v>1158.1300000000001</v>
      </c>
      <c r="C872">
        <v>1150.8800000000001</v>
      </c>
      <c r="D872">
        <v>1113.01</v>
      </c>
      <c r="E872">
        <v>1111.82</v>
      </c>
      <c r="F872">
        <v>0</v>
      </c>
      <c r="G872">
        <v>1</v>
      </c>
      <c r="H872">
        <v>1</v>
      </c>
      <c r="I872">
        <v>249500</v>
      </c>
    </row>
    <row r="873" spans="1:9" x14ac:dyDescent="0.25">
      <c r="A873" t="s">
        <v>114</v>
      </c>
      <c r="B873">
        <v>1154.17</v>
      </c>
      <c r="C873">
        <v>1147.22</v>
      </c>
      <c r="D873">
        <v>1113.6500000000001</v>
      </c>
      <c r="E873">
        <v>1112.44</v>
      </c>
      <c r="F873">
        <v>0</v>
      </c>
      <c r="G873">
        <v>1</v>
      </c>
      <c r="H873">
        <v>1</v>
      </c>
      <c r="I873">
        <v>249500</v>
      </c>
    </row>
    <row r="874" spans="1:9" x14ac:dyDescent="0.25">
      <c r="A874" t="s">
        <v>114</v>
      </c>
      <c r="B874">
        <v>1152.04</v>
      </c>
      <c r="C874">
        <v>1146.3599999999999</v>
      </c>
      <c r="D874">
        <v>1113.1600000000001</v>
      </c>
      <c r="E874">
        <v>1111.98</v>
      </c>
      <c r="F874">
        <v>0</v>
      </c>
      <c r="G874">
        <v>1</v>
      </c>
      <c r="H874">
        <v>1</v>
      </c>
      <c r="I874">
        <v>249500</v>
      </c>
    </row>
    <row r="875" spans="1:9" x14ac:dyDescent="0.25">
      <c r="A875" t="s">
        <v>114</v>
      </c>
      <c r="B875">
        <v>1151.44</v>
      </c>
      <c r="C875">
        <v>1145.79</v>
      </c>
      <c r="D875">
        <v>1113.6099999999999</v>
      </c>
      <c r="E875">
        <v>1112.42</v>
      </c>
      <c r="F875">
        <v>0</v>
      </c>
      <c r="G875">
        <v>1</v>
      </c>
      <c r="H875">
        <v>1</v>
      </c>
      <c r="I875">
        <v>249500</v>
      </c>
    </row>
    <row r="876" spans="1:9" x14ac:dyDescent="0.25">
      <c r="A876" t="s">
        <v>114</v>
      </c>
      <c r="B876">
        <v>1160.0999999999999</v>
      </c>
      <c r="C876">
        <v>1153.29</v>
      </c>
      <c r="D876">
        <v>1113.18</v>
      </c>
      <c r="E876">
        <v>1112</v>
      </c>
      <c r="F876">
        <v>0</v>
      </c>
      <c r="G876">
        <v>1</v>
      </c>
      <c r="H876">
        <v>1</v>
      </c>
      <c r="I876">
        <v>249500</v>
      </c>
    </row>
    <row r="877" spans="1:9" x14ac:dyDescent="0.25">
      <c r="A877" t="s">
        <v>114</v>
      </c>
      <c r="B877">
        <v>1711.75</v>
      </c>
      <c r="C877">
        <v>1134.9000000000001</v>
      </c>
      <c r="D877">
        <v>1114.22</v>
      </c>
      <c r="E877">
        <v>1113.02</v>
      </c>
      <c r="F877">
        <v>0</v>
      </c>
      <c r="G877">
        <v>1</v>
      </c>
      <c r="H877">
        <v>1</v>
      </c>
      <c r="I877">
        <v>249500</v>
      </c>
    </row>
    <row r="878" spans="1:9" x14ac:dyDescent="0.25">
      <c r="A878" t="s">
        <v>114</v>
      </c>
      <c r="B878">
        <v>1361.16</v>
      </c>
      <c r="C878">
        <v>1140.46</v>
      </c>
      <c r="D878">
        <v>1113.3499999999999</v>
      </c>
      <c r="E878">
        <v>1112.1099999999999</v>
      </c>
      <c r="F878">
        <v>0</v>
      </c>
      <c r="G878">
        <v>1</v>
      </c>
      <c r="H878">
        <v>1</v>
      </c>
      <c r="I878">
        <v>249500</v>
      </c>
    </row>
    <row r="879" spans="1:9" x14ac:dyDescent="0.25">
      <c r="A879" t="s">
        <v>114</v>
      </c>
      <c r="B879">
        <v>1151.54</v>
      </c>
      <c r="C879">
        <v>1145.07</v>
      </c>
      <c r="D879">
        <v>1113.8</v>
      </c>
      <c r="E879">
        <v>1112.5999999999999</v>
      </c>
      <c r="F879">
        <v>0</v>
      </c>
      <c r="G879">
        <v>1</v>
      </c>
      <c r="H879">
        <v>1</v>
      </c>
      <c r="I879">
        <v>249500</v>
      </c>
    </row>
    <row r="880" spans="1:9" x14ac:dyDescent="0.25">
      <c r="A880" t="s">
        <v>114</v>
      </c>
      <c r="B880">
        <v>1153.19</v>
      </c>
      <c r="C880">
        <v>1146.6500000000001</v>
      </c>
      <c r="D880">
        <v>1113.17</v>
      </c>
      <c r="E880">
        <v>1111.97</v>
      </c>
      <c r="F880">
        <v>0</v>
      </c>
      <c r="G880">
        <v>1</v>
      </c>
      <c r="H880">
        <v>1</v>
      </c>
      <c r="I880">
        <v>249500</v>
      </c>
    </row>
    <row r="881" spans="1:25" x14ac:dyDescent="0.25">
      <c r="A881" t="s">
        <v>114</v>
      </c>
      <c r="B881">
        <v>1139.5899999999999</v>
      </c>
      <c r="C881">
        <v>1134.06</v>
      </c>
      <c r="D881">
        <v>1113.69</v>
      </c>
      <c r="E881">
        <v>1112.49</v>
      </c>
      <c r="F881">
        <v>0</v>
      </c>
      <c r="G881">
        <v>1</v>
      </c>
      <c r="H881">
        <v>1</v>
      </c>
      <c r="I881">
        <v>249500</v>
      </c>
    </row>
    <row r="882" spans="1:25" x14ac:dyDescent="0.25">
      <c r="A882" t="s">
        <v>114</v>
      </c>
      <c r="B882">
        <v>1143.49</v>
      </c>
      <c r="C882">
        <v>1137.9100000000001</v>
      </c>
      <c r="D882">
        <v>1113.27</v>
      </c>
      <c r="E882">
        <v>1112.06</v>
      </c>
      <c r="F882">
        <v>0</v>
      </c>
      <c r="G882">
        <v>1</v>
      </c>
      <c r="H882">
        <v>1</v>
      </c>
      <c r="I882">
        <v>249500</v>
      </c>
    </row>
    <row r="883" spans="1:25" x14ac:dyDescent="0.25">
      <c r="A883" t="s">
        <v>114</v>
      </c>
      <c r="B883">
        <v>1145.78</v>
      </c>
      <c r="C883">
        <v>1139.0899999999999</v>
      </c>
      <c r="D883">
        <v>1113.68</v>
      </c>
      <c r="E883">
        <v>1112.5</v>
      </c>
      <c r="F883">
        <v>0</v>
      </c>
      <c r="G883">
        <v>1</v>
      </c>
      <c r="H883">
        <v>1</v>
      </c>
      <c r="I883">
        <v>249500</v>
      </c>
    </row>
    <row r="884" spans="1:25" x14ac:dyDescent="0.25">
      <c r="A884" t="s">
        <v>114</v>
      </c>
      <c r="B884">
        <v>1147.22</v>
      </c>
      <c r="C884">
        <v>1141.75</v>
      </c>
      <c r="D884">
        <v>1113.1600000000001</v>
      </c>
      <c r="E884">
        <v>1111.96</v>
      </c>
      <c r="F884">
        <v>0</v>
      </c>
      <c r="G884">
        <v>1</v>
      </c>
      <c r="H884">
        <v>1</v>
      </c>
      <c r="I884">
        <v>249500</v>
      </c>
    </row>
    <row r="885" spans="1:25" x14ac:dyDescent="0.25">
      <c r="A885" t="s">
        <v>114</v>
      </c>
      <c r="B885">
        <v>1773.7</v>
      </c>
      <c r="C885">
        <v>1146.58</v>
      </c>
      <c r="D885">
        <v>1114.31</v>
      </c>
      <c r="E885">
        <v>1113.0899999999999</v>
      </c>
      <c r="F885">
        <v>0</v>
      </c>
      <c r="G885">
        <v>1</v>
      </c>
      <c r="H885">
        <v>1</v>
      </c>
      <c r="I885">
        <v>249500</v>
      </c>
    </row>
    <row r="886" spans="1:25" x14ac:dyDescent="0.25">
      <c r="A886" t="s">
        <v>114</v>
      </c>
      <c r="B886">
        <v>1350.96</v>
      </c>
      <c r="C886">
        <v>1135.6400000000001</v>
      </c>
      <c r="D886">
        <v>1113.3399999999999</v>
      </c>
      <c r="E886">
        <v>1112.1500000000001</v>
      </c>
      <c r="F886">
        <v>0</v>
      </c>
      <c r="G886">
        <v>1</v>
      </c>
      <c r="H886">
        <v>1</v>
      </c>
      <c r="I886">
        <v>249500</v>
      </c>
    </row>
    <row r="887" spans="1:25" x14ac:dyDescent="0.25">
      <c r="A887" t="s">
        <v>114</v>
      </c>
      <c r="B887">
        <v>1154.69</v>
      </c>
      <c r="C887">
        <v>1144.2</v>
      </c>
      <c r="D887">
        <v>1113.3800000000001</v>
      </c>
      <c r="E887">
        <v>1112.19</v>
      </c>
      <c r="F887">
        <v>0</v>
      </c>
      <c r="G887">
        <v>1</v>
      </c>
      <c r="H887">
        <v>1</v>
      </c>
      <c r="I887">
        <v>249500</v>
      </c>
    </row>
    <row r="888" spans="1:25" x14ac:dyDescent="0.25">
      <c r="A888" t="s">
        <v>114</v>
      </c>
      <c r="B888">
        <v>1163.1099999999999</v>
      </c>
      <c r="C888">
        <v>1156.23</v>
      </c>
      <c r="D888">
        <v>1113.79</v>
      </c>
      <c r="E888">
        <v>1112.5999999999999</v>
      </c>
      <c r="F888">
        <v>0</v>
      </c>
      <c r="G888">
        <v>1</v>
      </c>
      <c r="H888">
        <v>1</v>
      </c>
      <c r="I888">
        <v>249500</v>
      </c>
    </row>
    <row r="889" spans="1:25" x14ac:dyDescent="0.25">
      <c r="A889" t="s">
        <v>114</v>
      </c>
      <c r="B889">
        <v>1163.72</v>
      </c>
      <c r="C889">
        <v>1156.76</v>
      </c>
      <c r="D889">
        <v>1113.53</v>
      </c>
      <c r="E889">
        <v>1112.32</v>
      </c>
      <c r="F889">
        <v>0</v>
      </c>
      <c r="G889">
        <v>1</v>
      </c>
      <c r="H889">
        <v>1</v>
      </c>
      <c r="I889">
        <v>249500</v>
      </c>
    </row>
    <row r="890" spans="1:25" x14ac:dyDescent="0.25">
      <c r="A890" t="s">
        <v>114</v>
      </c>
      <c r="B890">
        <v>1150.4000000000001</v>
      </c>
      <c r="C890">
        <v>1144.78</v>
      </c>
      <c r="D890">
        <v>1113.67</v>
      </c>
      <c r="E890">
        <v>1112.48</v>
      </c>
      <c r="F890">
        <v>0</v>
      </c>
      <c r="G890">
        <v>1</v>
      </c>
      <c r="H890">
        <v>1</v>
      </c>
      <c r="I890">
        <v>249500</v>
      </c>
    </row>
    <row r="891" spans="1:25" x14ac:dyDescent="0.25">
      <c r="A891" t="s">
        <v>114</v>
      </c>
      <c r="B891">
        <v>1160.99</v>
      </c>
      <c r="C891">
        <v>1154.26</v>
      </c>
      <c r="D891">
        <v>1113.67</v>
      </c>
      <c r="E891">
        <v>1112.49</v>
      </c>
      <c r="F891">
        <v>0</v>
      </c>
      <c r="G891">
        <v>1</v>
      </c>
      <c r="H891">
        <v>1</v>
      </c>
      <c r="I891">
        <v>249500</v>
      </c>
    </row>
    <row r="892" spans="1:25" x14ac:dyDescent="0.25">
      <c r="A892" t="s">
        <v>114</v>
      </c>
      <c r="B892">
        <v>1145.55</v>
      </c>
      <c r="C892">
        <v>1139.93</v>
      </c>
      <c r="D892">
        <v>1113.6400000000001</v>
      </c>
      <c r="E892">
        <v>1112.47</v>
      </c>
      <c r="F892">
        <v>0</v>
      </c>
      <c r="G892">
        <v>1</v>
      </c>
      <c r="H892">
        <v>1</v>
      </c>
      <c r="I892">
        <v>249500</v>
      </c>
    </row>
    <row r="893" spans="1:25" x14ac:dyDescent="0.25">
      <c r="A893" t="s">
        <v>114</v>
      </c>
      <c r="B893">
        <v>1677.44</v>
      </c>
      <c r="C893">
        <v>1148.5</v>
      </c>
      <c r="D893">
        <v>1114.3499999999999</v>
      </c>
      <c r="E893">
        <v>1113.1400000000001</v>
      </c>
      <c r="F893">
        <v>0</v>
      </c>
      <c r="G893">
        <v>1</v>
      </c>
      <c r="H893">
        <v>1</v>
      </c>
      <c r="I893">
        <v>249500</v>
      </c>
    </row>
    <row r="894" spans="1:25" x14ac:dyDescent="0.25">
      <c r="A894" t="s">
        <v>114</v>
      </c>
      <c r="B894">
        <v>1320</v>
      </c>
      <c r="C894">
        <v>1147.22</v>
      </c>
      <c r="D894">
        <v>1113.82</v>
      </c>
      <c r="E894">
        <v>1112.5999999999999</v>
      </c>
      <c r="F894">
        <v>0</v>
      </c>
      <c r="G894">
        <v>1</v>
      </c>
      <c r="H894">
        <v>1</v>
      </c>
      <c r="I894">
        <v>249500</v>
      </c>
    </row>
    <row r="895" spans="1:25" x14ac:dyDescent="0.25">
      <c r="A895" t="s">
        <v>114</v>
      </c>
      <c r="B895">
        <v>1176.67</v>
      </c>
      <c r="C895">
        <v>1166.5899999999999</v>
      </c>
      <c r="D895">
        <v>1113.47</v>
      </c>
      <c r="E895">
        <v>1112.29</v>
      </c>
      <c r="F895">
        <v>0</v>
      </c>
      <c r="G895">
        <v>1</v>
      </c>
      <c r="H895">
        <v>1</v>
      </c>
      <c r="I895">
        <v>249500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1150</v>
      </c>
      <c r="C896">
        <v>1143.01</v>
      </c>
      <c r="D896">
        <v>1113.32</v>
      </c>
      <c r="E896">
        <v>1112.1199999999999</v>
      </c>
      <c r="F896">
        <v>0</v>
      </c>
      <c r="G896">
        <v>1</v>
      </c>
      <c r="H896">
        <v>1</v>
      </c>
      <c r="I896">
        <v>249500</v>
      </c>
      <c r="R896">
        <f>AVERAGE(B847:B896)</f>
        <v>1314.3987999999999</v>
      </c>
      <c r="S896">
        <f>AVERAGE(C847:C896)</f>
        <v>1147.3550000000002</v>
      </c>
      <c r="U896">
        <f>_xlfn.VAR.P(B847:B896)</f>
        <v>128414.80282255974</v>
      </c>
      <c r="V896">
        <f>_xlfn.VAR.P(C847:C896)</f>
        <v>569.1903369999992</v>
      </c>
      <c r="X896">
        <f>1.96*SQRT(U896)/50</f>
        <v>14.047324393252195</v>
      </c>
      <c r="Y896">
        <f>1.96*SQRT(V896)/50</f>
        <v>0.9352222406720655</v>
      </c>
    </row>
    <row r="897" spans="1:15" x14ac:dyDescent="0.25">
      <c r="A897" t="s">
        <v>114</v>
      </c>
      <c r="B897">
        <v>65723.718494000001</v>
      </c>
      <c r="C897" t="s">
        <v>37</v>
      </c>
    </row>
    <row r="898" spans="1:15" x14ac:dyDescent="0.25">
      <c r="A898" t="s">
        <v>42</v>
      </c>
      <c r="B898">
        <v>58339.8</v>
      </c>
      <c r="C898">
        <v>58220.9</v>
      </c>
      <c r="D898">
        <v>58220.2</v>
      </c>
      <c r="E898">
        <v>58171.4</v>
      </c>
      <c r="F898">
        <v>2922.2</v>
      </c>
      <c r="G898">
        <v>4034.29</v>
      </c>
      <c r="H898">
        <v>1030.54</v>
      </c>
      <c r="I898">
        <v>1077.8800000000001</v>
      </c>
      <c r="J898">
        <v>1347.4</v>
      </c>
      <c r="K898">
        <v>50822.400000000001</v>
      </c>
      <c r="L898">
        <v>0.283082</v>
      </c>
      <c r="M898">
        <v>0.72665299999999999</v>
      </c>
      <c r="N898">
        <v>0</v>
      </c>
      <c r="O898" t="s">
        <v>43</v>
      </c>
    </row>
    <row r="899" spans="1:15" x14ac:dyDescent="0.25">
      <c r="A899" t="s">
        <v>42</v>
      </c>
      <c r="B899">
        <v>57139.8</v>
      </c>
      <c r="C899">
        <v>56983.8</v>
      </c>
      <c r="D899">
        <v>56983.199999999997</v>
      </c>
      <c r="E899">
        <v>56935.1</v>
      </c>
      <c r="F899">
        <v>2850.55</v>
      </c>
      <c r="G899">
        <v>3939.29</v>
      </c>
      <c r="H899">
        <v>1007.53</v>
      </c>
      <c r="I899">
        <v>1084.49</v>
      </c>
      <c r="J899">
        <v>1310.5899999999999</v>
      </c>
      <c r="K899">
        <v>49753.4</v>
      </c>
      <c r="L899">
        <v>0.28659499999999999</v>
      </c>
      <c r="M899">
        <v>0.70651799999999998</v>
      </c>
      <c r="N899">
        <v>0</v>
      </c>
      <c r="O899" t="s">
        <v>43</v>
      </c>
    </row>
    <row r="900" spans="1:15" x14ac:dyDescent="0.25">
      <c r="A900" t="s">
        <v>42</v>
      </c>
      <c r="B900">
        <v>57073.2</v>
      </c>
      <c r="C900">
        <v>56951.199999999997</v>
      </c>
      <c r="D900">
        <v>56950.6</v>
      </c>
      <c r="E900">
        <v>56902.2</v>
      </c>
      <c r="F900">
        <v>2896.31</v>
      </c>
      <c r="G900">
        <v>4029.47</v>
      </c>
      <c r="H900">
        <v>1012.43</v>
      </c>
      <c r="I900">
        <v>1052.1600000000001</v>
      </c>
      <c r="J900">
        <v>1432.17</v>
      </c>
      <c r="K900">
        <v>49581</v>
      </c>
      <c r="L900">
        <v>0.28308899999999998</v>
      </c>
      <c r="M900">
        <v>0.70652899999999996</v>
      </c>
      <c r="N900">
        <v>0</v>
      </c>
      <c r="O900" t="s">
        <v>43</v>
      </c>
    </row>
    <row r="901" spans="1:15" x14ac:dyDescent="0.25">
      <c r="A901" t="s">
        <v>42</v>
      </c>
      <c r="B901">
        <v>57424.4</v>
      </c>
      <c r="C901">
        <v>57312.5</v>
      </c>
      <c r="D901">
        <v>57311.9</v>
      </c>
      <c r="E901">
        <v>57263.4</v>
      </c>
      <c r="F901">
        <v>2899.37</v>
      </c>
      <c r="G901">
        <v>3977.73</v>
      </c>
      <c r="H901">
        <v>1038.07</v>
      </c>
      <c r="I901">
        <v>1084.08</v>
      </c>
      <c r="J901">
        <v>1311.12</v>
      </c>
      <c r="K901">
        <v>49990.5</v>
      </c>
      <c r="L901">
        <v>0.28307900000000003</v>
      </c>
      <c r="M901">
        <v>0.72747399999999995</v>
      </c>
      <c r="N901">
        <v>0</v>
      </c>
      <c r="O901" t="s">
        <v>43</v>
      </c>
    </row>
    <row r="902" spans="1:15" x14ac:dyDescent="0.25">
      <c r="A902" t="s">
        <v>42</v>
      </c>
      <c r="B902">
        <v>58101.3</v>
      </c>
      <c r="C902">
        <v>57991</v>
      </c>
      <c r="D902">
        <v>57990.3</v>
      </c>
      <c r="E902">
        <v>57941.7</v>
      </c>
      <c r="F902">
        <v>2901.54</v>
      </c>
      <c r="G902">
        <v>4260.46</v>
      </c>
      <c r="H902">
        <v>1026.5</v>
      </c>
      <c r="I902">
        <v>1070.3900000000001</v>
      </c>
      <c r="J902">
        <v>1625.89</v>
      </c>
      <c r="K902">
        <v>50387.1</v>
      </c>
      <c r="L902">
        <v>0.283078</v>
      </c>
      <c r="M902">
        <v>0.727877</v>
      </c>
      <c r="N902">
        <v>0</v>
      </c>
      <c r="O902" t="s">
        <v>43</v>
      </c>
    </row>
    <row r="903" spans="1:15" x14ac:dyDescent="0.25">
      <c r="A903" t="s">
        <v>42</v>
      </c>
      <c r="B903">
        <v>57332.800000000003</v>
      </c>
      <c r="C903">
        <v>57221.8</v>
      </c>
      <c r="D903">
        <v>57221.2</v>
      </c>
      <c r="E903">
        <v>57172.800000000003</v>
      </c>
      <c r="F903">
        <v>2839.23</v>
      </c>
      <c r="G903">
        <v>4121.66</v>
      </c>
      <c r="H903">
        <v>1045.19</v>
      </c>
      <c r="I903">
        <v>1075.8699999999999</v>
      </c>
      <c r="J903">
        <v>1463.9</v>
      </c>
      <c r="K903">
        <v>49826.3</v>
      </c>
      <c r="L903">
        <v>0.28312999999999999</v>
      </c>
      <c r="M903">
        <v>0.72630300000000003</v>
      </c>
      <c r="N903">
        <v>0</v>
      </c>
      <c r="O903" t="s">
        <v>43</v>
      </c>
    </row>
    <row r="904" spans="1:15" x14ac:dyDescent="0.25">
      <c r="A904" t="s">
        <v>42</v>
      </c>
      <c r="B904">
        <v>57377.2</v>
      </c>
      <c r="C904">
        <v>57261.4</v>
      </c>
      <c r="D904">
        <v>57260.800000000003</v>
      </c>
      <c r="E904">
        <v>57211.6</v>
      </c>
      <c r="F904">
        <v>2859.3</v>
      </c>
      <c r="G904">
        <v>4085.36</v>
      </c>
      <c r="H904">
        <v>1017.4</v>
      </c>
      <c r="I904">
        <v>1060.33</v>
      </c>
      <c r="J904">
        <v>1469.82</v>
      </c>
      <c r="K904">
        <v>49878</v>
      </c>
      <c r="L904">
        <v>0.28206399999999998</v>
      </c>
      <c r="M904">
        <v>0.72784800000000005</v>
      </c>
      <c r="N904">
        <v>0</v>
      </c>
      <c r="O904" t="s">
        <v>43</v>
      </c>
    </row>
    <row r="905" spans="1:15" x14ac:dyDescent="0.25">
      <c r="A905" t="s">
        <v>42</v>
      </c>
      <c r="B905">
        <v>57529.1</v>
      </c>
      <c r="C905">
        <v>57418.1</v>
      </c>
      <c r="D905">
        <v>57417.4</v>
      </c>
      <c r="E905">
        <v>57368.800000000003</v>
      </c>
      <c r="F905">
        <v>2905.37</v>
      </c>
      <c r="G905">
        <v>4137.7299999999996</v>
      </c>
      <c r="H905">
        <v>1033.3399999999999</v>
      </c>
      <c r="I905">
        <v>1059.04</v>
      </c>
      <c r="J905">
        <v>1506.28</v>
      </c>
      <c r="K905">
        <v>49946.6</v>
      </c>
      <c r="L905">
        <v>0.283078</v>
      </c>
      <c r="M905">
        <v>0.72591499999999998</v>
      </c>
      <c r="N905">
        <v>0</v>
      </c>
      <c r="O905" t="s">
        <v>43</v>
      </c>
    </row>
    <row r="906" spans="1:15" x14ac:dyDescent="0.25">
      <c r="A906" t="s">
        <v>42</v>
      </c>
      <c r="B906">
        <v>57546</v>
      </c>
      <c r="C906">
        <v>57430.1</v>
      </c>
      <c r="D906">
        <v>57429.5</v>
      </c>
      <c r="E906">
        <v>57381.1</v>
      </c>
      <c r="F906">
        <v>2887.43</v>
      </c>
      <c r="G906">
        <v>4196.8500000000004</v>
      </c>
      <c r="H906">
        <v>1021.33</v>
      </c>
      <c r="I906">
        <v>1076.79</v>
      </c>
      <c r="J906">
        <v>1561.47</v>
      </c>
      <c r="K906">
        <v>49909.4</v>
      </c>
      <c r="L906">
        <v>0.28329799999999999</v>
      </c>
      <c r="M906">
        <v>0.72749600000000003</v>
      </c>
      <c r="N906">
        <v>0</v>
      </c>
      <c r="O906" t="s">
        <v>43</v>
      </c>
    </row>
    <row r="907" spans="1:15" x14ac:dyDescent="0.25">
      <c r="A907" t="s">
        <v>42</v>
      </c>
      <c r="B907">
        <v>57210.5</v>
      </c>
      <c r="C907">
        <v>57099.6</v>
      </c>
      <c r="D907">
        <v>57098.9</v>
      </c>
      <c r="E907">
        <v>57051</v>
      </c>
      <c r="F907">
        <v>2826.46</v>
      </c>
      <c r="G907">
        <v>4201.42</v>
      </c>
      <c r="H907">
        <v>1020.44</v>
      </c>
      <c r="I907">
        <v>1056.76</v>
      </c>
      <c r="J907">
        <v>1580.96</v>
      </c>
      <c r="K907">
        <v>49619.5</v>
      </c>
      <c r="L907">
        <v>0.27911999999999998</v>
      </c>
      <c r="M907">
        <v>0.70652999999999999</v>
      </c>
      <c r="N907">
        <v>45</v>
      </c>
      <c r="O907" t="s">
        <v>43</v>
      </c>
    </row>
    <row r="908" spans="1:15" x14ac:dyDescent="0.25">
      <c r="A908" t="s">
        <v>42</v>
      </c>
      <c r="B908">
        <v>57861.2</v>
      </c>
      <c r="C908">
        <v>57745.3</v>
      </c>
      <c r="D908">
        <v>57744.6</v>
      </c>
      <c r="E908">
        <v>57696.4</v>
      </c>
      <c r="F908">
        <v>2872.74</v>
      </c>
      <c r="G908">
        <v>4413.1400000000003</v>
      </c>
      <c r="H908">
        <v>1030.7</v>
      </c>
      <c r="I908">
        <v>1062.58</v>
      </c>
      <c r="J908">
        <v>1772.02</v>
      </c>
      <c r="K908">
        <v>50017.8</v>
      </c>
      <c r="L908">
        <v>0.26381900000000003</v>
      </c>
      <c r="M908">
        <v>0.72230700000000003</v>
      </c>
      <c r="N908">
        <v>0</v>
      </c>
      <c r="O908" t="s">
        <v>43</v>
      </c>
    </row>
    <row r="909" spans="1:15" x14ac:dyDescent="0.25">
      <c r="A909" t="s">
        <v>42</v>
      </c>
      <c r="B909">
        <v>57106.1</v>
      </c>
      <c r="C909">
        <v>56977</v>
      </c>
      <c r="D909">
        <v>56976.3</v>
      </c>
      <c r="E909">
        <v>56922.6</v>
      </c>
      <c r="F909">
        <v>2819.71</v>
      </c>
      <c r="G909">
        <v>3844.09</v>
      </c>
      <c r="H909">
        <v>1009.05</v>
      </c>
      <c r="I909">
        <v>1061.06</v>
      </c>
      <c r="J909">
        <v>1235.28</v>
      </c>
      <c r="K909">
        <v>49864</v>
      </c>
      <c r="L909">
        <v>0.27624399999999999</v>
      </c>
      <c r="M909">
        <v>0.72722100000000001</v>
      </c>
      <c r="N909">
        <v>0</v>
      </c>
      <c r="O909" t="s">
        <v>43</v>
      </c>
    </row>
    <row r="910" spans="1:15" x14ac:dyDescent="0.25">
      <c r="A910" t="s">
        <v>42</v>
      </c>
      <c r="B910">
        <v>57416.3</v>
      </c>
      <c r="C910">
        <v>57304.4</v>
      </c>
      <c r="D910">
        <v>57303.7</v>
      </c>
      <c r="E910">
        <v>57255.199999999997</v>
      </c>
      <c r="F910">
        <v>2870.41</v>
      </c>
      <c r="G910">
        <v>4112.8</v>
      </c>
      <c r="H910">
        <v>1011.99</v>
      </c>
      <c r="I910">
        <v>1070.5899999999999</v>
      </c>
      <c r="J910">
        <v>1496.07</v>
      </c>
      <c r="K910">
        <v>49874.6</v>
      </c>
      <c r="L910">
        <v>0.26109900000000003</v>
      </c>
      <c r="M910">
        <v>0.72629299999999997</v>
      </c>
      <c r="N910">
        <v>0</v>
      </c>
      <c r="O910" t="s">
        <v>43</v>
      </c>
    </row>
    <row r="911" spans="1:15" x14ac:dyDescent="0.25">
      <c r="A911" t="s">
        <v>42</v>
      </c>
      <c r="B911">
        <v>58045.2</v>
      </c>
      <c r="C911">
        <v>57927.7</v>
      </c>
      <c r="D911">
        <v>57927.1</v>
      </c>
      <c r="E911">
        <v>57878.5</v>
      </c>
      <c r="F911">
        <v>2885.39</v>
      </c>
      <c r="G911">
        <v>4028.1</v>
      </c>
      <c r="H911">
        <v>1021.99</v>
      </c>
      <c r="I911">
        <v>1074.3</v>
      </c>
      <c r="J911">
        <v>1368.26</v>
      </c>
      <c r="K911">
        <v>50575.7</v>
      </c>
      <c r="L911">
        <v>0.283086</v>
      </c>
      <c r="M911">
        <v>0.70650800000000002</v>
      </c>
      <c r="N911">
        <v>0</v>
      </c>
      <c r="O911" t="s">
        <v>43</v>
      </c>
    </row>
    <row r="912" spans="1:15" x14ac:dyDescent="0.25">
      <c r="A912" t="s">
        <v>42</v>
      </c>
      <c r="B912">
        <v>56778.9</v>
      </c>
      <c r="C912">
        <v>56662.2</v>
      </c>
      <c r="D912">
        <v>56661.599999999999</v>
      </c>
      <c r="E912">
        <v>56613.599999999999</v>
      </c>
      <c r="F912">
        <v>2838.15</v>
      </c>
      <c r="G912">
        <v>3859.4</v>
      </c>
      <c r="H912">
        <v>1011.11</v>
      </c>
      <c r="I912">
        <v>1068.26</v>
      </c>
      <c r="J912">
        <v>1244.21</v>
      </c>
      <c r="K912">
        <v>49513.599999999999</v>
      </c>
      <c r="L912">
        <v>0.28308</v>
      </c>
      <c r="M912">
        <v>0.72753500000000004</v>
      </c>
      <c r="N912">
        <v>0</v>
      </c>
      <c r="O912" t="s">
        <v>43</v>
      </c>
    </row>
    <row r="913" spans="1:15" x14ac:dyDescent="0.25">
      <c r="A913" t="s">
        <v>42</v>
      </c>
      <c r="B913">
        <v>56817.1</v>
      </c>
      <c r="C913">
        <v>56706.1</v>
      </c>
      <c r="D913">
        <v>56705.5</v>
      </c>
      <c r="E913">
        <v>56658</v>
      </c>
      <c r="F913">
        <v>2793.91</v>
      </c>
      <c r="G913">
        <v>3953.2</v>
      </c>
      <c r="H913">
        <v>1001.05</v>
      </c>
      <c r="I913">
        <v>1052.3599999999999</v>
      </c>
      <c r="J913">
        <v>1366.3</v>
      </c>
      <c r="K913">
        <v>49515.8</v>
      </c>
      <c r="L913">
        <v>0.26418000000000003</v>
      </c>
      <c r="M913">
        <v>0.72762099999999996</v>
      </c>
      <c r="N913">
        <v>0</v>
      </c>
      <c r="O913" t="s">
        <v>43</v>
      </c>
    </row>
    <row r="914" spans="1:15" x14ac:dyDescent="0.25">
      <c r="A914" t="s">
        <v>42</v>
      </c>
      <c r="B914">
        <v>56482.2</v>
      </c>
      <c r="C914">
        <v>56360.4</v>
      </c>
      <c r="D914">
        <v>56359.8</v>
      </c>
      <c r="E914">
        <v>56312.2</v>
      </c>
      <c r="F914">
        <v>2812.07</v>
      </c>
      <c r="G914">
        <v>3847.48</v>
      </c>
      <c r="H914">
        <v>1002.59</v>
      </c>
      <c r="I914">
        <v>1045.47</v>
      </c>
      <c r="J914">
        <v>1269.69</v>
      </c>
      <c r="K914">
        <v>49263.4</v>
      </c>
      <c r="L914">
        <v>0.28465200000000002</v>
      </c>
      <c r="M914">
        <v>0.72788600000000003</v>
      </c>
      <c r="N914">
        <v>0</v>
      </c>
      <c r="O914" t="s">
        <v>43</v>
      </c>
    </row>
    <row r="915" spans="1:15" x14ac:dyDescent="0.25">
      <c r="A915" t="s">
        <v>42</v>
      </c>
      <c r="B915">
        <v>57739.3</v>
      </c>
      <c r="C915">
        <v>57614.1</v>
      </c>
      <c r="D915">
        <v>57613.5</v>
      </c>
      <c r="E915">
        <v>57564.9</v>
      </c>
      <c r="F915">
        <v>2905.65</v>
      </c>
      <c r="G915">
        <v>3971.46</v>
      </c>
      <c r="H915">
        <v>1012.19</v>
      </c>
      <c r="I915">
        <v>1070.58</v>
      </c>
      <c r="J915">
        <v>1338.97</v>
      </c>
      <c r="K915">
        <v>50276.9</v>
      </c>
      <c r="L915">
        <v>0.28308100000000003</v>
      </c>
      <c r="M915">
        <v>0.72789800000000004</v>
      </c>
      <c r="N915">
        <v>0</v>
      </c>
      <c r="O915" t="s">
        <v>43</v>
      </c>
    </row>
    <row r="916" spans="1:15" x14ac:dyDescent="0.25">
      <c r="A916" t="s">
        <v>42</v>
      </c>
      <c r="B916">
        <v>56668.3</v>
      </c>
      <c r="C916">
        <v>56557.2</v>
      </c>
      <c r="D916">
        <v>56556.5</v>
      </c>
      <c r="E916">
        <v>56508.7</v>
      </c>
      <c r="F916">
        <v>2811.52</v>
      </c>
      <c r="G916">
        <v>3857.26</v>
      </c>
      <c r="H916">
        <v>1014.45</v>
      </c>
      <c r="I916">
        <v>1052.24</v>
      </c>
      <c r="J916">
        <v>1256.43</v>
      </c>
      <c r="K916">
        <v>49448</v>
      </c>
      <c r="L916">
        <v>0.283078</v>
      </c>
      <c r="M916">
        <v>0.70651799999999998</v>
      </c>
      <c r="N916">
        <v>0</v>
      </c>
      <c r="O916" t="s">
        <v>43</v>
      </c>
    </row>
    <row r="917" spans="1:15" x14ac:dyDescent="0.25">
      <c r="A917" t="s">
        <v>42</v>
      </c>
      <c r="B917">
        <v>56938.7</v>
      </c>
      <c r="C917">
        <v>56827.199999999997</v>
      </c>
      <c r="D917">
        <v>56826.5</v>
      </c>
      <c r="E917">
        <v>56778.6</v>
      </c>
      <c r="F917">
        <v>2808.64</v>
      </c>
      <c r="G917">
        <v>3988.8</v>
      </c>
      <c r="H917">
        <v>1010.59</v>
      </c>
      <c r="I917">
        <v>1054.94</v>
      </c>
      <c r="J917">
        <v>1388.85</v>
      </c>
      <c r="K917">
        <v>49587</v>
      </c>
      <c r="L917">
        <v>0.283503</v>
      </c>
      <c r="M917">
        <v>0.72716999999999998</v>
      </c>
      <c r="N917">
        <v>0</v>
      </c>
      <c r="O917" t="s">
        <v>43</v>
      </c>
    </row>
    <row r="918" spans="1:15" x14ac:dyDescent="0.25">
      <c r="A918" t="s">
        <v>42</v>
      </c>
      <c r="B918">
        <v>56705.1</v>
      </c>
      <c r="C918">
        <v>56592.4</v>
      </c>
      <c r="D918">
        <v>56591.8</v>
      </c>
      <c r="E918">
        <v>56544.2</v>
      </c>
      <c r="F918">
        <v>2793.83</v>
      </c>
      <c r="G918">
        <v>3875.02</v>
      </c>
      <c r="H918">
        <v>1000.89</v>
      </c>
      <c r="I918">
        <v>1057.67</v>
      </c>
      <c r="J918">
        <v>1282.42</v>
      </c>
      <c r="K918">
        <v>49480.3</v>
      </c>
      <c r="L918">
        <v>0.273144</v>
      </c>
      <c r="M918">
        <v>0.72710799999999998</v>
      </c>
      <c r="N918">
        <v>0</v>
      </c>
      <c r="O918" t="s">
        <v>43</v>
      </c>
    </row>
    <row r="919" spans="1:15" x14ac:dyDescent="0.25">
      <c r="A919" t="s">
        <v>42</v>
      </c>
      <c r="B919">
        <v>57578.7</v>
      </c>
      <c r="C919">
        <v>57466.8</v>
      </c>
      <c r="D919">
        <v>57466</v>
      </c>
      <c r="E919">
        <v>57417.599999999999</v>
      </c>
      <c r="F919">
        <v>2879.64</v>
      </c>
      <c r="G919">
        <v>4061.72</v>
      </c>
      <c r="H919">
        <v>1008.63</v>
      </c>
      <c r="I919">
        <v>1071.25</v>
      </c>
      <c r="J919">
        <v>1446.13</v>
      </c>
      <c r="K919">
        <v>50078.9</v>
      </c>
      <c r="L919">
        <v>0.28347</v>
      </c>
      <c r="M919">
        <v>0.72679099999999996</v>
      </c>
      <c r="N919">
        <v>0</v>
      </c>
      <c r="O919" t="s">
        <v>43</v>
      </c>
    </row>
    <row r="920" spans="1:15" x14ac:dyDescent="0.25">
      <c r="A920" t="s">
        <v>42</v>
      </c>
      <c r="B920">
        <v>58734.5</v>
      </c>
      <c r="C920">
        <v>58618.400000000001</v>
      </c>
      <c r="D920">
        <v>58617.8</v>
      </c>
      <c r="E920">
        <v>58568.800000000003</v>
      </c>
      <c r="F920">
        <v>2934.16</v>
      </c>
      <c r="G920">
        <v>4300.51</v>
      </c>
      <c r="H920">
        <v>1034.81</v>
      </c>
      <c r="I920">
        <v>1077.3599999999999</v>
      </c>
      <c r="J920">
        <v>1639.68</v>
      </c>
      <c r="K920">
        <v>50940.9</v>
      </c>
      <c r="L920">
        <v>0.28307900000000003</v>
      </c>
      <c r="M920">
        <v>0.70653200000000005</v>
      </c>
      <c r="N920">
        <v>0</v>
      </c>
      <c r="O920" t="s">
        <v>43</v>
      </c>
    </row>
    <row r="921" spans="1:15" x14ac:dyDescent="0.25">
      <c r="A921" t="s">
        <v>42</v>
      </c>
      <c r="B921">
        <v>56992</v>
      </c>
      <c r="C921">
        <v>56879.9</v>
      </c>
      <c r="D921">
        <v>56879.3</v>
      </c>
      <c r="E921">
        <v>56830.9</v>
      </c>
      <c r="F921">
        <v>2831.38</v>
      </c>
      <c r="G921">
        <v>3884.23</v>
      </c>
      <c r="H921">
        <v>1013.18</v>
      </c>
      <c r="I921">
        <v>1060.81</v>
      </c>
      <c r="J921">
        <v>1273.02</v>
      </c>
      <c r="K921">
        <v>49723.7</v>
      </c>
      <c r="L921">
        <v>0.28322399999999998</v>
      </c>
      <c r="M921">
        <v>0.72748900000000005</v>
      </c>
      <c r="N921">
        <v>0</v>
      </c>
      <c r="O921" t="s">
        <v>43</v>
      </c>
    </row>
    <row r="922" spans="1:15" x14ac:dyDescent="0.25">
      <c r="A922" t="s">
        <v>42</v>
      </c>
      <c r="B922">
        <v>57593.599999999999</v>
      </c>
      <c r="C922">
        <v>57478.8</v>
      </c>
      <c r="D922">
        <v>57478.2</v>
      </c>
      <c r="E922">
        <v>57429</v>
      </c>
      <c r="F922">
        <v>2887.98</v>
      </c>
      <c r="G922">
        <v>3949.79</v>
      </c>
      <c r="H922">
        <v>1029.55</v>
      </c>
      <c r="I922">
        <v>1068.01</v>
      </c>
      <c r="J922">
        <v>1302.19</v>
      </c>
      <c r="K922">
        <v>50208.1</v>
      </c>
      <c r="L922">
        <v>0.28322599999999998</v>
      </c>
      <c r="M922">
        <v>0.71302100000000002</v>
      </c>
      <c r="N922">
        <v>0</v>
      </c>
      <c r="O922" t="s">
        <v>43</v>
      </c>
    </row>
    <row r="923" spans="1:15" x14ac:dyDescent="0.25">
      <c r="A923" t="s">
        <v>42</v>
      </c>
      <c r="B923">
        <v>58100.5</v>
      </c>
      <c r="C923">
        <v>57982.7</v>
      </c>
      <c r="D923">
        <v>57982.1</v>
      </c>
      <c r="E923">
        <v>57933</v>
      </c>
      <c r="F923">
        <v>2912</v>
      </c>
      <c r="G923">
        <v>3951.52</v>
      </c>
      <c r="H923">
        <v>1028.4100000000001</v>
      </c>
      <c r="I923">
        <v>1082.07</v>
      </c>
      <c r="J923">
        <v>1294.45</v>
      </c>
      <c r="K923">
        <v>50690.7</v>
      </c>
      <c r="L923">
        <v>0.28324500000000002</v>
      </c>
      <c r="M923">
        <v>0.70652700000000002</v>
      </c>
      <c r="N923">
        <v>0</v>
      </c>
      <c r="O923" t="s">
        <v>43</v>
      </c>
    </row>
    <row r="924" spans="1:15" x14ac:dyDescent="0.25">
      <c r="A924" t="s">
        <v>42</v>
      </c>
      <c r="B924">
        <v>57699.3</v>
      </c>
      <c r="C924">
        <v>57586.6</v>
      </c>
      <c r="D924">
        <v>57585.9</v>
      </c>
      <c r="E924">
        <v>57537.5</v>
      </c>
      <c r="F924">
        <v>2859.92</v>
      </c>
      <c r="G924">
        <v>3970.16</v>
      </c>
      <c r="H924">
        <v>1032.8699999999999</v>
      </c>
      <c r="I924">
        <v>1087.2</v>
      </c>
      <c r="J924">
        <v>1306.68</v>
      </c>
      <c r="K924">
        <v>50318.6</v>
      </c>
      <c r="L924">
        <v>0.28318700000000002</v>
      </c>
      <c r="M924">
        <v>0.72692800000000002</v>
      </c>
      <c r="N924">
        <v>0</v>
      </c>
      <c r="O924" t="s">
        <v>43</v>
      </c>
    </row>
    <row r="925" spans="1:15" x14ac:dyDescent="0.25">
      <c r="A925" t="s">
        <v>42</v>
      </c>
      <c r="B925">
        <v>58510.6</v>
      </c>
      <c r="C925">
        <v>58380.6</v>
      </c>
      <c r="D925">
        <v>58379.9</v>
      </c>
      <c r="E925">
        <v>58330.7</v>
      </c>
      <c r="F925">
        <v>2898.43</v>
      </c>
      <c r="G925">
        <v>4008.55</v>
      </c>
      <c r="H925">
        <v>1025.23</v>
      </c>
      <c r="I925">
        <v>1077.8900000000001</v>
      </c>
      <c r="J925">
        <v>1360.41</v>
      </c>
      <c r="K925">
        <v>51035.5</v>
      </c>
      <c r="L925">
        <v>0.283611</v>
      </c>
      <c r="M925">
        <v>0.72786600000000001</v>
      </c>
      <c r="N925">
        <v>0</v>
      </c>
      <c r="O925" t="s">
        <v>43</v>
      </c>
    </row>
    <row r="926" spans="1:15" x14ac:dyDescent="0.25">
      <c r="A926" t="s">
        <v>42</v>
      </c>
      <c r="B926">
        <v>57159.4</v>
      </c>
      <c r="C926">
        <v>57047.5</v>
      </c>
      <c r="D926">
        <v>57046.9</v>
      </c>
      <c r="E926">
        <v>56998.6</v>
      </c>
      <c r="F926">
        <v>2836.8</v>
      </c>
      <c r="G926">
        <v>4058.33</v>
      </c>
      <c r="H926">
        <v>1024.93</v>
      </c>
      <c r="I926">
        <v>1058.5899999999999</v>
      </c>
      <c r="J926">
        <v>1437.95</v>
      </c>
      <c r="K926">
        <v>49712.6</v>
      </c>
      <c r="L926">
        <v>0.28315499999999999</v>
      </c>
      <c r="M926">
        <v>0.72688699999999995</v>
      </c>
      <c r="N926">
        <v>0</v>
      </c>
      <c r="O926" t="s">
        <v>43</v>
      </c>
    </row>
    <row r="927" spans="1:15" x14ac:dyDescent="0.25">
      <c r="A927" t="s">
        <v>42</v>
      </c>
      <c r="B927">
        <v>58205.4</v>
      </c>
      <c r="C927">
        <v>58088.2</v>
      </c>
      <c r="D927">
        <v>58087.6</v>
      </c>
      <c r="E927">
        <v>58038.6</v>
      </c>
      <c r="F927">
        <v>2880.34</v>
      </c>
      <c r="G927">
        <v>4122.99</v>
      </c>
      <c r="H927">
        <v>1029.8699999999999</v>
      </c>
      <c r="I927">
        <v>1090.28</v>
      </c>
      <c r="J927">
        <v>1457.04</v>
      </c>
      <c r="K927">
        <v>50645.599999999999</v>
      </c>
      <c r="L927">
        <v>0.262098</v>
      </c>
      <c r="M927">
        <v>0.72555000000000003</v>
      </c>
      <c r="N927">
        <v>0</v>
      </c>
      <c r="O927" t="s">
        <v>43</v>
      </c>
    </row>
    <row r="928" spans="1:15" x14ac:dyDescent="0.25">
      <c r="A928" t="s">
        <v>42</v>
      </c>
      <c r="B928">
        <v>58243.5</v>
      </c>
      <c r="C928">
        <v>58132</v>
      </c>
      <c r="D928">
        <v>58011.9</v>
      </c>
      <c r="E928">
        <v>57963.8</v>
      </c>
      <c r="F928">
        <v>2901.9</v>
      </c>
      <c r="G928">
        <v>4421.07</v>
      </c>
      <c r="H928">
        <v>1022.17</v>
      </c>
      <c r="I928">
        <v>1066.8399999999999</v>
      </c>
      <c r="J928">
        <v>1793.87</v>
      </c>
      <c r="K928">
        <v>50255.1</v>
      </c>
      <c r="L928">
        <v>0.28309499999999999</v>
      </c>
      <c r="M928">
        <v>0.72655999999999998</v>
      </c>
      <c r="N928">
        <v>0</v>
      </c>
      <c r="O928" t="s">
        <v>43</v>
      </c>
    </row>
    <row r="929" spans="1:15" x14ac:dyDescent="0.25">
      <c r="A929" t="s">
        <v>42</v>
      </c>
      <c r="B929">
        <v>58314</v>
      </c>
      <c r="C929">
        <v>58201.4</v>
      </c>
      <c r="D929">
        <v>58200.7</v>
      </c>
      <c r="E929">
        <v>58151.199999999997</v>
      </c>
      <c r="F929">
        <v>2921.16</v>
      </c>
      <c r="G929">
        <v>3996.22</v>
      </c>
      <c r="H929">
        <v>1031.1199999999999</v>
      </c>
      <c r="I929">
        <v>1082.68</v>
      </c>
      <c r="J929">
        <v>1338.97</v>
      </c>
      <c r="K929">
        <v>50845.1</v>
      </c>
      <c r="L929">
        <v>0.28359699999999999</v>
      </c>
      <c r="M929">
        <v>0.70653100000000002</v>
      </c>
      <c r="N929">
        <v>0</v>
      </c>
      <c r="O929" t="s">
        <v>43</v>
      </c>
    </row>
    <row r="930" spans="1:15" x14ac:dyDescent="0.25">
      <c r="A930" t="s">
        <v>42</v>
      </c>
      <c r="B930">
        <v>57737.4</v>
      </c>
      <c r="C930">
        <v>57623.6</v>
      </c>
      <c r="D930">
        <v>57623</v>
      </c>
      <c r="E930">
        <v>57574.3</v>
      </c>
      <c r="F930">
        <v>2881.38</v>
      </c>
      <c r="G930">
        <v>3929.6</v>
      </c>
      <c r="H930">
        <v>1026.42</v>
      </c>
      <c r="I930">
        <v>1071.08</v>
      </c>
      <c r="J930">
        <v>1283.4000000000001</v>
      </c>
      <c r="K930">
        <v>50351.6</v>
      </c>
      <c r="L930">
        <v>0.28313500000000003</v>
      </c>
      <c r="M930">
        <v>0.72735499999999997</v>
      </c>
      <c r="N930">
        <v>0</v>
      </c>
      <c r="O930" t="s">
        <v>43</v>
      </c>
    </row>
    <row r="931" spans="1:15" x14ac:dyDescent="0.25">
      <c r="A931" t="s">
        <v>42</v>
      </c>
      <c r="B931">
        <v>57221.3</v>
      </c>
      <c r="C931">
        <v>57091.3</v>
      </c>
      <c r="D931">
        <v>57090.6</v>
      </c>
      <c r="E931">
        <v>57042.3</v>
      </c>
      <c r="F931">
        <v>2835.99</v>
      </c>
      <c r="G931">
        <v>3956.29</v>
      </c>
      <c r="H931">
        <v>1020.8</v>
      </c>
      <c r="I931">
        <v>1072.68</v>
      </c>
      <c r="J931">
        <v>1321.16</v>
      </c>
      <c r="K931">
        <v>49854.3</v>
      </c>
      <c r="L931">
        <v>0.28079100000000001</v>
      </c>
      <c r="M931">
        <v>0.70653200000000005</v>
      </c>
      <c r="N931">
        <v>0</v>
      </c>
      <c r="O931" t="s">
        <v>43</v>
      </c>
    </row>
    <row r="932" spans="1:15" x14ac:dyDescent="0.25">
      <c r="A932" t="s">
        <v>42</v>
      </c>
      <c r="B932">
        <v>58167.199999999997</v>
      </c>
      <c r="C932">
        <v>58049.5</v>
      </c>
      <c r="D932">
        <v>58048.9</v>
      </c>
      <c r="E932">
        <v>57999.4</v>
      </c>
      <c r="F932">
        <v>2887.04</v>
      </c>
      <c r="G932">
        <v>3936.34</v>
      </c>
      <c r="H932">
        <v>1028.1199999999999</v>
      </c>
      <c r="I932">
        <v>1086.8699999999999</v>
      </c>
      <c r="J932">
        <v>1273.4000000000001</v>
      </c>
      <c r="K932">
        <v>50763.8</v>
      </c>
      <c r="L932">
        <v>0.283086</v>
      </c>
      <c r="M932">
        <v>0.72228199999999998</v>
      </c>
      <c r="N932">
        <v>0</v>
      </c>
      <c r="O932" t="s">
        <v>43</v>
      </c>
    </row>
    <row r="933" spans="1:15" x14ac:dyDescent="0.25">
      <c r="A933" t="s">
        <v>42</v>
      </c>
      <c r="B933">
        <v>57439.4</v>
      </c>
      <c r="C933">
        <v>57326.5</v>
      </c>
      <c r="D933">
        <v>57325.9</v>
      </c>
      <c r="E933">
        <v>57277.8</v>
      </c>
      <c r="F933">
        <v>3080.81</v>
      </c>
      <c r="G933">
        <v>4041.94</v>
      </c>
      <c r="H933">
        <v>1036.3499999999999</v>
      </c>
      <c r="I933">
        <v>1057.29</v>
      </c>
      <c r="J933">
        <v>1412.26</v>
      </c>
      <c r="K933">
        <v>49740.3</v>
      </c>
      <c r="L933">
        <v>0.28309299999999998</v>
      </c>
      <c r="M933">
        <v>0.71118000000000003</v>
      </c>
      <c r="N933">
        <v>0</v>
      </c>
      <c r="O933" t="s">
        <v>43</v>
      </c>
    </row>
    <row r="934" spans="1:15" x14ac:dyDescent="0.25">
      <c r="A934" t="s">
        <v>42</v>
      </c>
      <c r="B934">
        <v>57147.9</v>
      </c>
      <c r="C934">
        <v>57035.6</v>
      </c>
      <c r="D934">
        <v>57034.9</v>
      </c>
      <c r="E934">
        <v>56986.400000000001</v>
      </c>
      <c r="F934">
        <v>3110.84</v>
      </c>
      <c r="G934">
        <v>3884.93</v>
      </c>
      <c r="H934">
        <v>1006.35</v>
      </c>
      <c r="I934">
        <v>1054.77</v>
      </c>
      <c r="J934">
        <v>1288.8</v>
      </c>
      <c r="K934">
        <v>49586.2</v>
      </c>
      <c r="L934">
        <v>0.28317999999999999</v>
      </c>
      <c r="M934">
        <v>0.70689199999999996</v>
      </c>
      <c r="N934">
        <v>0</v>
      </c>
      <c r="O934" t="s">
        <v>43</v>
      </c>
    </row>
    <row r="935" spans="1:15" x14ac:dyDescent="0.25">
      <c r="A935" t="s">
        <v>42</v>
      </c>
      <c r="B935">
        <v>57046.3</v>
      </c>
      <c r="C935">
        <v>56933.8</v>
      </c>
      <c r="D935">
        <v>56933.2</v>
      </c>
      <c r="E935">
        <v>56885.3</v>
      </c>
      <c r="F935">
        <v>3090.63</v>
      </c>
      <c r="G935">
        <v>3929.05</v>
      </c>
      <c r="H935">
        <v>997.68899999999996</v>
      </c>
      <c r="I935">
        <v>1063.4100000000001</v>
      </c>
      <c r="J935">
        <v>1334.23</v>
      </c>
      <c r="K935">
        <v>49483.199999999997</v>
      </c>
      <c r="L935">
        <v>0.26384000000000002</v>
      </c>
      <c r="M935">
        <v>0.72686799999999996</v>
      </c>
      <c r="N935">
        <v>0</v>
      </c>
      <c r="O935" t="s">
        <v>43</v>
      </c>
    </row>
    <row r="936" spans="1:15" x14ac:dyDescent="0.25">
      <c r="A936" t="s">
        <v>42</v>
      </c>
      <c r="B936">
        <v>56088.7</v>
      </c>
      <c r="C936">
        <v>55965</v>
      </c>
      <c r="D936">
        <v>55964.3</v>
      </c>
      <c r="E936">
        <v>55917</v>
      </c>
      <c r="F936">
        <v>3047.97</v>
      </c>
      <c r="G936">
        <v>3802.57</v>
      </c>
      <c r="H936">
        <v>1008.67</v>
      </c>
      <c r="I936">
        <v>1037.3800000000001</v>
      </c>
      <c r="J936">
        <v>1229.3800000000001</v>
      </c>
      <c r="K936">
        <v>48678.3</v>
      </c>
      <c r="L936">
        <v>0.28308299999999997</v>
      </c>
      <c r="M936">
        <v>0.72789599999999999</v>
      </c>
      <c r="N936">
        <v>0</v>
      </c>
      <c r="O936" t="s">
        <v>43</v>
      </c>
    </row>
    <row r="937" spans="1:15" x14ac:dyDescent="0.25">
      <c r="A937" t="s">
        <v>42</v>
      </c>
      <c r="B937">
        <v>57838.3</v>
      </c>
      <c r="C937">
        <v>57724.7</v>
      </c>
      <c r="D937">
        <v>57724.1</v>
      </c>
      <c r="E937">
        <v>57675.6</v>
      </c>
      <c r="F937">
        <v>3175.62</v>
      </c>
      <c r="G937">
        <v>3904.94</v>
      </c>
      <c r="H937">
        <v>1015.59</v>
      </c>
      <c r="I937">
        <v>1071.6099999999999</v>
      </c>
      <c r="J937">
        <v>1277.26</v>
      </c>
      <c r="K937">
        <v>50183.7</v>
      </c>
      <c r="L937">
        <v>0.28308100000000003</v>
      </c>
      <c r="M937">
        <v>0.71845000000000003</v>
      </c>
      <c r="N937">
        <v>0</v>
      </c>
      <c r="O937" t="s">
        <v>43</v>
      </c>
    </row>
    <row r="938" spans="1:15" x14ac:dyDescent="0.25">
      <c r="A938" t="s">
        <v>42</v>
      </c>
      <c r="B938">
        <v>57287.8</v>
      </c>
      <c r="C938">
        <v>57173.4</v>
      </c>
      <c r="D938">
        <v>57172.7</v>
      </c>
      <c r="E938">
        <v>57124.7</v>
      </c>
      <c r="F938">
        <v>3142.32</v>
      </c>
      <c r="G938">
        <v>3909.51</v>
      </c>
      <c r="H938">
        <v>1004.2</v>
      </c>
      <c r="I938">
        <v>1060.6199999999999</v>
      </c>
      <c r="J938">
        <v>1297.04</v>
      </c>
      <c r="K938">
        <v>49688.9</v>
      </c>
      <c r="L938">
        <v>0.28310800000000003</v>
      </c>
      <c r="M938">
        <v>0.71579899999999996</v>
      </c>
      <c r="N938">
        <v>8</v>
      </c>
      <c r="O938" t="s">
        <v>43</v>
      </c>
    </row>
    <row r="939" spans="1:15" x14ac:dyDescent="0.25">
      <c r="A939" t="s">
        <v>42</v>
      </c>
      <c r="B939">
        <v>57917.8</v>
      </c>
      <c r="C939">
        <v>57800.6</v>
      </c>
      <c r="D939">
        <v>57799.9</v>
      </c>
      <c r="E939">
        <v>57743.199999999997</v>
      </c>
      <c r="F939">
        <v>3149.26</v>
      </c>
      <c r="G939">
        <v>3914.88</v>
      </c>
      <c r="H939">
        <v>1016.47</v>
      </c>
      <c r="I939">
        <v>1068.1199999999999</v>
      </c>
      <c r="J939">
        <v>1283.42</v>
      </c>
      <c r="K939">
        <v>50287</v>
      </c>
      <c r="L939">
        <v>0.28312799999999999</v>
      </c>
      <c r="M939">
        <v>0.71614299999999997</v>
      </c>
      <c r="N939">
        <v>0</v>
      </c>
      <c r="O939" t="s">
        <v>43</v>
      </c>
    </row>
    <row r="940" spans="1:15" x14ac:dyDescent="0.25">
      <c r="A940" t="s">
        <v>42</v>
      </c>
      <c r="B940">
        <v>57817.3</v>
      </c>
      <c r="C940">
        <v>57701.599999999999</v>
      </c>
      <c r="D940">
        <v>57701</v>
      </c>
      <c r="E940">
        <v>57652.2</v>
      </c>
      <c r="F940">
        <v>3141.66</v>
      </c>
      <c r="G940">
        <v>3888.8</v>
      </c>
      <c r="H940">
        <v>1022.2</v>
      </c>
      <c r="I940">
        <v>1068.25</v>
      </c>
      <c r="J940">
        <v>1256.45</v>
      </c>
      <c r="K940">
        <v>50224.3</v>
      </c>
      <c r="L940">
        <v>0.28314400000000001</v>
      </c>
      <c r="M940">
        <v>0.72788600000000003</v>
      </c>
      <c r="N940">
        <v>0</v>
      </c>
      <c r="O940" t="s">
        <v>43</v>
      </c>
    </row>
    <row r="941" spans="1:15" x14ac:dyDescent="0.25">
      <c r="A941" t="s">
        <v>42</v>
      </c>
      <c r="B941">
        <v>58888.9</v>
      </c>
      <c r="C941">
        <v>58763.4</v>
      </c>
      <c r="D941">
        <v>58762.7</v>
      </c>
      <c r="E941">
        <v>58713.2</v>
      </c>
      <c r="F941">
        <v>3216.79</v>
      </c>
      <c r="G941">
        <v>4108.25</v>
      </c>
      <c r="H941">
        <v>1025.96</v>
      </c>
      <c r="I941">
        <v>1087.08</v>
      </c>
      <c r="J941">
        <v>1428.96</v>
      </c>
      <c r="K941">
        <v>50998.8</v>
      </c>
      <c r="L941">
        <v>0.28312700000000002</v>
      </c>
      <c r="M941">
        <v>0.72789899999999996</v>
      </c>
      <c r="N941">
        <v>0</v>
      </c>
      <c r="O941" t="s">
        <v>43</v>
      </c>
    </row>
    <row r="942" spans="1:15" x14ac:dyDescent="0.25">
      <c r="A942" t="s">
        <v>42</v>
      </c>
      <c r="B942">
        <v>58749.4</v>
      </c>
      <c r="C942">
        <v>58627.7</v>
      </c>
      <c r="D942">
        <v>58627</v>
      </c>
      <c r="E942">
        <v>58577.7</v>
      </c>
      <c r="F942">
        <v>3201.4</v>
      </c>
      <c r="G942">
        <v>4145.1899999999996</v>
      </c>
      <c r="H942">
        <v>1022.93</v>
      </c>
      <c r="I942">
        <v>1080.8399999999999</v>
      </c>
      <c r="J942">
        <v>1494.23</v>
      </c>
      <c r="K942">
        <v>50835.4</v>
      </c>
      <c r="L942">
        <v>0.283078</v>
      </c>
      <c r="M942">
        <v>0.74985999999999997</v>
      </c>
      <c r="N942">
        <v>0</v>
      </c>
      <c r="O942" t="s">
        <v>43</v>
      </c>
    </row>
    <row r="943" spans="1:15" x14ac:dyDescent="0.25">
      <c r="A943" t="s">
        <v>42</v>
      </c>
      <c r="B943">
        <v>58385.599999999999</v>
      </c>
      <c r="C943">
        <v>58266.2</v>
      </c>
      <c r="D943">
        <v>58265.5</v>
      </c>
      <c r="E943">
        <v>58217.1</v>
      </c>
      <c r="F943">
        <v>3141.2</v>
      </c>
      <c r="G943">
        <v>4247.26</v>
      </c>
      <c r="H943">
        <v>1028.8499999999999</v>
      </c>
      <c r="I943">
        <v>1082.73</v>
      </c>
      <c r="J943">
        <v>1588.97</v>
      </c>
      <c r="K943">
        <v>50439.8</v>
      </c>
      <c r="L943">
        <v>0.28310600000000002</v>
      </c>
      <c r="M943">
        <v>0.70652999999999999</v>
      </c>
      <c r="N943">
        <v>0</v>
      </c>
      <c r="O943" t="s">
        <v>43</v>
      </c>
    </row>
    <row r="944" spans="1:15" x14ac:dyDescent="0.25">
      <c r="A944" t="s">
        <v>42</v>
      </c>
      <c r="B944">
        <v>57814</v>
      </c>
      <c r="C944">
        <v>57693</v>
      </c>
      <c r="D944">
        <v>57692.3</v>
      </c>
      <c r="E944">
        <v>57643.9</v>
      </c>
      <c r="F944">
        <v>3217.35</v>
      </c>
      <c r="G944">
        <v>3993.5</v>
      </c>
      <c r="H944">
        <v>1033.8699999999999</v>
      </c>
      <c r="I944">
        <v>1059.7</v>
      </c>
      <c r="J944">
        <v>1361.38</v>
      </c>
      <c r="K944">
        <v>50039.199999999997</v>
      </c>
      <c r="L944">
        <v>0.27382600000000001</v>
      </c>
      <c r="M944">
        <v>0.72715700000000005</v>
      </c>
      <c r="N944">
        <v>0</v>
      </c>
      <c r="O944" t="s">
        <v>43</v>
      </c>
    </row>
    <row r="945" spans="1:25" x14ac:dyDescent="0.25">
      <c r="A945" t="s">
        <v>42</v>
      </c>
      <c r="B945">
        <v>58011.4</v>
      </c>
      <c r="C945">
        <v>57896.4</v>
      </c>
      <c r="D945">
        <v>57895.7</v>
      </c>
      <c r="E945">
        <v>57847.5</v>
      </c>
      <c r="F945">
        <v>3133.46</v>
      </c>
      <c r="G945">
        <v>4368.72</v>
      </c>
      <c r="H945">
        <v>1016.42</v>
      </c>
      <c r="I945">
        <v>1081.3800000000001</v>
      </c>
      <c r="J945">
        <v>1727.22</v>
      </c>
      <c r="K945">
        <v>49958.3</v>
      </c>
      <c r="L945">
        <v>0.28332400000000002</v>
      </c>
      <c r="M945">
        <v>0.72057499999999997</v>
      </c>
      <c r="N945">
        <v>0</v>
      </c>
      <c r="O945" t="s">
        <v>43</v>
      </c>
    </row>
    <row r="946" spans="1:25" x14ac:dyDescent="0.25">
      <c r="A946" t="s">
        <v>42</v>
      </c>
      <c r="B946">
        <v>57962</v>
      </c>
      <c r="C946">
        <v>57848.5</v>
      </c>
      <c r="D946">
        <v>57847.9</v>
      </c>
      <c r="E946">
        <v>57799.4</v>
      </c>
      <c r="F946">
        <v>3169.19</v>
      </c>
      <c r="G946">
        <v>4222.63</v>
      </c>
      <c r="H946">
        <v>1019.74</v>
      </c>
      <c r="I946">
        <v>1075</v>
      </c>
      <c r="J946">
        <v>1588.73</v>
      </c>
      <c r="K946">
        <v>50019.4</v>
      </c>
      <c r="L946">
        <v>0.27906700000000001</v>
      </c>
      <c r="M946">
        <v>0.72231800000000002</v>
      </c>
      <c r="N946">
        <v>0</v>
      </c>
      <c r="O946" t="s">
        <v>43</v>
      </c>
    </row>
    <row r="947" spans="1:25" x14ac:dyDescent="0.25">
      <c r="A947" t="s">
        <v>42</v>
      </c>
      <c r="B947">
        <v>57320.5</v>
      </c>
      <c r="C947">
        <v>57207.8</v>
      </c>
      <c r="D947">
        <v>57207.199999999997</v>
      </c>
      <c r="E947">
        <v>57158.9</v>
      </c>
      <c r="F947">
        <v>3108.89</v>
      </c>
      <c r="G947">
        <v>3937.05</v>
      </c>
      <c r="H947">
        <v>1005.39</v>
      </c>
      <c r="I947">
        <v>1056.27</v>
      </c>
      <c r="J947">
        <v>1340.18</v>
      </c>
      <c r="K947">
        <v>49729</v>
      </c>
      <c r="L947">
        <v>0.28311700000000001</v>
      </c>
      <c r="M947">
        <v>0.715221</v>
      </c>
      <c r="N947">
        <v>0</v>
      </c>
      <c r="O947" t="s">
        <v>43</v>
      </c>
    </row>
    <row r="948" spans="1:25" x14ac:dyDescent="0.25">
      <c r="A948" t="s">
        <v>42</v>
      </c>
      <c r="B948">
        <v>57679.6</v>
      </c>
      <c r="C948">
        <v>57550.5</v>
      </c>
      <c r="D948">
        <v>57549.9</v>
      </c>
      <c r="E948">
        <v>57501.599999999999</v>
      </c>
      <c r="F948">
        <v>3132.27</v>
      </c>
      <c r="G948">
        <v>3966.71</v>
      </c>
      <c r="H948">
        <v>1022.75</v>
      </c>
      <c r="I948">
        <v>1065.49</v>
      </c>
      <c r="J948">
        <v>1338.21</v>
      </c>
      <c r="K948">
        <v>50020.2</v>
      </c>
      <c r="L948">
        <v>0.28307900000000003</v>
      </c>
      <c r="M948">
        <v>0.70653200000000005</v>
      </c>
      <c r="N948">
        <v>0</v>
      </c>
      <c r="O948" t="s">
        <v>43</v>
      </c>
    </row>
    <row r="949" spans="1:25" x14ac:dyDescent="0.25">
      <c r="A949" t="s">
        <v>42</v>
      </c>
      <c r="B949">
        <v>57921.3</v>
      </c>
      <c r="C949">
        <v>57745.1</v>
      </c>
      <c r="D949">
        <v>57744.4</v>
      </c>
      <c r="E949">
        <v>57696.1</v>
      </c>
      <c r="F949">
        <v>3139.94</v>
      </c>
      <c r="G949">
        <v>4068.59</v>
      </c>
      <c r="H949">
        <v>1010.9</v>
      </c>
      <c r="I949">
        <v>1073.06</v>
      </c>
      <c r="J949">
        <v>1437.21</v>
      </c>
      <c r="K949">
        <v>50099.199999999997</v>
      </c>
      <c r="L949">
        <v>0.28319800000000001</v>
      </c>
      <c r="M949">
        <v>0.725298</v>
      </c>
      <c r="N949">
        <v>0</v>
      </c>
      <c r="O949" t="s">
        <v>43</v>
      </c>
    </row>
    <row r="950" spans="1:25" x14ac:dyDescent="0.25">
      <c r="A950" t="s">
        <v>42</v>
      </c>
      <c r="B950">
        <v>57910.9</v>
      </c>
      <c r="C950">
        <v>57793.5</v>
      </c>
      <c r="D950">
        <v>57792.9</v>
      </c>
      <c r="E950">
        <v>57744.1</v>
      </c>
      <c r="F950">
        <v>3175.4</v>
      </c>
      <c r="G950">
        <v>3905.04</v>
      </c>
      <c r="H950">
        <v>1016.77</v>
      </c>
      <c r="I950">
        <v>1074.05</v>
      </c>
      <c r="J950">
        <v>1271.77</v>
      </c>
      <c r="K950">
        <v>50271.6</v>
      </c>
      <c r="L950">
        <v>0.26220199999999999</v>
      </c>
      <c r="M950">
        <v>0.723028</v>
      </c>
      <c r="N950">
        <v>0</v>
      </c>
      <c r="O950" t="s">
        <v>43</v>
      </c>
    </row>
    <row r="951" spans="1:25" x14ac:dyDescent="0.25">
      <c r="A951" t="s">
        <v>42</v>
      </c>
      <c r="B951">
        <v>58192.7</v>
      </c>
      <c r="C951">
        <v>58070.9</v>
      </c>
      <c r="D951">
        <v>58070.3</v>
      </c>
      <c r="E951">
        <v>58021.2</v>
      </c>
      <c r="F951">
        <v>3215.37</v>
      </c>
      <c r="G951">
        <v>3927.86</v>
      </c>
      <c r="H951">
        <v>1023.69</v>
      </c>
      <c r="I951">
        <v>1075.67</v>
      </c>
      <c r="J951">
        <v>1283.19</v>
      </c>
      <c r="K951">
        <v>50480</v>
      </c>
      <c r="L951">
        <v>0.28309099999999998</v>
      </c>
      <c r="M951">
        <v>0.70652700000000002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57655.1</v>
      </c>
      <c r="C952">
        <v>57540.2</v>
      </c>
      <c r="D952">
        <v>57539.5</v>
      </c>
      <c r="E952">
        <v>57491.1</v>
      </c>
      <c r="F952">
        <v>3150.5</v>
      </c>
      <c r="G952">
        <v>3904.85</v>
      </c>
      <c r="H952">
        <v>1015.15</v>
      </c>
      <c r="I952">
        <v>1061.27</v>
      </c>
      <c r="J952">
        <v>1285.44</v>
      </c>
      <c r="K952">
        <v>50047.4</v>
      </c>
      <c r="L952">
        <v>0.28308299999999997</v>
      </c>
      <c r="M952">
        <v>0.72667000000000004</v>
      </c>
      <c r="N952">
        <v>0</v>
      </c>
      <c r="O952" t="s">
        <v>43</v>
      </c>
      <c r="R952">
        <f>AVERAGE(B903:B952)</f>
        <v>57617.725999999988</v>
      </c>
      <c r="S952">
        <f>AVERAGE(C903:C952)</f>
        <v>57499.934000000001</v>
      </c>
      <c r="U952">
        <f>_xlfn.VAR.P(B903:B952)</f>
        <v>357885.24552400032</v>
      </c>
      <c r="V952">
        <f>_xlfn.VAR.P(C903:C952)</f>
        <v>355854.68184399983</v>
      </c>
      <c r="X952">
        <f>1.96*SQRT(U952)/50</f>
        <v>23.450816268991574</v>
      </c>
      <c r="Y952">
        <f>1.96*SQRT(V952)/50</f>
        <v>23.384194198405979</v>
      </c>
    </row>
    <row r="953" spans="1:25" x14ac:dyDescent="0.25">
      <c r="A953" t="s">
        <v>44</v>
      </c>
      <c r="B953">
        <v>2880891.0224680002</v>
      </c>
      <c r="C953" t="s">
        <v>37</v>
      </c>
    </row>
    <row r="954" spans="1:25" x14ac:dyDescent="0.25">
      <c r="A954" t="s">
        <v>45</v>
      </c>
      <c r="B954">
        <v>54144</v>
      </c>
      <c r="C954">
        <v>54142.5</v>
      </c>
      <c r="D954">
        <v>54141.8</v>
      </c>
      <c r="E954">
        <v>54093.1</v>
      </c>
      <c r="F954">
        <v>3151.26</v>
      </c>
      <c r="G954">
        <v>0</v>
      </c>
      <c r="H954">
        <v>1022.5</v>
      </c>
      <c r="I954">
        <v>0</v>
      </c>
      <c r="J954">
        <v>0.26884999999999998</v>
      </c>
      <c r="K954">
        <v>0.706515</v>
      </c>
      <c r="L954">
        <v>0</v>
      </c>
      <c r="M954" t="s">
        <v>43</v>
      </c>
    </row>
    <row r="955" spans="1:25" x14ac:dyDescent="0.25">
      <c r="A955" t="s">
        <v>45</v>
      </c>
      <c r="B955">
        <v>54629.4</v>
      </c>
      <c r="C955">
        <v>54627.9</v>
      </c>
      <c r="D955">
        <v>54621.2</v>
      </c>
      <c r="E955">
        <v>54572.800000000003</v>
      </c>
      <c r="F955">
        <v>3169.73</v>
      </c>
      <c r="G955">
        <v>0</v>
      </c>
      <c r="H955">
        <v>1032.92</v>
      </c>
      <c r="I955">
        <v>0</v>
      </c>
      <c r="J955">
        <v>0.28423799999999999</v>
      </c>
      <c r="K955">
        <v>0.70653100000000002</v>
      </c>
      <c r="L955">
        <v>0</v>
      </c>
      <c r="M955" t="s">
        <v>43</v>
      </c>
    </row>
    <row r="956" spans="1:25" x14ac:dyDescent="0.25">
      <c r="A956" t="s">
        <v>45</v>
      </c>
      <c r="B956">
        <v>54722.6</v>
      </c>
      <c r="C956">
        <v>54721</v>
      </c>
      <c r="D956">
        <v>54720.4</v>
      </c>
      <c r="E956">
        <v>54671</v>
      </c>
      <c r="F956">
        <v>3177.47</v>
      </c>
      <c r="G956">
        <v>0</v>
      </c>
      <c r="H956">
        <v>1033.28</v>
      </c>
      <c r="I956">
        <v>0</v>
      </c>
      <c r="J956">
        <v>0.28309899999999999</v>
      </c>
      <c r="K956">
        <v>0.72696799999999995</v>
      </c>
      <c r="L956">
        <v>0</v>
      </c>
      <c r="M956" t="s">
        <v>43</v>
      </c>
    </row>
    <row r="957" spans="1:25" x14ac:dyDescent="0.25">
      <c r="A957" t="s">
        <v>45</v>
      </c>
      <c r="B957">
        <v>53941.3</v>
      </c>
      <c r="C957">
        <v>53939.7</v>
      </c>
      <c r="D957">
        <v>53939.1</v>
      </c>
      <c r="E957">
        <v>53890.5</v>
      </c>
      <c r="F957">
        <v>3141.25</v>
      </c>
      <c r="G957">
        <v>0</v>
      </c>
      <c r="H957">
        <v>1023.66</v>
      </c>
      <c r="I957">
        <v>0</v>
      </c>
      <c r="J957">
        <v>0.283078</v>
      </c>
      <c r="K957">
        <v>0.70653100000000002</v>
      </c>
      <c r="L957">
        <v>0</v>
      </c>
      <c r="M957" t="s">
        <v>43</v>
      </c>
    </row>
    <row r="958" spans="1:25" x14ac:dyDescent="0.25">
      <c r="A958" t="s">
        <v>45</v>
      </c>
      <c r="B958">
        <v>53695.4</v>
      </c>
      <c r="C958">
        <v>53693.9</v>
      </c>
      <c r="D958">
        <v>53693.3</v>
      </c>
      <c r="E958">
        <v>53644.9</v>
      </c>
      <c r="F958">
        <v>3115.89</v>
      </c>
      <c r="G958">
        <v>0</v>
      </c>
      <c r="H958">
        <v>1014.38</v>
      </c>
      <c r="I958">
        <v>0</v>
      </c>
      <c r="J958">
        <v>0.283163</v>
      </c>
      <c r="K958">
        <v>0.70653200000000005</v>
      </c>
      <c r="L958">
        <v>0</v>
      </c>
      <c r="M958" t="s">
        <v>43</v>
      </c>
    </row>
    <row r="959" spans="1:25" x14ac:dyDescent="0.25">
      <c r="A959" t="s">
        <v>45</v>
      </c>
      <c r="B959">
        <v>53921.2</v>
      </c>
      <c r="C959">
        <v>53919.7</v>
      </c>
      <c r="D959">
        <v>53919.1</v>
      </c>
      <c r="E959">
        <v>53870.9</v>
      </c>
      <c r="F959">
        <v>3116.3</v>
      </c>
      <c r="G959">
        <v>0</v>
      </c>
      <c r="H959">
        <v>1024.43</v>
      </c>
      <c r="I959">
        <v>0</v>
      </c>
      <c r="J959">
        <v>0.28381200000000001</v>
      </c>
      <c r="K959">
        <v>0.72518899999999997</v>
      </c>
      <c r="L959">
        <v>0</v>
      </c>
      <c r="M959" t="s">
        <v>43</v>
      </c>
    </row>
    <row r="960" spans="1:25" x14ac:dyDescent="0.25">
      <c r="A960" t="s">
        <v>45</v>
      </c>
      <c r="B960">
        <v>53847</v>
      </c>
      <c r="C960">
        <v>53845.5</v>
      </c>
      <c r="D960">
        <v>53844.800000000003</v>
      </c>
      <c r="E960">
        <v>53796.6</v>
      </c>
      <c r="F960">
        <v>3111.55</v>
      </c>
      <c r="G960">
        <v>0</v>
      </c>
      <c r="H960">
        <v>1016.73</v>
      </c>
      <c r="I960">
        <v>0</v>
      </c>
      <c r="J960">
        <v>0.28324100000000002</v>
      </c>
      <c r="K960">
        <v>0.71782599999999996</v>
      </c>
      <c r="L960">
        <v>0</v>
      </c>
      <c r="M960" t="s">
        <v>43</v>
      </c>
    </row>
    <row r="961" spans="1:13" x14ac:dyDescent="0.25">
      <c r="A961" t="s">
        <v>45</v>
      </c>
      <c r="B961">
        <v>54035.6</v>
      </c>
      <c r="C961">
        <v>54034</v>
      </c>
      <c r="D961">
        <v>54033.3</v>
      </c>
      <c r="E961">
        <v>53985</v>
      </c>
      <c r="F961">
        <v>3114.53</v>
      </c>
      <c r="G961">
        <v>0</v>
      </c>
      <c r="H961">
        <v>1026.6500000000001</v>
      </c>
      <c r="I961">
        <v>0</v>
      </c>
      <c r="J961">
        <v>0.28334700000000002</v>
      </c>
      <c r="K961">
        <v>0.70652400000000004</v>
      </c>
      <c r="L961">
        <v>0</v>
      </c>
      <c r="M961" t="s">
        <v>43</v>
      </c>
    </row>
    <row r="962" spans="1:13" x14ac:dyDescent="0.25">
      <c r="A962" t="s">
        <v>45</v>
      </c>
      <c r="B962">
        <v>54242.400000000001</v>
      </c>
      <c r="C962">
        <v>54240.9</v>
      </c>
      <c r="D962">
        <v>54240.3</v>
      </c>
      <c r="E962">
        <v>54191.4</v>
      </c>
      <c r="F962">
        <v>3165.51</v>
      </c>
      <c r="G962">
        <v>0</v>
      </c>
      <c r="H962">
        <v>1023.79</v>
      </c>
      <c r="I962">
        <v>0</v>
      </c>
      <c r="J962">
        <v>0.28307900000000003</v>
      </c>
      <c r="K962">
        <v>0.727379</v>
      </c>
      <c r="L962">
        <v>0</v>
      </c>
      <c r="M962" t="s">
        <v>43</v>
      </c>
    </row>
    <row r="963" spans="1:13" x14ac:dyDescent="0.25">
      <c r="A963" t="s">
        <v>45</v>
      </c>
      <c r="B963">
        <v>54585.8</v>
      </c>
      <c r="C963">
        <v>54584.2</v>
      </c>
      <c r="D963">
        <v>54583.6</v>
      </c>
      <c r="E963">
        <v>54534.9</v>
      </c>
      <c r="F963">
        <v>3142.76</v>
      </c>
      <c r="G963">
        <v>0</v>
      </c>
      <c r="H963">
        <v>1031.79</v>
      </c>
      <c r="I963">
        <v>0</v>
      </c>
      <c r="J963">
        <v>0.28711500000000001</v>
      </c>
      <c r="K963">
        <v>0.72565999999999997</v>
      </c>
      <c r="L963">
        <v>0</v>
      </c>
      <c r="M963" t="s">
        <v>43</v>
      </c>
    </row>
    <row r="964" spans="1:13" x14ac:dyDescent="0.25">
      <c r="A964" t="s">
        <v>45</v>
      </c>
      <c r="B964">
        <v>53910.7</v>
      </c>
      <c r="C964">
        <v>53909.2</v>
      </c>
      <c r="D964">
        <v>53908.6</v>
      </c>
      <c r="E964">
        <v>53860.2</v>
      </c>
      <c r="F964">
        <v>3108.1</v>
      </c>
      <c r="G964">
        <v>0</v>
      </c>
      <c r="H964">
        <v>1025.3800000000001</v>
      </c>
      <c r="I964">
        <v>0</v>
      </c>
      <c r="J964">
        <v>0.28608499999999998</v>
      </c>
      <c r="K964">
        <v>0.70648</v>
      </c>
      <c r="L964">
        <v>0</v>
      </c>
      <c r="M964" t="s">
        <v>43</v>
      </c>
    </row>
    <row r="965" spans="1:13" x14ac:dyDescent="0.25">
      <c r="A965" t="s">
        <v>45</v>
      </c>
      <c r="B965">
        <v>54245.599999999999</v>
      </c>
      <c r="C965">
        <v>54244.1</v>
      </c>
      <c r="D965">
        <v>54243.5</v>
      </c>
      <c r="E965">
        <v>54194</v>
      </c>
      <c r="F965">
        <v>3154.06</v>
      </c>
      <c r="G965">
        <v>0</v>
      </c>
      <c r="H965">
        <v>1040.98</v>
      </c>
      <c r="I965">
        <v>0</v>
      </c>
      <c r="J965">
        <v>0.285109</v>
      </c>
      <c r="K965">
        <v>0.71132200000000001</v>
      </c>
      <c r="L965">
        <v>0</v>
      </c>
      <c r="M965" t="s">
        <v>43</v>
      </c>
    </row>
    <row r="966" spans="1:13" x14ac:dyDescent="0.25">
      <c r="A966" t="s">
        <v>45</v>
      </c>
      <c r="B966">
        <v>53189.7</v>
      </c>
      <c r="C966">
        <v>53188.1</v>
      </c>
      <c r="D966">
        <v>53187.5</v>
      </c>
      <c r="E966">
        <v>53139.7</v>
      </c>
      <c r="F966">
        <v>3082.32</v>
      </c>
      <c r="G966">
        <v>0</v>
      </c>
      <c r="H966">
        <v>1005.55</v>
      </c>
      <c r="I966">
        <v>0</v>
      </c>
      <c r="J966">
        <v>0.283078</v>
      </c>
      <c r="K966">
        <v>0.70652800000000004</v>
      </c>
      <c r="L966">
        <v>0</v>
      </c>
      <c r="M966" t="s">
        <v>43</v>
      </c>
    </row>
    <row r="967" spans="1:13" x14ac:dyDescent="0.25">
      <c r="A967" t="s">
        <v>45</v>
      </c>
      <c r="B967">
        <v>53783.4</v>
      </c>
      <c r="C967">
        <v>53781.9</v>
      </c>
      <c r="D967">
        <v>53781.3</v>
      </c>
      <c r="E967">
        <v>53733.2</v>
      </c>
      <c r="F967">
        <v>3097.99</v>
      </c>
      <c r="G967">
        <v>0</v>
      </c>
      <c r="H967">
        <v>1025.4100000000001</v>
      </c>
      <c r="I967">
        <v>0</v>
      </c>
      <c r="J967">
        <v>0.28308100000000003</v>
      </c>
      <c r="K967">
        <v>0.70653200000000005</v>
      </c>
      <c r="L967">
        <v>0</v>
      </c>
      <c r="M967" t="s">
        <v>43</v>
      </c>
    </row>
    <row r="968" spans="1:13" x14ac:dyDescent="0.25">
      <c r="A968" t="s">
        <v>45</v>
      </c>
      <c r="B968">
        <v>54354.3</v>
      </c>
      <c r="C968">
        <v>54352.7</v>
      </c>
      <c r="D968">
        <v>54352.1</v>
      </c>
      <c r="E968">
        <v>54303.3</v>
      </c>
      <c r="F968">
        <v>3207.48</v>
      </c>
      <c r="G968">
        <v>0</v>
      </c>
      <c r="H968">
        <v>1025.3800000000001</v>
      </c>
      <c r="I968">
        <v>0</v>
      </c>
      <c r="J968">
        <v>0.28340500000000002</v>
      </c>
      <c r="K968">
        <v>0.726414</v>
      </c>
      <c r="L968">
        <v>0</v>
      </c>
      <c r="M968" t="s">
        <v>43</v>
      </c>
    </row>
    <row r="969" spans="1:13" x14ac:dyDescent="0.25">
      <c r="A969" t="s">
        <v>45</v>
      </c>
      <c r="B969">
        <v>53247.7</v>
      </c>
      <c r="C969">
        <v>53246.2</v>
      </c>
      <c r="D969">
        <v>53245.599999999999</v>
      </c>
      <c r="E969">
        <v>53197.7</v>
      </c>
      <c r="F969">
        <v>3069.85</v>
      </c>
      <c r="G969">
        <v>0</v>
      </c>
      <c r="H969">
        <v>1026.95</v>
      </c>
      <c r="I969">
        <v>0</v>
      </c>
      <c r="J969">
        <v>0.28308800000000001</v>
      </c>
      <c r="K969">
        <v>0.70652899999999996</v>
      </c>
      <c r="L969">
        <v>0</v>
      </c>
      <c r="M969" t="s">
        <v>43</v>
      </c>
    </row>
    <row r="970" spans="1:13" x14ac:dyDescent="0.25">
      <c r="A970" t="s">
        <v>45</v>
      </c>
      <c r="B970">
        <v>53886.400000000001</v>
      </c>
      <c r="C970">
        <v>53884.9</v>
      </c>
      <c r="D970">
        <v>53884.3</v>
      </c>
      <c r="E970">
        <v>53835.9</v>
      </c>
      <c r="F970">
        <v>3134.26</v>
      </c>
      <c r="G970">
        <v>0</v>
      </c>
      <c r="H970">
        <v>1017.58</v>
      </c>
      <c r="I970">
        <v>0</v>
      </c>
      <c r="J970">
        <v>0.283086</v>
      </c>
      <c r="K970">
        <v>0.70653100000000002</v>
      </c>
      <c r="L970">
        <v>0</v>
      </c>
      <c r="M970" t="s">
        <v>43</v>
      </c>
    </row>
    <row r="971" spans="1:13" x14ac:dyDescent="0.25">
      <c r="A971" t="s">
        <v>45</v>
      </c>
      <c r="B971">
        <v>54376</v>
      </c>
      <c r="C971">
        <v>54374.5</v>
      </c>
      <c r="D971">
        <v>54373.9</v>
      </c>
      <c r="E971">
        <v>54325.2</v>
      </c>
      <c r="F971">
        <v>3135.94</v>
      </c>
      <c r="G971">
        <v>0</v>
      </c>
      <c r="H971">
        <v>1032.17</v>
      </c>
      <c r="I971">
        <v>0</v>
      </c>
      <c r="J971">
        <v>0.28318399999999999</v>
      </c>
      <c r="K971">
        <v>0.70651600000000003</v>
      </c>
      <c r="L971">
        <v>0</v>
      </c>
      <c r="M971" t="s">
        <v>43</v>
      </c>
    </row>
    <row r="972" spans="1:13" x14ac:dyDescent="0.25">
      <c r="A972" t="s">
        <v>45</v>
      </c>
      <c r="B972">
        <v>53868.7</v>
      </c>
      <c r="C972">
        <v>53867.199999999997</v>
      </c>
      <c r="D972">
        <v>53866.6</v>
      </c>
      <c r="E972">
        <v>53818.1</v>
      </c>
      <c r="F972">
        <v>3101.71</v>
      </c>
      <c r="G972">
        <v>0</v>
      </c>
      <c r="H972">
        <v>1016.87</v>
      </c>
      <c r="I972">
        <v>0</v>
      </c>
      <c r="J972">
        <v>0.28662100000000001</v>
      </c>
      <c r="K972">
        <v>0.72758400000000001</v>
      </c>
      <c r="L972">
        <v>0</v>
      </c>
      <c r="M972" t="s">
        <v>43</v>
      </c>
    </row>
    <row r="973" spans="1:13" x14ac:dyDescent="0.25">
      <c r="A973" t="s">
        <v>45</v>
      </c>
      <c r="B973">
        <v>54223.3</v>
      </c>
      <c r="C973">
        <v>54221.7</v>
      </c>
      <c r="D973">
        <v>54221</v>
      </c>
      <c r="E973">
        <v>54172.5</v>
      </c>
      <c r="F973">
        <v>3169.61</v>
      </c>
      <c r="G973">
        <v>0</v>
      </c>
      <c r="H973">
        <v>1024.02</v>
      </c>
      <c r="I973">
        <v>0</v>
      </c>
      <c r="J973">
        <v>0.28701500000000002</v>
      </c>
      <c r="K973">
        <v>0.72331599999999996</v>
      </c>
      <c r="L973">
        <v>0</v>
      </c>
      <c r="M973" t="s">
        <v>43</v>
      </c>
    </row>
    <row r="974" spans="1:13" x14ac:dyDescent="0.25">
      <c r="A974" t="s">
        <v>45</v>
      </c>
      <c r="B974">
        <v>54164.6</v>
      </c>
      <c r="C974">
        <v>54163.1</v>
      </c>
      <c r="D974">
        <v>54162.400000000001</v>
      </c>
      <c r="E974">
        <v>54113.8</v>
      </c>
      <c r="F974">
        <v>3139.8</v>
      </c>
      <c r="G974">
        <v>0</v>
      </c>
      <c r="H974">
        <v>1022.94</v>
      </c>
      <c r="I974">
        <v>0</v>
      </c>
      <c r="J974">
        <v>0.28323599999999999</v>
      </c>
      <c r="K974">
        <v>0.70653200000000005</v>
      </c>
      <c r="L974">
        <v>0</v>
      </c>
      <c r="M974" t="s">
        <v>43</v>
      </c>
    </row>
    <row r="975" spans="1:13" x14ac:dyDescent="0.25">
      <c r="A975" t="s">
        <v>45</v>
      </c>
      <c r="B975">
        <v>54284.5</v>
      </c>
      <c r="C975">
        <v>54282.9</v>
      </c>
      <c r="D975">
        <v>54282.3</v>
      </c>
      <c r="E975">
        <v>54233.5</v>
      </c>
      <c r="F975">
        <v>3164.16</v>
      </c>
      <c r="G975">
        <v>0</v>
      </c>
      <c r="H975">
        <v>1024.5999999999999</v>
      </c>
      <c r="I975">
        <v>0</v>
      </c>
      <c r="J975">
        <v>0.28405599999999998</v>
      </c>
      <c r="K975">
        <v>0.70652700000000002</v>
      </c>
      <c r="L975">
        <v>0</v>
      </c>
      <c r="M975" t="s">
        <v>43</v>
      </c>
    </row>
    <row r="976" spans="1:13" x14ac:dyDescent="0.25">
      <c r="A976" t="s">
        <v>45</v>
      </c>
      <c r="B976">
        <v>53655.6</v>
      </c>
      <c r="C976">
        <v>53654</v>
      </c>
      <c r="D976">
        <v>53653.5</v>
      </c>
      <c r="E976">
        <v>53605.3</v>
      </c>
      <c r="F976">
        <v>3093.29</v>
      </c>
      <c r="G976">
        <v>0</v>
      </c>
      <c r="H976">
        <v>1014</v>
      </c>
      <c r="I976">
        <v>0</v>
      </c>
      <c r="J976">
        <v>0.283134</v>
      </c>
      <c r="K976">
        <v>0.72783399999999998</v>
      </c>
      <c r="L976">
        <v>0</v>
      </c>
      <c r="M976" t="s">
        <v>43</v>
      </c>
    </row>
    <row r="977" spans="1:13" x14ac:dyDescent="0.25">
      <c r="A977" t="s">
        <v>45</v>
      </c>
      <c r="B977">
        <v>54213.599999999999</v>
      </c>
      <c r="C977">
        <v>54212</v>
      </c>
      <c r="D977">
        <v>54211.4</v>
      </c>
      <c r="E977">
        <v>54162.7</v>
      </c>
      <c r="F977">
        <v>3154.54</v>
      </c>
      <c r="G977">
        <v>0</v>
      </c>
      <c r="H977">
        <v>1022.68</v>
      </c>
      <c r="I977">
        <v>0</v>
      </c>
      <c r="J977">
        <v>0.28900300000000001</v>
      </c>
      <c r="K977">
        <v>0.72412600000000005</v>
      </c>
      <c r="L977">
        <v>0</v>
      </c>
      <c r="M977" t="s">
        <v>43</v>
      </c>
    </row>
    <row r="978" spans="1:13" x14ac:dyDescent="0.25">
      <c r="A978" t="s">
        <v>45</v>
      </c>
      <c r="B978">
        <v>55257.3</v>
      </c>
      <c r="C978">
        <v>55255.7</v>
      </c>
      <c r="D978">
        <v>55255.1</v>
      </c>
      <c r="E978">
        <v>55204.9</v>
      </c>
      <c r="F978">
        <v>3200.2</v>
      </c>
      <c r="G978">
        <v>0</v>
      </c>
      <c r="H978">
        <v>1043.1500000000001</v>
      </c>
      <c r="I978">
        <v>0</v>
      </c>
      <c r="J978">
        <v>0.28793099999999999</v>
      </c>
      <c r="K978">
        <v>0.70653200000000005</v>
      </c>
      <c r="L978">
        <v>0</v>
      </c>
      <c r="M978" t="s">
        <v>43</v>
      </c>
    </row>
    <row r="979" spans="1:13" x14ac:dyDescent="0.25">
      <c r="A979" t="s">
        <v>45</v>
      </c>
      <c r="B979">
        <v>53580.3</v>
      </c>
      <c r="C979">
        <v>53578.8</v>
      </c>
      <c r="D979">
        <v>53578.2</v>
      </c>
      <c r="E979">
        <v>53530.2</v>
      </c>
      <c r="F979">
        <v>3089.75</v>
      </c>
      <c r="G979">
        <v>0</v>
      </c>
      <c r="H979">
        <v>1021.32</v>
      </c>
      <c r="I979">
        <v>0</v>
      </c>
      <c r="J979">
        <v>0.28358699999999998</v>
      </c>
      <c r="K979">
        <v>0.70653200000000005</v>
      </c>
      <c r="L979">
        <v>0</v>
      </c>
      <c r="M979" t="s">
        <v>43</v>
      </c>
    </row>
    <row r="980" spans="1:13" x14ac:dyDescent="0.25">
      <c r="A980" t="s">
        <v>45</v>
      </c>
      <c r="B980">
        <v>54138.2</v>
      </c>
      <c r="C980">
        <v>54136.5</v>
      </c>
      <c r="D980">
        <v>54135.9</v>
      </c>
      <c r="E980">
        <v>54087</v>
      </c>
      <c r="F980">
        <v>3192.79</v>
      </c>
      <c r="G980">
        <v>0</v>
      </c>
      <c r="H980">
        <v>1036.8399999999999</v>
      </c>
      <c r="I980">
        <v>0</v>
      </c>
      <c r="J980">
        <v>0.28311599999999998</v>
      </c>
      <c r="K980">
        <v>0.71457199999999998</v>
      </c>
      <c r="L980">
        <v>0</v>
      </c>
      <c r="M980" t="s">
        <v>43</v>
      </c>
    </row>
    <row r="981" spans="1:13" x14ac:dyDescent="0.25">
      <c r="A981" t="s">
        <v>45</v>
      </c>
      <c r="B981">
        <v>53738.9</v>
      </c>
      <c r="C981">
        <v>53737.4</v>
      </c>
      <c r="D981">
        <v>53736.7</v>
      </c>
      <c r="E981">
        <v>53688.2</v>
      </c>
      <c r="F981">
        <v>3118.74</v>
      </c>
      <c r="G981">
        <v>0</v>
      </c>
      <c r="H981">
        <v>1015.21</v>
      </c>
      <c r="I981">
        <v>0</v>
      </c>
      <c r="J981">
        <v>0.28308800000000001</v>
      </c>
      <c r="K981">
        <v>0.70651799999999998</v>
      </c>
      <c r="L981">
        <v>0</v>
      </c>
      <c r="M981" t="s">
        <v>43</v>
      </c>
    </row>
    <row r="982" spans="1:13" x14ac:dyDescent="0.25">
      <c r="A982" t="s">
        <v>45</v>
      </c>
      <c r="B982">
        <v>53919.7</v>
      </c>
      <c r="C982">
        <v>53918.2</v>
      </c>
      <c r="D982">
        <v>53917.599999999999</v>
      </c>
      <c r="E982">
        <v>53869</v>
      </c>
      <c r="F982">
        <v>3111.16</v>
      </c>
      <c r="G982">
        <v>0</v>
      </c>
      <c r="H982">
        <v>1018.3</v>
      </c>
      <c r="I982">
        <v>0</v>
      </c>
      <c r="J982">
        <v>0.28311900000000001</v>
      </c>
      <c r="K982">
        <v>0.72333999999999998</v>
      </c>
      <c r="L982">
        <v>0</v>
      </c>
      <c r="M982" t="s">
        <v>43</v>
      </c>
    </row>
    <row r="983" spans="1:13" x14ac:dyDescent="0.25">
      <c r="A983" t="s">
        <v>45</v>
      </c>
      <c r="B983">
        <v>54086.9</v>
      </c>
      <c r="C983">
        <v>54085.3</v>
      </c>
      <c r="D983">
        <v>54084.7</v>
      </c>
      <c r="E983">
        <v>54036.5</v>
      </c>
      <c r="F983">
        <v>3122.54</v>
      </c>
      <c r="G983">
        <v>0</v>
      </c>
      <c r="H983">
        <v>1028.01</v>
      </c>
      <c r="I983">
        <v>0</v>
      </c>
      <c r="J983">
        <v>0.28366000000000002</v>
      </c>
      <c r="K983">
        <v>0.70652000000000004</v>
      </c>
      <c r="L983">
        <v>0</v>
      </c>
      <c r="M983" t="s">
        <v>43</v>
      </c>
    </row>
    <row r="984" spans="1:13" x14ac:dyDescent="0.25">
      <c r="A984" t="s">
        <v>45</v>
      </c>
      <c r="B984">
        <v>54019.6</v>
      </c>
      <c r="C984">
        <v>54018</v>
      </c>
      <c r="D984">
        <v>54017.4</v>
      </c>
      <c r="E984">
        <v>53968.7</v>
      </c>
      <c r="F984">
        <v>3173.23</v>
      </c>
      <c r="G984">
        <v>0</v>
      </c>
      <c r="H984">
        <v>1032.27</v>
      </c>
      <c r="I984">
        <v>0</v>
      </c>
      <c r="J984">
        <v>0.28308800000000001</v>
      </c>
      <c r="K984">
        <v>0.72655999999999998</v>
      </c>
      <c r="L984">
        <v>0</v>
      </c>
      <c r="M984" t="s">
        <v>43</v>
      </c>
    </row>
    <row r="985" spans="1:13" x14ac:dyDescent="0.25">
      <c r="A985" t="s">
        <v>45</v>
      </c>
      <c r="B985">
        <v>54764.7</v>
      </c>
      <c r="C985">
        <v>54763.1</v>
      </c>
      <c r="D985">
        <v>54762.5</v>
      </c>
      <c r="E985">
        <v>54713.4</v>
      </c>
      <c r="F985">
        <v>3177.73</v>
      </c>
      <c r="G985">
        <v>0</v>
      </c>
      <c r="H985">
        <v>1033.82</v>
      </c>
      <c r="I985">
        <v>0</v>
      </c>
      <c r="J985">
        <v>0.28311199999999997</v>
      </c>
      <c r="K985">
        <v>0.70652000000000004</v>
      </c>
      <c r="L985">
        <v>0</v>
      </c>
      <c r="M985" t="s">
        <v>43</v>
      </c>
    </row>
    <row r="986" spans="1:13" x14ac:dyDescent="0.25">
      <c r="A986" t="s">
        <v>45</v>
      </c>
      <c r="B986">
        <v>53783</v>
      </c>
      <c r="C986">
        <v>53781.5</v>
      </c>
      <c r="D986">
        <v>53780.9</v>
      </c>
      <c r="E986">
        <v>53732.800000000003</v>
      </c>
      <c r="F986">
        <v>3085.5</v>
      </c>
      <c r="G986">
        <v>0</v>
      </c>
      <c r="H986">
        <v>1029.8599999999999</v>
      </c>
      <c r="I986">
        <v>0</v>
      </c>
      <c r="J986">
        <v>0.283219</v>
      </c>
      <c r="K986">
        <v>0.72188600000000003</v>
      </c>
      <c r="L986">
        <v>0</v>
      </c>
      <c r="M986" t="s">
        <v>43</v>
      </c>
    </row>
    <row r="987" spans="1:13" x14ac:dyDescent="0.25">
      <c r="A987" t="s">
        <v>45</v>
      </c>
      <c r="B987">
        <v>53663.7</v>
      </c>
      <c r="C987">
        <v>53662.2</v>
      </c>
      <c r="D987">
        <v>53661.599999999999</v>
      </c>
      <c r="E987">
        <v>53613.4</v>
      </c>
      <c r="F987">
        <v>3108.28</v>
      </c>
      <c r="G987">
        <v>0</v>
      </c>
      <c r="H987">
        <v>1019.6</v>
      </c>
      <c r="I987">
        <v>0</v>
      </c>
      <c r="J987">
        <v>0.293099</v>
      </c>
      <c r="K987">
        <v>0.71404400000000001</v>
      </c>
      <c r="L987">
        <v>0</v>
      </c>
      <c r="M987" t="s">
        <v>43</v>
      </c>
    </row>
    <row r="988" spans="1:13" x14ac:dyDescent="0.25">
      <c r="A988" t="s">
        <v>45</v>
      </c>
      <c r="B988">
        <v>54283.9</v>
      </c>
      <c r="C988">
        <v>54282.400000000001</v>
      </c>
      <c r="D988">
        <v>54281.8</v>
      </c>
      <c r="E988">
        <v>54233.1</v>
      </c>
      <c r="F988">
        <v>3134.64</v>
      </c>
      <c r="G988">
        <v>0</v>
      </c>
      <c r="H988">
        <v>1025.22</v>
      </c>
      <c r="I988">
        <v>0</v>
      </c>
      <c r="J988">
        <v>0.283391</v>
      </c>
      <c r="K988">
        <v>0.72701499999999997</v>
      </c>
      <c r="L988">
        <v>0</v>
      </c>
      <c r="M988" t="s">
        <v>43</v>
      </c>
    </row>
    <row r="989" spans="1:13" x14ac:dyDescent="0.25">
      <c r="A989" t="s">
        <v>45</v>
      </c>
      <c r="B989">
        <v>54082.7</v>
      </c>
      <c r="C989">
        <v>54081.1</v>
      </c>
      <c r="D989">
        <v>54080.5</v>
      </c>
      <c r="E989">
        <v>54032.2</v>
      </c>
      <c r="F989">
        <v>3142.96</v>
      </c>
      <c r="G989">
        <v>0</v>
      </c>
      <c r="H989">
        <v>1020.93</v>
      </c>
      <c r="I989">
        <v>0</v>
      </c>
      <c r="J989">
        <v>0.28320600000000001</v>
      </c>
      <c r="K989">
        <v>0.72476700000000005</v>
      </c>
      <c r="L989">
        <v>0</v>
      </c>
      <c r="M989" t="s">
        <v>43</v>
      </c>
    </row>
    <row r="990" spans="1:13" x14ac:dyDescent="0.25">
      <c r="A990" t="s">
        <v>45</v>
      </c>
      <c r="B990">
        <v>53542.5</v>
      </c>
      <c r="C990">
        <v>53541</v>
      </c>
      <c r="D990">
        <v>53540.3</v>
      </c>
      <c r="E990">
        <v>53492.1</v>
      </c>
      <c r="F990">
        <v>3120.48</v>
      </c>
      <c r="G990">
        <v>0</v>
      </c>
      <c r="H990">
        <v>1010.33</v>
      </c>
      <c r="I990">
        <v>0</v>
      </c>
      <c r="J990">
        <v>0.283418</v>
      </c>
      <c r="K990">
        <v>0.70653200000000005</v>
      </c>
      <c r="L990">
        <v>0</v>
      </c>
      <c r="M990" t="s">
        <v>43</v>
      </c>
    </row>
    <row r="991" spans="1:13" x14ac:dyDescent="0.25">
      <c r="A991" t="s">
        <v>45</v>
      </c>
      <c r="B991">
        <v>53415.7</v>
      </c>
      <c r="C991">
        <v>53414.2</v>
      </c>
      <c r="D991">
        <v>53413.599999999999</v>
      </c>
      <c r="E991">
        <v>53365.7</v>
      </c>
      <c r="F991">
        <v>3086.32</v>
      </c>
      <c r="G991">
        <v>0</v>
      </c>
      <c r="H991">
        <v>1009.31</v>
      </c>
      <c r="I991">
        <v>0</v>
      </c>
      <c r="J991">
        <v>0.28309400000000001</v>
      </c>
      <c r="K991">
        <v>0.72685100000000002</v>
      </c>
      <c r="L991">
        <v>0</v>
      </c>
      <c r="M991" t="s">
        <v>43</v>
      </c>
    </row>
    <row r="992" spans="1:13" x14ac:dyDescent="0.25">
      <c r="A992" t="s">
        <v>45</v>
      </c>
      <c r="B992">
        <v>54133.8</v>
      </c>
      <c r="C992">
        <v>54132.2</v>
      </c>
      <c r="D992">
        <v>54131.6</v>
      </c>
      <c r="E992">
        <v>54083.4</v>
      </c>
      <c r="F992">
        <v>3125.09</v>
      </c>
      <c r="G992">
        <v>0</v>
      </c>
      <c r="H992">
        <v>1032.8699999999999</v>
      </c>
      <c r="I992">
        <v>0</v>
      </c>
      <c r="J992">
        <v>0.28708699999999998</v>
      </c>
      <c r="K992">
        <v>0.72665299999999999</v>
      </c>
      <c r="L992">
        <v>0</v>
      </c>
      <c r="M992" t="s">
        <v>43</v>
      </c>
    </row>
    <row r="993" spans="1:25" x14ac:dyDescent="0.25">
      <c r="A993" t="s">
        <v>45</v>
      </c>
      <c r="B993">
        <v>54407.4</v>
      </c>
      <c r="C993">
        <v>54405.8</v>
      </c>
      <c r="D993">
        <v>54405.1</v>
      </c>
      <c r="E993">
        <v>54355.9</v>
      </c>
      <c r="F993">
        <v>3149.23</v>
      </c>
      <c r="G993">
        <v>0</v>
      </c>
      <c r="H993">
        <v>1026.3399999999999</v>
      </c>
      <c r="I993">
        <v>0</v>
      </c>
      <c r="J993">
        <v>0.283078</v>
      </c>
      <c r="K993">
        <v>0.727823</v>
      </c>
      <c r="L993">
        <v>0</v>
      </c>
      <c r="M993" t="s">
        <v>43</v>
      </c>
    </row>
    <row r="994" spans="1:25" x14ac:dyDescent="0.25">
      <c r="A994" t="s">
        <v>45</v>
      </c>
      <c r="B994">
        <v>53979.3</v>
      </c>
      <c r="C994">
        <v>53977.8</v>
      </c>
      <c r="D994">
        <v>53977.1</v>
      </c>
      <c r="E994">
        <v>53928.6</v>
      </c>
      <c r="F994">
        <v>3129.55</v>
      </c>
      <c r="G994">
        <v>0</v>
      </c>
      <c r="H994">
        <v>1028.8800000000001</v>
      </c>
      <c r="I994">
        <v>0</v>
      </c>
      <c r="J994">
        <v>0.28405599999999998</v>
      </c>
      <c r="K994">
        <v>0.70652800000000004</v>
      </c>
      <c r="L994">
        <v>0</v>
      </c>
      <c r="M994" t="s">
        <v>43</v>
      </c>
    </row>
    <row r="995" spans="1:25" x14ac:dyDescent="0.25">
      <c r="A995" t="s">
        <v>45</v>
      </c>
      <c r="B995">
        <v>54736.7</v>
      </c>
      <c r="C995">
        <v>54735.1</v>
      </c>
      <c r="D995">
        <v>54734.5</v>
      </c>
      <c r="E995">
        <v>54685.599999999999</v>
      </c>
      <c r="F995">
        <v>3147.18</v>
      </c>
      <c r="G995">
        <v>0</v>
      </c>
      <c r="H995">
        <v>1029.25</v>
      </c>
      <c r="I995">
        <v>0</v>
      </c>
      <c r="J995">
        <v>0.28314099999999998</v>
      </c>
      <c r="K995">
        <v>0.71460699999999999</v>
      </c>
      <c r="L995">
        <v>0</v>
      </c>
      <c r="M995" t="s">
        <v>43</v>
      </c>
    </row>
    <row r="996" spans="1:25" x14ac:dyDescent="0.25">
      <c r="A996" t="s">
        <v>45</v>
      </c>
      <c r="B996">
        <v>53886.7</v>
      </c>
      <c r="C996">
        <v>53885.2</v>
      </c>
      <c r="D996">
        <v>53884.6</v>
      </c>
      <c r="E996">
        <v>53836.5</v>
      </c>
      <c r="F996">
        <v>3092.31</v>
      </c>
      <c r="G996">
        <v>0</v>
      </c>
      <c r="H996">
        <v>1016.5</v>
      </c>
      <c r="I996">
        <v>0</v>
      </c>
      <c r="J996">
        <v>0.28307900000000003</v>
      </c>
      <c r="K996">
        <v>0.71336500000000003</v>
      </c>
      <c r="L996">
        <v>0</v>
      </c>
      <c r="M996" t="s">
        <v>43</v>
      </c>
    </row>
    <row r="997" spans="1:25" x14ac:dyDescent="0.25">
      <c r="A997" t="s">
        <v>45</v>
      </c>
      <c r="B997">
        <v>54147.7</v>
      </c>
      <c r="C997">
        <v>54146.1</v>
      </c>
      <c r="D997">
        <v>54145.5</v>
      </c>
      <c r="E997">
        <v>54096.5</v>
      </c>
      <c r="F997">
        <v>3132.05</v>
      </c>
      <c r="G997">
        <v>0</v>
      </c>
      <c r="H997">
        <v>1027.93</v>
      </c>
      <c r="I997">
        <v>0</v>
      </c>
      <c r="J997">
        <v>0.26600000000000001</v>
      </c>
      <c r="K997">
        <v>0.70653200000000005</v>
      </c>
      <c r="L997">
        <v>0</v>
      </c>
      <c r="M997" t="s">
        <v>43</v>
      </c>
    </row>
    <row r="998" spans="1:25" x14ac:dyDescent="0.25">
      <c r="A998" t="s">
        <v>45</v>
      </c>
      <c r="B998">
        <v>54242.1</v>
      </c>
      <c r="C998">
        <v>54240.3</v>
      </c>
      <c r="D998">
        <v>54239.6</v>
      </c>
      <c r="E998">
        <v>54190.7</v>
      </c>
      <c r="F998">
        <v>3155.71</v>
      </c>
      <c r="G998">
        <v>0</v>
      </c>
      <c r="H998">
        <v>1023.28</v>
      </c>
      <c r="I998">
        <v>0</v>
      </c>
      <c r="J998">
        <v>0.28404200000000002</v>
      </c>
      <c r="K998">
        <v>0.70652999999999999</v>
      </c>
      <c r="L998">
        <v>0</v>
      </c>
      <c r="M998" t="s">
        <v>43</v>
      </c>
    </row>
    <row r="999" spans="1:25" x14ac:dyDescent="0.25">
      <c r="A999" t="s">
        <v>45</v>
      </c>
      <c r="B999">
        <v>53852.3</v>
      </c>
      <c r="C999">
        <v>53850.8</v>
      </c>
      <c r="D999">
        <v>53850.2</v>
      </c>
      <c r="E999">
        <v>53802</v>
      </c>
      <c r="F999">
        <v>3103.46</v>
      </c>
      <c r="G999">
        <v>0</v>
      </c>
      <c r="H999">
        <v>1022.5</v>
      </c>
      <c r="I999">
        <v>0</v>
      </c>
      <c r="J999">
        <v>0.28331400000000001</v>
      </c>
      <c r="K999">
        <v>0.72349699999999995</v>
      </c>
      <c r="L999">
        <v>0</v>
      </c>
      <c r="M999" t="s">
        <v>43</v>
      </c>
    </row>
    <row r="1000" spans="1:25" x14ac:dyDescent="0.25">
      <c r="A1000" t="s">
        <v>45</v>
      </c>
      <c r="B1000">
        <v>54453.5</v>
      </c>
      <c r="C1000">
        <v>54452</v>
      </c>
      <c r="D1000">
        <v>54451.3</v>
      </c>
      <c r="E1000">
        <v>54402.400000000001</v>
      </c>
      <c r="F1000">
        <v>3140.13</v>
      </c>
      <c r="G1000">
        <v>0</v>
      </c>
      <c r="H1000">
        <v>1027.8599999999999</v>
      </c>
      <c r="I1000">
        <v>0</v>
      </c>
      <c r="J1000">
        <v>0.29098499999999999</v>
      </c>
      <c r="K1000">
        <v>0.72736800000000001</v>
      </c>
      <c r="L1000">
        <v>0</v>
      </c>
      <c r="M1000" t="s">
        <v>43</v>
      </c>
    </row>
    <row r="1001" spans="1:25" x14ac:dyDescent="0.25">
      <c r="A1001" t="s">
        <v>45</v>
      </c>
      <c r="B1001">
        <v>53260.9</v>
      </c>
      <c r="C1001">
        <v>53259.4</v>
      </c>
      <c r="D1001">
        <v>53258.8</v>
      </c>
      <c r="E1001">
        <v>53211.1</v>
      </c>
      <c r="F1001">
        <v>3076.24</v>
      </c>
      <c r="G1001">
        <v>0</v>
      </c>
      <c r="H1001">
        <v>1015.33</v>
      </c>
      <c r="I1001">
        <v>0</v>
      </c>
      <c r="J1001">
        <v>0.28309400000000001</v>
      </c>
      <c r="K1001">
        <v>0.72772599999999998</v>
      </c>
      <c r="L1001">
        <v>0</v>
      </c>
      <c r="M1001" t="s">
        <v>43</v>
      </c>
    </row>
    <row r="1002" spans="1:25" x14ac:dyDescent="0.25">
      <c r="A1002" t="s">
        <v>45</v>
      </c>
      <c r="B1002">
        <v>53958.5</v>
      </c>
      <c r="C1002">
        <v>53955.9</v>
      </c>
      <c r="D1002">
        <v>53955.199999999997</v>
      </c>
      <c r="E1002">
        <v>53906.7</v>
      </c>
      <c r="F1002">
        <v>3129.16</v>
      </c>
      <c r="G1002">
        <v>0</v>
      </c>
      <c r="H1002">
        <v>1023.97</v>
      </c>
      <c r="I1002">
        <v>0</v>
      </c>
      <c r="J1002">
        <v>0.28326200000000001</v>
      </c>
      <c r="K1002">
        <v>0.72773299999999996</v>
      </c>
      <c r="L1002">
        <v>0</v>
      </c>
      <c r="M1002" t="s">
        <v>43</v>
      </c>
    </row>
    <row r="1003" spans="1:25" x14ac:dyDescent="0.25">
      <c r="A1003" t="s">
        <v>45</v>
      </c>
      <c r="B1003">
        <v>54068.800000000003</v>
      </c>
      <c r="C1003">
        <v>54066.8</v>
      </c>
      <c r="D1003">
        <v>54066.2</v>
      </c>
      <c r="E1003">
        <v>54017.599999999999</v>
      </c>
      <c r="F1003">
        <v>3128.86</v>
      </c>
      <c r="G1003">
        <v>0</v>
      </c>
      <c r="H1003">
        <v>1036.29</v>
      </c>
      <c r="I1003">
        <v>0</v>
      </c>
      <c r="J1003">
        <v>0.28310200000000002</v>
      </c>
      <c r="K1003">
        <v>0.72783600000000004</v>
      </c>
      <c r="L1003">
        <v>0</v>
      </c>
      <c r="M1003" t="s">
        <v>43</v>
      </c>
    </row>
    <row r="1004" spans="1:25" x14ac:dyDescent="0.25">
      <c r="A1004" t="s">
        <v>45</v>
      </c>
      <c r="B1004">
        <v>54145.4</v>
      </c>
      <c r="C1004">
        <v>54143.9</v>
      </c>
      <c r="D1004">
        <v>54143.199999999997</v>
      </c>
      <c r="E1004">
        <v>54094.400000000001</v>
      </c>
      <c r="F1004">
        <v>3162.89</v>
      </c>
      <c r="G1004">
        <v>0</v>
      </c>
      <c r="H1004">
        <v>1039.55</v>
      </c>
      <c r="I1004">
        <v>0</v>
      </c>
      <c r="J1004">
        <v>0.28327599999999997</v>
      </c>
      <c r="K1004">
        <v>0.70653200000000005</v>
      </c>
      <c r="L1004">
        <v>0</v>
      </c>
      <c r="M1004" t="s">
        <v>43</v>
      </c>
    </row>
    <row r="1005" spans="1:25" x14ac:dyDescent="0.25">
      <c r="A1005" t="s">
        <v>45</v>
      </c>
      <c r="B1005">
        <v>54027.1</v>
      </c>
      <c r="C1005">
        <v>54025.599999999999</v>
      </c>
      <c r="D1005">
        <v>54024.9</v>
      </c>
      <c r="E1005">
        <v>53976.6</v>
      </c>
      <c r="F1005">
        <v>3103.5</v>
      </c>
      <c r="G1005">
        <v>0</v>
      </c>
      <c r="H1005">
        <v>1021.27</v>
      </c>
      <c r="I1005">
        <v>0</v>
      </c>
      <c r="J1005">
        <v>0.28309600000000001</v>
      </c>
      <c r="K1005">
        <v>0.71617799999999998</v>
      </c>
      <c r="L1005">
        <v>0</v>
      </c>
      <c r="M1005" t="s">
        <v>43</v>
      </c>
    </row>
    <row r="1006" spans="1:25" x14ac:dyDescent="0.25">
      <c r="A1006" t="s">
        <v>45</v>
      </c>
      <c r="B1006">
        <v>53671.9</v>
      </c>
      <c r="C1006">
        <v>53670.400000000001</v>
      </c>
      <c r="D1006">
        <v>53669.8</v>
      </c>
      <c r="E1006">
        <v>53621.4</v>
      </c>
      <c r="F1006">
        <v>3130.48</v>
      </c>
      <c r="G1006">
        <v>0</v>
      </c>
      <c r="H1006">
        <v>1020</v>
      </c>
      <c r="I1006">
        <v>0</v>
      </c>
      <c r="J1006">
        <v>0.27462199999999998</v>
      </c>
      <c r="K1006">
        <v>0.72789800000000004</v>
      </c>
      <c r="L1006">
        <v>0</v>
      </c>
      <c r="M1006" t="s">
        <v>43</v>
      </c>
    </row>
    <row r="1007" spans="1:25" x14ac:dyDescent="0.25">
      <c r="A1007" t="s">
        <v>45</v>
      </c>
      <c r="B1007">
        <v>54305.1</v>
      </c>
      <c r="C1007">
        <v>54194.9</v>
      </c>
      <c r="D1007">
        <v>54194.2</v>
      </c>
      <c r="E1007">
        <v>54145.2</v>
      </c>
      <c r="F1007">
        <v>3159.88</v>
      </c>
      <c r="G1007">
        <v>0</v>
      </c>
      <c r="H1007">
        <v>1037.8499999999999</v>
      </c>
      <c r="I1007">
        <v>0</v>
      </c>
      <c r="J1007">
        <v>0.29153800000000002</v>
      </c>
      <c r="K1007">
        <v>0.70652599999999999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54727.4</v>
      </c>
      <c r="C1008">
        <v>54723.8</v>
      </c>
      <c r="D1008">
        <v>54723.199999999997</v>
      </c>
      <c r="E1008">
        <v>54674.1</v>
      </c>
      <c r="F1008">
        <v>3168.42</v>
      </c>
      <c r="G1008">
        <v>0</v>
      </c>
      <c r="H1008">
        <v>1030.68</v>
      </c>
      <c r="I1008">
        <v>0</v>
      </c>
      <c r="J1008">
        <v>0.28887699999999999</v>
      </c>
      <c r="K1008">
        <v>0.72782999999999998</v>
      </c>
      <c r="L1008">
        <v>0</v>
      </c>
      <c r="M1008" t="s">
        <v>43</v>
      </c>
      <c r="R1008">
        <f>AVERAGE(B959:B1008)</f>
        <v>54046.355999999978</v>
      </c>
      <c r="S1008">
        <f>AVERAGE(C959:C1008)</f>
        <v>54042.563999999977</v>
      </c>
      <c r="U1008">
        <f>_xlfn.VAR.P(B959:B1008)</f>
        <v>157524.53366400034</v>
      </c>
      <c r="V1008">
        <f>_xlfn.VAR.P(C959:C1008)</f>
        <v>156560.25950399996</v>
      </c>
      <c r="X1008">
        <f>1.96*SQRT(U1008)/50</f>
        <v>15.55822931472118</v>
      </c>
      <c r="Y1008">
        <f>1.96*SQRT(V1008)/50</f>
        <v>15.51053697214337</v>
      </c>
    </row>
    <row r="1009" spans="1:12" x14ac:dyDescent="0.25">
      <c r="A1009" t="s">
        <v>45</v>
      </c>
      <c r="B1009">
        <v>2702321.3620799999</v>
      </c>
      <c r="C1009" t="s">
        <v>37</v>
      </c>
    </row>
    <row r="1010" spans="1:12" x14ac:dyDescent="0.25">
      <c r="A1010" t="s">
        <v>46</v>
      </c>
      <c r="B1010">
        <v>115399</v>
      </c>
      <c r="C1010">
        <v>112577</v>
      </c>
      <c r="D1010">
        <v>112541</v>
      </c>
      <c r="E1010">
        <v>112450</v>
      </c>
      <c r="F1010">
        <v>6325.56</v>
      </c>
      <c r="G1010">
        <v>11442.6</v>
      </c>
      <c r="H1010">
        <v>4046.75</v>
      </c>
      <c r="I1010">
        <v>0.28310299999999999</v>
      </c>
      <c r="J1010">
        <v>0.72759600000000002</v>
      </c>
      <c r="K1010">
        <v>0</v>
      </c>
      <c r="L1010" t="s">
        <v>43</v>
      </c>
    </row>
    <row r="1011" spans="1:12" x14ac:dyDescent="0.25">
      <c r="A1011" t="s">
        <v>46</v>
      </c>
      <c r="B1011">
        <v>113515</v>
      </c>
      <c r="C1011">
        <v>110505</v>
      </c>
      <c r="D1011">
        <v>110469</v>
      </c>
      <c r="E1011">
        <v>110367</v>
      </c>
      <c r="F1011">
        <v>6304.12</v>
      </c>
      <c r="G1011">
        <v>11065.3</v>
      </c>
      <c r="H1011">
        <v>3987.37</v>
      </c>
      <c r="I1011">
        <v>0.28312300000000001</v>
      </c>
      <c r="J1011">
        <v>0.72555000000000003</v>
      </c>
      <c r="K1011">
        <v>0</v>
      </c>
      <c r="L1011" t="s">
        <v>43</v>
      </c>
    </row>
    <row r="1012" spans="1:12" x14ac:dyDescent="0.25">
      <c r="A1012" t="s">
        <v>46</v>
      </c>
      <c r="B1012">
        <v>114233</v>
      </c>
      <c r="C1012">
        <v>111272</v>
      </c>
      <c r="D1012">
        <v>111234</v>
      </c>
      <c r="E1012">
        <v>111143</v>
      </c>
      <c r="F1012">
        <v>6295.45</v>
      </c>
      <c r="G1012">
        <v>11217.4</v>
      </c>
      <c r="H1012">
        <v>4008.52</v>
      </c>
      <c r="I1012">
        <v>0.28307900000000003</v>
      </c>
      <c r="J1012">
        <v>0.72737600000000002</v>
      </c>
      <c r="K1012">
        <v>0</v>
      </c>
      <c r="L1012" t="s">
        <v>43</v>
      </c>
    </row>
    <row r="1013" spans="1:12" x14ac:dyDescent="0.25">
      <c r="A1013" t="s">
        <v>46</v>
      </c>
      <c r="B1013">
        <v>115001</v>
      </c>
      <c r="C1013">
        <v>111694</v>
      </c>
      <c r="D1013">
        <v>111655</v>
      </c>
      <c r="E1013">
        <v>111563</v>
      </c>
      <c r="F1013">
        <v>6363.83</v>
      </c>
      <c r="G1013">
        <v>11295.6</v>
      </c>
      <c r="H1013">
        <v>4028.15</v>
      </c>
      <c r="I1013">
        <v>0.283078</v>
      </c>
      <c r="J1013">
        <v>0.71892900000000004</v>
      </c>
      <c r="K1013">
        <v>0</v>
      </c>
      <c r="L1013" t="s">
        <v>43</v>
      </c>
    </row>
    <row r="1014" spans="1:12" x14ac:dyDescent="0.25">
      <c r="A1014" t="s">
        <v>46</v>
      </c>
      <c r="B1014">
        <v>114096</v>
      </c>
      <c r="C1014">
        <v>111252</v>
      </c>
      <c r="D1014">
        <v>111209</v>
      </c>
      <c r="E1014">
        <v>111117</v>
      </c>
      <c r="F1014">
        <v>6326.28</v>
      </c>
      <c r="G1014">
        <v>11079.7</v>
      </c>
      <c r="H1014">
        <v>3988.45</v>
      </c>
      <c r="I1014">
        <v>0.284161</v>
      </c>
      <c r="J1014">
        <v>0.71871099999999999</v>
      </c>
      <c r="K1014">
        <v>0</v>
      </c>
      <c r="L1014" t="s">
        <v>43</v>
      </c>
    </row>
    <row r="1015" spans="1:12" x14ac:dyDescent="0.25">
      <c r="A1015" t="s">
        <v>46</v>
      </c>
      <c r="B1015">
        <v>113039</v>
      </c>
      <c r="C1015">
        <v>110160</v>
      </c>
      <c r="D1015">
        <v>110132</v>
      </c>
      <c r="E1015">
        <v>110040</v>
      </c>
      <c r="F1015">
        <v>6278.32</v>
      </c>
      <c r="G1015">
        <v>10946.4</v>
      </c>
      <c r="H1015">
        <v>3976.03</v>
      </c>
      <c r="I1015">
        <v>0.26058900000000002</v>
      </c>
      <c r="J1015">
        <v>0.72194499999999995</v>
      </c>
      <c r="K1015">
        <v>0</v>
      </c>
      <c r="L1015" t="s">
        <v>43</v>
      </c>
    </row>
    <row r="1016" spans="1:12" x14ac:dyDescent="0.25">
      <c r="A1016" t="s">
        <v>46</v>
      </c>
      <c r="B1016">
        <v>113437</v>
      </c>
      <c r="C1016">
        <v>110552</v>
      </c>
      <c r="D1016">
        <v>110522</v>
      </c>
      <c r="E1016">
        <v>110430</v>
      </c>
      <c r="F1016">
        <v>6260.32</v>
      </c>
      <c r="G1016">
        <v>10977</v>
      </c>
      <c r="H1016">
        <v>3971.79</v>
      </c>
      <c r="I1016">
        <v>0.28336</v>
      </c>
      <c r="J1016">
        <v>0.72218800000000005</v>
      </c>
      <c r="K1016">
        <v>0</v>
      </c>
      <c r="L1016" t="s">
        <v>43</v>
      </c>
    </row>
    <row r="1017" spans="1:12" x14ac:dyDescent="0.25">
      <c r="A1017" t="s">
        <v>46</v>
      </c>
      <c r="B1017">
        <v>113496</v>
      </c>
      <c r="C1017">
        <v>110758</v>
      </c>
      <c r="D1017">
        <v>110726</v>
      </c>
      <c r="E1017">
        <v>110635</v>
      </c>
      <c r="F1017">
        <v>6256.03</v>
      </c>
      <c r="G1017">
        <v>11101.8</v>
      </c>
      <c r="H1017">
        <v>4004.19</v>
      </c>
      <c r="I1017">
        <v>0.28307900000000003</v>
      </c>
      <c r="J1017">
        <v>0.71949799999999997</v>
      </c>
      <c r="K1017">
        <v>0</v>
      </c>
      <c r="L1017" t="s">
        <v>43</v>
      </c>
    </row>
    <row r="1018" spans="1:12" x14ac:dyDescent="0.25">
      <c r="A1018" t="s">
        <v>46</v>
      </c>
      <c r="B1018">
        <v>113440</v>
      </c>
      <c r="C1018">
        <v>110597</v>
      </c>
      <c r="D1018">
        <v>110567</v>
      </c>
      <c r="E1018">
        <v>110475</v>
      </c>
      <c r="F1018">
        <v>6265.04</v>
      </c>
      <c r="G1018">
        <v>10985.7</v>
      </c>
      <c r="H1018">
        <v>3979.62</v>
      </c>
      <c r="I1018">
        <v>0.28316400000000003</v>
      </c>
      <c r="J1018">
        <v>0.70652999999999999</v>
      </c>
      <c r="K1018">
        <v>0</v>
      </c>
      <c r="L1018" t="s">
        <v>43</v>
      </c>
    </row>
    <row r="1019" spans="1:12" x14ac:dyDescent="0.25">
      <c r="A1019" t="s">
        <v>46</v>
      </c>
      <c r="B1019">
        <v>114131</v>
      </c>
      <c r="C1019">
        <v>110953</v>
      </c>
      <c r="D1019">
        <v>110920</v>
      </c>
      <c r="E1019">
        <v>110827</v>
      </c>
      <c r="F1019">
        <v>6342.88</v>
      </c>
      <c r="G1019">
        <v>11005</v>
      </c>
      <c r="H1019">
        <v>3991.84</v>
      </c>
      <c r="I1019">
        <v>0.28310299999999999</v>
      </c>
      <c r="J1019">
        <v>0.71391000000000004</v>
      </c>
      <c r="K1019">
        <v>0</v>
      </c>
      <c r="L1019" t="s">
        <v>43</v>
      </c>
    </row>
    <row r="1020" spans="1:12" x14ac:dyDescent="0.25">
      <c r="A1020" t="s">
        <v>46</v>
      </c>
      <c r="B1020">
        <v>114738</v>
      </c>
      <c r="C1020">
        <v>111507</v>
      </c>
      <c r="D1020">
        <v>111473</v>
      </c>
      <c r="E1020">
        <v>111381</v>
      </c>
      <c r="F1020">
        <v>6342.33</v>
      </c>
      <c r="G1020">
        <v>11105</v>
      </c>
      <c r="H1020">
        <v>4010.96</v>
      </c>
      <c r="I1020">
        <v>0.28308100000000003</v>
      </c>
      <c r="J1020">
        <v>0.72180100000000003</v>
      </c>
      <c r="K1020">
        <v>0</v>
      </c>
      <c r="L1020" t="s">
        <v>43</v>
      </c>
    </row>
    <row r="1021" spans="1:12" x14ac:dyDescent="0.25">
      <c r="A1021" t="s">
        <v>46</v>
      </c>
      <c r="B1021">
        <v>112838</v>
      </c>
      <c r="C1021">
        <v>109974</v>
      </c>
      <c r="D1021">
        <v>109945</v>
      </c>
      <c r="E1021">
        <v>109854</v>
      </c>
      <c r="F1021">
        <v>6249.12</v>
      </c>
      <c r="G1021">
        <v>10936.7</v>
      </c>
      <c r="H1021">
        <v>3967.14</v>
      </c>
      <c r="I1021">
        <v>0.28321200000000002</v>
      </c>
      <c r="J1021">
        <v>0.72699499999999995</v>
      </c>
      <c r="K1021">
        <v>0</v>
      </c>
      <c r="L1021" t="s">
        <v>43</v>
      </c>
    </row>
    <row r="1022" spans="1:12" x14ac:dyDescent="0.25">
      <c r="A1022" t="s">
        <v>46</v>
      </c>
      <c r="B1022">
        <v>113070</v>
      </c>
      <c r="C1022">
        <v>110244</v>
      </c>
      <c r="D1022">
        <v>110216</v>
      </c>
      <c r="E1022">
        <v>110125</v>
      </c>
      <c r="F1022">
        <v>6273.24</v>
      </c>
      <c r="G1022">
        <v>10967.3</v>
      </c>
      <c r="H1022">
        <v>3986.49</v>
      </c>
      <c r="I1022">
        <v>0.28317500000000001</v>
      </c>
      <c r="J1022">
        <v>0.72789300000000001</v>
      </c>
      <c r="K1022">
        <v>0</v>
      </c>
      <c r="L1022" t="s">
        <v>43</v>
      </c>
    </row>
    <row r="1023" spans="1:12" x14ac:dyDescent="0.25">
      <c r="A1023" t="s">
        <v>46</v>
      </c>
      <c r="B1023">
        <v>113624</v>
      </c>
      <c r="C1023">
        <v>110767</v>
      </c>
      <c r="D1023">
        <v>110737</v>
      </c>
      <c r="E1023">
        <v>110646</v>
      </c>
      <c r="F1023">
        <v>6255.47</v>
      </c>
      <c r="G1023">
        <v>10986.7</v>
      </c>
      <c r="H1023">
        <v>3979.04</v>
      </c>
      <c r="I1023">
        <v>0.28309899999999999</v>
      </c>
      <c r="J1023">
        <v>0.72777499999999995</v>
      </c>
      <c r="K1023">
        <v>0</v>
      </c>
      <c r="L1023" t="s">
        <v>43</v>
      </c>
    </row>
    <row r="1024" spans="1:12" x14ac:dyDescent="0.25">
      <c r="A1024" t="s">
        <v>46</v>
      </c>
      <c r="B1024">
        <v>114321</v>
      </c>
      <c r="C1024">
        <v>111191</v>
      </c>
      <c r="D1024">
        <v>111158</v>
      </c>
      <c r="E1024">
        <v>111067</v>
      </c>
      <c r="F1024">
        <v>6322.85</v>
      </c>
      <c r="G1024">
        <v>11049.1</v>
      </c>
      <c r="H1024">
        <v>4018.71</v>
      </c>
      <c r="I1024">
        <v>0.28337800000000002</v>
      </c>
      <c r="J1024">
        <v>0.72662499999999997</v>
      </c>
      <c r="K1024">
        <v>0</v>
      </c>
      <c r="L1024" t="s">
        <v>43</v>
      </c>
    </row>
    <row r="1025" spans="1:12" x14ac:dyDescent="0.25">
      <c r="A1025" t="s">
        <v>46</v>
      </c>
      <c r="B1025">
        <v>112932</v>
      </c>
      <c r="C1025">
        <v>110097</v>
      </c>
      <c r="D1025">
        <v>110067</v>
      </c>
      <c r="E1025">
        <v>109975</v>
      </c>
      <c r="F1025">
        <v>6255.5</v>
      </c>
      <c r="G1025">
        <v>10965.6</v>
      </c>
      <c r="H1025">
        <v>3980.07</v>
      </c>
      <c r="I1025">
        <v>0.28308299999999997</v>
      </c>
      <c r="J1025">
        <v>0.72789199999999998</v>
      </c>
      <c r="K1025">
        <v>0</v>
      </c>
      <c r="L1025" t="s">
        <v>43</v>
      </c>
    </row>
    <row r="1026" spans="1:12" x14ac:dyDescent="0.25">
      <c r="A1026" t="s">
        <v>46</v>
      </c>
      <c r="B1026">
        <v>113179</v>
      </c>
      <c r="C1026">
        <v>110284</v>
      </c>
      <c r="D1026">
        <v>110255</v>
      </c>
      <c r="E1026">
        <v>110164</v>
      </c>
      <c r="F1026">
        <v>6260.19</v>
      </c>
      <c r="G1026">
        <v>10972.7</v>
      </c>
      <c r="H1026">
        <v>3983.91</v>
      </c>
      <c r="I1026">
        <v>0.260855</v>
      </c>
      <c r="J1026">
        <v>0.72599499999999995</v>
      </c>
      <c r="K1026">
        <v>0</v>
      </c>
      <c r="L1026" t="s">
        <v>43</v>
      </c>
    </row>
    <row r="1027" spans="1:12" x14ac:dyDescent="0.25">
      <c r="A1027" t="s">
        <v>46</v>
      </c>
      <c r="B1027">
        <v>112752</v>
      </c>
      <c r="C1027">
        <v>109863</v>
      </c>
      <c r="D1027">
        <v>109834</v>
      </c>
      <c r="E1027">
        <v>109743</v>
      </c>
      <c r="F1027">
        <v>6236.89</v>
      </c>
      <c r="G1027">
        <v>10930</v>
      </c>
      <c r="H1027">
        <v>3972.76</v>
      </c>
      <c r="I1027">
        <v>0.283111</v>
      </c>
      <c r="J1027">
        <v>0.72570299999999999</v>
      </c>
      <c r="K1027">
        <v>0</v>
      </c>
      <c r="L1027" t="s">
        <v>43</v>
      </c>
    </row>
    <row r="1028" spans="1:12" x14ac:dyDescent="0.25">
      <c r="A1028" t="s">
        <v>46</v>
      </c>
      <c r="B1028">
        <v>113694</v>
      </c>
      <c r="C1028">
        <v>110812</v>
      </c>
      <c r="D1028">
        <v>110783</v>
      </c>
      <c r="E1028">
        <v>110678</v>
      </c>
      <c r="F1028">
        <v>6284.88</v>
      </c>
      <c r="G1028">
        <v>10975.4</v>
      </c>
      <c r="H1028">
        <v>3977.91</v>
      </c>
      <c r="I1028">
        <v>0.283078</v>
      </c>
      <c r="J1028">
        <v>0.72787199999999996</v>
      </c>
      <c r="K1028">
        <v>0</v>
      </c>
      <c r="L1028" t="s">
        <v>43</v>
      </c>
    </row>
    <row r="1029" spans="1:12" x14ac:dyDescent="0.25">
      <c r="A1029" t="s">
        <v>46</v>
      </c>
      <c r="B1029">
        <v>112203</v>
      </c>
      <c r="C1029">
        <v>109412</v>
      </c>
      <c r="D1029">
        <v>109384</v>
      </c>
      <c r="E1029">
        <v>109293</v>
      </c>
      <c r="F1029">
        <v>6212.15</v>
      </c>
      <c r="G1029">
        <v>10887</v>
      </c>
      <c r="H1029">
        <v>3952.12</v>
      </c>
      <c r="I1029">
        <v>0.28337000000000001</v>
      </c>
      <c r="J1029">
        <v>0.71675999999999995</v>
      </c>
      <c r="K1029">
        <v>0</v>
      </c>
      <c r="L1029" t="s">
        <v>43</v>
      </c>
    </row>
    <row r="1030" spans="1:12" x14ac:dyDescent="0.25">
      <c r="A1030" t="s">
        <v>46</v>
      </c>
      <c r="B1030">
        <v>112953</v>
      </c>
      <c r="C1030">
        <v>110112</v>
      </c>
      <c r="D1030">
        <v>110084</v>
      </c>
      <c r="E1030">
        <v>109993</v>
      </c>
      <c r="F1030">
        <v>6238.82</v>
      </c>
      <c r="G1030">
        <v>10943</v>
      </c>
      <c r="H1030">
        <v>3966.65</v>
      </c>
      <c r="I1030">
        <v>0.26085700000000001</v>
      </c>
      <c r="J1030">
        <v>0.72703799999999996</v>
      </c>
      <c r="K1030">
        <v>0</v>
      </c>
      <c r="L1030" t="s">
        <v>43</v>
      </c>
    </row>
    <row r="1031" spans="1:12" x14ac:dyDescent="0.25">
      <c r="A1031" t="s">
        <v>46</v>
      </c>
      <c r="B1031">
        <v>113337</v>
      </c>
      <c r="C1031">
        <v>110531</v>
      </c>
      <c r="D1031">
        <v>110501</v>
      </c>
      <c r="E1031">
        <v>110410</v>
      </c>
      <c r="F1031">
        <v>6261.19</v>
      </c>
      <c r="G1031">
        <v>11013.4</v>
      </c>
      <c r="H1031">
        <v>3992.17</v>
      </c>
      <c r="I1031">
        <v>0.28310999999999997</v>
      </c>
      <c r="J1031">
        <v>0.72781899999999999</v>
      </c>
      <c r="K1031">
        <v>0</v>
      </c>
      <c r="L1031" t="s">
        <v>43</v>
      </c>
    </row>
    <row r="1032" spans="1:12" x14ac:dyDescent="0.25">
      <c r="A1032" t="s">
        <v>46</v>
      </c>
      <c r="B1032">
        <v>112966</v>
      </c>
      <c r="C1032">
        <v>110108</v>
      </c>
      <c r="D1032">
        <v>110079</v>
      </c>
      <c r="E1032">
        <v>109988</v>
      </c>
      <c r="F1032">
        <v>6224.69</v>
      </c>
      <c r="G1032">
        <v>10928.7</v>
      </c>
      <c r="H1032">
        <v>3965.98</v>
      </c>
      <c r="I1032">
        <v>0.28308800000000001</v>
      </c>
      <c r="J1032">
        <v>0.72743000000000002</v>
      </c>
      <c r="K1032">
        <v>0</v>
      </c>
      <c r="L1032" t="s">
        <v>43</v>
      </c>
    </row>
    <row r="1033" spans="1:12" x14ac:dyDescent="0.25">
      <c r="A1033" t="s">
        <v>46</v>
      </c>
      <c r="B1033">
        <v>112524</v>
      </c>
      <c r="C1033">
        <v>109638</v>
      </c>
      <c r="D1033">
        <v>109609</v>
      </c>
      <c r="E1033">
        <v>109519</v>
      </c>
      <c r="F1033">
        <v>6232.14</v>
      </c>
      <c r="G1033">
        <v>10919.1</v>
      </c>
      <c r="H1033">
        <v>3959.93</v>
      </c>
      <c r="I1033">
        <v>0.28217399999999998</v>
      </c>
      <c r="J1033">
        <v>0.71255100000000005</v>
      </c>
      <c r="K1033">
        <v>0</v>
      </c>
      <c r="L1033" t="s">
        <v>43</v>
      </c>
    </row>
    <row r="1034" spans="1:12" x14ac:dyDescent="0.25">
      <c r="A1034" t="s">
        <v>46</v>
      </c>
      <c r="B1034">
        <v>112811</v>
      </c>
      <c r="C1034">
        <v>109970</v>
      </c>
      <c r="D1034">
        <v>109942</v>
      </c>
      <c r="E1034">
        <v>109851</v>
      </c>
      <c r="F1034">
        <v>6250.28</v>
      </c>
      <c r="G1034">
        <v>10937.7</v>
      </c>
      <c r="H1034">
        <v>3957.32</v>
      </c>
      <c r="I1034">
        <v>0.28325699999999998</v>
      </c>
      <c r="J1034">
        <v>0.71581600000000001</v>
      </c>
      <c r="K1034">
        <v>0</v>
      </c>
      <c r="L1034" t="s">
        <v>43</v>
      </c>
    </row>
    <row r="1035" spans="1:12" x14ac:dyDescent="0.25">
      <c r="A1035" t="s">
        <v>46</v>
      </c>
      <c r="B1035">
        <v>113579</v>
      </c>
      <c r="C1035">
        <v>110719</v>
      </c>
      <c r="D1035">
        <v>110687</v>
      </c>
      <c r="E1035">
        <v>110597</v>
      </c>
      <c r="F1035">
        <v>6322.2</v>
      </c>
      <c r="G1035">
        <v>11042.4</v>
      </c>
      <c r="H1035">
        <v>3989.67</v>
      </c>
      <c r="I1035">
        <v>0.28312500000000002</v>
      </c>
      <c r="J1035">
        <v>0.720549</v>
      </c>
      <c r="K1035">
        <v>0</v>
      </c>
      <c r="L1035" t="s">
        <v>43</v>
      </c>
    </row>
    <row r="1036" spans="1:12" x14ac:dyDescent="0.25">
      <c r="A1036" t="s">
        <v>46</v>
      </c>
      <c r="B1036">
        <v>113837</v>
      </c>
      <c r="C1036">
        <v>110936</v>
      </c>
      <c r="D1036">
        <v>110906</v>
      </c>
      <c r="E1036">
        <v>110814</v>
      </c>
      <c r="F1036">
        <v>6267.73</v>
      </c>
      <c r="G1036">
        <v>11047.2</v>
      </c>
      <c r="H1036">
        <v>3997.95</v>
      </c>
      <c r="I1036">
        <v>0.28309600000000001</v>
      </c>
      <c r="J1036">
        <v>0.72661900000000001</v>
      </c>
      <c r="K1036">
        <v>0</v>
      </c>
      <c r="L1036" t="s">
        <v>43</v>
      </c>
    </row>
    <row r="1037" spans="1:12" x14ac:dyDescent="0.25">
      <c r="A1037" t="s">
        <v>46</v>
      </c>
      <c r="B1037">
        <v>111237</v>
      </c>
      <c r="C1037">
        <v>108334</v>
      </c>
      <c r="D1037">
        <v>108305</v>
      </c>
      <c r="E1037">
        <v>108214</v>
      </c>
      <c r="F1037">
        <v>6161.84</v>
      </c>
      <c r="G1037">
        <v>10799.7</v>
      </c>
      <c r="H1037">
        <v>3913.25</v>
      </c>
      <c r="I1037">
        <v>0.28345900000000002</v>
      </c>
      <c r="J1037">
        <v>0.70652499999999996</v>
      </c>
      <c r="K1037">
        <v>0</v>
      </c>
      <c r="L1037" t="s">
        <v>43</v>
      </c>
    </row>
    <row r="1038" spans="1:12" x14ac:dyDescent="0.25">
      <c r="A1038" t="s">
        <v>46</v>
      </c>
      <c r="B1038">
        <v>111666</v>
      </c>
      <c r="C1038">
        <v>108924</v>
      </c>
      <c r="D1038">
        <v>108894</v>
      </c>
      <c r="E1038">
        <v>108804</v>
      </c>
      <c r="F1038">
        <v>6209.5</v>
      </c>
      <c r="G1038">
        <v>10825.2</v>
      </c>
      <c r="H1038">
        <v>3929.92</v>
      </c>
      <c r="I1038">
        <v>0.26438099999999998</v>
      </c>
      <c r="J1038">
        <v>0.72720200000000002</v>
      </c>
      <c r="K1038">
        <v>0</v>
      </c>
      <c r="L1038" t="s">
        <v>43</v>
      </c>
    </row>
    <row r="1039" spans="1:12" x14ac:dyDescent="0.25">
      <c r="A1039" t="s">
        <v>46</v>
      </c>
      <c r="B1039">
        <v>111539</v>
      </c>
      <c r="C1039">
        <v>108761</v>
      </c>
      <c r="D1039">
        <v>108728</v>
      </c>
      <c r="E1039">
        <v>108637</v>
      </c>
      <c r="F1039">
        <v>6182.15</v>
      </c>
      <c r="G1039">
        <v>10866</v>
      </c>
      <c r="H1039">
        <v>3917.27</v>
      </c>
      <c r="I1039">
        <v>0.28320899999999999</v>
      </c>
      <c r="J1039">
        <v>0.71560900000000005</v>
      </c>
      <c r="K1039">
        <v>0</v>
      </c>
      <c r="L1039" t="s">
        <v>43</v>
      </c>
    </row>
    <row r="1040" spans="1:12" x14ac:dyDescent="0.25">
      <c r="A1040" t="s">
        <v>46</v>
      </c>
      <c r="B1040">
        <v>114396</v>
      </c>
      <c r="C1040">
        <v>111493</v>
      </c>
      <c r="D1040">
        <v>111458</v>
      </c>
      <c r="E1040">
        <v>111366</v>
      </c>
      <c r="F1040">
        <v>6286.08</v>
      </c>
      <c r="G1040">
        <v>11112.9</v>
      </c>
      <c r="H1040">
        <v>4025.2</v>
      </c>
      <c r="I1040">
        <v>0.28313500000000003</v>
      </c>
      <c r="J1040">
        <v>0.71332700000000004</v>
      </c>
      <c r="K1040">
        <v>0</v>
      </c>
      <c r="L1040" t="s">
        <v>43</v>
      </c>
    </row>
    <row r="1041" spans="1:12" x14ac:dyDescent="0.25">
      <c r="A1041" t="s">
        <v>46</v>
      </c>
      <c r="B1041">
        <v>114243</v>
      </c>
      <c r="C1041">
        <v>111102</v>
      </c>
      <c r="D1041">
        <v>111068</v>
      </c>
      <c r="E1041">
        <v>110976</v>
      </c>
      <c r="F1041">
        <v>6280.01</v>
      </c>
      <c r="G1041">
        <v>11076.2</v>
      </c>
      <c r="H1041">
        <v>3996.22</v>
      </c>
      <c r="I1041">
        <v>0.283111</v>
      </c>
      <c r="J1041">
        <v>0.72747799999999996</v>
      </c>
      <c r="K1041">
        <v>0</v>
      </c>
      <c r="L1041" t="s">
        <v>43</v>
      </c>
    </row>
    <row r="1042" spans="1:12" x14ac:dyDescent="0.25">
      <c r="A1042" t="s">
        <v>46</v>
      </c>
      <c r="B1042">
        <v>112749</v>
      </c>
      <c r="C1042">
        <v>110009</v>
      </c>
      <c r="D1042">
        <v>109979</v>
      </c>
      <c r="E1042">
        <v>109886</v>
      </c>
      <c r="F1042">
        <v>6237.42</v>
      </c>
      <c r="G1042">
        <v>10940</v>
      </c>
      <c r="H1042">
        <v>3968.44</v>
      </c>
      <c r="I1042">
        <v>0.28309600000000001</v>
      </c>
      <c r="J1042">
        <v>0.72533499999999995</v>
      </c>
      <c r="K1042">
        <v>0</v>
      </c>
      <c r="L1042" t="s">
        <v>43</v>
      </c>
    </row>
    <row r="1043" spans="1:12" x14ac:dyDescent="0.25">
      <c r="A1043" t="s">
        <v>46</v>
      </c>
      <c r="B1043">
        <v>113109</v>
      </c>
      <c r="C1043">
        <v>110096</v>
      </c>
      <c r="D1043">
        <v>110051</v>
      </c>
      <c r="E1043">
        <v>109961</v>
      </c>
      <c r="F1043">
        <v>6229.1</v>
      </c>
      <c r="G1043">
        <v>10969.7</v>
      </c>
      <c r="H1043">
        <v>3964.24</v>
      </c>
      <c r="I1043">
        <v>0.28308899999999998</v>
      </c>
      <c r="J1043">
        <v>0.71992800000000001</v>
      </c>
      <c r="K1043">
        <v>0</v>
      </c>
      <c r="L1043" t="s">
        <v>43</v>
      </c>
    </row>
    <row r="1044" spans="1:12" x14ac:dyDescent="0.25">
      <c r="A1044" t="s">
        <v>46</v>
      </c>
      <c r="B1044">
        <v>113402</v>
      </c>
      <c r="C1044">
        <v>110494</v>
      </c>
      <c r="D1044">
        <v>110465</v>
      </c>
      <c r="E1044">
        <v>110360</v>
      </c>
      <c r="F1044">
        <v>6257.64</v>
      </c>
      <c r="G1044">
        <v>10976.6</v>
      </c>
      <c r="H1044">
        <v>3973.56</v>
      </c>
      <c r="I1044">
        <v>0.27831</v>
      </c>
      <c r="J1044">
        <v>0.71653599999999995</v>
      </c>
      <c r="K1044">
        <v>0</v>
      </c>
      <c r="L1044" t="s">
        <v>43</v>
      </c>
    </row>
    <row r="1045" spans="1:12" x14ac:dyDescent="0.25">
      <c r="A1045" t="s">
        <v>46</v>
      </c>
      <c r="B1045">
        <v>113267</v>
      </c>
      <c r="C1045">
        <v>110419</v>
      </c>
      <c r="D1045">
        <v>110387</v>
      </c>
      <c r="E1045">
        <v>110296</v>
      </c>
      <c r="F1045">
        <v>6267.34</v>
      </c>
      <c r="G1045">
        <v>11030.6</v>
      </c>
      <c r="H1045">
        <v>4003.53</v>
      </c>
      <c r="I1045">
        <v>0.283142</v>
      </c>
      <c r="J1045">
        <v>0.74897499999999995</v>
      </c>
      <c r="K1045">
        <v>0</v>
      </c>
      <c r="L1045" t="s">
        <v>43</v>
      </c>
    </row>
    <row r="1046" spans="1:12" x14ac:dyDescent="0.25">
      <c r="A1046" t="s">
        <v>46</v>
      </c>
      <c r="B1046">
        <v>113545</v>
      </c>
      <c r="C1046">
        <v>110740</v>
      </c>
      <c r="D1046">
        <v>110705</v>
      </c>
      <c r="E1046">
        <v>110614</v>
      </c>
      <c r="F1046">
        <v>6290.85</v>
      </c>
      <c r="G1046">
        <v>11044.8</v>
      </c>
      <c r="H1046">
        <v>3993.96</v>
      </c>
      <c r="I1046">
        <v>0.28313199999999999</v>
      </c>
      <c r="J1046">
        <v>0.72207900000000003</v>
      </c>
      <c r="K1046">
        <v>0</v>
      </c>
      <c r="L1046" t="s">
        <v>43</v>
      </c>
    </row>
    <row r="1047" spans="1:12" x14ac:dyDescent="0.25">
      <c r="A1047" t="s">
        <v>46</v>
      </c>
      <c r="B1047">
        <v>114690</v>
      </c>
      <c r="C1047">
        <v>111662</v>
      </c>
      <c r="D1047">
        <v>111627</v>
      </c>
      <c r="E1047">
        <v>111535</v>
      </c>
      <c r="F1047">
        <v>6357.48</v>
      </c>
      <c r="G1047">
        <v>11121</v>
      </c>
      <c r="H1047">
        <v>4026.02</v>
      </c>
      <c r="I1047">
        <v>0.28326400000000002</v>
      </c>
      <c r="J1047">
        <v>0.72684400000000005</v>
      </c>
      <c r="K1047">
        <v>0</v>
      </c>
      <c r="L1047" t="s">
        <v>43</v>
      </c>
    </row>
    <row r="1048" spans="1:12" x14ac:dyDescent="0.25">
      <c r="A1048" t="s">
        <v>46</v>
      </c>
      <c r="B1048">
        <v>113693</v>
      </c>
      <c r="C1048">
        <v>110811</v>
      </c>
      <c r="D1048">
        <v>110780</v>
      </c>
      <c r="E1048">
        <v>110688</v>
      </c>
      <c r="F1048">
        <v>6290.44</v>
      </c>
      <c r="G1048">
        <v>11016.5</v>
      </c>
      <c r="H1048">
        <v>4002.07</v>
      </c>
      <c r="I1048">
        <v>0.283082</v>
      </c>
      <c r="J1048">
        <v>0.72789899999999996</v>
      </c>
      <c r="K1048">
        <v>0</v>
      </c>
      <c r="L1048" t="s">
        <v>43</v>
      </c>
    </row>
    <row r="1049" spans="1:12" x14ac:dyDescent="0.25">
      <c r="A1049" t="s">
        <v>46</v>
      </c>
      <c r="B1049">
        <v>113793</v>
      </c>
      <c r="C1049">
        <v>110831</v>
      </c>
      <c r="D1049">
        <v>110797</v>
      </c>
      <c r="E1049">
        <v>110705</v>
      </c>
      <c r="F1049">
        <v>6279.76</v>
      </c>
      <c r="G1049">
        <v>11047.7</v>
      </c>
      <c r="H1049">
        <v>3988.65</v>
      </c>
      <c r="I1049">
        <v>0.28309800000000002</v>
      </c>
      <c r="J1049">
        <v>0.72728999999999999</v>
      </c>
      <c r="K1049">
        <v>0</v>
      </c>
      <c r="L1049" t="s">
        <v>43</v>
      </c>
    </row>
    <row r="1050" spans="1:12" x14ac:dyDescent="0.25">
      <c r="A1050" t="s">
        <v>46</v>
      </c>
      <c r="B1050">
        <v>113266</v>
      </c>
      <c r="C1050">
        <v>110357</v>
      </c>
      <c r="D1050">
        <v>110324</v>
      </c>
      <c r="E1050">
        <v>110234</v>
      </c>
      <c r="F1050">
        <v>6256.15</v>
      </c>
      <c r="G1050">
        <v>10960.1</v>
      </c>
      <c r="H1050">
        <v>3974.43</v>
      </c>
      <c r="I1050">
        <v>0.283333</v>
      </c>
      <c r="J1050">
        <v>0.72195299999999996</v>
      </c>
      <c r="K1050">
        <v>0</v>
      </c>
      <c r="L1050" t="s">
        <v>43</v>
      </c>
    </row>
    <row r="1051" spans="1:12" x14ac:dyDescent="0.25">
      <c r="A1051" t="s">
        <v>46</v>
      </c>
      <c r="B1051">
        <v>114761</v>
      </c>
      <c r="C1051">
        <v>111875</v>
      </c>
      <c r="D1051">
        <v>111837</v>
      </c>
      <c r="E1051">
        <v>111746</v>
      </c>
      <c r="F1051">
        <v>6332.98</v>
      </c>
      <c r="G1051">
        <v>11186.5</v>
      </c>
      <c r="H1051">
        <v>4032.44</v>
      </c>
      <c r="I1051">
        <v>0.28308</v>
      </c>
      <c r="J1051">
        <v>0.72761500000000001</v>
      </c>
      <c r="K1051">
        <v>0</v>
      </c>
      <c r="L1051" t="s">
        <v>43</v>
      </c>
    </row>
    <row r="1052" spans="1:12" x14ac:dyDescent="0.25">
      <c r="A1052" t="s">
        <v>46</v>
      </c>
      <c r="B1052">
        <v>114451</v>
      </c>
      <c r="C1052">
        <v>111525</v>
      </c>
      <c r="D1052">
        <v>111491</v>
      </c>
      <c r="E1052">
        <v>111399</v>
      </c>
      <c r="F1052">
        <v>6359.5</v>
      </c>
      <c r="G1052">
        <v>11109.7</v>
      </c>
      <c r="H1052">
        <v>4033.92</v>
      </c>
      <c r="I1052">
        <v>0.28311199999999997</v>
      </c>
      <c r="J1052">
        <v>0.72786899999999999</v>
      </c>
      <c r="K1052">
        <v>0</v>
      </c>
      <c r="L1052" t="s">
        <v>43</v>
      </c>
    </row>
    <row r="1053" spans="1:12" x14ac:dyDescent="0.25">
      <c r="A1053" t="s">
        <v>46</v>
      </c>
      <c r="B1053">
        <v>113498</v>
      </c>
      <c r="C1053">
        <v>110635</v>
      </c>
      <c r="D1053">
        <v>110602</v>
      </c>
      <c r="E1053">
        <v>110510</v>
      </c>
      <c r="F1053">
        <v>6264.58</v>
      </c>
      <c r="G1053">
        <v>11024.6</v>
      </c>
      <c r="H1053">
        <v>3978.14</v>
      </c>
      <c r="I1053">
        <v>0.2833</v>
      </c>
      <c r="J1053">
        <v>0.72706000000000004</v>
      </c>
      <c r="K1053">
        <v>0</v>
      </c>
      <c r="L1053" t="s">
        <v>43</v>
      </c>
    </row>
    <row r="1054" spans="1:12" x14ac:dyDescent="0.25">
      <c r="A1054" t="s">
        <v>46</v>
      </c>
      <c r="B1054">
        <v>112534</v>
      </c>
      <c r="C1054">
        <v>109646</v>
      </c>
      <c r="D1054">
        <v>109615</v>
      </c>
      <c r="E1054">
        <v>109524</v>
      </c>
      <c r="F1054">
        <v>6241.99</v>
      </c>
      <c r="G1054">
        <v>10894.5</v>
      </c>
      <c r="H1054">
        <v>3951.73</v>
      </c>
      <c r="I1054">
        <v>0.28307900000000003</v>
      </c>
      <c r="J1054">
        <v>0.72597100000000003</v>
      </c>
      <c r="K1054">
        <v>0</v>
      </c>
      <c r="L1054" t="s">
        <v>43</v>
      </c>
    </row>
    <row r="1055" spans="1:12" x14ac:dyDescent="0.25">
      <c r="A1055" t="s">
        <v>46</v>
      </c>
      <c r="B1055">
        <v>113568</v>
      </c>
      <c r="C1055">
        <v>110714</v>
      </c>
      <c r="D1055">
        <v>110679</v>
      </c>
      <c r="E1055">
        <v>110587</v>
      </c>
      <c r="F1055">
        <v>6305.97</v>
      </c>
      <c r="G1055">
        <v>11021.1</v>
      </c>
      <c r="H1055">
        <v>3975.12</v>
      </c>
      <c r="I1055">
        <v>0.28308299999999997</v>
      </c>
      <c r="J1055">
        <v>0.71877800000000003</v>
      </c>
      <c r="K1055">
        <v>0</v>
      </c>
      <c r="L1055" t="s">
        <v>43</v>
      </c>
    </row>
    <row r="1056" spans="1:12" x14ac:dyDescent="0.25">
      <c r="A1056" t="s">
        <v>46</v>
      </c>
      <c r="B1056">
        <v>113803</v>
      </c>
      <c r="C1056">
        <v>110910</v>
      </c>
      <c r="D1056">
        <v>110878</v>
      </c>
      <c r="E1056">
        <v>110785</v>
      </c>
      <c r="F1056">
        <v>6303.05</v>
      </c>
      <c r="G1056">
        <v>11015.7</v>
      </c>
      <c r="H1056">
        <v>3988.28</v>
      </c>
      <c r="I1056">
        <v>0.28353299999999998</v>
      </c>
      <c r="J1056">
        <v>0.72789700000000002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113633</v>
      </c>
      <c r="C1057">
        <v>110585</v>
      </c>
      <c r="D1057">
        <v>110553</v>
      </c>
      <c r="E1057">
        <v>110462</v>
      </c>
      <c r="F1057">
        <v>6270.36</v>
      </c>
      <c r="G1057">
        <v>10997.2</v>
      </c>
      <c r="H1057">
        <v>3978.51</v>
      </c>
      <c r="I1057">
        <v>0.28308699999999998</v>
      </c>
      <c r="J1057">
        <v>0.72719299999999998</v>
      </c>
      <c r="K1057">
        <v>0</v>
      </c>
      <c r="L1057" t="s">
        <v>43</v>
      </c>
    </row>
    <row r="1058" spans="1:25" x14ac:dyDescent="0.25">
      <c r="A1058" t="s">
        <v>46</v>
      </c>
      <c r="B1058">
        <v>113440</v>
      </c>
      <c r="C1058">
        <v>110465</v>
      </c>
      <c r="D1058">
        <v>110434</v>
      </c>
      <c r="E1058">
        <v>110343</v>
      </c>
      <c r="F1058">
        <v>6267.28</v>
      </c>
      <c r="G1058">
        <v>10973.8</v>
      </c>
      <c r="H1058">
        <v>3971.77</v>
      </c>
      <c r="I1058">
        <v>0.28320800000000002</v>
      </c>
      <c r="J1058">
        <v>0.72784599999999999</v>
      </c>
      <c r="K1058">
        <v>0</v>
      </c>
      <c r="L1058" t="s">
        <v>43</v>
      </c>
    </row>
    <row r="1059" spans="1:25" x14ac:dyDescent="0.25">
      <c r="A1059" t="s">
        <v>46</v>
      </c>
      <c r="B1059">
        <v>113352</v>
      </c>
      <c r="C1059">
        <v>110556</v>
      </c>
      <c r="D1059">
        <v>110519</v>
      </c>
      <c r="E1059">
        <v>110427</v>
      </c>
      <c r="F1059">
        <v>6308.44</v>
      </c>
      <c r="G1059">
        <v>10986.9</v>
      </c>
      <c r="H1059">
        <v>3989.75</v>
      </c>
      <c r="I1059">
        <v>0.28308800000000001</v>
      </c>
      <c r="J1059">
        <v>0.72766200000000003</v>
      </c>
      <c r="K1059">
        <v>0</v>
      </c>
      <c r="L1059" t="s">
        <v>43</v>
      </c>
    </row>
    <row r="1060" spans="1:25" x14ac:dyDescent="0.25">
      <c r="A1060" t="s">
        <v>46</v>
      </c>
      <c r="B1060">
        <v>112528</v>
      </c>
      <c r="C1060">
        <v>109635</v>
      </c>
      <c r="D1060">
        <v>109599</v>
      </c>
      <c r="E1060">
        <v>109508</v>
      </c>
      <c r="F1060">
        <v>6229.55</v>
      </c>
      <c r="G1060">
        <v>10919.4</v>
      </c>
      <c r="H1060">
        <v>3945.64</v>
      </c>
      <c r="I1060">
        <v>0.28308</v>
      </c>
      <c r="J1060">
        <v>0.72684300000000002</v>
      </c>
      <c r="K1060">
        <v>0</v>
      </c>
      <c r="L1060" t="s">
        <v>43</v>
      </c>
    </row>
    <row r="1061" spans="1:25" x14ac:dyDescent="0.25">
      <c r="A1061" t="s">
        <v>46</v>
      </c>
      <c r="B1061">
        <v>114869</v>
      </c>
      <c r="C1061">
        <v>111975</v>
      </c>
      <c r="D1061">
        <v>111936</v>
      </c>
      <c r="E1061">
        <v>111843</v>
      </c>
      <c r="F1061">
        <v>6380.77</v>
      </c>
      <c r="G1061">
        <v>11180</v>
      </c>
      <c r="H1061">
        <v>4034.5</v>
      </c>
      <c r="I1061">
        <v>0.28309200000000001</v>
      </c>
      <c r="J1061">
        <v>0.72766299999999995</v>
      </c>
      <c r="K1061">
        <v>0</v>
      </c>
      <c r="L1061" t="s">
        <v>43</v>
      </c>
    </row>
    <row r="1062" spans="1:25" x14ac:dyDescent="0.25">
      <c r="A1062" t="s">
        <v>46</v>
      </c>
      <c r="B1062">
        <v>113742</v>
      </c>
      <c r="C1062">
        <v>110931</v>
      </c>
      <c r="D1062">
        <v>110896</v>
      </c>
      <c r="E1062">
        <v>110804</v>
      </c>
      <c r="F1062">
        <v>6275.31</v>
      </c>
      <c r="G1062">
        <v>11003.5</v>
      </c>
      <c r="H1062">
        <v>3988.36</v>
      </c>
      <c r="I1062">
        <v>0.283188</v>
      </c>
      <c r="J1062">
        <v>0.72681799999999996</v>
      </c>
      <c r="K1062">
        <v>0</v>
      </c>
      <c r="L1062" t="s">
        <v>43</v>
      </c>
    </row>
    <row r="1063" spans="1:25" x14ac:dyDescent="0.25">
      <c r="A1063" t="s">
        <v>46</v>
      </c>
      <c r="B1063">
        <v>113511</v>
      </c>
      <c r="C1063">
        <v>110594</v>
      </c>
      <c r="D1063">
        <v>110556</v>
      </c>
      <c r="E1063">
        <v>110465</v>
      </c>
      <c r="F1063">
        <v>6277.63</v>
      </c>
      <c r="G1063">
        <v>11023.7</v>
      </c>
      <c r="H1063">
        <v>3994.32</v>
      </c>
      <c r="I1063">
        <v>0.283086</v>
      </c>
      <c r="J1063">
        <v>0.72576200000000002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114241</v>
      </c>
      <c r="C1064">
        <v>111443</v>
      </c>
      <c r="D1064">
        <v>111406</v>
      </c>
      <c r="E1064">
        <v>111315</v>
      </c>
      <c r="F1064">
        <v>6284.46</v>
      </c>
      <c r="G1064">
        <v>11093.6</v>
      </c>
      <c r="H1064">
        <v>4014.36</v>
      </c>
      <c r="I1064">
        <v>0.283078</v>
      </c>
      <c r="J1064">
        <v>0.72484800000000005</v>
      </c>
      <c r="K1064">
        <v>0</v>
      </c>
      <c r="L1064" t="s">
        <v>43</v>
      </c>
      <c r="R1064">
        <f>AVERAGE(B1015:B1064)</f>
        <v>113388.54</v>
      </c>
      <c r="S1064">
        <f>AVERAGE(C1015:C1064)</f>
        <v>110494.14</v>
      </c>
      <c r="U1064">
        <f>_xlfn.VAR.P(B1015:B1064)</f>
        <v>615224.88839999994</v>
      </c>
      <c r="V1064">
        <f>_xlfn.VAR.P(C1015:C1064)</f>
        <v>545624.72039999987</v>
      </c>
      <c r="X1064">
        <f>1.96*SQRT(U1064)/50</f>
        <v>30.747018920717757</v>
      </c>
      <c r="Y1064">
        <f>1.96*SQRT(V1064)/50</f>
        <v>28.955634518267008</v>
      </c>
    </row>
    <row r="1065" spans="1:25" x14ac:dyDescent="0.25">
      <c r="A1065" t="s">
        <v>47</v>
      </c>
      <c r="B1065">
        <v>5669438.8986059995</v>
      </c>
      <c r="C1065" t="s">
        <v>37</v>
      </c>
    </row>
    <row r="1066" spans="1:25" x14ac:dyDescent="0.25">
      <c r="A1066" t="s">
        <v>48</v>
      </c>
      <c r="B1066">
        <v>102159</v>
      </c>
      <c r="C1066">
        <v>102155</v>
      </c>
      <c r="D1066">
        <v>102108</v>
      </c>
      <c r="E1066">
        <v>102031</v>
      </c>
      <c r="F1066">
        <v>5054.8500000000004</v>
      </c>
      <c r="G1066">
        <v>0</v>
      </c>
      <c r="H1066">
        <v>4001.75</v>
      </c>
      <c r="I1066">
        <v>0.283086</v>
      </c>
      <c r="J1066">
        <v>0.70652899999999996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103300</v>
      </c>
      <c r="C1067">
        <v>103296</v>
      </c>
      <c r="D1067">
        <v>103279</v>
      </c>
      <c r="E1067">
        <v>103182</v>
      </c>
      <c r="F1067">
        <v>5198.9799999999996</v>
      </c>
      <c r="G1067">
        <v>0</v>
      </c>
      <c r="H1067">
        <v>4050.35</v>
      </c>
      <c r="I1067">
        <v>0.283078</v>
      </c>
      <c r="J1067">
        <v>0.72676200000000002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106507</v>
      </c>
      <c r="C1068">
        <v>106503</v>
      </c>
      <c r="D1068">
        <v>106485</v>
      </c>
      <c r="E1068">
        <v>106403</v>
      </c>
      <c r="F1068">
        <v>5336.47</v>
      </c>
      <c r="G1068">
        <v>0</v>
      </c>
      <c r="H1068">
        <v>4167.03</v>
      </c>
      <c r="I1068">
        <v>0.283165</v>
      </c>
      <c r="J1068">
        <v>0.72732799999999997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108994</v>
      </c>
      <c r="C1069">
        <v>108990</v>
      </c>
      <c r="D1069">
        <v>108971</v>
      </c>
      <c r="E1069">
        <v>108872</v>
      </c>
      <c r="F1069">
        <v>5426.03</v>
      </c>
      <c r="G1069">
        <v>0</v>
      </c>
      <c r="H1069">
        <v>4285.08</v>
      </c>
      <c r="I1069">
        <v>0.28310000000000002</v>
      </c>
      <c r="J1069">
        <v>0.72344200000000003</v>
      </c>
      <c r="K1069">
        <v>0</v>
      </c>
      <c r="L1069" t="s">
        <v>43</v>
      </c>
    </row>
    <row r="1070" spans="1:25" x14ac:dyDescent="0.25">
      <c r="A1070" t="s">
        <v>48</v>
      </c>
      <c r="B1070">
        <v>105249</v>
      </c>
      <c r="C1070">
        <v>105245</v>
      </c>
      <c r="D1070">
        <v>105228</v>
      </c>
      <c r="E1070">
        <v>105149</v>
      </c>
      <c r="F1070">
        <v>5195.41</v>
      </c>
      <c r="G1070">
        <v>0</v>
      </c>
      <c r="H1070">
        <v>4144.42</v>
      </c>
      <c r="I1070">
        <v>0.27701100000000001</v>
      </c>
      <c r="J1070">
        <v>0.725329</v>
      </c>
      <c r="K1070">
        <v>0</v>
      </c>
      <c r="L1070" t="s">
        <v>43</v>
      </c>
    </row>
    <row r="1071" spans="1:25" x14ac:dyDescent="0.25">
      <c r="A1071" t="s">
        <v>48</v>
      </c>
      <c r="B1071">
        <v>107274</v>
      </c>
      <c r="C1071">
        <v>107271</v>
      </c>
      <c r="D1071">
        <v>107252</v>
      </c>
      <c r="E1071">
        <v>107172</v>
      </c>
      <c r="F1071">
        <v>5268.6</v>
      </c>
      <c r="G1071">
        <v>0</v>
      </c>
      <c r="H1071">
        <v>4210.57</v>
      </c>
      <c r="I1071">
        <v>0.28308100000000003</v>
      </c>
      <c r="J1071">
        <v>0.72598099999999999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106730</v>
      </c>
      <c r="C1072">
        <v>106724</v>
      </c>
      <c r="D1072">
        <v>106706</v>
      </c>
      <c r="E1072">
        <v>106626</v>
      </c>
      <c r="F1072">
        <v>5347.91</v>
      </c>
      <c r="G1072">
        <v>0</v>
      </c>
      <c r="H1072">
        <v>4209.5</v>
      </c>
      <c r="I1072">
        <v>0.283078</v>
      </c>
      <c r="J1072">
        <v>0.71451299999999995</v>
      </c>
      <c r="K1072">
        <v>0</v>
      </c>
      <c r="L1072" t="s">
        <v>43</v>
      </c>
    </row>
    <row r="1073" spans="1:12" x14ac:dyDescent="0.25">
      <c r="A1073" t="s">
        <v>48</v>
      </c>
      <c r="B1073">
        <v>108040</v>
      </c>
      <c r="C1073">
        <v>108036</v>
      </c>
      <c r="D1073">
        <v>108017</v>
      </c>
      <c r="E1073">
        <v>107936</v>
      </c>
      <c r="F1073">
        <v>5398.04</v>
      </c>
      <c r="G1073">
        <v>0</v>
      </c>
      <c r="H1073">
        <v>4227.8</v>
      </c>
      <c r="I1073">
        <v>0.27152199999999999</v>
      </c>
      <c r="J1073">
        <v>0.72622399999999998</v>
      </c>
      <c r="K1073">
        <v>0</v>
      </c>
      <c r="L1073" t="s">
        <v>43</v>
      </c>
    </row>
    <row r="1074" spans="1:12" x14ac:dyDescent="0.25">
      <c r="A1074" t="s">
        <v>48</v>
      </c>
      <c r="B1074">
        <v>108342</v>
      </c>
      <c r="C1074">
        <v>108339</v>
      </c>
      <c r="D1074">
        <v>108190</v>
      </c>
      <c r="E1074">
        <v>108106</v>
      </c>
      <c r="F1074">
        <v>5510.88</v>
      </c>
      <c r="G1074">
        <v>0</v>
      </c>
      <c r="H1074">
        <v>4256.3900000000003</v>
      </c>
      <c r="I1074">
        <v>0.28474899999999997</v>
      </c>
      <c r="J1074">
        <v>0.72767400000000004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104767</v>
      </c>
      <c r="C1075">
        <v>104763</v>
      </c>
      <c r="D1075">
        <v>104746</v>
      </c>
      <c r="E1075">
        <v>104666</v>
      </c>
      <c r="F1075">
        <v>5213.17</v>
      </c>
      <c r="G1075">
        <v>0</v>
      </c>
      <c r="H1075">
        <v>4115.4399999999996</v>
      </c>
      <c r="I1075">
        <v>0.28310400000000002</v>
      </c>
      <c r="J1075">
        <v>0.71515799999999996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108646</v>
      </c>
      <c r="C1076">
        <v>108642</v>
      </c>
      <c r="D1076">
        <v>108624</v>
      </c>
      <c r="E1076">
        <v>108534</v>
      </c>
      <c r="F1076">
        <v>5392</v>
      </c>
      <c r="G1076">
        <v>0</v>
      </c>
      <c r="H1076">
        <v>4270.5200000000004</v>
      </c>
      <c r="I1076">
        <v>0.28341499999999997</v>
      </c>
      <c r="J1076">
        <v>0.70653100000000002</v>
      </c>
      <c r="K1076">
        <v>0</v>
      </c>
      <c r="L1076" t="s">
        <v>43</v>
      </c>
    </row>
    <row r="1077" spans="1:12" x14ac:dyDescent="0.25">
      <c r="A1077" t="s">
        <v>48</v>
      </c>
      <c r="B1077">
        <v>108333</v>
      </c>
      <c r="C1077">
        <v>108330</v>
      </c>
      <c r="D1077">
        <v>108311</v>
      </c>
      <c r="E1077">
        <v>108229</v>
      </c>
      <c r="F1077">
        <v>5368.15</v>
      </c>
      <c r="G1077">
        <v>0</v>
      </c>
      <c r="H1077">
        <v>4259.66</v>
      </c>
      <c r="I1077">
        <v>0.28490399999999999</v>
      </c>
      <c r="J1077">
        <v>0.70653200000000005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107855</v>
      </c>
      <c r="C1078">
        <v>107851</v>
      </c>
      <c r="D1078">
        <v>107833</v>
      </c>
      <c r="E1078">
        <v>107752</v>
      </c>
      <c r="F1078">
        <v>5306</v>
      </c>
      <c r="G1078">
        <v>0</v>
      </c>
      <c r="H1078">
        <v>4270.04</v>
      </c>
      <c r="I1078">
        <v>0.283134</v>
      </c>
      <c r="J1078">
        <v>0.72757499999999997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107268</v>
      </c>
      <c r="C1079">
        <v>107264</v>
      </c>
      <c r="D1079">
        <v>107245</v>
      </c>
      <c r="E1079">
        <v>107161</v>
      </c>
      <c r="F1079">
        <v>5395.94</v>
      </c>
      <c r="G1079">
        <v>0</v>
      </c>
      <c r="H1079">
        <v>4208.3999999999996</v>
      </c>
      <c r="I1079">
        <v>0.283086</v>
      </c>
      <c r="J1079">
        <v>0.72749699999999995</v>
      </c>
      <c r="K1079">
        <v>0</v>
      </c>
      <c r="L1079" t="s">
        <v>43</v>
      </c>
    </row>
    <row r="1080" spans="1:12" x14ac:dyDescent="0.25">
      <c r="A1080" t="s">
        <v>48</v>
      </c>
      <c r="B1080">
        <v>106674</v>
      </c>
      <c r="C1080">
        <v>106669</v>
      </c>
      <c r="D1080">
        <v>106651</v>
      </c>
      <c r="E1080">
        <v>106570</v>
      </c>
      <c r="F1080">
        <v>5316.47</v>
      </c>
      <c r="G1080">
        <v>0</v>
      </c>
      <c r="H1080">
        <v>4205.3</v>
      </c>
      <c r="I1080">
        <v>0.265654</v>
      </c>
      <c r="J1080">
        <v>0.72165199999999996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102663</v>
      </c>
      <c r="C1081">
        <v>102659</v>
      </c>
      <c r="D1081">
        <v>102642</v>
      </c>
      <c r="E1081">
        <v>102558</v>
      </c>
      <c r="F1081">
        <v>5124.4799999999996</v>
      </c>
      <c r="G1081">
        <v>0</v>
      </c>
      <c r="H1081">
        <v>4027.18</v>
      </c>
      <c r="I1081">
        <v>0.28312100000000001</v>
      </c>
      <c r="J1081">
        <v>0.70651799999999998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106379</v>
      </c>
      <c r="C1082">
        <v>106375</v>
      </c>
      <c r="D1082">
        <v>106357</v>
      </c>
      <c r="E1082">
        <v>106275</v>
      </c>
      <c r="F1082">
        <v>5301.8</v>
      </c>
      <c r="G1082">
        <v>0</v>
      </c>
      <c r="H1082">
        <v>4170.78</v>
      </c>
      <c r="I1082">
        <v>0.26890799999999998</v>
      </c>
      <c r="J1082">
        <v>0.72479099999999996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108364</v>
      </c>
      <c r="C1083">
        <v>108360</v>
      </c>
      <c r="D1083">
        <v>108342</v>
      </c>
      <c r="E1083">
        <v>108261</v>
      </c>
      <c r="F1083">
        <v>5331.48</v>
      </c>
      <c r="G1083">
        <v>0</v>
      </c>
      <c r="H1083">
        <v>4257.51</v>
      </c>
      <c r="I1083">
        <v>0.26902900000000002</v>
      </c>
      <c r="J1083">
        <v>0.72387800000000002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109619</v>
      </c>
      <c r="C1084">
        <v>109615</v>
      </c>
      <c r="D1084">
        <v>109596</v>
      </c>
      <c r="E1084">
        <v>109512</v>
      </c>
      <c r="F1084">
        <v>5498.63</v>
      </c>
      <c r="G1084">
        <v>0</v>
      </c>
      <c r="H1084">
        <v>4345.62</v>
      </c>
      <c r="I1084">
        <v>0.283084</v>
      </c>
      <c r="J1084">
        <v>0.72562000000000004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106465</v>
      </c>
      <c r="C1085">
        <v>106461</v>
      </c>
      <c r="D1085">
        <v>106442</v>
      </c>
      <c r="E1085">
        <v>106361</v>
      </c>
      <c r="F1085">
        <v>5347.29</v>
      </c>
      <c r="G1085">
        <v>0</v>
      </c>
      <c r="H1085">
        <v>4181.5600000000004</v>
      </c>
      <c r="I1085">
        <v>0.28321600000000002</v>
      </c>
      <c r="J1085">
        <v>0.72766799999999998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106883</v>
      </c>
      <c r="C1086">
        <v>106879</v>
      </c>
      <c r="D1086">
        <v>106861</v>
      </c>
      <c r="E1086">
        <v>106779</v>
      </c>
      <c r="F1086">
        <v>5401.91</v>
      </c>
      <c r="G1086">
        <v>0</v>
      </c>
      <c r="H1086">
        <v>4198.2</v>
      </c>
      <c r="I1086">
        <v>0.28309299999999998</v>
      </c>
      <c r="J1086">
        <v>0.72208600000000001</v>
      </c>
      <c r="K1086">
        <v>0</v>
      </c>
      <c r="L1086" t="s">
        <v>43</v>
      </c>
    </row>
    <row r="1087" spans="1:12" x14ac:dyDescent="0.25">
      <c r="A1087" t="s">
        <v>48</v>
      </c>
      <c r="B1087">
        <v>105193</v>
      </c>
      <c r="C1087">
        <v>105182</v>
      </c>
      <c r="D1087">
        <v>105124</v>
      </c>
      <c r="E1087">
        <v>105030</v>
      </c>
      <c r="F1087">
        <v>5209.04</v>
      </c>
      <c r="G1087">
        <v>0</v>
      </c>
      <c r="H1087">
        <v>4133.4399999999996</v>
      </c>
      <c r="I1087">
        <v>0.28309000000000001</v>
      </c>
      <c r="J1087">
        <v>0.72788399999999998</v>
      </c>
      <c r="K1087">
        <v>0</v>
      </c>
      <c r="L1087" t="s">
        <v>43</v>
      </c>
    </row>
    <row r="1088" spans="1:12" x14ac:dyDescent="0.25">
      <c r="A1088" t="s">
        <v>48</v>
      </c>
      <c r="B1088">
        <v>107962</v>
      </c>
      <c r="C1088">
        <v>107959</v>
      </c>
      <c r="D1088">
        <v>107940</v>
      </c>
      <c r="E1088">
        <v>107858</v>
      </c>
      <c r="F1088">
        <v>5400.96</v>
      </c>
      <c r="G1088">
        <v>0</v>
      </c>
      <c r="H1088">
        <v>4251.17</v>
      </c>
      <c r="I1088">
        <v>0.28309200000000001</v>
      </c>
      <c r="J1088">
        <v>0.72727399999999998</v>
      </c>
      <c r="K1088">
        <v>0</v>
      </c>
      <c r="L1088" t="s">
        <v>43</v>
      </c>
    </row>
    <row r="1089" spans="1:12" x14ac:dyDescent="0.25">
      <c r="A1089" t="s">
        <v>48</v>
      </c>
      <c r="B1089">
        <v>108180</v>
      </c>
      <c r="C1089">
        <v>108176</v>
      </c>
      <c r="D1089">
        <v>108158</v>
      </c>
      <c r="E1089">
        <v>108076</v>
      </c>
      <c r="F1089">
        <v>5380.54</v>
      </c>
      <c r="G1089">
        <v>0</v>
      </c>
      <c r="H1089">
        <v>4240.51</v>
      </c>
      <c r="I1089">
        <v>0.28314299999999998</v>
      </c>
      <c r="J1089">
        <v>0.72626900000000005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105286</v>
      </c>
      <c r="C1090">
        <v>105282</v>
      </c>
      <c r="D1090">
        <v>105264</v>
      </c>
      <c r="E1090">
        <v>105184</v>
      </c>
      <c r="F1090">
        <v>5219.2</v>
      </c>
      <c r="G1090">
        <v>0</v>
      </c>
      <c r="H1090">
        <v>4132.99</v>
      </c>
      <c r="I1090">
        <v>0.28310000000000002</v>
      </c>
      <c r="J1090">
        <v>0.70653100000000002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108731</v>
      </c>
      <c r="C1091">
        <v>108727</v>
      </c>
      <c r="D1091">
        <v>108709</v>
      </c>
      <c r="E1091">
        <v>108627</v>
      </c>
      <c r="F1091">
        <v>5365.83</v>
      </c>
      <c r="G1091">
        <v>0</v>
      </c>
      <c r="H1091">
        <v>4257.21</v>
      </c>
      <c r="I1091">
        <v>0.283078</v>
      </c>
      <c r="J1091">
        <v>0.727719</v>
      </c>
      <c r="K1091">
        <v>0</v>
      </c>
      <c r="L1091" t="s">
        <v>43</v>
      </c>
    </row>
    <row r="1092" spans="1:12" x14ac:dyDescent="0.25">
      <c r="A1092" t="s">
        <v>48</v>
      </c>
      <c r="B1092">
        <v>107189</v>
      </c>
      <c r="C1092">
        <v>107186</v>
      </c>
      <c r="D1092">
        <v>107167</v>
      </c>
      <c r="E1092">
        <v>107085</v>
      </c>
      <c r="F1092">
        <v>5342.96</v>
      </c>
      <c r="G1092">
        <v>0</v>
      </c>
      <c r="H1092">
        <v>4212.38</v>
      </c>
      <c r="I1092">
        <v>0.28308100000000003</v>
      </c>
      <c r="J1092">
        <v>0.71490900000000002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108105</v>
      </c>
      <c r="C1093">
        <v>108100</v>
      </c>
      <c r="D1093">
        <v>108082</v>
      </c>
      <c r="E1093">
        <v>107999</v>
      </c>
      <c r="F1093">
        <v>5443.46</v>
      </c>
      <c r="G1093">
        <v>0</v>
      </c>
      <c r="H1093">
        <v>4234.38</v>
      </c>
      <c r="I1093">
        <v>0.28319</v>
      </c>
      <c r="J1093">
        <v>0.70652800000000004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107827</v>
      </c>
      <c r="C1094">
        <v>107823</v>
      </c>
      <c r="D1094">
        <v>107804</v>
      </c>
      <c r="E1094">
        <v>107721</v>
      </c>
      <c r="F1094">
        <v>5381.49</v>
      </c>
      <c r="G1094">
        <v>0</v>
      </c>
      <c r="H1094">
        <v>4229.04</v>
      </c>
      <c r="I1094">
        <v>0.28317399999999998</v>
      </c>
      <c r="J1094">
        <v>0.72418000000000005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108280</v>
      </c>
      <c r="C1095">
        <v>108276</v>
      </c>
      <c r="D1095">
        <v>108258</v>
      </c>
      <c r="E1095">
        <v>108175</v>
      </c>
      <c r="F1095">
        <v>5349.21</v>
      </c>
      <c r="G1095">
        <v>0</v>
      </c>
      <c r="H1095">
        <v>4262.01</v>
      </c>
      <c r="I1095">
        <v>0.28312399999999999</v>
      </c>
      <c r="J1095">
        <v>0.70652700000000002</v>
      </c>
      <c r="K1095">
        <v>0</v>
      </c>
      <c r="L1095" t="s">
        <v>43</v>
      </c>
    </row>
    <row r="1096" spans="1:12" x14ac:dyDescent="0.25">
      <c r="A1096" t="s">
        <v>48</v>
      </c>
      <c r="B1096">
        <v>109102</v>
      </c>
      <c r="C1096">
        <v>109098</v>
      </c>
      <c r="D1096">
        <v>109026</v>
      </c>
      <c r="E1096">
        <v>108943</v>
      </c>
      <c r="F1096">
        <v>5554.16</v>
      </c>
      <c r="G1096">
        <v>0</v>
      </c>
      <c r="H1096">
        <v>4281.3100000000004</v>
      </c>
      <c r="I1096">
        <v>0.28323399999999999</v>
      </c>
      <c r="J1096">
        <v>0.72714900000000005</v>
      </c>
      <c r="K1096">
        <v>0</v>
      </c>
      <c r="L1096" t="s">
        <v>43</v>
      </c>
    </row>
    <row r="1097" spans="1:12" x14ac:dyDescent="0.25">
      <c r="A1097" t="s">
        <v>48</v>
      </c>
      <c r="B1097">
        <v>108010</v>
      </c>
      <c r="C1097">
        <v>108007</v>
      </c>
      <c r="D1097">
        <v>107987</v>
      </c>
      <c r="E1097">
        <v>107905</v>
      </c>
      <c r="F1097">
        <v>5395.41</v>
      </c>
      <c r="G1097">
        <v>0</v>
      </c>
      <c r="H1097">
        <v>4225.22</v>
      </c>
      <c r="I1097">
        <v>0.28322199999999997</v>
      </c>
      <c r="J1097">
        <v>0.72785599999999995</v>
      </c>
      <c r="K1097">
        <v>0</v>
      </c>
      <c r="L1097" t="s">
        <v>43</v>
      </c>
    </row>
    <row r="1098" spans="1:12" x14ac:dyDescent="0.25">
      <c r="A1098" t="s">
        <v>48</v>
      </c>
      <c r="B1098">
        <v>106664</v>
      </c>
      <c r="C1098">
        <v>106661</v>
      </c>
      <c r="D1098">
        <v>106642</v>
      </c>
      <c r="E1098">
        <v>106561</v>
      </c>
      <c r="F1098">
        <v>5351.45</v>
      </c>
      <c r="G1098">
        <v>0</v>
      </c>
      <c r="H1098">
        <v>4193.6400000000003</v>
      </c>
      <c r="I1098">
        <v>0.283111</v>
      </c>
      <c r="J1098">
        <v>0.72377599999999997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108674</v>
      </c>
      <c r="C1099">
        <v>108670</v>
      </c>
      <c r="D1099">
        <v>108651</v>
      </c>
      <c r="E1099">
        <v>108569</v>
      </c>
      <c r="F1099">
        <v>5424.27</v>
      </c>
      <c r="G1099">
        <v>0</v>
      </c>
      <c r="H1099">
        <v>4252.1499999999996</v>
      </c>
      <c r="I1099">
        <v>0.28434500000000001</v>
      </c>
      <c r="J1099">
        <v>0.72678100000000001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108113</v>
      </c>
      <c r="C1100">
        <v>108109</v>
      </c>
      <c r="D1100">
        <v>108090</v>
      </c>
      <c r="E1100">
        <v>108007</v>
      </c>
      <c r="F1100">
        <v>5348.21</v>
      </c>
      <c r="G1100">
        <v>0</v>
      </c>
      <c r="H1100">
        <v>4244.9399999999996</v>
      </c>
      <c r="I1100">
        <v>0.28365499999999999</v>
      </c>
      <c r="J1100">
        <v>0.72789899999999996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107420</v>
      </c>
      <c r="C1101">
        <v>107417</v>
      </c>
      <c r="D1101">
        <v>107398</v>
      </c>
      <c r="E1101">
        <v>107316</v>
      </c>
      <c r="F1101">
        <v>5350.12</v>
      </c>
      <c r="G1101">
        <v>0</v>
      </c>
      <c r="H1101">
        <v>4215.59</v>
      </c>
      <c r="I1101">
        <v>0.28350900000000001</v>
      </c>
      <c r="J1101">
        <v>0.72737099999999999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106783</v>
      </c>
      <c r="C1102">
        <v>106780</v>
      </c>
      <c r="D1102">
        <v>106761</v>
      </c>
      <c r="E1102">
        <v>106680</v>
      </c>
      <c r="F1102">
        <v>5298.03</v>
      </c>
      <c r="G1102">
        <v>0</v>
      </c>
      <c r="H1102">
        <v>4188.3</v>
      </c>
      <c r="I1102">
        <v>0.283086</v>
      </c>
      <c r="J1102">
        <v>0.70653100000000002</v>
      </c>
      <c r="K1102">
        <v>0</v>
      </c>
      <c r="L1102" t="s">
        <v>43</v>
      </c>
    </row>
    <row r="1103" spans="1:12" x14ac:dyDescent="0.25">
      <c r="A1103" t="s">
        <v>48</v>
      </c>
      <c r="B1103">
        <v>108750</v>
      </c>
      <c r="C1103">
        <v>108746</v>
      </c>
      <c r="D1103">
        <v>108727</v>
      </c>
      <c r="E1103">
        <v>108645</v>
      </c>
      <c r="F1103">
        <v>5391.39</v>
      </c>
      <c r="G1103">
        <v>0</v>
      </c>
      <c r="H1103">
        <v>4264.8599999999997</v>
      </c>
      <c r="I1103">
        <v>0.283078</v>
      </c>
      <c r="J1103">
        <v>0.72397</v>
      </c>
      <c r="K1103">
        <v>0</v>
      </c>
      <c r="L1103" t="s">
        <v>43</v>
      </c>
    </row>
    <row r="1104" spans="1:12" x14ac:dyDescent="0.25">
      <c r="A1104" t="s">
        <v>48</v>
      </c>
      <c r="B1104">
        <v>107696</v>
      </c>
      <c r="C1104">
        <v>107692</v>
      </c>
      <c r="D1104">
        <v>107674</v>
      </c>
      <c r="E1104">
        <v>107592</v>
      </c>
      <c r="F1104">
        <v>5356.37</v>
      </c>
      <c r="G1104">
        <v>0</v>
      </c>
      <c r="H1104">
        <v>4225.13</v>
      </c>
      <c r="I1104">
        <v>0.28312599999999999</v>
      </c>
      <c r="J1104">
        <v>0.72313400000000005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107679</v>
      </c>
      <c r="C1105">
        <v>107676</v>
      </c>
      <c r="D1105">
        <v>107656</v>
      </c>
      <c r="E1105">
        <v>107573</v>
      </c>
      <c r="F1105">
        <v>5467.15</v>
      </c>
      <c r="G1105">
        <v>0</v>
      </c>
      <c r="H1105">
        <v>4215.72</v>
      </c>
      <c r="I1105">
        <v>0.26198700000000003</v>
      </c>
      <c r="J1105">
        <v>0.71848599999999996</v>
      </c>
      <c r="K1105">
        <v>0</v>
      </c>
      <c r="L1105" t="s">
        <v>43</v>
      </c>
    </row>
    <row r="1106" spans="1:25" x14ac:dyDescent="0.25">
      <c r="A1106" t="s">
        <v>48</v>
      </c>
      <c r="B1106">
        <v>106875</v>
      </c>
      <c r="C1106">
        <v>106871</v>
      </c>
      <c r="D1106">
        <v>106853</v>
      </c>
      <c r="E1106">
        <v>106772</v>
      </c>
      <c r="F1106">
        <v>5388.34</v>
      </c>
      <c r="G1106">
        <v>0</v>
      </c>
      <c r="H1106">
        <v>4181.88</v>
      </c>
      <c r="I1106">
        <v>0.283078</v>
      </c>
      <c r="J1106">
        <v>0.72593200000000002</v>
      </c>
      <c r="K1106">
        <v>0</v>
      </c>
      <c r="L1106" t="s">
        <v>43</v>
      </c>
    </row>
    <row r="1107" spans="1:25" x14ac:dyDescent="0.25">
      <c r="A1107" t="s">
        <v>48</v>
      </c>
      <c r="B1107">
        <v>109375</v>
      </c>
      <c r="C1107">
        <v>109372</v>
      </c>
      <c r="D1107">
        <v>109352</v>
      </c>
      <c r="E1107">
        <v>109269</v>
      </c>
      <c r="F1107">
        <v>5410.5</v>
      </c>
      <c r="G1107">
        <v>0</v>
      </c>
      <c r="H1107">
        <v>4320.09</v>
      </c>
      <c r="I1107">
        <v>0.28317399999999998</v>
      </c>
      <c r="J1107">
        <v>0.72650999999999999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106210</v>
      </c>
      <c r="C1108">
        <v>106207</v>
      </c>
      <c r="D1108">
        <v>106188</v>
      </c>
      <c r="E1108">
        <v>106109</v>
      </c>
      <c r="F1108">
        <v>5270.62</v>
      </c>
      <c r="G1108">
        <v>0</v>
      </c>
      <c r="H1108">
        <v>4180.45</v>
      </c>
      <c r="I1108">
        <v>0.28309499999999999</v>
      </c>
      <c r="J1108">
        <v>0.72570400000000002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106848</v>
      </c>
      <c r="C1109">
        <v>106843</v>
      </c>
      <c r="D1109">
        <v>106825</v>
      </c>
      <c r="E1109">
        <v>106747</v>
      </c>
      <c r="F1109">
        <v>5176.7299999999996</v>
      </c>
      <c r="G1109">
        <v>0</v>
      </c>
      <c r="H1109">
        <v>4194.43</v>
      </c>
      <c r="I1109">
        <v>0.283084</v>
      </c>
      <c r="J1109">
        <v>0.72535000000000005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106267</v>
      </c>
      <c r="C1110">
        <v>106263</v>
      </c>
      <c r="D1110">
        <v>106244</v>
      </c>
      <c r="E1110">
        <v>106164</v>
      </c>
      <c r="F1110">
        <v>5267.97</v>
      </c>
      <c r="G1110">
        <v>0</v>
      </c>
      <c r="H1110">
        <v>4190.96</v>
      </c>
      <c r="I1110">
        <v>0.28310800000000003</v>
      </c>
      <c r="J1110">
        <v>0.70653200000000005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104833</v>
      </c>
      <c r="C1111">
        <v>104829</v>
      </c>
      <c r="D1111">
        <v>104811</v>
      </c>
      <c r="E1111">
        <v>104731</v>
      </c>
      <c r="F1111">
        <v>5223.57</v>
      </c>
      <c r="G1111">
        <v>0</v>
      </c>
      <c r="H1111">
        <v>4106.8999999999996</v>
      </c>
      <c r="I1111">
        <v>0.28311500000000001</v>
      </c>
      <c r="J1111">
        <v>0.72758500000000004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106306</v>
      </c>
      <c r="C1112">
        <v>106302</v>
      </c>
      <c r="D1112">
        <v>106283</v>
      </c>
      <c r="E1112">
        <v>106202</v>
      </c>
      <c r="F1112">
        <v>5297.64</v>
      </c>
      <c r="G1112">
        <v>0</v>
      </c>
      <c r="H1112">
        <v>4178.04</v>
      </c>
      <c r="I1112">
        <v>0.283858</v>
      </c>
      <c r="J1112">
        <v>0.72580299999999998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102164</v>
      </c>
      <c r="C1113">
        <v>102160</v>
      </c>
      <c r="D1113">
        <v>102144</v>
      </c>
      <c r="E1113">
        <v>102067</v>
      </c>
      <c r="F1113">
        <v>5090.62</v>
      </c>
      <c r="G1113">
        <v>0</v>
      </c>
      <c r="H1113">
        <v>4019.2</v>
      </c>
      <c r="I1113">
        <v>0.28331000000000001</v>
      </c>
      <c r="J1113">
        <v>0.72371099999999999</v>
      </c>
      <c r="K1113">
        <v>0</v>
      </c>
      <c r="L1113" t="s">
        <v>43</v>
      </c>
    </row>
    <row r="1114" spans="1:25" x14ac:dyDescent="0.25">
      <c r="A1114" t="s">
        <v>48</v>
      </c>
      <c r="B1114">
        <v>101760</v>
      </c>
      <c r="C1114">
        <v>101757</v>
      </c>
      <c r="D1114">
        <v>101741</v>
      </c>
      <c r="E1114">
        <v>101664</v>
      </c>
      <c r="F1114">
        <v>5108.0600000000004</v>
      </c>
      <c r="G1114">
        <v>0</v>
      </c>
      <c r="H1114">
        <v>3987</v>
      </c>
      <c r="I1114">
        <v>0.28309899999999999</v>
      </c>
      <c r="J1114">
        <v>0.72741299999999998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101428</v>
      </c>
      <c r="C1115">
        <v>101424</v>
      </c>
      <c r="D1115">
        <v>101409</v>
      </c>
      <c r="E1115">
        <v>101332</v>
      </c>
      <c r="F1115">
        <v>5067.42</v>
      </c>
      <c r="G1115">
        <v>0</v>
      </c>
      <c r="H1115">
        <v>3981.97</v>
      </c>
      <c r="I1115">
        <v>0.28310999999999997</v>
      </c>
      <c r="J1115">
        <v>0.72095799999999999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98860.3</v>
      </c>
      <c r="C1116">
        <v>98856.6</v>
      </c>
      <c r="D1116">
        <v>98842</v>
      </c>
      <c r="E1116">
        <v>98767.4</v>
      </c>
      <c r="F1116">
        <v>4930.92</v>
      </c>
      <c r="G1116">
        <v>0</v>
      </c>
      <c r="H1116">
        <v>3885.61</v>
      </c>
      <c r="I1116">
        <v>0.28311999999999998</v>
      </c>
      <c r="J1116">
        <v>0.72679000000000005</v>
      </c>
      <c r="K1116">
        <v>0</v>
      </c>
      <c r="L1116" t="s">
        <v>43</v>
      </c>
    </row>
    <row r="1117" spans="1:25" x14ac:dyDescent="0.25">
      <c r="A1117" t="s">
        <v>48</v>
      </c>
      <c r="B1117">
        <v>100115</v>
      </c>
      <c r="C1117">
        <v>100112</v>
      </c>
      <c r="D1117">
        <v>100097</v>
      </c>
      <c r="E1117">
        <v>100021</v>
      </c>
      <c r="F1117">
        <v>4965.17</v>
      </c>
      <c r="G1117">
        <v>0</v>
      </c>
      <c r="H1117">
        <v>3939.49</v>
      </c>
      <c r="I1117">
        <v>0.28309600000000001</v>
      </c>
      <c r="J1117">
        <v>0.726128</v>
      </c>
      <c r="K1117">
        <v>0</v>
      </c>
      <c r="L1117" t="s">
        <v>43</v>
      </c>
    </row>
    <row r="1118" spans="1:25" x14ac:dyDescent="0.25">
      <c r="A1118" t="s">
        <v>48</v>
      </c>
      <c r="B1118">
        <v>101727</v>
      </c>
      <c r="C1118">
        <v>101723</v>
      </c>
      <c r="D1118">
        <v>101708</v>
      </c>
      <c r="E1118">
        <v>101631</v>
      </c>
      <c r="F1118">
        <v>5053.8999999999996</v>
      </c>
      <c r="G1118">
        <v>0</v>
      </c>
      <c r="H1118">
        <v>3988.12</v>
      </c>
      <c r="I1118">
        <v>0.26310699999999998</v>
      </c>
      <c r="J1118">
        <v>0.72475400000000001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101866</v>
      </c>
      <c r="C1119">
        <v>101862</v>
      </c>
      <c r="D1119">
        <v>101847</v>
      </c>
      <c r="E1119">
        <v>101770</v>
      </c>
      <c r="F1119">
        <v>5072.0600000000004</v>
      </c>
      <c r="G1119">
        <v>0</v>
      </c>
      <c r="H1119">
        <v>4010.92</v>
      </c>
      <c r="I1119">
        <v>0.26275700000000002</v>
      </c>
      <c r="J1119">
        <v>0.70653200000000005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103642</v>
      </c>
      <c r="C1120">
        <v>103639</v>
      </c>
      <c r="D1120">
        <v>103623</v>
      </c>
      <c r="E1120">
        <v>103544</v>
      </c>
      <c r="F1120">
        <v>5135.47</v>
      </c>
      <c r="G1120">
        <v>0</v>
      </c>
      <c r="H1120">
        <v>4102.66</v>
      </c>
      <c r="I1120">
        <v>0.283078</v>
      </c>
      <c r="J1120">
        <v>0.72121800000000003</v>
      </c>
      <c r="K1120">
        <v>0</v>
      </c>
      <c r="L1120" t="s">
        <v>43</v>
      </c>
      <c r="R1120">
        <f>AVERAGE(B1071:B1120)</f>
        <v>106364.446</v>
      </c>
      <c r="S1120">
        <f>AVERAGE(C1071:C1120)</f>
        <v>106360.51199999999</v>
      </c>
      <c r="U1120">
        <f>_xlfn.VAR.P(B1071:B1120)</f>
        <v>6467144.9948840002</v>
      </c>
      <c r="V1120">
        <f>_xlfn.VAR.P(C1071:C1120)</f>
        <v>6467305.4290559981</v>
      </c>
      <c r="X1120">
        <f>1.96*SQRT(U1120)/50</f>
        <v>99.687881334385622</v>
      </c>
      <c r="Y1120">
        <f>1.96*SQRT(V1120)/50</f>
        <v>99.689117833917095</v>
      </c>
    </row>
    <row r="1121" spans="1:12" x14ac:dyDescent="0.25">
      <c r="A1121" t="s">
        <v>49</v>
      </c>
      <c r="B1121">
        <v>5318233.267341</v>
      </c>
      <c r="C1121" t="s">
        <v>37</v>
      </c>
    </row>
    <row r="1122" spans="1:12" x14ac:dyDescent="0.25">
      <c r="A1122" t="s">
        <v>50</v>
      </c>
      <c r="B1122">
        <v>57026</v>
      </c>
      <c r="C1122">
        <v>56910.7</v>
      </c>
      <c r="D1122">
        <v>56910</v>
      </c>
      <c r="E1122">
        <v>56860.9</v>
      </c>
      <c r="F1122">
        <v>3202.74</v>
      </c>
      <c r="G1122">
        <v>3461.98</v>
      </c>
      <c r="H1122">
        <v>1039.49</v>
      </c>
      <c r="I1122">
        <v>0.28370099999999998</v>
      </c>
      <c r="J1122">
        <v>0.70653200000000005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55322</v>
      </c>
      <c r="C1123">
        <v>55204.2</v>
      </c>
      <c r="D1123">
        <v>55203.6</v>
      </c>
      <c r="E1123">
        <v>55155.199999999997</v>
      </c>
      <c r="F1123">
        <v>3050.92</v>
      </c>
      <c r="G1123">
        <v>3320.21</v>
      </c>
      <c r="H1123">
        <v>1001.39</v>
      </c>
      <c r="I1123">
        <v>0.28308100000000003</v>
      </c>
      <c r="J1123">
        <v>0.72789800000000004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56016</v>
      </c>
      <c r="C1124">
        <v>55904.4</v>
      </c>
      <c r="D1124">
        <v>55903.7</v>
      </c>
      <c r="E1124">
        <v>55855.4</v>
      </c>
      <c r="F1124">
        <v>3136.46</v>
      </c>
      <c r="G1124">
        <v>3330.89</v>
      </c>
      <c r="H1124">
        <v>1009.53</v>
      </c>
      <c r="I1124">
        <v>0.283078</v>
      </c>
      <c r="J1124">
        <v>0.72570100000000004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55550.7</v>
      </c>
      <c r="C1125">
        <v>55435.199999999997</v>
      </c>
      <c r="D1125">
        <v>55434.6</v>
      </c>
      <c r="E1125">
        <v>55386.3</v>
      </c>
      <c r="F1125">
        <v>3085.24</v>
      </c>
      <c r="G1125">
        <v>3324.17</v>
      </c>
      <c r="H1125">
        <v>1000.32</v>
      </c>
      <c r="I1125">
        <v>0.28378500000000001</v>
      </c>
      <c r="J1125">
        <v>0.72706999999999999</v>
      </c>
      <c r="K1125">
        <v>0</v>
      </c>
      <c r="L1125" t="s">
        <v>43</v>
      </c>
    </row>
    <row r="1126" spans="1:12" x14ac:dyDescent="0.25">
      <c r="A1126" t="s">
        <v>50</v>
      </c>
      <c r="B1126">
        <v>55358.400000000001</v>
      </c>
      <c r="C1126">
        <v>55244.800000000003</v>
      </c>
      <c r="D1126">
        <v>55244.2</v>
      </c>
      <c r="E1126">
        <v>55195.7</v>
      </c>
      <c r="F1126">
        <v>3059.02</v>
      </c>
      <c r="G1126">
        <v>3276.34</v>
      </c>
      <c r="H1126">
        <v>1000.87</v>
      </c>
      <c r="I1126">
        <v>0.28422700000000001</v>
      </c>
      <c r="J1126">
        <v>0.72747300000000004</v>
      </c>
      <c r="K1126">
        <v>0</v>
      </c>
      <c r="L1126" t="s">
        <v>43</v>
      </c>
    </row>
    <row r="1127" spans="1:12" x14ac:dyDescent="0.25">
      <c r="A1127" t="s">
        <v>50</v>
      </c>
      <c r="B1127">
        <v>56847.199999999997</v>
      </c>
      <c r="C1127">
        <v>56728.9</v>
      </c>
      <c r="D1127">
        <v>56728.3</v>
      </c>
      <c r="E1127">
        <v>56678.9</v>
      </c>
      <c r="F1127">
        <v>3167.1</v>
      </c>
      <c r="G1127">
        <v>3416.46</v>
      </c>
      <c r="H1127">
        <v>1021.47</v>
      </c>
      <c r="I1127">
        <v>0.28316200000000002</v>
      </c>
      <c r="J1127">
        <v>0.72788299999999995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55138.3</v>
      </c>
      <c r="C1128">
        <v>55018.8</v>
      </c>
      <c r="D1128">
        <v>55018.2</v>
      </c>
      <c r="E1128">
        <v>54970.400000000001</v>
      </c>
      <c r="F1128">
        <v>3019.37</v>
      </c>
      <c r="G1128">
        <v>3301.7</v>
      </c>
      <c r="H1128">
        <v>1008.8</v>
      </c>
      <c r="I1128">
        <v>0.283078</v>
      </c>
      <c r="J1128">
        <v>0.72788699999999995</v>
      </c>
      <c r="K1128">
        <v>0</v>
      </c>
      <c r="L1128" t="s">
        <v>43</v>
      </c>
    </row>
    <row r="1129" spans="1:12" x14ac:dyDescent="0.25">
      <c r="A1129" t="s">
        <v>50</v>
      </c>
      <c r="B1129">
        <v>55686.9</v>
      </c>
      <c r="C1129">
        <v>55572</v>
      </c>
      <c r="D1129">
        <v>55571.3</v>
      </c>
      <c r="E1129">
        <v>55523.5</v>
      </c>
      <c r="F1129">
        <v>3067.25</v>
      </c>
      <c r="G1129">
        <v>3353.46</v>
      </c>
      <c r="H1129">
        <v>1017.24</v>
      </c>
      <c r="I1129">
        <v>0.28397800000000001</v>
      </c>
      <c r="J1129">
        <v>0.72774899999999998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55297.5</v>
      </c>
      <c r="C1130">
        <v>55172.7</v>
      </c>
      <c r="D1130">
        <v>55172.1</v>
      </c>
      <c r="E1130">
        <v>55124.2</v>
      </c>
      <c r="F1130">
        <v>3061.35</v>
      </c>
      <c r="G1130">
        <v>3288.92</v>
      </c>
      <c r="H1130">
        <v>999.86900000000003</v>
      </c>
      <c r="I1130">
        <v>0.283638</v>
      </c>
      <c r="J1130">
        <v>0.72760100000000005</v>
      </c>
      <c r="K1130">
        <v>0</v>
      </c>
      <c r="L1130" t="s">
        <v>43</v>
      </c>
    </row>
    <row r="1131" spans="1:12" x14ac:dyDescent="0.25">
      <c r="A1131" t="s">
        <v>50</v>
      </c>
      <c r="B1131">
        <v>55318</v>
      </c>
      <c r="C1131">
        <v>55202</v>
      </c>
      <c r="D1131">
        <v>55201.4</v>
      </c>
      <c r="E1131">
        <v>55153.3</v>
      </c>
      <c r="F1131">
        <v>3050.45</v>
      </c>
      <c r="G1131">
        <v>3297.75</v>
      </c>
      <c r="H1131">
        <v>999.52200000000005</v>
      </c>
      <c r="I1131">
        <v>0.28310200000000002</v>
      </c>
      <c r="J1131">
        <v>0.72788699999999995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56123.7</v>
      </c>
      <c r="C1132">
        <v>56005.8</v>
      </c>
      <c r="D1132">
        <v>56005.1</v>
      </c>
      <c r="E1132">
        <v>55956.7</v>
      </c>
      <c r="F1132">
        <v>3118.78</v>
      </c>
      <c r="G1132">
        <v>3351.62</v>
      </c>
      <c r="H1132">
        <v>1009.52</v>
      </c>
      <c r="I1132">
        <v>0.28307900000000003</v>
      </c>
      <c r="J1132">
        <v>0.70651900000000001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55430.9</v>
      </c>
      <c r="C1133">
        <v>55308.2</v>
      </c>
      <c r="D1133">
        <v>55307.6</v>
      </c>
      <c r="E1133">
        <v>55259.4</v>
      </c>
      <c r="F1133">
        <v>3066.4</v>
      </c>
      <c r="G1133">
        <v>3292.22</v>
      </c>
      <c r="H1133">
        <v>1006.96</v>
      </c>
      <c r="I1133">
        <v>0.28371099999999999</v>
      </c>
      <c r="J1133">
        <v>0.72681899999999999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56824.4</v>
      </c>
      <c r="C1134">
        <v>56697</v>
      </c>
      <c r="D1134">
        <v>56696.3</v>
      </c>
      <c r="E1134">
        <v>56647.3</v>
      </c>
      <c r="F1134">
        <v>3187.53</v>
      </c>
      <c r="G1134">
        <v>3579.19</v>
      </c>
      <c r="H1134">
        <v>1022.68</v>
      </c>
      <c r="I1134">
        <v>0.283142</v>
      </c>
      <c r="J1134">
        <v>0.72722799999999999</v>
      </c>
      <c r="K1134">
        <v>0</v>
      </c>
      <c r="L1134" t="s">
        <v>43</v>
      </c>
    </row>
    <row r="1135" spans="1:12" x14ac:dyDescent="0.25">
      <c r="A1135" t="s">
        <v>50</v>
      </c>
      <c r="B1135">
        <v>56602.2</v>
      </c>
      <c r="C1135">
        <v>56484.4</v>
      </c>
      <c r="D1135">
        <v>56483.8</v>
      </c>
      <c r="E1135">
        <v>56434.9</v>
      </c>
      <c r="F1135">
        <v>3110.84</v>
      </c>
      <c r="G1135">
        <v>3407.01</v>
      </c>
      <c r="H1135">
        <v>1030.5</v>
      </c>
      <c r="I1135">
        <v>0.260992</v>
      </c>
      <c r="J1135">
        <v>0.72518199999999999</v>
      </c>
      <c r="K1135">
        <v>0</v>
      </c>
      <c r="L1135" t="s">
        <v>43</v>
      </c>
    </row>
    <row r="1136" spans="1:12" x14ac:dyDescent="0.25">
      <c r="A1136" t="s">
        <v>50</v>
      </c>
      <c r="B1136">
        <v>56300.4</v>
      </c>
      <c r="C1136">
        <v>56182.5</v>
      </c>
      <c r="D1136">
        <v>56181.8</v>
      </c>
      <c r="E1136">
        <v>56133</v>
      </c>
      <c r="F1136">
        <v>3061.14</v>
      </c>
      <c r="G1136">
        <v>3339.04</v>
      </c>
      <c r="H1136">
        <v>1017.61</v>
      </c>
      <c r="I1136">
        <v>0.28339500000000001</v>
      </c>
      <c r="J1136">
        <v>0.725576</v>
      </c>
      <c r="K1136">
        <v>0</v>
      </c>
      <c r="L1136" t="s">
        <v>43</v>
      </c>
    </row>
    <row r="1137" spans="1:12" x14ac:dyDescent="0.25">
      <c r="A1137" t="s">
        <v>50</v>
      </c>
      <c r="B1137">
        <v>55923.3</v>
      </c>
      <c r="C1137">
        <v>55805.1</v>
      </c>
      <c r="D1137">
        <v>55804.5</v>
      </c>
      <c r="E1137">
        <v>55756.1</v>
      </c>
      <c r="F1137">
        <v>3061.5</v>
      </c>
      <c r="G1137">
        <v>3311.66</v>
      </c>
      <c r="H1137">
        <v>1015.86</v>
      </c>
      <c r="I1137">
        <v>0.283109</v>
      </c>
      <c r="J1137">
        <v>0.72109999999999996</v>
      </c>
      <c r="K1137">
        <v>0</v>
      </c>
      <c r="L1137" t="s">
        <v>43</v>
      </c>
    </row>
    <row r="1138" spans="1:12" x14ac:dyDescent="0.25">
      <c r="A1138" t="s">
        <v>50</v>
      </c>
      <c r="B1138">
        <v>56689.9</v>
      </c>
      <c r="C1138">
        <v>56569.599999999999</v>
      </c>
      <c r="D1138">
        <v>56568.9</v>
      </c>
      <c r="E1138">
        <v>56519.9</v>
      </c>
      <c r="F1138">
        <v>3124.38</v>
      </c>
      <c r="G1138">
        <v>3399.73</v>
      </c>
      <c r="H1138">
        <v>1021.68</v>
      </c>
      <c r="I1138">
        <v>0.283078</v>
      </c>
      <c r="J1138">
        <v>0.70653200000000005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56591</v>
      </c>
      <c r="C1139">
        <v>56472.3</v>
      </c>
      <c r="D1139">
        <v>56471.6</v>
      </c>
      <c r="E1139">
        <v>56422.400000000001</v>
      </c>
      <c r="F1139">
        <v>3125.63</v>
      </c>
      <c r="G1139">
        <v>3398.32</v>
      </c>
      <c r="H1139">
        <v>1020.7</v>
      </c>
      <c r="I1139">
        <v>0.28309099999999998</v>
      </c>
      <c r="J1139">
        <v>0.72777800000000004</v>
      </c>
      <c r="K1139">
        <v>0</v>
      </c>
      <c r="L1139" t="s">
        <v>43</v>
      </c>
    </row>
    <row r="1140" spans="1:12" x14ac:dyDescent="0.25">
      <c r="A1140" t="s">
        <v>50</v>
      </c>
      <c r="B1140">
        <v>56380.5</v>
      </c>
      <c r="C1140">
        <v>56262.1</v>
      </c>
      <c r="D1140">
        <v>56261.4</v>
      </c>
      <c r="E1140">
        <v>56212.1</v>
      </c>
      <c r="F1140">
        <v>3101.69</v>
      </c>
      <c r="G1140">
        <v>3362.26</v>
      </c>
      <c r="H1140">
        <v>1034.05</v>
      </c>
      <c r="I1140">
        <v>0.283225</v>
      </c>
      <c r="J1140">
        <v>0.70653200000000005</v>
      </c>
      <c r="K1140">
        <v>0</v>
      </c>
      <c r="L1140" t="s">
        <v>43</v>
      </c>
    </row>
    <row r="1141" spans="1:12" x14ac:dyDescent="0.25">
      <c r="A1141" t="s">
        <v>50</v>
      </c>
      <c r="B1141">
        <v>56672.800000000003</v>
      </c>
      <c r="C1141">
        <v>56542</v>
      </c>
      <c r="D1141">
        <v>56541.4</v>
      </c>
      <c r="E1141">
        <v>56491.8</v>
      </c>
      <c r="F1141">
        <v>3119.33</v>
      </c>
      <c r="G1141">
        <v>3375.89</v>
      </c>
      <c r="H1141">
        <v>1047.26</v>
      </c>
      <c r="I1141">
        <v>0.28310600000000002</v>
      </c>
      <c r="J1141">
        <v>0.720862</v>
      </c>
      <c r="K1141">
        <v>0</v>
      </c>
      <c r="L1141" t="s">
        <v>43</v>
      </c>
    </row>
    <row r="1142" spans="1:12" x14ac:dyDescent="0.25">
      <c r="A1142" t="s">
        <v>50</v>
      </c>
      <c r="B1142">
        <v>56912.6</v>
      </c>
      <c r="C1142">
        <v>56789.599999999999</v>
      </c>
      <c r="D1142">
        <v>56788.9</v>
      </c>
      <c r="E1142">
        <v>56739.8</v>
      </c>
      <c r="F1142">
        <v>3138.19</v>
      </c>
      <c r="G1142">
        <v>3420.54</v>
      </c>
      <c r="H1142">
        <v>1037.07</v>
      </c>
      <c r="I1142">
        <v>0.283078</v>
      </c>
      <c r="J1142">
        <v>0.72740000000000005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56033.8</v>
      </c>
      <c r="C1143">
        <v>55911.8</v>
      </c>
      <c r="D1143">
        <v>55911.199999999997</v>
      </c>
      <c r="E1143">
        <v>55863</v>
      </c>
      <c r="F1143">
        <v>3088.35</v>
      </c>
      <c r="G1143">
        <v>3404.87</v>
      </c>
      <c r="H1143">
        <v>1007.82</v>
      </c>
      <c r="I1143">
        <v>0.28313300000000002</v>
      </c>
      <c r="J1143">
        <v>0.71661799999999998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56243.4</v>
      </c>
      <c r="C1144">
        <v>56122.2</v>
      </c>
      <c r="D1144">
        <v>56121.5</v>
      </c>
      <c r="E1144">
        <v>56072.9</v>
      </c>
      <c r="F1144">
        <v>3075.82</v>
      </c>
      <c r="G1144">
        <v>3382.56</v>
      </c>
      <c r="H1144">
        <v>1016.11</v>
      </c>
      <c r="I1144">
        <v>0.26052799999999998</v>
      </c>
      <c r="J1144">
        <v>0.72782999999999998</v>
      </c>
      <c r="K1144">
        <v>0</v>
      </c>
      <c r="L1144" t="s">
        <v>43</v>
      </c>
    </row>
    <row r="1145" spans="1:12" x14ac:dyDescent="0.25">
      <c r="A1145" t="s">
        <v>50</v>
      </c>
      <c r="B1145">
        <v>57295.5</v>
      </c>
      <c r="C1145">
        <v>57175.1</v>
      </c>
      <c r="D1145">
        <v>57174.400000000001</v>
      </c>
      <c r="E1145">
        <v>57124.3</v>
      </c>
      <c r="F1145">
        <v>3161.69</v>
      </c>
      <c r="G1145">
        <v>3451.73</v>
      </c>
      <c r="H1145">
        <v>1030.78</v>
      </c>
      <c r="I1145">
        <v>0.26952100000000001</v>
      </c>
      <c r="J1145">
        <v>0.72379499999999997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56180.4</v>
      </c>
      <c r="C1146">
        <v>56060.9</v>
      </c>
      <c r="D1146">
        <v>56060.3</v>
      </c>
      <c r="E1146">
        <v>56011.7</v>
      </c>
      <c r="F1146">
        <v>3067.86</v>
      </c>
      <c r="G1146">
        <v>3369.8</v>
      </c>
      <c r="H1146">
        <v>1031.04</v>
      </c>
      <c r="I1146">
        <v>0.26088099999999997</v>
      </c>
      <c r="J1146">
        <v>0.72672999999999999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56154</v>
      </c>
      <c r="C1147">
        <v>56032.6</v>
      </c>
      <c r="D1147">
        <v>56031.9</v>
      </c>
      <c r="E1147">
        <v>55983.3</v>
      </c>
      <c r="F1147">
        <v>3078.9</v>
      </c>
      <c r="G1147">
        <v>3325.74</v>
      </c>
      <c r="H1147">
        <v>1016.98</v>
      </c>
      <c r="I1147">
        <v>0.283082</v>
      </c>
      <c r="J1147">
        <v>0.72757300000000003</v>
      </c>
      <c r="K1147">
        <v>0</v>
      </c>
      <c r="L1147" t="s">
        <v>43</v>
      </c>
    </row>
    <row r="1148" spans="1:12" x14ac:dyDescent="0.25">
      <c r="A1148" t="s">
        <v>50</v>
      </c>
      <c r="B1148">
        <v>56614.2</v>
      </c>
      <c r="C1148">
        <v>56491</v>
      </c>
      <c r="D1148">
        <v>56490.400000000001</v>
      </c>
      <c r="E1148">
        <v>56441.3</v>
      </c>
      <c r="F1148">
        <v>3139.49</v>
      </c>
      <c r="G1148">
        <v>3371.22</v>
      </c>
      <c r="H1148">
        <v>1020.85</v>
      </c>
      <c r="I1148">
        <v>0.28309400000000001</v>
      </c>
      <c r="J1148">
        <v>0.721221</v>
      </c>
      <c r="K1148">
        <v>0</v>
      </c>
      <c r="L1148" t="s">
        <v>43</v>
      </c>
    </row>
    <row r="1149" spans="1:12" x14ac:dyDescent="0.25">
      <c r="A1149" t="s">
        <v>50</v>
      </c>
      <c r="B1149">
        <v>57257.599999999999</v>
      </c>
      <c r="C1149">
        <v>57128.6</v>
      </c>
      <c r="D1149">
        <v>57128</v>
      </c>
      <c r="E1149">
        <v>57078.400000000001</v>
      </c>
      <c r="F1149">
        <v>3173.06</v>
      </c>
      <c r="G1149">
        <v>3439.85</v>
      </c>
      <c r="H1149">
        <v>1049.23</v>
      </c>
      <c r="I1149">
        <v>0.27889399999999998</v>
      </c>
      <c r="J1149">
        <v>0.72772999999999999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56533.8</v>
      </c>
      <c r="C1150">
        <v>56413.4</v>
      </c>
      <c r="D1150">
        <v>56412.7</v>
      </c>
      <c r="E1150">
        <v>56363.4</v>
      </c>
      <c r="F1150">
        <v>3100.47</v>
      </c>
      <c r="G1150">
        <v>3363.42</v>
      </c>
      <c r="H1150">
        <v>1022.4</v>
      </c>
      <c r="I1150">
        <v>0.28315400000000002</v>
      </c>
      <c r="J1150">
        <v>0.72567400000000004</v>
      </c>
      <c r="K1150">
        <v>0</v>
      </c>
      <c r="L1150" t="s">
        <v>43</v>
      </c>
    </row>
    <row r="1151" spans="1:12" x14ac:dyDescent="0.25">
      <c r="A1151" t="s">
        <v>50</v>
      </c>
      <c r="B1151">
        <v>58205.5</v>
      </c>
      <c r="C1151">
        <v>58074</v>
      </c>
      <c r="D1151">
        <v>58073.3</v>
      </c>
      <c r="E1151">
        <v>58022.7</v>
      </c>
      <c r="F1151">
        <v>3240.08</v>
      </c>
      <c r="G1151">
        <v>3508.71</v>
      </c>
      <c r="H1151">
        <v>1049.0999999999999</v>
      </c>
      <c r="I1151">
        <v>0.28308</v>
      </c>
      <c r="J1151">
        <v>0.72710900000000001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56564.5</v>
      </c>
      <c r="C1152">
        <v>56431.6</v>
      </c>
      <c r="D1152">
        <v>56430.9</v>
      </c>
      <c r="E1152">
        <v>56382.2</v>
      </c>
      <c r="F1152">
        <v>3107.85</v>
      </c>
      <c r="G1152">
        <v>3439</v>
      </c>
      <c r="H1152">
        <v>1019.82</v>
      </c>
      <c r="I1152">
        <v>0.283142</v>
      </c>
      <c r="J1152">
        <v>0.72785599999999995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56542.5</v>
      </c>
      <c r="C1153">
        <v>56412.7</v>
      </c>
      <c r="D1153">
        <v>56412</v>
      </c>
      <c r="E1153">
        <v>56363.1</v>
      </c>
      <c r="F1153">
        <v>3107.65</v>
      </c>
      <c r="G1153">
        <v>3383.6</v>
      </c>
      <c r="H1153">
        <v>1047.99</v>
      </c>
      <c r="I1153">
        <v>0.28312799999999999</v>
      </c>
      <c r="J1153">
        <v>0.72255899999999995</v>
      </c>
      <c r="K1153">
        <v>0</v>
      </c>
      <c r="L1153" t="s">
        <v>43</v>
      </c>
    </row>
    <row r="1154" spans="1:12" x14ac:dyDescent="0.25">
      <c r="A1154" t="s">
        <v>50</v>
      </c>
      <c r="B1154">
        <v>56350.7</v>
      </c>
      <c r="C1154">
        <v>56227.6</v>
      </c>
      <c r="D1154">
        <v>56227</v>
      </c>
      <c r="E1154">
        <v>56178.1</v>
      </c>
      <c r="F1154">
        <v>3102.51</v>
      </c>
      <c r="G1154">
        <v>3356.82</v>
      </c>
      <c r="H1154">
        <v>1023.8</v>
      </c>
      <c r="I1154">
        <v>0.28336499999999998</v>
      </c>
      <c r="J1154">
        <v>0.70713499999999996</v>
      </c>
      <c r="K1154">
        <v>0</v>
      </c>
      <c r="L1154" t="s">
        <v>43</v>
      </c>
    </row>
    <row r="1155" spans="1:12" x14ac:dyDescent="0.25">
      <c r="A1155" t="s">
        <v>50</v>
      </c>
      <c r="B1155">
        <v>56183.8</v>
      </c>
      <c r="C1155">
        <v>56059.1</v>
      </c>
      <c r="D1155">
        <v>56058.6</v>
      </c>
      <c r="E1155">
        <v>56009.8</v>
      </c>
      <c r="F1155">
        <v>3080.98</v>
      </c>
      <c r="G1155">
        <v>3337.04</v>
      </c>
      <c r="H1155">
        <v>1017.56</v>
      </c>
      <c r="I1155">
        <v>0.28309800000000002</v>
      </c>
      <c r="J1155">
        <v>0.71897100000000003</v>
      </c>
      <c r="K1155">
        <v>0</v>
      </c>
      <c r="L1155" t="s">
        <v>43</v>
      </c>
    </row>
    <row r="1156" spans="1:12" x14ac:dyDescent="0.25">
      <c r="A1156" t="s">
        <v>50</v>
      </c>
      <c r="B1156">
        <v>56026.400000000001</v>
      </c>
      <c r="C1156">
        <v>55905.1</v>
      </c>
      <c r="D1156">
        <v>55904.4</v>
      </c>
      <c r="E1156">
        <v>55855.9</v>
      </c>
      <c r="F1156">
        <v>3063.41</v>
      </c>
      <c r="G1156">
        <v>3355.79</v>
      </c>
      <c r="H1156">
        <v>1016.4</v>
      </c>
      <c r="I1156">
        <v>0.283113</v>
      </c>
      <c r="J1156">
        <v>0.72788799999999998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55659.6</v>
      </c>
      <c r="C1157">
        <v>55539</v>
      </c>
      <c r="D1157">
        <v>55538.400000000001</v>
      </c>
      <c r="E1157">
        <v>55490</v>
      </c>
      <c r="F1157">
        <v>3050.8</v>
      </c>
      <c r="G1157">
        <v>3323.05</v>
      </c>
      <c r="H1157">
        <v>1012.71</v>
      </c>
      <c r="I1157">
        <v>0.28320400000000001</v>
      </c>
      <c r="J1157">
        <v>0.72233800000000004</v>
      </c>
      <c r="K1157">
        <v>0</v>
      </c>
      <c r="L1157" t="s">
        <v>43</v>
      </c>
    </row>
    <row r="1158" spans="1:12" x14ac:dyDescent="0.25">
      <c r="A1158" t="s">
        <v>50</v>
      </c>
      <c r="B1158">
        <v>56313.2</v>
      </c>
      <c r="C1158">
        <v>56190.7</v>
      </c>
      <c r="D1158">
        <v>56190</v>
      </c>
      <c r="E1158">
        <v>56141.3</v>
      </c>
      <c r="F1158">
        <v>3105.35</v>
      </c>
      <c r="G1158">
        <v>3368.48</v>
      </c>
      <c r="H1158">
        <v>1026.58</v>
      </c>
      <c r="I1158">
        <v>0.28308100000000003</v>
      </c>
      <c r="J1158">
        <v>0.70653200000000005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56108.1</v>
      </c>
      <c r="C1159">
        <v>55988.5</v>
      </c>
      <c r="D1159">
        <v>55987.9</v>
      </c>
      <c r="E1159">
        <v>55939.1</v>
      </c>
      <c r="F1159">
        <v>3079.79</v>
      </c>
      <c r="G1159">
        <v>3344.66</v>
      </c>
      <c r="H1159">
        <v>1019.39</v>
      </c>
      <c r="I1159">
        <v>0.28318100000000002</v>
      </c>
      <c r="J1159">
        <v>0.72417799999999999</v>
      </c>
      <c r="K1159">
        <v>0</v>
      </c>
      <c r="L1159" t="s">
        <v>43</v>
      </c>
    </row>
    <row r="1160" spans="1:12" x14ac:dyDescent="0.25">
      <c r="A1160" t="s">
        <v>50</v>
      </c>
      <c r="B1160">
        <v>56161.1</v>
      </c>
      <c r="C1160">
        <v>56037</v>
      </c>
      <c r="D1160">
        <v>56036.4</v>
      </c>
      <c r="E1160">
        <v>55987.7</v>
      </c>
      <c r="F1160">
        <v>3094.63</v>
      </c>
      <c r="G1160">
        <v>3341.76</v>
      </c>
      <c r="H1160">
        <v>1016.16</v>
      </c>
      <c r="I1160">
        <v>0.28309499999999999</v>
      </c>
      <c r="J1160">
        <v>0.72391300000000003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57086.1</v>
      </c>
      <c r="C1161">
        <v>56965</v>
      </c>
      <c r="D1161">
        <v>56964.4</v>
      </c>
      <c r="E1161">
        <v>56915.199999999997</v>
      </c>
      <c r="F1161">
        <v>3135.24</v>
      </c>
      <c r="G1161">
        <v>3553.74</v>
      </c>
      <c r="H1161">
        <v>1024.02</v>
      </c>
      <c r="I1161">
        <v>0.28327799999999997</v>
      </c>
      <c r="J1161">
        <v>0.71682100000000004</v>
      </c>
      <c r="K1161">
        <v>0</v>
      </c>
      <c r="L1161" t="s">
        <v>43</v>
      </c>
    </row>
    <row r="1162" spans="1:12" x14ac:dyDescent="0.25">
      <c r="A1162" t="s">
        <v>50</v>
      </c>
      <c r="B1162">
        <v>56668.7</v>
      </c>
      <c r="C1162">
        <v>56549</v>
      </c>
      <c r="D1162">
        <v>56548.3</v>
      </c>
      <c r="E1162">
        <v>56499</v>
      </c>
      <c r="F1162">
        <v>3115.8</v>
      </c>
      <c r="G1162">
        <v>3407.33</v>
      </c>
      <c r="H1162">
        <v>1038.55</v>
      </c>
      <c r="I1162">
        <v>0.276366</v>
      </c>
      <c r="J1162">
        <v>0.72778399999999999</v>
      </c>
      <c r="K1162">
        <v>0</v>
      </c>
      <c r="L1162" t="s">
        <v>43</v>
      </c>
    </row>
    <row r="1163" spans="1:12" x14ac:dyDescent="0.25">
      <c r="A1163" t="s">
        <v>50</v>
      </c>
      <c r="B1163">
        <v>55866.5</v>
      </c>
      <c r="C1163">
        <v>55743.7</v>
      </c>
      <c r="D1163">
        <v>55743.199999999997</v>
      </c>
      <c r="E1163">
        <v>55694.7</v>
      </c>
      <c r="F1163">
        <v>3027.91</v>
      </c>
      <c r="G1163">
        <v>3329.36</v>
      </c>
      <c r="H1163">
        <v>1009.91</v>
      </c>
      <c r="I1163">
        <v>0.28310800000000003</v>
      </c>
      <c r="J1163">
        <v>0.72717299999999996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56455.6</v>
      </c>
      <c r="C1164">
        <v>56333</v>
      </c>
      <c r="D1164">
        <v>56332.4</v>
      </c>
      <c r="E1164">
        <v>56283.3</v>
      </c>
      <c r="F1164">
        <v>3063.49</v>
      </c>
      <c r="G1164">
        <v>3347.13</v>
      </c>
      <c r="H1164">
        <v>1020.55</v>
      </c>
      <c r="I1164">
        <v>0.28308499999999998</v>
      </c>
      <c r="J1164">
        <v>0.72528400000000004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57421.5</v>
      </c>
      <c r="C1165">
        <v>57300.1</v>
      </c>
      <c r="D1165">
        <v>57299.4</v>
      </c>
      <c r="E1165">
        <v>57249.599999999999</v>
      </c>
      <c r="F1165">
        <v>3171.24</v>
      </c>
      <c r="G1165">
        <v>3496.73</v>
      </c>
      <c r="H1165">
        <v>1066.44</v>
      </c>
      <c r="I1165">
        <v>0.283078</v>
      </c>
      <c r="J1165">
        <v>0.72786399999999996</v>
      </c>
      <c r="K1165">
        <v>0</v>
      </c>
      <c r="L1165" t="s">
        <v>43</v>
      </c>
    </row>
    <row r="1166" spans="1:12" x14ac:dyDescent="0.25">
      <c r="A1166" t="s">
        <v>50</v>
      </c>
      <c r="B1166">
        <v>57395.3</v>
      </c>
      <c r="C1166">
        <v>57271.4</v>
      </c>
      <c r="D1166">
        <v>57270.8</v>
      </c>
      <c r="E1166">
        <v>57221.3</v>
      </c>
      <c r="F1166">
        <v>3148.52</v>
      </c>
      <c r="G1166">
        <v>3452.58</v>
      </c>
      <c r="H1166">
        <v>1046.8399999999999</v>
      </c>
      <c r="I1166">
        <v>0.283078</v>
      </c>
      <c r="J1166">
        <v>0.70652899999999996</v>
      </c>
      <c r="K1166">
        <v>0</v>
      </c>
      <c r="L1166" t="s">
        <v>43</v>
      </c>
    </row>
    <row r="1167" spans="1:12" x14ac:dyDescent="0.25">
      <c r="A1167" t="s">
        <v>50</v>
      </c>
      <c r="B1167">
        <v>57666.6</v>
      </c>
      <c r="C1167">
        <v>57544.6</v>
      </c>
      <c r="D1167">
        <v>57543.9</v>
      </c>
      <c r="E1167">
        <v>57494.3</v>
      </c>
      <c r="F1167">
        <v>3207.52</v>
      </c>
      <c r="G1167">
        <v>3506.78</v>
      </c>
      <c r="H1167">
        <v>1050.43</v>
      </c>
      <c r="I1167">
        <v>0.28311700000000001</v>
      </c>
      <c r="J1167">
        <v>0.717831</v>
      </c>
      <c r="K1167">
        <v>0</v>
      </c>
      <c r="L1167" t="s">
        <v>43</v>
      </c>
    </row>
    <row r="1168" spans="1:12" x14ac:dyDescent="0.25">
      <c r="A1168" t="s">
        <v>50</v>
      </c>
      <c r="B1168">
        <v>60663</v>
      </c>
      <c r="C1168">
        <v>60539.1</v>
      </c>
      <c r="D1168">
        <v>60538.400000000001</v>
      </c>
      <c r="E1168">
        <v>60486</v>
      </c>
      <c r="F1168">
        <v>3396.61</v>
      </c>
      <c r="G1168">
        <v>3685.24</v>
      </c>
      <c r="H1168">
        <v>1089.1199999999999</v>
      </c>
      <c r="I1168">
        <v>0.28315099999999999</v>
      </c>
      <c r="J1168">
        <v>0.72607699999999997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60372.2</v>
      </c>
      <c r="C1169">
        <v>60248.9</v>
      </c>
      <c r="D1169">
        <v>60248.1</v>
      </c>
      <c r="E1169">
        <v>60195.8</v>
      </c>
      <c r="F1169">
        <v>3240.96</v>
      </c>
      <c r="G1169">
        <v>3840.28</v>
      </c>
      <c r="H1169">
        <v>1133.26</v>
      </c>
      <c r="I1169">
        <v>0.28310299999999999</v>
      </c>
      <c r="J1169">
        <v>0.72601099999999996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61331.5</v>
      </c>
      <c r="C1170">
        <v>61206.5</v>
      </c>
      <c r="D1170">
        <v>61205.7</v>
      </c>
      <c r="E1170">
        <v>61153</v>
      </c>
      <c r="F1170">
        <v>3249.78</v>
      </c>
      <c r="G1170">
        <v>3861.54</v>
      </c>
      <c r="H1170">
        <v>1122.8399999999999</v>
      </c>
      <c r="I1170">
        <v>0.28337000000000001</v>
      </c>
      <c r="J1170">
        <v>0.71180399999999999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61060.5</v>
      </c>
      <c r="C1171">
        <v>60935.4</v>
      </c>
      <c r="D1171">
        <v>60934.6</v>
      </c>
      <c r="E1171">
        <v>60881.8</v>
      </c>
      <c r="F1171">
        <v>3186.83</v>
      </c>
      <c r="G1171">
        <v>3668.55</v>
      </c>
      <c r="H1171">
        <v>1106.4000000000001</v>
      </c>
      <c r="I1171">
        <v>0.28309000000000001</v>
      </c>
      <c r="J1171">
        <v>0.72789599999999999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60260.5</v>
      </c>
      <c r="C1172">
        <v>60066.400000000001</v>
      </c>
      <c r="D1172">
        <v>60065.599999999999</v>
      </c>
      <c r="E1172">
        <v>60013.3</v>
      </c>
      <c r="F1172">
        <v>3123.25</v>
      </c>
      <c r="G1172">
        <v>3698.35</v>
      </c>
      <c r="H1172">
        <v>1089.53</v>
      </c>
      <c r="I1172">
        <v>0.26128800000000002</v>
      </c>
      <c r="J1172">
        <v>0.72752700000000003</v>
      </c>
      <c r="K1172">
        <v>0</v>
      </c>
      <c r="L1172" t="s">
        <v>43</v>
      </c>
    </row>
    <row r="1173" spans="1:25" x14ac:dyDescent="0.25">
      <c r="A1173" t="s">
        <v>50</v>
      </c>
      <c r="B1173">
        <v>59823</v>
      </c>
      <c r="C1173">
        <v>59697</v>
      </c>
      <c r="D1173">
        <v>59696.2</v>
      </c>
      <c r="E1173">
        <v>59644.9</v>
      </c>
      <c r="F1173">
        <v>3135.65</v>
      </c>
      <c r="G1173">
        <v>3725.43</v>
      </c>
      <c r="H1173">
        <v>1077.6300000000001</v>
      </c>
      <c r="I1173">
        <v>0.28338799999999997</v>
      </c>
      <c r="J1173">
        <v>0.72779300000000002</v>
      </c>
      <c r="K1173">
        <v>0</v>
      </c>
      <c r="L1173" t="s">
        <v>43</v>
      </c>
    </row>
    <row r="1174" spans="1:25" x14ac:dyDescent="0.25">
      <c r="A1174" t="s">
        <v>50</v>
      </c>
      <c r="B1174">
        <v>60518.6</v>
      </c>
      <c r="C1174">
        <v>60383.5</v>
      </c>
      <c r="D1174">
        <v>60382.8</v>
      </c>
      <c r="E1174">
        <v>60330.3</v>
      </c>
      <c r="F1174">
        <v>3209.29</v>
      </c>
      <c r="G1174">
        <v>3837.6</v>
      </c>
      <c r="H1174">
        <v>1081.6099999999999</v>
      </c>
      <c r="I1174">
        <v>0.28307900000000003</v>
      </c>
      <c r="J1174">
        <v>0.70652999999999999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60794.400000000001</v>
      </c>
      <c r="C1175">
        <v>60669.1</v>
      </c>
      <c r="D1175">
        <v>60668.3</v>
      </c>
      <c r="E1175">
        <v>60615</v>
      </c>
      <c r="F1175">
        <v>3179.79</v>
      </c>
      <c r="G1175">
        <v>3723.85</v>
      </c>
      <c r="H1175">
        <v>1099.53</v>
      </c>
      <c r="I1175">
        <v>0.28310299999999999</v>
      </c>
      <c r="J1175">
        <v>0.72733700000000001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60376.4</v>
      </c>
      <c r="C1176">
        <v>60250.7</v>
      </c>
      <c r="D1176">
        <v>60250</v>
      </c>
      <c r="E1176">
        <v>60197.3</v>
      </c>
      <c r="F1176">
        <v>3162.9</v>
      </c>
      <c r="G1176">
        <v>3658.31</v>
      </c>
      <c r="H1176">
        <v>1093.51</v>
      </c>
      <c r="I1176">
        <v>0.28321800000000003</v>
      </c>
      <c r="J1176">
        <v>0.71954600000000002</v>
      </c>
      <c r="K1176">
        <v>0</v>
      </c>
      <c r="L1176" t="s">
        <v>43</v>
      </c>
      <c r="R1176">
        <f>AVERAGE(B1127:B1176)</f>
        <v>57178.562000000013</v>
      </c>
      <c r="S1176">
        <f>AVERAGE(C1127:C1176)</f>
        <v>57054.346000000012</v>
      </c>
      <c r="U1176">
        <f>_xlfn.VAR.P(B1127:B1176)</f>
        <v>2910783.6639559995</v>
      </c>
      <c r="V1176">
        <f>_xlfn.VAR.P(C1127:C1176)</f>
        <v>2895967.2636840004</v>
      </c>
      <c r="X1176">
        <f>1.96*SQRT(U1176)/50</f>
        <v>66.879194144228052</v>
      </c>
      <c r="Y1176">
        <f>1.96*SQRT(V1176)/50</f>
        <v>66.708763562723774</v>
      </c>
    </row>
    <row r="1177" spans="1:25" x14ac:dyDescent="0.25">
      <c r="A1177" t="s">
        <v>50</v>
      </c>
      <c r="B1177">
        <v>2858932.4295410002</v>
      </c>
      <c r="C1177" t="s">
        <v>37</v>
      </c>
    </row>
    <row r="1178" spans="1:25" x14ac:dyDescent="0.25">
      <c r="A1178" t="s">
        <v>74</v>
      </c>
      <c r="B1178">
        <v>59082.8</v>
      </c>
      <c r="C1178">
        <v>59081.2</v>
      </c>
      <c r="D1178">
        <v>59080.4</v>
      </c>
      <c r="E1178">
        <v>59027.199999999997</v>
      </c>
      <c r="F1178">
        <v>3345.11</v>
      </c>
      <c r="G1178">
        <v>0</v>
      </c>
      <c r="H1178">
        <v>1116.53</v>
      </c>
      <c r="I1178">
        <v>0.283078</v>
      </c>
      <c r="J1178">
        <v>0.72776600000000002</v>
      </c>
      <c r="K1178">
        <v>0</v>
      </c>
      <c r="L1178" t="s">
        <v>43</v>
      </c>
    </row>
    <row r="1179" spans="1:25" x14ac:dyDescent="0.25">
      <c r="A1179" t="s">
        <v>74</v>
      </c>
      <c r="B1179">
        <v>58709.5</v>
      </c>
      <c r="C1179">
        <v>58708</v>
      </c>
      <c r="D1179">
        <v>58707.1</v>
      </c>
      <c r="E1179">
        <v>58654.1</v>
      </c>
      <c r="F1179">
        <v>3347.57</v>
      </c>
      <c r="G1179">
        <v>0</v>
      </c>
      <c r="H1179">
        <v>1108.68</v>
      </c>
      <c r="I1179">
        <v>0.28317900000000001</v>
      </c>
      <c r="J1179">
        <v>0.72490299999999996</v>
      </c>
      <c r="K1179">
        <v>0</v>
      </c>
      <c r="L1179" t="s">
        <v>43</v>
      </c>
    </row>
    <row r="1180" spans="1:25" x14ac:dyDescent="0.25">
      <c r="A1180" t="s">
        <v>74</v>
      </c>
      <c r="B1180">
        <v>57555</v>
      </c>
      <c r="C1180">
        <v>57553.5</v>
      </c>
      <c r="D1180">
        <v>57552.7</v>
      </c>
      <c r="E1180">
        <v>57500.5</v>
      </c>
      <c r="F1180">
        <v>3306.5</v>
      </c>
      <c r="G1180">
        <v>0</v>
      </c>
      <c r="H1180">
        <v>1095.4000000000001</v>
      </c>
      <c r="I1180">
        <v>0.28308299999999997</v>
      </c>
      <c r="J1180">
        <v>0.72279099999999996</v>
      </c>
      <c r="K1180">
        <v>0</v>
      </c>
      <c r="L1180" t="s">
        <v>43</v>
      </c>
    </row>
    <row r="1181" spans="1:25" x14ac:dyDescent="0.25">
      <c r="A1181" t="s">
        <v>74</v>
      </c>
      <c r="B1181">
        <v>56767.8</v>
      </c>
      <c r="C1181">
        <v>56766.2</v>
      </c>
      <c r="D1181">
        <v>56765.4</v>
      </c>
      <c r="E1181">
        <v>56714.1</v>
      </c>
      <c r="F1181">
        <v>3228.06</v>
      </c>
      <c r="G1181">
        <v>0</v>
      </c>
      <c r="H1181">
        <v>1079.3800000000001</v>
      </c>
      <c r="I1181">
        <v>0.28327599999999997</v>
      </c>
      <c r="J1181">
        <v>0.72518199999999999</v>
      </c>
      <c r="K1181">
        <v>0</v>
      </c>
      <c r="L1181" t="s">
        <v>43</v>
      </c>
    </row>
    <row r="1182" spans="1:25" x14ac:dyDescent="0.25">
      <c r="A1182" t="s">
        <v>74</v>
      </c>
      <c r="B1182">
        <v>57016.3</v>
      </c>
      <c r="C1182">
        <v>57014.7</v>
      </c>
      <c r="D1182">
        <v>57013.8</v>
      </c>
      <c r="E1182">
        <v>56962.400000000001</v>
      </c>
      <c r="F1182">
        <v>3248.68</v>
      </c>
      <c r="G1182">
        <v>0</v>
      </c>
      <c r="H1182">
        <v>1068.7</v>
      </c>
      <c r="I1182">
        <v>0.28334999999999999</v>
      </c>
      <c r="J1182">
        <v>0.72641299999999998</v>
      </c>
      <c r="K1182">
        <v>0</v>
      </c>
      <c r="L1182" t="s">
        <v>43</v>
      </c>
    </row>
    <row r="1183" spans="1:25" x14ac:dyDescent="0.25">
      <c r="A1183" t="s">
        <v>74</v>
      </c>
      <c r="B1183">
        <v>54603</v>
      </c>
      <c r="C1183">
        <v>54601.4</v>
      </c>
      <c r="D1183">
        <v>54600.800000000003</v>
      </c>
      <c r="E1183">
        <v>54551.3</v>
      </c>
      <c r="F1183">
        <v>2981.7</v>
      </c>
      <c r="G1183">
        <v>0</v>
      </c>
      <c r="H1183">
        <v>1030.05</v>
      </c>
      <c r="I1183">
        <v>0.28309099999999998</v>
      </c>
      <c r="J1183">
        <v>0.72542499999999999</v>
      </c>
      <c r="K1183">
        <v>0</v>
      </c>
      <c r="L1183" t="s">
        <v>43</v>
      </c>
    </row>
    <row r="1184" spans="1:25" x14ac:dyDescent="0.25">
      <c r="A1184" t="s">
        <v>74</v>
      </c>
      <c r="B1184">
        <v>52336.7</v>
      </c>
      <c r="C1184">
        <v>52335.1</v>
      </c>
      <c r="D1184">
        <v>52334.5</v>
      </c>
      <c r="E1184">
        <v>52286.9</v>
      </c>
      <c r="F1184">
        <v>2750.57</v>
      </c>
      <c r="G1184">
        <v>0</v>
      </c>
      <c r="H1184">
        <v>1000.58</v>
      </c>
      <c r="I1184">
        <v>0.28336099999999997</v>
      </c>
      <c r="J1184">
        <v>0.72490600000000005</v>
      </c>
      <c r="K1184">
        <v>0</v>
      </c>
      <c r="L1184" t="s">
        <v>43</v>
      </c>
    </row>
    <row r="1185" spans="1:12" x14ac:dyDescent="0.25">
      <c r="A1185" t="s">
        <v>74</v>
      </c>
      <c r="B1185">
        <v>52673.5</v>
      </c>
      <c r="C1185">
        <v>52672</v>
      </c>
      <c r="D1185">
        <v>52671.4</v>
      </c>
      <c r="E1185">
        <v>52623.3</v>
      </c>
      <c r="F1185">
        <v>2765.87</v>
      </c>
      <c r="G1185">
        <v>0</v>
      </c>
      <c r="H1185">
        <v>1014.72</v>
      </c>
      <c r="I1185">
        <v>0.28310600000000002</v>
      </c>
      <c r="J1185">
        <v>0.72460599999999997</v>
      </c>
      <c r="K1185">
        <v>0</v>
      </c>
      <c r="L1185" t="s">
        <v>43</v>
      </c>
    </row>
    <row r="1186" spans="1:12" x14ac:dyDescent="0.25">
      <c r="A1186" t="s">
        <v>74</v>
      </c>
      <c r="B1186">
        <v>54146.9</v>
      </c>
      <c r="C1186">
        <v>54145.3</v>
      </c>
      <c r="D1186">
        <v>54144.6</v>
      </c>
      <c r="E1186">
        <v>54095.4</v>
      </c>
      <c r="F1186">
        <v>2866.8</v>
      </c>
      <c r="G1186">
        <v>0</v>
      </c>
      <c r="H1186">
        <v>1040.07</v>
      </c>
      <c r="I1186">
        <v>0.28589700000000001</v>
      </c>
      <c r="J1186">
        <v>0.70652199999999998</v>
      </c>
      <c r="K1186">
        <v>0</v>
      </c>
      <c r="L1186" t="s">
        <v>43</v>
      </c>
    </row>
    <row r="1187" spans="1:12" x14ac:dyDescent="0.25">
      <c r="A1187" t="s">
        <v>74</v>
      </c>
      <c r="B1187">
        <v>54885</v>
      </c>
      <c r="C1187">
        <v>54883.4</v>
      </c>
      <c r="D1187">
        <v>54882.7</v>
      </c>
      <c r="E1187">
        <v>54833.3</v>
      </c>
      <c r="F1187">
        <v>2949.56</v>
      </c>
      <c r="G1187">
        <v>0</v>
      </c>
      <c r="H1187">
        <v>1041.0999999999999</v>
      </c>
      <c r="I1187">
        <v>0.28315800000000002</v>
      </c>
      <c r="J1187">
        <v>0.72763199999999995</v>
      </c>
      <c r="K1187">
        <v>0</v>
      </c>
      <c r="L1187" t="s">
        <v>43</v>
      </c>
    </row>
    <row r="1188" spans="1:12" x14ac:dyDescent="0.25">
      <c r="A1188" t="s">
        <v>74</v>
      </c>
      <c r="B1188">
        <v>53988.5</v>
      </c>
      <c r="C1188">
        <v>53986.9</v>
      </c>
      <c r="D1188">
        <v>53986.3</v>
      </c>
      <c r="E1188">
        <v>53937.3</v>
      </c>
      <c r="F1188">
        <v>2889.54</v>
      </c>
      <c r="G1188">
        <v>0</v>
      </c>
      <c r="H1188">
        <v>1023.68</v>
      </c>
      <c r="I1188">
        <v>0.28309800000000002</v>
      </c>
      <c r="J1188">
        <v>0.70907600000000004</v>
      </c>
      <c r="K1188">
        <v>0</v>
      </c>
      <c r="L1188" t="s">
        <v>43</v>
      </c>
    </row>
    <row r="1189" spans="1:12" x14ac:dyDescent="0.25">
      <c r="A1189" t="s">
        <v>74</v>
      </c>
      <c r="B1189">
        <v>53837.2</v>
      </c>
      <c r="C1189">
        <v>53835.6</v>
      </c>
      <c r="D1189">
        <v>53834.9</v>
      </c>
      <c r="E1189">
        <v>53785.8</v>
      </c>
      <c r="F1189">
        <v>2928.6</v>
      </c>
      <c r="G1189">
        <v>0</v>
      </c>
      <c r="H1189">
        <v>1020.06</v>
      </c>
      <c r="I1189">
        <v>0.28314699999999998</v>
      </c>
      <c r="J1189">
        <v>0.72769200000000001</v>
      </c>
      <c r="K1189">
        <v>0</v>
      </c>
      <c r="L1189" t="s">
        <v>43</v>
      </c>
    </row>
    <row r="1190" spans="1:12" x14ac:dyDescent="0.25">
      <c r="A1190" t="s">
        <v>74</v>
      </c>
      <c r="B1190">
        <v>53740.1</v>
      </c>
      <c r="C1190">
        <v>53738.6</v>
      </c>
      <c r="D1190">
        <v>53737.9</v>
      </c>
      <c r="E1190">
        <v>53689</v>
      </c>
      <c r="F1190">
        <v>2937.38</v>
      </c>
      <c r="G1190">
        <v>0</v>
      </c>
      <c r="H1190">
        <v>1017.19</v>
      </c>
      <c r="I1190">
        <v>0.28311599999999998</v>
      </c>
      <c r="J1190">
        <v>0.727047</v>
      </c>
      <c r="K1190">
        <v>0</v>
      </c>
      <c r="L1190" t="s">
        <v>43</v>
      </c>
    </row>
    <row r="1191" spans="1:12" x14ac:dyDescent="0.25">
      <c r="A1191" t="s">
        <v>74</v>
      </c>
      <c r="B1191">
        <v>53765.1</v>
      </c>
      <c r="C1191">
        <v>53763.5</v>
      </c>
      <c r="D1191">
        <v>53762.8</v>
      </c>
      <c r="E1191">
        <v>53714.1</v>
      </c>
      <c r="F1191">
        <v>2828.71</v>
      </c>
      <c r="G1191">
        <v>0</v>
      </c>
      <c r="H1191">
        <v>1018.79</v>
      </c>
      <c r="I1191">
        <v>0.27529500000000001</v>
      </c>
      <c r="J1191">
        <v>0.72088700000000006</v>
      </c>
      <c r="K1191">
        <v>0</v>
      </c>
      <c r="L1191" t="s">
        <v>43</v>
      </c>
    </row>
    <row r="1192" spans="1:12" x14ac:dyDescent="0.25">
      <c r="A1192" t="s">
        <v>74</v>
      </c>
      <c r="B1192">
        <v>53717.3</v>
      </c>
      <c r="C1192">
        <v>53715.7</v>
      </c>
      <c r="D1192">
        <v>53715.1</v>
      </c>
      <c r="E1192">
        <v>53666.3</v>
      </c>
      <c r="F1192">
        <v>2847.28</v>
      </c>
      <c r="G1192">
        <v>0</v>
      </c>
      <c r="H1192">
        <v>1024.1500000000001</v>
      </c>
      <c r="I1192">
        <v>0.28311799999999998</v>
      </c>
      <c r="J1192">
        <v>0.727383</v>
      </c>
      <c r="K1192">
        <v>0</v>
      </c>
      <c r="L1192" t="s">
        <v>43</v>
      </c>
    </row>
    <row r="1193" spans="1:12" x14ac:dyDescent="0.25">
      <c r="A1193" t="s">
        <v>74</v>
      </c>
      <c r="B1193">
        <v>54750.8</v>
      </c>
      <c r="C1193">
        <v>54749.3</v>
      </c>
      <c r="D1193">
        <v>54748.6</v>
      </c>
      <c r="E1193">
        <v>54698.8</v>
      </c>
      <c r="F1193">
        <v>2962.88</v>
      </c>
      <c r="G1193">
        <v>0</v>
      </c>
      <c r="H1193">
        <v>1038.8499999999999</v>
      </c>
      <c r="I1193">
        <v>0.283082</v>
      </c>
      <c r="J1193">
        <v>0.72708300000000003</v>
      </c>
      <c r="K1193">
        <v>0</v>
      </c>
      <c r="L1193" t="s">
        <v>43</v>
      </c>
    </row>
    <row r="1194" spans="1:12" x14ac:dyDescent="0.25">
      <c r="A1194" t="s">
        <v>74</v>
      </c>
      <c r="B1194">
        <v>53953.7</v>
      </c>
      <c r="C1194">
        <v>53952.2</v>
      </c>
      <c r="D1194">
        <v>53951.5</v>
      </c>
      <c r="E1194">
        <v>53896.1</v>
      </c>
      <c r="F1194">
        <v>2837.95</v>
      </c>
      <c r="G1194">
        <v>0</v>
      </c>
      <c r="H1194">
        <v>1026.0999999999999</v>
      </c>
      <c r="I1194">
        <v>0.28315699999999999</v>
      </c>
      <c r="J1194">
        <v>0.72324100000000002</v>
      </c>
      <c r="K1194">
        <v>0</v>
      </c>
      <c r="L1194" t="s">
        <v>43</v>
      </c>
    </row>
    <row r="1195" spans="1:12" x14ac:dyDescent="0.25">
      <c r="A1195" t="s">
        <v>74</v>
      </c>
      <c r="B1195">
        <v>54083.3</v>
      </c>
      <c r="C1195">
        <v>54081.7</v>
      </c>
      <c r="D1195">
        <v>54081.1</v>
      </c>
      <c r="E1195">
        <v>54031.9</v>
      </c>
      <c r="F1195">
        <v>2848.27</v>
      </c>
      <c r="G1195">
        <v>0</v>
      </c>
      <c r="H1195">
        <v>1028.57</v>
      </c>
      <c r="I1195">
        <v>0.28318199999999999</v>
      </c>
      <c r="J1195">
        <v>0.70772699999999999</v>
      </c>
      <c r="K1195">
        <v>0</v>
      </c>
      <c r="L1195" t="s">
        <v>43</v>
      </c>
    </row>
    <row r="1196" spans="1:12" x14ac:dyDescent="0.25">
      <c r="A1196" t="s">
        <v>74</v>
      </c>
      <c r="B1196">
        <v>55117.7</v>
      </c>
      <c r="C1196">
        <v>55116.2</v>
      </c>
      <c r="D1196">
        <v>55115.5</v>
      </c>
      <c r="E1196">
        <v>55065.7</v>
      </c>
      <c r="F1196">
        <v>2993.01</v>
      </c>
      <c r="G1196">
        <v>0</v>
      </c>
      <c r="H1196">
        <v>1059.67</v>
      </c>
      <c r="I1196">
        <v>0.283244</v>
      </c>
      <c r="J1196">
        <v>0.72778699999999996</v>
      </c>
      <c r="K1196">
        <v>0</v>
      </c>
      <c r="L1196" t="s">
        <v>43</v>
      </c>
    </row>
    <row r="1197" spans="1:12" x14ac:dyDescent="0.25">
      <c r="A1197" t="s">
        <v>74</v>
      </c>
      <c r="B1197">
        <v>57486.7</v>
      </c>
      <c r="C1197">
        <v>57485.1</v>
      </c>
      <c r="D1197">
        <v>57484.3</v>
      </c>
      <c r="E1197">
        <v>57432.3</v>
      </c>
      <c r="F1197">
        <v>3229.93</v>
      </c>
      <c r="G1197">
        <v>0</v>
      </c>
      <c r="H1197">
        <v>1093.8800000000001</v>
      </c>
      <c r="I1197">
        <v>0.28399999999999997</v>
      </c>
      <c r="J1197">
        <v>0.70653200000000005</v>
      </c>
      <c r="K1197">
        <v>0</v>
      </c>
      <c r="L1197" t="s">
        <v>43</v>
      </c>
    </row>
    <row r="1198" spans="1:12" x14ac:dyDescent="0.25">
      <c r="A1198" t="s">
        <v>74</v>
      </c>
      <c r="B1198">
        <v>57333.7</v>
      </c>
      <c r="C1198">
        <v>57332.1</v>
      </c>
      <c r="D1198">
        <v>57331.199999999997</v>
      </c>
      <c r="E1198">
        <v>57279.4</v>
      </c>
      <c r="F1198">
        <v>3256.35</v>
      </c>
      <c r="G1198">
        <v>0</v>
      </c>
      <c r="H1198">
        <v>1083.7</v>
      </c>
      <c r="I1198">
        <v>0.28311399999999998</v>
      </c>
      <c r="J1198">
        <v>0.72769200000000001</v>
      </c>
      <c r="K1198">
        <v>0</v>
      </c>
      <c r="L1198" t="s">
        <v>43</v>
      </c>
    </row>
    <row r="1199" spans="1:12" x14ac:dyDescent="0.25">
      <c r="A1199" t="s">
        <v>74</v>
      </c>
      <c r="B1199">
        <v>58026.1</v>
      </c>
      <c r="C1199">
        <v>58024.5</v>
      </c>
      <c r="D1199">
        <v>58023.7</v>
      </c>
      <c r="E1199">
        <v>57971.5</v>
      </c>
      <c r="F1199">
        <v>3328.47</v>
      </c>
      <c r="G1199">
        <v>0</v>
      </c>
      <c r="H1199">
        <v>1095.8699999999999</v>
      </c>
      <c r="I1199">
        <v>0.26055600000000001</v>
      </c>
      <c r="J1199">
        <v>0.72766299999999995</v>
      </c>
      <c r="K1199">
        <v>0</v>
      </c>
      <c r="L1199" t="s">
        <v>43</v>
      </c>
    </row>
    <row r="1200" spans="1:12" x14ac:dyDescent="0.25">
      <c r="A1200" t="s">
        <v>74</v>
      </c>
      <c r="B1200">
        <v>54526.3</v>
      </c>
      <c r="C1200">
        <v>54524.800000000003</v>
      </c>
      <c r="D1200">
        <v>54524</v>
      </c>
      <c r="E1200">
        <v>54474.6</v>
      </c>
      <c r="F1200">
        <v>2965.24</v>
      </c>
      <c r="G1200">
        <v>0</v>
      </c>
      <c r="H1200">
        <v>1028.23</v>
      </c>
      <c r="I1200">
        <v>0.27168500000000001</v>
      </c>
      <c r="J1200">
        <v>0.74366699999999997</v>
      </c>
      <c r="K1200">
        <v>0</v>
      </c>
      <c r="L1200" t="s">
        <v>43</v>
      </c>
    </row>
    <row r="1201" spans="1:12" x14ac:dyDescent="0.25">
      <c r="A1201" t="s">
        <v>74</v>
      </c>
      <c r="B1201">
        <v>53683.4</v>
      </c>
      <c r="C1201">
        <v>53681.9</v>
      </c>
      <c r="D1201">
        <v>53681.2</v>
      </c>
      <c r="E1201">
        <v>53632.5</v>
      </c>
      <c r="F1201">
        <v>2857.32</v>
      </c>
      <c r="G1201">
        <v>0</v>
      </c>
      <c r="H1201">
        <v>1026.8800000000001</v>
      </c>
      <c r="I1201">
        <v>0.28348200000000001</v>
      </c>
      <c r="J1201">
        <v>0.72727399999999998</v>
      </c>
      <c r="K1201">
        <v>0</v>
      </c>
      <c r="L1201" t="s">
        <v>43</v>
      </c>
    </row>
    <row r="1202" spans="1:12" x14ac:dyDescent="0.25">
      <c r="A1202" t="s">
        <v>74</v>
      </c>
      <c r="B1202">
        <v>53879.5</v>
      </c>
      <c r="C1202">
        <v>53877.9</v>
      </c>
      <c r="D1202">
        <v>53877.2</v>
      </c>
      <c r="E1202">
        <v>53828.2</v>
      </c>
      <c r="F1202">
        <v>2870.19</v>
      </c>
      <c r="G1202">
        <v>0</v>
      </c>
      <c r="H1202">
        <v>1035.05</v>
      </c>
      <c r="I1202">
        <v>0.283113</v>
      </c>
      <c r="J1202">
        <v>0.72364099999999998</v>
      </c>
      <c r="K1202">
        <v>0</v>
      </c>
      <c r="L1202" t="s">
        <v>43</v>
      </c>
    </row>
    <row r="1203" spans="1:12" x14ac:dyDescent="0.25">
      <c r="A1203" t="s">
        <v>74</v>
      </c>
      <c r="B1203">
        <v>54036.7</v>
      </c>
      <c r="C1203">
        <v>54035.1</v>
      </c>
      <c r="D1203">
        <v>54034.400000000001</v>
      </c>
      <c r="E1203">
        <v>53985.4</v>
      </c>
      <c r="F1203">
        <v>2857.11</v>
      </c>
      <c r="G1203">
        <v>0</v>
      </c>
      <c r="H1203">
        <v>1025.32</v>
      </c>
      <c r="I1203">
        <v>0.283109</v>
      </c>
      <c r="J1203">
        <v>0.72522699999999996</v>
      </c>
      <c r="K1203">
        <v>0</v>
      </c>
      <c r="L1203" t="s">
        <v>43</v>
      </c>
    </row>
    <row r="1204" spans="1:12" x14ac:dyDescent="0.25">
      <c r="A1204" t="s">
        <v>74</v>
      </c>
      <c r="B1204">
        <v>53461.599999999999</v>
      </c>
      <c r="C1204">
        <v>53460.1</v>
      </c>
      <c r="D1204">
        <v>53459.4</v>
      </c>
      <c r="E1204">
        <v>53410.8</v>
      </c>
      <c r="F1204">
        <v>2835.31</v>
      </c>
      <c r="G1204">
        <v>0</v>
      </c>
      <c r="H1204">
        <v>1014.48</v>
      </c>
      <c r="I1204">
        <v>0.26722899999999999</v>
      </c>
      <c r="J1204">
        <v>0.72564899999999999</v>
      </c>
      <c r="K1204">
        <v>0</v>
      </c>
      <c r="L1204" t="s">
        <v>43</v>
      </c>
    </row>
    <row r="1205" spans="1:12" x14ac:dyDescent="0.25">
      <c r="A1205" t="s">
        <v>74</v>
      </c>
      <c r="B1205">
        <v>57313</v>
      </c>
      <c r="C1205">
        <v>57311.5</v>
      </c>
      <c r="D1205">
        <v>57310.7</v>
      </c>
      <c r="E1205">
        <v>57257.4</v>
      </c>
      <c r="F1205">
        <v>3274.99</v>
      </c>
      <c r="G1205">
        <v>0</v>
      </c>
      <c r="H1205">
        <v>1081.07</v>
      </c>
      <c r="I1205">
        <v>0.26539000000000001</v>
      </c>
      <c r="J1205">
        <v>0.70827600000000002</v>
      </c>
      <c r="K1205">
        <v>0</v>
      </c>
      <c r="L1205" t="s">
        <v>43</v>
      </c>
    </row>
    <row r="1206" spans="1:12" x14ac:dyDescent="0.25">
      <c r="A1206" t="s">
        <v>74</v>
      </c>
      <c r="B1206">
        <v>52664.1</v>
      </c>
      <c r="C1206">
        <v>52662.6</v>
      </c>
      <c r="D1206">
        <v>52661.9</v>
      </c>
      <c r="E1206">
        <v>52614.1</v>
      </c>
      <c r="F1206">
        <v>2797.43</v>
      </c>
      <c r="G1206">
        <v>0</v>
      </c>
      <c r="H1206">
        <v>1000.16</v>
      </c>
      <c r="I1206">
        <v>0.28308800000000001</v>
      </c>
      <c r="J1206">
        <v>0.72702999999999995</v>
      </c>
      <c r="K1206">
        <v>0</v>
      </c>
      <c r="L1206" t="s">
        <v>43</v>
      </c>
    </row>
    <row r="1207" spans="1:12" x14ac:dyDescent="0.25">
      <c r="A1207" t="s">
        <v>74</v>
      </c>
      <c r="B1207">
        <v>52854.1</v>
      </c>
      <c r="C1207">
        <v>52852.5</v>
      </c>
      <c r="D1207">
        <v>52851.9</v>
      </c>
      <c r="E1207">
        <v>52803.7</v>
      </c>
      <c r="F1207">
        <v>2801.44</v>
      </c>
      <c r="G1207">
        <v>0</v>
      </c>
      <c r="H1207">
        <v>1018.13</v>
      </c>
      <c r="I1207">
        <v>0.28308</v>
      </c>
      <c r="J1207">
        <v>0.71750400000000003</v>
      </c>
      <c r="K1207">
        <v>0</v>
      </c>
      <c r="L1207" t="s">
        <v>43</v>
      </c>
    </row>
    <row r="1208" spans="1:12" x14ac:dyDescent="0.25">
      <c r="A1208" t="s">
        <v>74</v>
      </c>
      <c r="B1208">
        <v>52755.8</v>
      </c>
      <c r="C1208">
        <v>52754.3</v>
      </c>
      <c r="D1208">
        <v>52753.599999999999</v>
      </c>
      <c r="E1208">
        <v>52705.7</v>
      </c>
      <c r="F1208">
        <v>2793.06</v>
      </c>
      <c r="G1208">
        <v>0</v>
      </c>
      <c r="H1208">
        <v>1008.51</v>
      </c>
      <c r="I1208">
        <v>0.27690100000000001</v>
      </c>
      <c r="J1208">
        <v>0.70760900000000004</v>
      </c>
      <c r="K1208">
        <v>0</v>
      </c>
      <c r="L1208" t="s">
        <v>43</v>
      </c>
    </row>
    <row r="1209" spans="1:12" x14ac:dyDescent="0.25">
      <c r="A1209" t="s">
        <v>74</v>
      </c>
      <c r="B1209">
        <v>53117.1</v>
      </c>
      <c r="C1209">
        <v>53115.6</v>
      </c>
      <c r="D1209">
        <v>53114.9</v>
      </c>
      <c r="E1209">
        <v>53066.5</v>
      </c>
      <c r="F1209">
        <v>2811.84</v>
      </c>
      <c r="G1209">
        <v>0</v>
      </c>
      <c r="H1209">
        <v>1015.87</v>
      </c>
      <c r="I1209">
        <v>0.28312599999999999</v>
      </c>
      <c r="J1209">
        <v>0.72786200000000001</v>
      </c>
      <c r="K1209">
        <v>0</v>
      </c>
      <c r="L1209" t="s">
        <v>43</v>
      </c>
    </row>
    <row r="1210" spans="1:12" x14ac:dyDescent="0.25">
      <c r="A1210" t="s">
        <v>74</v>
      </c>
      <c r="B1210">
        <v>53461.3</v>
      </c>
      <c r="C1210">
        <v>53459.8</v>
      </c>
      <c r="D1210">
        <v>53459.1</v>
      </c>
      <c r="E1210">
        <v>53410.5</v>
      </c>
      <c r="F1210">
        <v>2851.9</v>
      </c>
      <c r="G1210">
        <v>0</v>
      </c>
      <c r="H1210">
        <v>1016.51</v>
      </c>
      <c r="I1210">
        <v>0.28315600000000002</v>
      </c>
      <c r="J1210">
        <v>0.74961999999999995</v>
      </c>
      <c r="K1210">
        <v>0</v>
      </c>
      <c r="L1210" t="s">
        <v>43</v>
      </c>
    </row>
    <row r="1211" spans="1:12" x14ac:dyDescent="0.25">
      <c r="A1211" t="s">
        <v>74</v>
      </c>
      <c r="B1211">
        <v>53204</v>
      </c>
      <c r="C1211">
        <v>53202.5</v>
      </c>
      <c r="D1211">
        <v>53201.8</v>
      </c>
      <c r="E1211">
        <v>53153.5</v>
      </c>
      <c r="F1211">
        <v>2803.43</v>
      </c>
      <c r="G1211">
        <v>0</v>
      </c>
      <c r="H1211">
        <v>1020.18</v>
      </c>
      <c r="I1211">
        <v>0.28315600000000002</v>
      </c>
      <c r="J1211">
        <v>0.70911999999999997</v>
      </c>
      <c r="K1211">
        <v>0</v>
      </c>
      <c r="L1211" t="s">
        <v>43</v>
      </c>
    </row>
    <row r="1212" spans="1:12" x14ac:dyDescent="0.25">
      <c r="A1212" t="s">
        <v>74</v>
      </c>
      <c r="B1212">
        <v>54802.8</v>
      </c>
      <c r="C1212">
        <v>54801.3</v>
      </c>
      <c r="D1212">
        <v>54800.5</v>
      </c>
      <c r="E1212">
        <v>54751</v>
      </c>
      <c r="F1212">
        <v>3031.89</v>
      </c>
      <c r="G1212">
        <v>0</v>
      </c>
      <c r="H1212">
        <v>1035.26</v>
      </c>
      <c r="I1212">
        <v>0.28310600000000002</v>
      </c>
      <c r="J1212">
        <v>0.70653100000000002</v>
      </c>
      <c r="K1212">
        <v>0</v>
      </c>
      <c r="L1212" t="s">
        <v>43</v>
      </c>
    </row>
    <row r="1213" spans="1:12" x14ac:dyDescent="0.25">
      <c r="A1213" t="s">
        <v>74</v>
      </c>
      <c r="B1213">
        <v>54432</v>
      </c>
      <c r="C1213">
        <v>54430.400000000001</v>
      </c>
      <c r="D1213">
        <v>54429.7</v>
      </c>
      <c r="E1213">
        <v>54380.2</v>
      </c>
      <c r="F1213">
        <v>2915.96</v>
      </c>
      <c r="G1213">
        <v>0</v>
      </c>
      <c r="H1213">
        <v>1029.73</v>
      </c>
      <c r="I1213">
        <v>0.28310099999999999</v>
      </c>
      <c r="J1213">
        <v>0.70653100000000002</v>
      </c>
      <c r="K1213">
        <v>0</v>
      </c>
      <c r="L1213" t="s">
        <v>43</v>
      </c>
    </row>
    <row r="1214" spans="1:12" x14ac:dyDescent="0.25">
      <c r="A1214" t="s">
        <v>74</v>
      </c>
      <c r="B1214">
        <v>55414.8</v>
      </c>
      <c r="C1214">
        <v>55413.3</v>
      </c>
      <c r="D1214">
        <v>55412.5</v>
      </c>
      <c r="E1214">
        <v>55362.1</v>
      </c>
      <c r="F1214">
        <v>3032.06</v>
      </c>
      <c r="G1214">
        <v>0</v>
      </c>
      <c r="H1214">
        <v>1051.5</v>
      </c>
      <c r="I1214">
        <v>0.28330300000000003</v>
      </c>
      <c r="J1214">
        <v>0.72467300000000001</v>
      </c>
      <c r="K1214">
        <v>0</v>
      </c>
      <c r="L1214" t="s">
        <v>43</v>
      </c>
    </row>
    <row r="1215" spans="1:12" x14ac:dyDescent="0.25">
      <c r="A1215" t="s">
        <v>74</v>
      </c>
      <c r="B1215">
        <v>54537.4</v>
      </c>
      <c r="C1215">
        <v>54535.8</v>
      </c>
      <c r="D1215">
        <v>54535.1</v>
      </c>
      <c r="E1215">
        <v>54485.8</v>
      </c>
      <c r="F1215">
        <v>2925.79</v>
      </c>
      <c r="G1215">
        <v>0</v>
      </c>
      <c r="H1215">
        <v>1033.7</v>
      </c>
      <c r="I1215">
        <v>0.28315299999999999</v>
      </c>
      <c r="J1215">
        <v>0.72752799999999995</v>
      </c>
      <c r="K1215">
        <v>0</v>
      </c>
      <c r="L1215" t="s">
        <v>43</v>
      </c>
    </row>
    <row r="1216" spans="1:12" x14ac:dyDescent="0.25">
      <c r="A1216" t="s">
        <v>74</v>
      </c>
      <c r="B1216">
        <v>53810.1</v>
      </c>
      <c r="C1216">
        <v>53808.5</v>
      </c>
      <c r="D1216">
        <v>53807.8</v>
      </c>
      <c r="E1216">
        <v>53759</v>
      </c>
      <c r="F1216">
        <v>2824.7</v>
      </c>
      <c r="G1216">
        <v>0</v>
      </c>
      <c r="H1216">
        <v>1038.25</v>
      </c>
      <c r="I1216">
        <v>0.283246</v>
      </c>
      <c r="J1216">
        <v>0.72723800000000005</v>
      </c>
      <c r="K1216">
        <v>0</v>
      </c>
      <c r="L1216" t="s">
        <v>43</v>
      </c>
    </row>
    <row r="1217" spans="1:25" x14ac:dyDescent="0.25">
      <c r="A1217" t="s">
        <v>74</v>
      </c>
      <c r="B1217">
        <v>53545.1</v>
      </c>
      <c r="C1217">
        <v>53543.5</v>
      </c>
      <c r="D1217">
        <v>53542.9</v>
      </c>
      <c r="E1217">
        <v>53494.2</v>
      </c>
      <c r="F1217">
        <v>2802.4</v>
      </c>
      <c r="G1217">
        <v>0</v>
      </c>
      <c r="H1217">
        <v>1015.74</v>
      </c>
      <c r="I1217">
        <v>0.28326600000000002</v>
      </c>
      <c r="J1217">
        <v>0.70653200000000005</v>
      </c>
      <c r="K1217">
        <v>0</v>
      </c>
      <c r="L1217" t="s">
        <v>43</v>
      </c>
    </row>
    <row r="1218" spans="1:25" x14ac:dyDescent="0.25">
      <c r="A1218" t="s">
        <v>74</v>
      </c>
      <c r="B1218">
        <v>53362.7</v>
      </c>
      <c r="C1218">
        <v>53361.1</v>
      </c>
      <c r="D1218">
        <v>53360.4</v>
      </c>
      <c r="E1218">
        <v>53312.2</v>
      </c>
      <c r="F1218">
        <v>2810.34</v>
      </c>
      <c r="G1218">
        <v>0</v>
      </c>
      <c r="H1218">
        <v>1012.39</v>
      </c>
      <c r="I1218">
        <v>0.283418</v>
      </c>
      <c r="J1218">
        <v>0.71740199999999998</v>
      </c>
      <c r="K1218">
        <v>0</v>
      </c>
      <c r="L1218" t="s">
        <v>43</v>
      </c>
    </row>
    <row r="1219" spans="1:25" x14ac:dyDescent="0.25">
      <c r="A1219" t="s">
        <v>74</v>
      </c>
      <c r="B1219">
        <v>54089.4</v>
      </c>
      <c r="C1219">
        <v>54087.8</v>
      </c>
      <c r="D1219">
        <v>54087.1</v>
      </c>
      <c r="E1219">
        <v>54038.1</v>
      </c>
      <c r="F1219">
        <v>2925.64</v>
      </c>
      <c r="G1219">
        <v>0</v>
      </c>
      <c r="H1219">
        <v>1039.27</v>
      </c>
      <c r="I1219">
        <v>0.283364</v>
      </c>
      <c r="J1219">
        <v>0.72215600000000002</v>
      </c>
      <c r="K1219">
        <v>0</v>
      </c>
      <c r="L1219" t="s">
        <v>43</v>
      </c>
    </row>
    <row r="1220" spans="1:25" x14ac:dyDescent="0.25">
      <c r="A1220" t="s">
        <v>74</v>
      </c>
      <c r="B1220">
        <v>54427.9</v>
      </c>
      <c r="C1220">
        <v>54426.1</v>
      </c>
      <c r="D1220">
        <v>54425.3</v>
      </c>
      <c r="E1220">
        <v>54376.1</v>
      </c>
      <c r="F1220">
        <v>2910.2</v>
      </c>
      <c r="G1220">
        <v>0</v>
      </c>
      <c r="H1220">
        <v>1030.2</v>
      </c>
      <c r="I1220">
        <v>0.28307900000000003</v>
      </c>
      <c r="J1220">
        <v>0.70653100000000002</v>
      </c>
      <c r="K1220">
        <v>0</v>
      </c>
      <c r="L1220" t="s">
        <v>43</v>
      </c>
    </row>
    <row r="1221" spans="1:25" x14ac:dyDescent="0.25">
      <c r="A1221" t="s">
        <v>74</v>
      </c>
      <c r="B1221">
        <v>53878.3</v>
      </c>
      <c r="C1221">
        <v>53876.800000000003</v>
      </c>
      <c r="D1221">
        <v>53876.1</v>
      </c>
      <c r="E1221">
        <v>53827.1</v>
      </c>
      <c r="F1221">
        <v>2842.67</v>
      </c>
      <c r="G1221">
        <v>0</v>
      </c>
      <c r="H1221">
        <v>1042.98</v>
      </c>
      <c r="I1221">
        <v>0.283078</v>
      </c>
      <c r="J1221">
        <v>0.72700100000000001</v>
      </c>
      <c r="K1221">
        <v>0</v>
      </c>
      <c r="L1221" t="s">
        <v>43</v>
      </c>
    </row>
    <row r="1222" spans="1:25" x14ac:dyDescent="0.25">
      <c r="A1222" t="s">
        <v>74</v>
      </c>
      <c r="B1222">
        <v>53486.9</v>
      </c>
      <c r="C1222">
        <v>53485.3</v>
      </c>
      <c r="D1222">
        <v>53484.6</v>
      </c>
      <c r="E1222">
        <v>53436</v>
      </c>
      <c r="F1222">
        <v>2815.99</v>
      </c>
      <c r="G1222">
        <v>0</v>
      </c>
      <c r="H1222">
        <v>1022.06</v>
      </c>
      <c r="I1222">
        <v>0.26839600000000002</v>
      </c>
      <c r="J1222">
        <v>0.72622100000000001</v>
      </c>
      <c r="K1222">
        <v>0</v>
      </c>
      <c r="L1222" t="s">
        <v>43</v>
      </c>
    </row>
    <row r="1223" spans="1:25" x14ac:dyDescent="0.25">
      <c r="A1223" t="s">
        <v>74</v>
      </c>
      <c r="B1223">
        <v>54962</v>
      </c>
      <c r="C1223">
        <v>54960.4</v>
      </c>
      <c r="D1223">
        <v>54959.8</v>
      </c>
      <c r="E1223">
        <v>54909.8</v>
      </c>
      <c r="F1223">
        <v>2965.16</v>
      </c>
      <c r="G1223">
        <v>0</v>
      </c>
      <c r="H1223">
        <v>1061.02</v>
      </c>
      <c r="I1223">
        <v>0.283078</v>
      </c>
      <c r="J1223">
        <v>0.70653200000000005</v>
      </c>
      <c r="K1223">
        <v>0</v>
      </c>
      <c r="L1223" t="s">
        <v>43</v>
      </c>
    </row>
    <row r="1224" spans="1:25" x14ac:dyDescent="0.25">
      <c r="A1224" t="s">
        <v>74</v>
      </c>
      <c r="B1224">
        <v>53801.2</v>
      </c>
      <c r="C1224">
        <v>53799.6</v>
      </c>
      <c r="D1224">
        <v>53798.9</v>
      </c>
      <c r="E1224">
        <v>53750</v>
      </c>
      <c r="F1224">
        <v>2843.92</v>
      </c>
      <c r="G1224">
        <v>0</v>
      </c>
      <c r="H1224">
        <v>1020.55</v>
      </c>
      <c r="I1224">
        <v>0.26185700000000001</v>
      </c>
      <c r="J1224">
        <v>0.72067599999999998</v>
      </c>
      <c r="K1224">
        <v>0</v>
      </c>
      <c r="L1224" t="s">
        <v>43</v>
      </c>
    </row>
    <row r="1225" spans="1:25" x14ac:dyDescent="0.25">
      <c r="A1225" t="s">
        <v>74</v>
      </c>
      <c r="B1225">
        <v>55292.9</v>
      </c>
      <c r="C1225">
        <v>55291.3</v>
      </c>
      <c r="D1225">
        <v>55290.6</v>
      </c>
      <c r="E1225">
        <v>55240.3</v>
      </c>
      <c r="F1225">
        <v>3000.5</v>
      </c>
      <c r="G1225">
        <v>0</v>
      </c>
      <c r="H1225">
        <v>1047.6099999999999</v>
      </c>
      <c r="I1225">
        <v>0.28315899999999999</v>
      </c>
      <c r="J1225">
        <v>0.72473799999999999</v>
      </c>
      <c r="K1225">
        <v>0</v>
      </c>
      <c r="L1225" t="s">
        <v>43</v>
      </c>
    </row>
    <row r="1226" spans="1:25" x14ac:dyDescent="0.25">
      <c r="A1226" t="s">
        <v>74</v>
      </c>
      <c r="B1226">
        <v>57648.800000000003</v>
      </c>
      <c r="C1226">
        <v>57647.199999999997</v>
      </c>
      <c r="D1226">
        <v>57646.5</v>
      </c>
      <c r="E1226">
        <v>57593.9</v>
      </c>
      <c r="F1226">
        <v>3285.3</v>
      </c>
      <c r="G1226">
        <v>0</v>
      </c>
      <c r="H1226">
        <v>1089.73</v>
      </c>
      <c r="I1226">
        <v>0.28310000000000002</v>
      </c>
      <c r="J1226">
        <v>0.71739399999999998</v>
      </c>
      <c r="K1226">
        <v>0</v>
      </c>
      <c r="L1226" t="s">
        <v>43</v>
      </c>
    </row>
    <row r="1227" spans="1:25" x14ac:dyDescent="0.25">
      <c r="A1227" t="s">
        <v>74</v>
      </c>
      <c r="B1227">
        <v>53063</v>
      </c>
      <c r="C1227">
        <v>53061.5</v>
      </c>
      <c r="D1227">
        <v>53060.800000000003</v>
      </c>
      <c r="E1227">
        <v>53012.7</v>
      </c>
      <c r="F1227">
        <v>2804.33</v>
      </c>
      <c r="G1227">
        <v>0</v>
      </c>
      <c r="H1227">
        <v>1018.31</v>
      </c>
      <c r="I1227">
        <v>0.28440300000000002</v>
      </c>
      <c r="J1227">
        <v>0.70652999999999999</v>
      </c>
      <c r="K1227">
        <v>0</v>
      </c>
      <c r="L1227" t="s">
        <v>43</v>
      </c>
    </row>
    <row r="1228" spans="1:25" x14ac:dyDescent="0.25">
      <c r="A1228" t="s">
        <v>74</v>
      </c>
      <c r="B1228">
        <v>52550.1</v>
      </c>
      <c r="C1228">
        <v>52548.5</v>
      </c>
      <c r="D1228">
        <v>52547.9</v>
      </c>
      <c r="E1228">
        <v>52499.9</v>
      </c>
      <c r="F1228">
        <v>2800.38</v>
      </c>
      <c r="G1228">
        <v>0</v>
      </c>
      <c r="H1228">
        <v>996.58399999999995</v>
      </c>
      <c r="I1228">
        <v>0.28309099999999998</v>
      </c>
      <c r="J1228">
        <v>0.72754099999999999</v>
      </c>
      <c r="K1228">
        <v>0</v>
      </c>
      <c r="L1228" t="s">
        <v>43</v>
      </c>
    </row>
    <row r="1229" spans="1:25" x14ac:dyDescent="0.25">
      <c r="A1229" t="s">
        <v>74</v>
      </c>
      <c r="B1229">
        <v>52176.3</v>
      </c>
      <c r="C1229">
        <v>52174.7</v>
      </c>
      <c r="D1229">
        <v>52174.1</v>
      </c>
      <c r="E1229">
        <v>52126.8</v>
      </c>
      <c r="F1229">
        <v>2755.75</v>
      </c>
      <c r="G1229">
        <v>0</v>
      </c>
      <c r="H1229">
        <v>1002.17</v>
      </c>
      <c r="I1229">
        <v>0.28331200000000001</v>
      </c>
      <c r="J1229">
        <v>0.72786700000000004</v>
      </c>
      <c r="K1229">
        <v>0</v>
      </c>
      <c r="L1229" t="s">
        <v>43</v>
      </c>
    </row>
    <row r="1230" spans="1:25" x14ac:dyDescent="0.25">
      <c r="A1230" t="s">
        <v>74</v>
      </c>
      <c r="B1230">
        <v>52652.2</v>
      </c>
      <c r="C1230">
        <v>52650.6</v>
      </c>
      <c r="D1230">
        <v>52650</v>
      </c>
      <c r="E1230">
        <v>52602</v>
      </c>
      <c r="F1230">
        <v>2808.52</v>
      </c>
      <c r="G1230">
        <v>0</v>
      </c>
      <c r="H1230">
        <v>1005.62</v>
      </c>
      <c r="I1230">
        <v>0.26660499999999998</v>
      </c>
      <c r="J1230">
        <v>0.72659600000000002</v>
      </c>
      <c r="K1230">
        <v>0</v>
      </c>
      <c r="L1230" t="s">
        <v>43</v>
      </c>
    </row>
    <row r="1231" spans="1:25" x14ac:dyDescent="0.25">
      <c r="A1231" t="s">
        <v>74</v>
      </c>
      <c r="B1231">
        <v>52796.3</v>
      </c>
      <c r="C1231">
        <v>52794.8</v>
      </c>
      <c r="D1231">
        <v>52794.1</v>
      </c>
      <c r="E1231">
        <v>52746.1</v>
      </c>
      <c r="F1231">
        <v>2809.6</v>
      </c>
      <c r="G1231">
        <v>0</v>
      </c>
      <c r="H1231">
        <v>1002.2</v>
      </c>
      <c r="I1231">
        <v>0.28311799999999998</v>
      </c>
      <c r="J1231">
        <v>0.72788799999999998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55333.599999999999</v>
      </c>
      <c r="C1232">
        <v>55332.1</v>
      </c>
      <c r="D1232">
        <v>55331.3</v>
      </c>
      <c r="E1232">
        <v>55280.6</v>
      </c>
      <c r="F1232">
        <v>3083.65</v>
      </c>
      <c r="G1232">
        <v>0</v>
      </c>
      <c r="H1232">
        <v>1046.5999999999999</v>
      </c>
      <c r="I1232">
        <v>0.28308499999999998</v>
      </c>
      <c r="J1232">
        <v>0.72779000000000005</v>
      </c>
      <c r="K1232">
        <v>0</v>
      </c>
      <c r="L1232" t="s">
        <v>43</v>
      </c>
      <c r="R1232">
        <f>AVERAGE(B1183:B1232)</f>
        <v>54189.32</v>
      </c>
      <c r="S1232">
        <f>AVERAGE(C1183:C1232)</f>
        <v>54187.756000000016</v>
      </c>
      <c r="U1232">
        <f>_xlfn.VAR.P(B1183:B1232)</f>
        <v>1899642.4067999998</v>
      </c>
      <c r="V1232">
        <f>_xlfn.VAR.P(C1183:C1232)</f>
        <v>1899624.200864</v>
      </c>
      <c r="X1232">
        <f>1.96*SQRT(U1232)/50</f>
        <v>54.028386131598928</v>
      </c>
      <c r="Y1232">
        <f>1.96*SQRT(V1232)/50</f>
        <v>54.028127230320109</v>
      </c>
    </row>
    <row r="1233" spans="1:15" x14ac:dyDescent="0.25">
      <c r="A1233" t="s">
        <v>74</v>
      </c>
      <c r="B1233">
        <v>2709470.4884100002</v>
      </c>
      <c r="C1233" t="s">
        <v>37</v>
      </c>
    </row>
    <row r="1234" spans="1:15" x14ac:dyDescent="0.25">
      <c r="A1234" t="s">
        <v>146</v>
      </c>
      <c r="B1234">
        <v>55579</v>
      </c>
      <c r="C1234">
        <v>55464.3</v>
      </c>
      <c r="D1234">
        <v>55463.7</v>
      </c>
      <c r="E1234">
        <v>55411.7</v>
      </c>
      <c r="F1234">
        <v>2264.65</v>
      </c>
      <c r="G1234">
        <v>3838.22</v>
      </c>
      <c r="H1234">
        <v>989.93499999999995</v>
      </c>
      <c r="I1234">
        <v>1049.26</v>
      </c>
      <c r="J1234">
        <v>1275.43</v>
      </c>
      <c r="K1234">
        <v>48967</v>
      </c>
      <c r="L1234">
        <v>0.28332000000000002</v>
      </c>
      <c r="M1234">
        <v>0.70653200000000005</v>
      </c>
      <c r="N1234">
        <v>0</v>
      </c>
      <c r="O1234" t="s">
        <v>43</v>
      </c>
    </row>
    <row r="1235" spans="1:15" x14ac:dyDescent="0.25">
      <c r="A1235" t="s">
        <v>146</v>
      </c>
      <c r="B1235">
        <v>56685.7</v>
      </c>
      <c r="C1235">
        <v>56567.1</v>
      </c>
      <c r="D1235">
        <v>56566.400000000001</v>
      </c>
      <c r="E1235">
        <v>56513.8</v>
      </c>
      <c r="F1235">
        <v>2325.0300000000002</v>
      </c>
      <c r="G1235">
        <v>3881.73</v>
      </c>
      <c r="H1235">
        <v>1006.08</v>
      </c>
      <c r="I1235">
        <v>1057.81</v>
      </c>
      <c r="J1235">
        <v>1272.49</v>
      </c>
      <c r="K1235">
        <v>49961.8</v>
      </c>
      <c r="L1235">
        <v>0.283605</v>
      </c>
      <c r="M1235">
        <v>0.72680100000000003</v>
      </c>
      <c r="N1235">
        <v>317</v>
      </c>
      <c r="O1235" t="s">
        <v>43</v>
      </c>
    </row>
    <row r="1236" spans="1:15" x14ac:dyDescent="0.25">
      <c r="A1236" t="s">
        <v>146</v>
      </c>
      <c r="B1236">
        <v>56663.5</v>
      </c>
      <c r="C1236">
        <v>56545.9</v>
      </c>
      <c r="D1236">
        <v>56545.2</v>
      </c>
      <c r="E1236">
        <v>56492.7</v>
      </c>
      <c r="F1236">
        <v>2308.52</v>
      </c>
      <c r="G1236">
        <v>3890.97</v>
      </c>
      <c r="H1236">
        <v>1015.76</v>
      </c>
      <c r="I1236">
        <v>1064.47</v>
      </c>
      <c r="J1236">
        <v>1276.23</v>
      </c>
      <c r="K1236">
        <v>49947.4</v>
      </c>
      <c r="L1236">
        <v>0.28307900000000003</v>
      </c>
      <c r="M1236">
        <v>0.70653200000000005</v>
      </c>
      <c r="N1236">
        <v>0</v>
      </c>
      <c r="O1236" t="s">
        <v>43</v>
      </c>
    </row>
    <row r="1237" spans="1:15" x14ac:dyDescent="0.25">
      <c r="A1237" t="s">
        <v>146</v>
      </c>
      <c r="B1237">
        <v>56560.7</v>
      </c>
      <c r="C1237">
        <v>56444.800000000003</v>
      </c>
      <c r="D1237">
        <v>56444.1</v>
      </c>
      <c r="E1237">
        <v>56391.3</v>
      </c>
      <c r="F1237">
        <v>2322.27</v>
      </c>
      <c r="G1237">
        <v>3906.88</v>
      </c>
      <c r="H1237">
        <v>1005.29</v>
      </c>
      <c r="I1237">
        <v>1083.3599999999999</v>
      </c>
      <c r="J1237">
        <v>1287.22</v>
      </c>
      <c r="K1237">
        <v>49809.7</v>
      </c>
      <c r="L1237">
        <v>0.28324300000000002</v>
      </c>
      <c r="M1237">
        <v>0.72711999999999999</v>
      </c>
      <c r="N1237">
        <v>0</v>
      </c>
      <c r="O1237" t="s">
        <v>43</v>
      </c>
    </row>
    <row r="1238" spans="1:15" x14ac:dyDescent="0.25">
      <c r="A1238" t="s">
        <v>146</v>
      </c>
      <c r="B1238">
        <v>56115.5</v>
      </c>
      <c r="C1238">
        <v>55995.8</v>
      </c>
      <c r="D1238">
        <v>55995.1</v>
      </c>
      <c r="E1238">
        <v>55942.6</v>
      </c>
      <c r="F1238">
        <v>2287.35</v>
      </c>
      <c r="G1238">
        <v>3853.61</v>
      </c>
      <c r="H1238">
        <v>1014.41</v>
      </c>
      <c r="I1238">
        <v>1052.81</v>
      </c>
      <c r="J1238">
        <v>1257.52</v>
      </c>
      <c r="K1238">
        <v>49464</v>
      </c>
      <c r="L1238">
        <v>0.283078</v>
      </c>
      <c r="M1238">
        <v>0.70651799999999998</v>
      </c>
      <c r="N1238">
        <v>0</v>
      </c>
      <c r="O1238" t="s">
        <v>43</v>
      </c>
    </row>
    <row r="1239" spans="1:15" x14ac:dyDescent="0.25">
      <c r="A1239" t="s">
        <v>146</v>
      </c>
      <c r="B1239">
        <v>56410.5</v>
      </c>
      <c r="C1239">
        <v>56285.7</v>
      </c>
      <c r="D1239">
        <v>56285.1</v>
      </c>
      <c r="E1239">
        <v>56232.7</v>
      </c>
      <c r="F1239">
        <v>2296.13</v>
      </c>
      <c r="G1239">
        <v>3861.41</v>
      </c>
      <c r="H1239">
        <v>1007.6</v>
      </c>
      <c r="I1239">
        <v>1064.29</v>
      </c>
      <c r="J1239">
        <v>1257.3900000000001</v>
      </c>
      <c r="K1239">
        <v>49745</v>
      </c>
      <c r="L1239">
        <v>0.28316200000000002</v>
      </c>
      <c r="M1239">
        <v>0.72734200000000004</v>
      </c>
      <c r="N1239">
        <v>0</v>
      </c>
      <c r="O1239" t="s">
        <v>43</v>
      </c>
    </row>
    <row r="1240" spans="1:15" x14ac:dyDescent="0.25">
      <c r="A1240" t="s">
        <v>146</v>
      </c>
      <c r="B1240">
        <v>56558.8</v>
      </c>
      <c r="C1240">
        <v>56435.7</v>
      </c>
      <c r="D1240">
        <v>56435</v>
      </c>
      <c r="E1240">
        <v>56381.1</v>
      </c>
      <c r="F1240">
        <v>2329.35</v>
      </c>
      <c r="G1240">
        <v>3862.94</v>
      </c>
      <c r="H1240">
        <v>1005.99</v>
      </c>
      <c r="I1240">
        <v>1058.4100000000001</v>
      </c>
      <c r="J1240">
        <v>1266.79</v>
      </c>
      <c r="K1240">
        <v>49854</v>
      </c>
      <c r="L1240">
        <v>0.283084</v>
      </c>
      <c r="M1240">
        <v>0.72269300000000003</v>
      </c>
      <c r="N1240">
        <v>0</v>
      </c>
      <c r="O1240" t="s">
        <v>43</v>
      </c>
    </row>
    <row r="1241" spans="1:15" x14ac:dyDescent="0.25">
      <c r="A1241" t="s">
        <v>146</v>
      </c>
      <c r="B1241">
        <v>56740.2</v>
      </c>
      <c r="C1241">
        <v>56619.8</v>
      </c>
      <c r="D1241">
        <v>56619.199999999997</v>
      </c>
      <c r="E1241">
        <v>56566.5</v>
      </c>
      <c r="F1241">
        <v>2320.5700000000002</v>
      </c>
      <c r="G1241">
        <v>3875.07</v>
      </c>
      <c r="H1241">
        <v>1011.52</v>
      </c>
      <c r="I1241">
        <v>1061.93</v>
      </c>
      <c r="J1241">
        <v>1268.3399999999999</v>
      </c>
      <c r="K1241">
        <v>50044.4</v>
      </c>
      <c r="L1241">
        <v>0.283105</v>
      </c>
      <c r="M1241">
        <v>0.72633700000000001</v>
      </c>
      <c r="N1241">
        <v>0</v>
      </c>
      <c r="O1241" t="s">
        <v>43</v>
      </c>
    </row>
    <row r="1242" spans="1:15" x14ac:dyDescent="0.25">
      <c r="A1242" t="s">
        <v>146</v>
      </c>
      <c r="B1242">
        <v>56458.8</v>
      </c>
      <c r="C1242">
        <v>56337.7</v>
      </c>
      <c r="D1242">
        <v>56337.1</v>
      </c>
      <c r="E1242">
        <v>56284.3</v>
      </c>
      <c r="F1242">
        <v>2324.31</v>
      </c>
      <c r="G1242">
        <v>3900.52</v>
      </c>
      <c r="H1242">
        <v>1023.7</v>
      </c>
      <c r="I1242">
        <v>1067.03</v>
      </c>
      <c r="J1242">
        <v>1278.95</v>
      </c>
      <c r="K1242">
        <v>49719</v>
      </c>
      <c r="L1242">
        <v>0.28335500000000002</v>
      </c>
      <c r="M1242">
        <v>0.72685100000000002</v>
      </c>
      <c r="N1242">
        <v>0</v>
      </c>
      <c r="O1242" t="s">
        <v>43</v>
      </c>
    </row>
    <row r="1243" spans="1:15" x14ac:dyDescent="0.25">
      <c r="A1243" t="s">
        <v>146</v>
      </c>
      <c r="B1243">
        <v>56234.400000000001</v>
      </c>
      <c r="C1243">
        <v>56110</v>
      </c>
      <c r="D1243">
        <v>56109.4</v>
      </c>
      <c r="E1243">
        <v>56057.4</v>
      </c>
      <c r="F1243">
        <v>2311.21</v>
      </c>
      <c r="G1243">
        <v>3845.14</v>
      </c>
      <c r="H1243">
        <v>1005.2</v>
      </c>
      <c r="I1243">
        <v>1055.99</v>
      </c>
      <c r="J1243">
        <v>1248.5899999999999</v>
      </c>
      <c r="K1243">
        <v>49552</v>
      </c>
      <c r="L1243">
        <v>0.283082</v>
      </c>
      <c r="M1243">
        <v>0.72753599999999996</v>
      </c>
      <c r="N1243">
        <v>0</v>
      </c>
      <c r="O1243" t="s">
        <v>43</v>
      </c>
    </row>
    <row r="1244" spans="1:15" x14ac:dyDescent="0.25">
      <c r="A1244" t="s">
        <v>146</v>
      </c>
      <c r="B1244">
        <v>55844.800000000003</v>
      </c>
      <c r="C1244">
        <v>55722.5</v>
      </c>
      <c r="D1244">
        <v>55721.8</v>
      </c>
      <c r="E1244">
        <v>55670</v>
      </c>
      <c r="F1244">
        <v>2286.2399999999998</v>
      </c>
      <c r="G1244">
        <v>3852.72</v>
      </c>
      <c r="H1244">
        <v>1013.71</v>
      </c>
      <c r="I1244">
        <v>1050.74</v>
      </c>
      <c r="J1244">
        <v>1242.68</v>
      </c>
      <c r="K1244">
        <v>49174.9</v>
      </c>
      <c r="L1244">
        <v>0.28311500000000001</v>
      </c>
      <c r="M1244">
        <v>0.71741699999999997</v>
      </c>
      <c r="N1244">
        <v>0</v>
      </c>
      <c r="O1244" t="s">
        <v>43</v>
      </c>
    </row>
    <row r="1245" spans="1:15" x14ac:dyDescent="0.25">
      <c r="A1245" t="s">
        <v>146</v>
      </c>
      <c r="B1245">
        <v>56221.9</v>
      </c>
      <c r="C1245">
        <v>56090.5</v>
      </c>
      <c r="D1245">
        <v>56089.9</v>
      </c>
      <c r="E1245">
        <v>56037.9</v>
      </c>
      <c r="F1245">
        <v>2330.75</v>
      </c>
      <c r="G1245">
        <v>3849.35</v>
      </c>
      <c r="H1245">
        <v>1005.84</v>
      </c>
      <c r="I1245">
        <v>1056.54</v>
      </c>
      <c r="J1245">
        <v>1247.31</v>
      </c>
      <c r="K1245">
        <v>49513</v>
      </c>
      <c r="L1245">
        <v>0.28321200000000002</v>
      </c>
      <c r="M1245">
        <v>0.72695799999999999</v>
      </c>
      <c r="N1245">
        <v>0</v>
      </c>
      <c r="O1245" t="s">
        <v>43</v>
      </c>
    </row>
    <row r="1246" spans="1:15" x14ac:dyDescent="0.25">
      <c r="A1246" t="s">
        <v>146</v>
      </c>
      <c r="B1246">
        <v>56905</v>
      </c>
      <c r="C1246">
        <v>56785.2</v>
      </c>
      <c r="D1246">
        <v>56784.5</v>
      </c>
      <c r="E1246">
        <v>56731.4</v>
      </c>
      <c r="F1246">
        <v>2342.36</v>
      </c>
      <c r="G1246">
        <v>3896.95</v>
      </c>
      <c r="H1246">
        <v>1014.35</v>
      </c>
      <c r="I1246">
        <v>1065.74</v>
      </c>
      <c r="J1246">
        <v>1279.3599999999999</v>
      </c>
      <c r="K1246">
        <v>50147.6</v>
      </c>
      <c r="L1246">
        <v>0.28342499999999998</v>
      </c>
      <c r="M1246">
        <v>0.71554799999999996</v>
      </c>
      <c r="N1246">
        <v>28</v>
      </c>
      <c r="O1246" t="s">
        <v>43</v>
      </c>
    </row>
    <row r="1247" spans="1:15" x14ac:dyDescent="0.25">
      <c r="A1247" t="s">
        <v>146</v>
      </c>
      <c r="B1247">
        <v>56343.3</v>
      </c>
      <c r="C1247">
        <v>56222.2</v>
      </c>
      <c r="D1247">
        <v>56221.599999999999</v>
      </c>
      <c r="E1247">
        <v>56169.1</v>
      </c>
      <c r="F1247">
        <v>2319.0500000000002</v>
      </c>
      <c r="G1247">
        <v>3886.33</v>
      </c>
      <c r="H1247">
        <v>1007.37</v>
      </c>
      <c r="I1247">
        <v>1052.82</v>
      </c>
      <c r="J1247">
        <v>1292.71</v>
      </c>
      <c r="K1247">
        <v>49621.9</v>
      </c>
      <c r="L1247">
        <v>0.263401</v>
      </c>
      <c r="M1247">
        <v>0.70652899999999996</v>
      </c>
      <c r="N1247">
        <v>0</v>
      </c>
      <c r="O1247" t="s">
        <v>43</v>
      </c>
    </row>
    <row r="1248" spans="1:15" x14ac:dyDescent="0.25">
      <c r="A1248" t="s">
        <v>146</v>
      </c>
      <c r="B1248">
        <v>57034.8</v>
      </c>
      <c r="C1248">
        <v>56906.5</v>
      </c>
      <c r="D1248">
        <v>56905.8</v>
      </c>
      <c r="E1248">
        <v>56844.3</v>
      </c>
      <c r="F1248">
        <v>2338.4499999999998</v>
      </c>
      <c r="G1248">
        <v>3923.17</v>
      </c>
      <c r="H1248">
        <v>1019.74</v>
      </c>
      <c r="I1248">
        <v>1068.19</v>
      </c>
      <c r="J1248">
        <v>1296.8499999999999</v>
      </c>
      <c r="K1248">
        <v>50244.5</v>
      </c>
      <c r="L1248">
        <v>0.284694</v>
      </c>
      <c r="M1248">
        <v>0.70653200000000005</v>
      </c>
      <c r="N1248">
        <v>0</v>
      </c>
      <c r="O1248" t="s">
        <v>43</v>
      </c>
    </row>
    <row r="1249" spans="1:15" x14ac:dyDescent="0.25">
      <c r="A1249" t="s">
        <v>146</v>
      </c>
      <c r="B1249">
        <v>57242.7</v>
      </c>
      <c r="C1249">
        <v>57122</v>
      </c>
      <c r="D1249">
        <v>57121.3</v>
      </c>
      <c r="E1249">
        <v>57067.9</v>
      </c>
      <c r="F1249">
        <v>2349.0100000000002</v>
      </c>
      <c r="G1249">
        <v>3934.2</v>
      </c>
      <c r="H1249">
        <v>1030.92</v>
      </c>
      <c r="I1249">
        <v>1072.24</v>
      </c>
      <c r="J1249">
        <v>1293.26</v>
      </c>
      <c r="K1249">
        <v>50431.6</v>
      </c>
      <c r="L1249">
        <v>0.26158700000000001</v>
      </c>
      <c r="M1249">
        <v>0.72650999999999999</v>
      </c>
      <c r="N1249">
        <v>0</v>
      </c>
      <c r="O1249" t="s">
        <v>43</v>
      </c>
    </row>
    <row r="1250" spans="1:15" x14ac:dyDescent="0.25">
      <c r="A1250" t="s">
        <v>146</v>
      </c>
      <c r="B1250">
        <v>56380.9</v>
      </c>
      <c r="C1250">
        <v>56257.7</v>
      </c>
      <c r="D1250">
        <v>56257.1</v>
      </c>
      <c r="E1250">
        <v>56204.7</v>
      </c>
      <c r="F1250">
        <v>2298.94</v>
      </c>
      <c r="G1250">
        <v>3860.78</v>
      </c>
      <c r="H1250">
        <v>1005.19</v>
      </c>
      <c r="I1250">
        <v>1058</v>
      </c>
      <c r="J1250">
        <v>1255.05</v>
      </c>
      <c r="K1250">
        <v>49720.3</v>
      </c>
      <c r="L1250">
        <v>0.26896500000000001</v>
      </c>
      <c r="M1250">
        <v>0.72622299999999995</v>
      </c>
      <c r="N1250">
        <v>0</v>
      </c>
      <c r="O1250" t="s">
        <v>43</v>
      </c>
    </row>
    <row r="1251" spans="1:15" x14ac:dyDescent="0.25">
      <c r="A1251" t="s">
        <v>146</v>
      </c>
      <c r="B1251">
        <v>56711.4</v>
      </c>
      <c r="C1251">
        <v>56586.6</v>
      </c>
      <c r="D1251">
        <v>56586</v>
      </c>
      <c r="E1251">
        <v>56526.3</v>
      </c>
      <c r="F1251">
        <v>2314.46</v>
      </c>
      <c r="G1251">
        <v>3910.38</v>
      </c>
      <c r="H1251">
        <v>1010.57</v>
      </c>
      <c r="I1251">
        <v>1062.49</v>
      </c>
      <c r="J1251">
        <v>1294.56</v>
      </c>
      <c r="K1251">
        <v>49962.8</v>
      </c>
      <c r="L1251">
        <v>0.28329599999999999</v>
      </c>
      <c r="M1251">
        <v>0.72737200000000002</v>
      </c>
      <c r="N1251">
        <v>0</v>
      </c>
      <c r="O1251" t="s">
        <v>43</v>
      </c>
    </row>
    <row r="1252" spans="1:15" x14ac:dyDescent="0.25">
      <c r="A1252" t="s">
        <v>146</v>
      </c>
      <c r="B1252">
        <v>56307.4</v>
      </c>
      <c r="C1252">
        <v>56183.1</v>
      </c>
      <c r="D1252">
        <v>56182.5</v>
      </c>
      <c r="E1252">
        <v>56129.9</v>
      </c>
      <c r="F1252">
        <v>2300.33</v>
      </c>
      <c r="G1252">
        <v>3852.94</v>
      </c>
      <c r="H1252">
        <v>1007.91</v>
      </c>
      <c r="I1252">
        <v>1056.71</v>
      </c>
      <c r="J1252">
        <v>1257.19</v>
      </c>
      <c r="K1252">
        <v>49652.4</v>
      </c>
      <c r="L1252">
        <v>0.283248</v>
      </c>
      <c r="M1252">
        <v>0.72629200000000005</v>
      </c>
      <c r="N1252">
        <v>0</v>
      </c>
      <c r="O1252" t="s">
        <v>43</v>
      </c>
    </row>
    <row r="1253" spans="1:15" x14ac:dyDescent="0.25">
      <c r="A1253" t="s">
        <v>146</v>
      </c>
      <c r="B1253">
        <v>56099.3</v>
      </c>
      <c r="C1253">
        <v>55975.7</v>
      </c>
      <c r="D1253">
        <v>55975.1</v>
      </c>
      <c r="E1253">
        <v>55922.9</v>
      </c>
      <c r="F1253">
        <v>2301.9699999999998</v>
      </c>
      <c r="G1253">
        <v>3846.57</v>
      </c>
      <c r="H1253">
        <v>1002.9</v>
      </c>
      <c r="I1253">
        <v>1052.8900000000001</v>
      </c>
      <c r="J1253">
        <v>1261.44</v>
      </c>
      <c r="K1253">
        <v>49434.8</v>
      </c>
      <c r="L1253">
        <v>0.28343800000000002</v>
      </c>
      <c r="M1253">
        <v>0.72700900000000002</v>
      </c>
      <c r="N1253">
        <v>0</v>
      </c>
      <c r="O1253" t="s">
        <v>43</v>
      </c>
    </row>
    <row r="1254" spans="1:15" x14ac:dyDescent="0.25">
      <c r="A1254" t="s">
        <v>146</v>
      </c>
      <c r="B1254">
        <v>55128.800000000003</v>
      </c>
      <c r="C1254">
        <v>54996.3</v>
      </c>
      <c r="D1254">
        <v>54995.7</v>
      </c>
      <c r="E1254">
        <v>54944.3</v>
      </c>
      <c r="F1254">
        <v>2253.5500000000002</v>
      </c>
      <c r="G1254">
        <v>3760.68</v>
      </c>
      <c r="H1254">
        <v>984.01</v>
      </c>
      <c r="I1254">
        <v>1034.3499999999999</v>
      </c>
      <c r="J1254">
        <v>1222.8599999999999</v>
      </c>
      <c r="K1254">
        <v>48589</v>
      </c>
      <c r="L1254">
        <v>0.283078</v>
      </c>
      <c r="M1254">
        <v>0.72789899999999996</v>
      </c>
      <c r="N1254">
        <v>0</v>
      </c>
      <c r="O1254" t="s">
        <v>43</v>
      </c>
    </row>
    <row r="1255" spans="1:15" x14ac:dyDescent="0.25">
      <c r="A1255" t="s">
        <v>146</v>
      </c>
      <c r="B1255">
        <v>55438.9</v>
      </c>
      <c r="C1255">
        <v>55318.6</v>
      </c>
      <c r="D1255">
        <v>55318</v>
      </c>
      <c r="E1255">
        <v>55266.7</v>
      </c>
      <c r="F1255">
        <v>2263.98</v>
      </c>
      <c r="G1255">
        <v>3806.23</v>
      </c>
      <c r="H1255">
        <v>988.09699999999998</v>
      </c>
      <c r="I1255">
        <v>1038.44</v>
      </c>
      <c r="J1255">
        <v>1254.55</v>
      </c>
      <c r="K1255">
        <v>48843.7</v>
      </c>
      <c r="L1255">
        <v>0.28330300000000003</v>
      </c>
      <c r="M1255">
        <v>0.70651399999999998</v>
      </c>
      <c r="N1255">
        <v>29</v>
      </c>
      <c r="O1255" t="s">
        <v>43</v>
      </c>
    </row>
    <row r="1256" spans="1:15" x14ac:dyDescent="0.25">
      <c r="A1256" t="s">
        <v>146</v>
      </c>
      <c r="B1256">
        <v>56387.199999999997</v>
      </c>
      <c r="C1256">
        <v>56264.1</v>
      </c>
      <c r="D1256">
        <v>56263.4</v>
      </c>
      <c r="E1256">
        <v>56211.3</v>
      </c>
      <c r="F1256">
        <v>2297.27</v>
      </c>
      <c r="G1256">
        <v>3891.65</v>
      </c>
      <c r="H1256">
        <v>1017.84</v>
      </c>
      <c r="I1256">
        <v>1066.49</v>
      </c>
      <c r="J1256">
        <v>1257.42</v>
      </c>
      <c r="K1256">
        <v>49677.9</v>
      </c>
      <c r="L1256">
        <v>0.26059599999999999</v>
      </c>
      <c r="M1256">
        <v>0.72780400000000001</v>
      </c>
      <c r="N1256">
        <v>0</v>
      </c>
      <c r="O1256" t="s">
        <v>43</v>
      </c>
    </row>
    <row r="1257" spans="1:15" x14ac:dyDescent="0.25">
      <c r="A1257" t="s">
        <v>146</v>
      </c>
      <c r="B1257">
        <v>56130.1</v>
      </c>
      <c r="C1257">
        <v>56005.7</v>
      </c>
      <c r="D1257">
        <v>56005.1</v>
      </c>
      <c r="E1257">
        <v>55953.1</v>
      </c>
      <c r="F1257">
        <v>2291.54</v>
      </c>
      <c r="G1257">
        <v>3841.37</v>
      </c>
      <c r="H1257">
        <v>1004.47</v>
      </c>
      <c r="I1257">
        <v>1067.93</v>
      </c>
      <c r="J1257">
        <v>1232.95</v>
      </c>
      <c r="K1257">
        <v>49478.5</v>
      </c>
      <c r="L1257">
        <v>0.27890700000000002</v>
      </c>
      <c r="M1257">
        <v>0.70653200000000005</v>
      </c>
      <c r="N1257">
        <v>0</v>
      </c>
      <c r="O1257" t="s">
        <v>43</v>
      </c>
    </row>
    <row r="1258" spans="1:15" x14ac:dyDescent="0.25">
      <c r="A1258" t="s">
        <v>146</v>
      </c>
      <c r="B1258">
        <v>55828</v>
      </c>
      <c r="C1258">
        <v>55702.7</v>
      </c>
      <c r="D1258">
        <v>55702.1</v>
      </c>
      <c r="E1258">
        <v>55650.400000000001</v>
      </c>
      <c r="F1258">
        <v>2278.9499999999998</v>
      </c>
      <c r="G1258">
        <v>3835.43</v>
      </c>
      <c r="H1258">
        <v>999.053</v>
      </c>
      <c r="I1258">
        <v>1056.73</v>
      </c>
      <c r="J1258">
        <v>1246.5999999999999</v>
      </c>
      <c r="K1258">
        <v>49200.5</v>
      </c>
      <c r="L1258">
        <v>0.28307900000000003</v>
      </c>
      <c r="M1258">
        <v>0.72789899999999996</v>
      </c>
      <c r="N1258">
        <v>0</v>
      </c>
      <c r="O1258" t="s">
        <v>43</v>
      </c>
    </row>
    <row r="1259" spans="1:15" x14ac:dyDescent="0.25">
      <c r="A1259" t="s">
        <v>146</v>
      </c>
      <c r="B1259">
        <v>56343.9</v>
      </c>
      <c r="C1259">
        <v>56220.800000000003</v>
      </c>
      <c r="D1259">
        <v>56220.2</v>
      </c>
      <c r="E1259">
        <v>56168</v>
      </c>
      <c r="F1259">
        <v>2315.29</v>
      </c>
      <c r="G1259">
        <v>3853.65</v>
      </c>
      <c r="H1259">
        <v>1011.78</v>
      </c>
      <c r="I1259">
        <v>1057.07</v>
      </c>
      <c r="J1259">
        <v>1253.4000000000001</v>
      </c>
      <c r="K1259">
        <v>49655.8</v>
      </c>
      <c r="L1259">
        <v>0.283078</v>
      </c>
      <c r="M1259">
        <v>0.70653200000000005</v>
      </c>
      <c r="N1259">
        <v>0</v>
      </c>
      <c r="O1259" t="s">
        <v>43</v>
      </c>
    </row>
    <row r="1260" spans="1:15" x14ac:dyDescent="0.25">
      <c r="A1260" t="s">
        <v>146</v>
      </c>
      <c r="B1260">
        <v>56365.9</v>
      </c>
      <c r="C1260">
        <v>56242.8</v>
      </c>
      <c r="D1260">
        <v>56242.2</v>
      </c>
      <c r="E1260">
        <v>56189.8</v>
      </c>
      <c r="F1260">
        <v>2311.29</v>
      </c>
      <c r="G1260">
        <v>3857.43</v>
      </c>
      <c r="H1260">
        <v>1012.25</v>
      </c>
      <c r="I1260">
        <v>1058.23</v>
      </c>
      <c r="J1260">
        <v>1255.1500000000001</v>
      </c>
      <c r="K1260">
        <v>49674.400000000001</v>
      </c>
      <c r="L1260">
        <v>0.27330199999999999</v>
      </c>
      <c r="M1260">
        <v>0.71011299999999999</v>
      </c>
      <c r="N1260">
        <v>0</v>
      </c>
      <c r="O1260" t="s">
        <v>43</v>
      </c>
    </row>
    <row r="1261" spans="1:15" x14ac:dyDescent="0.25">
      <c r="A1261" t="s">
        <v>146</v>
      </c>
      <c r="B1261">
        <v>56469.599999999999</v>
      </c>
      <c r="C1261">
        <v>56338.400000000001</v>
      </c>
      <c r="D1261">
        <v>56337.8</v>
      </c>
      <c r="E1261">
        <v>56285.4</v>
      </c>
      <c r="F1261">
        <v>2310.5</v>
      </c>
      <c r="G1261">
        <v>3870.32</v>
      </c>
      <c r="H1261">
        <v>1005.29</v>
      </c>
      <c r="I1261">
        <v>1057.05</v>
      </c>
      <c r="J1261">
        <v>1276.3499999999999</v>
      </c>
      <c r="K1261">
        <v>49767.6</v>
      </c>
      <c r="L1261">
        <v>0.28316999999999998</v>
      </c>
      <c r="M1261">
        <v>0.72553100000000004</v>
      </c>
      <c r="N1261">
        <v>0</v>
      </c>
      <c r="O1261" t="s">
        <v>43</v>
      </c>
    </row>
    <row r="1262" spans="1:15" x14ac:dyDescent="0.25">
      <c r="A1262" t="s">
        <v>146</v>
      </c>
      <c r="B1262">
        <v>57654.2</v>
      </c>
      <c r="C1262">
        <v>57523.1</v>
      </c>
      <c r="D1262">
        <v>57522.3</v>
      </c>
      <c r="E1262">
        <v>57468.6</v>
      </c>
      <c r="F1262">
        <v>2299.38</v>
      </c>
      <c r="G1262">
        <v>4169.1000000000004</v>
      </c>
      <c r="H1262">
        <v>1028.99</v>
      </c>
      <c r="I1262">
        <v>1104</v>
      </c>
      <c r="J1262">
        <v>1492.5</v>
      </c>
      <c r="K1262">
        <v>50660.4</v>
      </c>
      <c r="L1262">
        <v>0.28315200000000001</v>
      </c>
      <c r="M1262">
        <v>0.72750599999999999</v>
      </c>
      <c r="N1262">
        <v>0</v>
      </c>
      <c r="O1262" t="s">
        <v>43</v>
      </c>
    </row>
    <row r="1263" spans="1:15" x14ac:dyDescent="0.25">
      <c r="A1263" t="s">
        <v>146</v>
      </c>
      <c r="B1263">
        <v>56342.7</v>
      </c>
      <c r="C1263">
        <v>56219.4</v>
      </c>
      <c r="D1263">
        <v>56218.8</v>
      </c>
      <c r="E1263">
        <v>56166.7</v>
      </c>
      <c r="F1263">
        <v>2226.7600000000002</v>
      </c>
      <c r="G1263">
        <v>3879.2</v>
      </c>
      <c r="H1263">
        <v>1007.78</v>
      </c>
      <c r="I1263">
        <v>1067.6400000000001</v>
      </c>
      <c r="J1263">
        <v>1258.32</v>
      </c>
      <c r="K1263">
        <v>49711.9</v>
      </c>
      <c r="L1263">
        <v>0.26288</v>
      </c>
      <c r="M1263">
        <v>0.70653200000000005</v>
      </c>
      <c r="N1263">
        <v>0</v>
      </c>
      <c r="O1263" t="s">
        <v>43</v>
      </c>
    </row>
    <row r="1264" spans="1:15" x14ac:dyDescent="0.25">
      <c r="A1264" t="s">
        <v>146</v>
      </c>
      <c r="B1264">
        <v>57530.9</v>
      </c>
      <c r="C1264">
        <v>57406.8</v>
      </c>
      <c r="D1264">
        <v>57406.1</v>
      </c>
      <c r="E1264">
        <v>57352.5</v>
      </c>
      <c r="F1264">
        <v>2270.23</v>
      </c>
      <c r="G1264">
        <v>3971.64</v>
      </c>
      <c r="H1264">
        <v>1030.1099999999999</v>
      </c>
      <c r="I1264">
        <v>1078.8699999999999</v>
      </c>
      <c r="J1264">
        <v>1309.6199999999999</v>
      </c>
      <c r="K1264">
        <v>50759.3</v>
      </c>
      <c r="L1264">
        <v>0.28308899999999998</v>
      </c>
      <c r="M1264">
        <v>0.72789499999999996</v>
      </c>
      <c r="N1264">
        <v>0</v>
      </c>
      <c r="O1264" t="s">
        <v>43</v>
      </c>
    </row>
    <row r="1265" spans="1:15" x14ac:dyDescent="0.25">
      <c r="A1265" t="s">
        <v>146</v>
      </c>
      <c r="B1265">
        <v>57362.1</v>
      </c>
      <c r="C1265">
        <v>57239</v>
      </c>
      <c r="D1265">
        <v>57238.3</v>
      </c>
      <c r="E1265">
        <v>57185.3</v>
      </c>
      <c r="F1265">
        <v>2272.62</v>
      </c>
      <c r="G1265">
        <v>3971.33</v>
      </c>
      <c r="H1265">
        <v>1026.6300000000001</v>
      </c>
      <c r="I1265">
        <v>1074.8599999999999</v>
      </c>
      <c r="J1265">
        <v>1330.05</v>
      </c>
      <c r="K1265">
        <v>50595.6</v>
      </c>
      <c r="L1265">
        <v>0.28308100000000003</v>
      </c>
      <c r="M1265">
        <v>0.72668200000000005</v>
      </c>
      <c r="N1265">
        <v>0</v>
      </c>
      <c r="O1265" t="s">
        <v>43</v>
      </c>
    </row>
    <row r="1266" spans="1:15" x14ac:dyDescent="0.25">
      <c r="A1266" t="s">
        <v>146</v>
      </c>
      <c r="B1266">
        <v>56771.5</v>
      </c>
      <c r="C1266">
        <v>56640.1</v>
      </c>
      <c r="D1266">
        <v>56639.4</v>
      </c>
      <c r="E1266">
        <v>56586.7</v>
      </c>
      <c r="F1266">
        <v>2237.17</v>
      </c>
      <c r="G1266">
        <v>3948.88</v>
      </c>
      <c r="H1266">
        <v>1012.07</v>
      </c>
      <c r="I1266">
        <v>1062.69</v>
      </c>
      <c r="J1266">
        <v>1327.8</v>
      </c>
      <c r="K1266">
        <v>50068.800000000003</v>
      </c>
      <c r="L1266">
        <v>0.28310000000000002</v>
      </c>
      <c r="M1266">
        <v>0.70653200000000005</v>
      </c>
      <c r="N1266">
        <v>0</v>
      </c>
      <c r="O1266" t="s">
        <v>43</v>
      </c>
    </row>
    <row r="1267" spans="1:15" x14ac:dyDescent="0.25">
      <c r="A1267" t="s">
        <v>146</v>
      </c>
      <c r="B1267">
        <v>56219.5</v>
      </c>
      <c r="C1267">
        <v>56097.1</v>
      </c>
      <c r="D1267">
        <v>56096.5</v>
      </c>
      <c r="E1267">
        <v>56044.6</v>
      </c>
      <c r="F1267">
        <v>2223.5100000000002</v>
      </c>
      <c r="G1267">
        <v>3881.93</v>
      </c>
      <c r="H1267">
        <v>1002.44</v>
      </c>
      <c r="I1267">
        <v>1054.1199999999999</v>
      </c>
      <c r="J1267">
        <v>1294.96</v>
      </c>
      <c r="K1267">
        <v>49583</v>
      </c>
      <c r="L1267">
        <v>0.28345900000000002</v>
      </c>
      <c r="M1267">
        <v>0.70652999999999999</v>
      </c>
      <c r="N1267">
        <v>0</v>
      </c>
      <c r="O1267" t="s">
        <v>43</v>
      </c>
    </row>
    <row r="1268" spans="1:15" x14ac:dyDescent="0.25">
      <c r="A1268" t="s">
        <v>146</v>
      </c>
      <c r="B1268">
        <v>54998.5</v>
      </c>
      <c r="C1268">
        <v>54879.1</v>
      </c>
      <c r="D1268">
        <v>54878.5</v>
      </c>
      <c r="E1268">
        <v>54814.7</v>
      </c>
      <c r="F1268">
        <v>2174.1999999999998</v>
      </c>
      <c r="G1268">
        <v>3764.63</v>
      </c>
      <c r="H1268">
        <v>984.697</v>
      </c>
      <c r="I1268">
        <v>1036.4000000000001</v>
      </c>
      <c r="J1268">
        <v>1220.54</v>
      </c>
      <c r="K1268">
        <v>48537.3</v>
      </c>
      <c r="L1268">
        <v>0.28307900000000003</v>
      </c>
      <c r="M1268">
        <v>0.70652700000000002</v>
      </c>
      <c r="N1268">
        <v>0</v>
      </c>
      <c r="O1268" t="s">
        <v>43</v>
      </c>
    </row>
    <row r="1269" spans="1:15" x14ac:dyDescent="0.25">
      <c r="A1269" t="s">
        <v>146</v>
      </c>
      <c r="B1269">
        <v>56427.7</v>
      </c>
      <c r="C1269">
        <v>56308.1</v>
      </c>
      <c r="D1269">
        <v>56307.5</v>
      </c>
      <c r="E1269">
        <v>56255.199999999997</v>
      </c>
      <c r="F1269">
        <v>2236.7199999999998</v>
      </c>
      <c r="G1269">
        <v>3847.8</v>
      </c>
      <c r="H1269">
        <v>1008.92</v>
      </c>
      <c r="I1269">
        <v>1060.45</v>
      </c>
      <c r="J1269">
        <v>1245.3499999999999</v>
      </c>
      <c r="K1269">
        <v>49841</v>
      </c>
      <c r="L1269">
        <v>0.28308</v>
      </c>
      <c r="M1269">
        <v>0.727858</v>
      </c>
      <c r="N1269">
        <v>0</v>
      </c>
      <c r="O1269" t="s">
        <v>43</v>
      </c>
    </row>
    <row r="1270" spans="1:15" x14ac:dyDescent="0.25">
      <c r="A1270" t="s">
        <v>146</v>
      </c>
      <c r="B1270">
        <v>56247.7</v>
      </c>
      <c r="C1270">
        <v>56123.7</v>
      </c>
      <c r="D1270">
        <v>56123.1</v>
      </c>
      <c r="E1270">
        <v>56071</v>
      </c>
      <c r="F1270">
        <v>2226</v>
      </c>
      <c r="G1270">
        <v>3837.65</v>
      </c>
      <c r="H1270">
        <v>1006.41</v>
      </c>
      <c r="I1270">
        <v>1057.6300000000001</v>
      </c>
      <c r="J1270">
        <v>1241.08</v>
      </c>
      <c r="K1270">
        <v>49668.6</v>
      </c>
      <c r="L1270">
        <v>0.28308</v>
      </c>
      <c r="M1270">
        <v>0.72714500000000004</v>
      </c>
      <c r="N1270">
        <v>0</v>
      </c>
      <c r="O1270" t="s">
        <v>43</v>
      </c>
    </row>
    <row r="1271" spans="1:15" x14ac:dyDescent="0.25">
      <c r="A1271" t="s">
        <v>146</v>
      </c>
      <c r="B1271">
        <v>56338.2</v>
      </c>
      <c r="C1271">
        <v>56216.800000000003</v>
      </c>
      <c r="D1271">
        <v>56216.2</v>
      </c>
      <c r="E1271">
        <v>56163.9</v>
      </c>
      <c r="F1271">
        <v>2236.94</v>
      </c>
      <c r="G1271">
        <v>3839.37</v>
      </c>
      <c r="H1271">
        <v>1007.49</v>
      </c>
      <c r="I1271">
        <v>1058.56</v>
      </c>
      <c r="J1271">
        <v>1240.71</v>
      </c>
      <c r="K1271">
        <v>49739.1</v>
      </c>
      <c r="L1271">
        <v>0.28309600000000001</v>
      </c>
      <c r="M1271">
        <v>0.72657799999999995</v>
      </c>
      <c r="N1271">
        <v>0</v>
      </c>
      <c r="O1271" t="s">
        <v>43</v>
      </c>
    </row>
    <row r="1272" spans="1:15" x14ac:dyDescent="0.25">
      <c r="A1272" t="s">
        <v>146</v>
      </c>
      <c r="B1272">
        <v>56958</v>
      </c>
      <c r="C1272">
        <v>56837.5</v>
      </c>
      <c r="D1272">
        <v>56836.800000000003</v>
      </c>
      <c r="E1272">
        <v>56783.8</v>
      </c>
      <c r="F1272">
        <v>2255</v>
      </c>
      <c r="G1272">
        <v>3907.28</v>
      </c>
      <c r="H1272">
        <v>1024.3699999999999</v>
      </c>
      <c r="I1272">
        <v>1067.81</v>
      </c>
      <c r="J1272">
        <v>1277.3900000000001</v>
      </c>
      <c r="K1272">
        <v>50282.400000000001</v>
      </c>
      <c r="L1272">
        <v>0.28309600000000001</v>
      </c>
      <c r="M1272">
        <v>0.71837200000000001</v>
      </c>
      <c r="N1272">
        <v>0</v>
      </c>
      <c r="O1272" t="s">
        <v>43</v>
      </c>
    </row>
    <row r="1273" spans="1:15" x14ac:dyDescent="0.25">
      <c r="A1273" t="s">
        <v>146</v>
      </c>
      <c r="B1273">
        <v>56445</v>
      </c>
      <c r="C1273">
        <v>56319.8</v>
      </c>
      <c r="D1273">
        <v>56319.1</v>
      </c>
      <c r="E1273">
        <v>56267</v>
      </c>
      <c r="F1273">
        <v>2227.0100000000002</v>
      </c>
      <c r="G1273">
        <v>3882.81</v>
      </c>
      <c r="H1273">
        <v>1038.75</v>
      </c>
      <c r="I1273">
        <v>1057.58</v>
      </c>
      <c r="J1273">
        <v>1255.01</v>
      </c>
      <c r="K1273">
        <v>49817.2</v>
      </c>
      <c r="L1273">
        <v>0.28308899999999998</v>
      </c>
      <c r="M1273">
        <v>0.72537399999999996</v>
      </c>
      <c r="N1273">
        <v>0</v>
      </c>
      <c r="O1273" t="s">
        <v>43</v>
      </c>
    </row>
    <row r="1274" spans="1:15" x14ac:dyDescent="0.25">
      <c r="A1274" t="s">
        <v>146</v>
      </c>
      <c r="B1274">
        <v>56375.199999999997</v>
      </c>
      <c r="C1274">
        <v>56250.8</v>
      </c>
      <c r="D1274">
        <v>56250.2</v>
      </c>
      <c r="E1274">
        <v>56197.8</v>
      </c>
      <c r="F1274">
        <v>2227.9299999999998</v>
      </c>
      <c r="G1274">
        <v>3898.89</v>
      </c>
      <c r="H1274">
        <v>1004.38</v>
      </c>
      <c r="I1274">
        <v>1067.32</v>
      </c>
      <c r="J1274">
        <v>1295.53</v>
      </c>
      <c r="K1274">
        <v>49712.1</v>
      </c>
      <c r="L1274">
        <v>0.26819300000000001</v>
      </c>
      <c r="M1274">
        <v>0.70652899999999996</v>
      </c>
      <c r="N1274">
        <v>0</v>
      </c>
      <c r="O1274" t="s">
        <v>43</v>
      </c>
    </row>
    <row r="1275" spans="1:15" x14ac:dyDescent="0.25">
      <c r="A1275" t="s">
        <v>146</v>
      </c>
      <c r="B1275">
        <v>56385</v>
      </c>
      <c r="C1275">
        <v>56264.7</v>
      </c>
      <c r="D1275">
        <v>56264</v>
      </c>
      <c r="E1275">
        <v>56211.9</v>
      </c>
      <c r="F1275">
        <v>2236.4</v>
      </c>
      <c r="G1275">
        <v>3897.67</v>
      </c>
      <c r="H1275">
        <v>1024.47</v>
      </c>
      <c r="I1275">
        <v>1063.18</v>
      </c>
      <c r="J1275">
        <v>1279.71</v>
      </c>
      <c r="K1275">
        <v>49747.9</v>
      </c>
      <c r="L1275">
        <v>0.28388400000000003</v>
      </c>
      <c r="M1275">
        <v>0.72104900000000005</v>
      </c>
      <c r="N1275">
        <v>19</v>
      </c>
      <c r="O1275" t="s">
        <v>43</v>
      </c>
    </row>
    <row r="1276" spans="1:15" x14ac:dyDescent="0.25">
      <c r="A1276" t="s">
        <v>146</v>
      </c>
      <c r="B1276">
        <v>56119.199999999997</v>
      </c>
      <c r="C1276">
        <v>55998.6</v>
      </c>
      <c r="D1276">
        <v>55998</v>
      </c>
      <c r="E1276">
        <v>55946.3</v>
      </c>
      <c r="F1276">
        <v>2215.12</v>
      </c>
      <c r="G1276">
        <v>3878.04</v>
      </c>
      <c r="H1276">
        <v>1017.73</v>
      </c>
      <c r="I1276">
        <v>1068.1600000000001</v>
      </c>
      <c r="J1276">
        <v>1253.48</v>
      </c>
      <c r="K1276">
        <v>49515.9</v>
      </c>
      <c r="L1276">
        <v>0.28307900000000003</v>
      </c>
      <c r="M1276">
        <v>0.72472899999999996</v>
      </c>
      <c r="N1276">
        <v>5</v>
      </c>
      <c r="O1276" t="s">
        <v>43</v>
      </c>
    </row>
    <row r="1277" spans="1:15" x14ac:dyDescent="0.25">
      <c r="A1277" t="s">
        <v>146</v>
      </c>
      <c r="B1277">
        <v>56348.9</v>
      </c>
      <c r="C1277">
        <v>56228.6</v>
      </c>
      <c r="D1277">
        <v>56228</v>
      </c>
      <c r="E1277">
        <v>56175.9</v>
      </c>
      <c r="F1277">
        <v>2225.38</v>
      </c>
      <c r="G1277">
        <v>3888.26</v>
      </c>
      <c r="H1277">
        <v>1011.23</v>
      </c>
      <c r="I1277">
        <v>1061.4100000000001</v>
      </c>
      <c r="J1277">
        <v>1283.33</v>
      </c>
      <c r="K1277">
        <v>49723.4</v>
      </c>
      <c r="L1277">
        <v>0.28312399999999999</v>
      </c>
      <c r="M1277">
        <v>0.72785200000000005</v>
      </c>
      <c r="N1277">
        <v>0</v>
      </c>
      <c r="O1277" t="s">
        <v>43</v>
      </c>
    </row>
    <row r="1278" spans="1:15" x14ac:dyDescent="0.25">
      <c r="A1278" t="s">
        <v>146</v>
      </c>
      <c r="B1278">
        <v>56506.5</v>
      </c>
      <c r="C1278">
        <v>56380.7</v>
      </c>
      <c r="D1278">
        <v>56380.1</v>
      </c>
      <c r="E1278">
        <v>56328.1</v>
      </c>
      <c r="F1278">
        <v>2241.39</v>
      </c>
      <c r="G1278">
        <v>3883.05</v>
      </c>
      <c r="H1278">
        <v>1010.37</v>
      </c>
      <c r="I1278">
        <v>1061.96</v>
      </c>
      <c r="J1278">
        <v>1270.3499999999999</v>
      </c>
      <c r="K1278">
        <v>49859.9</v>
      </c>
      <c r="L1278">
        <v>0.28308100000000003</v>
      </c>
      <c r="M1278">
        <v>0.71381099999999997</v>
      </c>
      <c r="N1278">
        <v>0</v>
      </c>
      <c r="O1278" t="s">
        <v>43</v>
      </c>
    </row>
    <row r="1279" spans="1:15" x14ac:dyDescent="0.25">
      <c r="A1279" t="s">
        <v>146</v>
      </c>
      <c r="B1279">
        <v>56297.8</v>
      </c>
      <c r="C1279">
        <v>56177</v>
      </c>
      <c r="D1279">
        <v>56176.4</v>
      </c>
      <c r="E1279">
        <v>56124.5</v>
      </c>
      <c r="F1279">
        <v>2233.11</v>
      </c>
      <c r="G1279">
        <v>3902.28</v>
      </c>
      <c r="H1279">
        <v>1005.82</v>
      </c>
      <c r="I1279">
        <v>1058.9000000000001</v>
      </c>
      <c r="J1279">
        <v>1304.21</v>
      </c>
      <c r="K1279">
        <v>49641.9</v>
      </c>
      <c r="L1279">
        <v>0.26373799999999997</v>
      </c>
      <c r="M1279">
        <v>0.72040700000000002</v>
      </c>
      <c r="N1279">
        <v>0</v>
      </c>
      <c r="O1279" t="s">
        <v>43</v>
      </c>
    </row>
    <row r="1280" spans="1:15" x14ac:dyDescent="0.25">
      <c r="A1280" t="s">
        <v>146</v>
      </c>
      <c r="B1280">
        <v>56406.9</v>
      </c>
      <c r="C1280">
        <v>56286.6</v>
      </c>
      <c r="D1280">
        <v>56286</v>
      </c>
      <c r="E1280">
        <v>56233.8</v>
      </c>
      <c r="F1280">
        <v>2251.1799999999998</v>
      </c>
      <c r="G1280">
        <v>3860.03</v>
      </c>
      <c r="H1280">
        <v>1010.78</v>
      </c>
      <c r="I1280">
        <v>1060.3</v>
      </c>
      <c r="J1280">
        <v>1257.26</v>
      </c>
      <c r="K1280">
        <v>49782</v>
      </c>
      <c r="L1280">
        <v>0.28400999999999998</v>
      </c>
      <c r="M1280">
        <v>0.72763900000000004</v>
      </c>
      <c r="N1280">
        <v>0</v>
      </c>
      <c r="O1280" t="s">
        <v>43</v>
      </c>
    </row>
    <row r="1281" spans="1:25" x14ac:dyDescent="0.25">
      <c r="A1281" t="s">
        <v>146</v>
      </c>
      <c r="B1281">
        <v>57528.6</v>
      </c>
      <c r="C1281">
        <v>57404</v>
      </c>
      <c r="D1281">
        <v>57403.3</v>
      </c>
      <c r="E1281">
        <v>57349.8</v>
      </c>
      <c r="F1281">
        <v>2304.0100000000002</v>
      </c>
      <c r="G1281">
        <v>3981.73</v>
      </c>
      <c r="H1281">
        <v>1025</v>
      </c>
      <c r="I1281">
        <v>1077.05</v>
      </c>
      <c r="J1281">
        <v>1332.23</v>
      </c>
      <c r="K1281">
        <v>50716.9</v>
      </c>
      <c r="L1281">
        <v>0.28312999999999999</v>
      </c>
      <c r="M1281">
        <v>0.72546699999999997</v>
      </c>
      <c r="N1281">
        <v>0</v>
      </c>
      <c r="O1281" t="s">
        <v>43</v>
      </c>
    </row>
    <row r="1282" spans="1:25" x14ac:dyDescent="0.25">
      <c r="A1282" t="s">
        <v>146</v>
      </c>
      <c r="B1282">
        <v>56445.9</v>
      </c>
      <c r="C1282">
        <v>56325.5</v>
      </c>
      <c r="D1282">
        <v>56324.9</v>
      </c>
      <c r="E1282">
        <v>56272.5</v>
      </c>
      <c r="F1282">
        <v>2247.6799999999998</v>
      </c>
      <c r="G1282">
        <v>3872.27</v>
      </c>
      <c r="H1282">
        <v>1009.11</v>
      </c>
      <c r="I1282">
        <v>1061.83</v>
      </c>
      <c r="J1282">
        <v>1268.07</v>
      </c>
      <c r="K1282">
        <v>49803.199999999997</v>
      </c>
      <c r="L1282">
        <v>0.260824</v>
      </c>
      <c r="M1282">
        <v>0.72645999999999999</v>
      </c>
      <c r="N1282">
        <v>0</v>
      </c>
      <c r="O1282" t="s">
        <v>43</v>
      </c>
    </row>
    <row r="1283" spans="1:25" x14ac:dyDescent="0.25">
      <c r="A1283" t="s">
        <v>146</v>
      </c>
      <c r="B1283">
        <v>56454.8</v>
      </c>
      <c r="C1283">
        <v>56331.1</v>
      </c>
      <c r="D1283">
        <v>56330.400000000001</v>
      </c>
      <c r="E1283">
        <v>56278.2</v>
      </c>
      <c r="F1283">
        <v>2247.34</v>
      </c>
      <c r="G1283">
        <v>3856.45</v>
      </c>
      <c r="H1283">
        <v>1006.56</v>
      </c>
      <c r="I1283">
        <v>1058.51</v>
      </c>
      <c r="J1283">
        <v>1259</v>
      </c>
      <c r="K1283">
        <v>49804.2</v>
      </c>
      <c r="L1283">
        <v>0.283165</v>
      </c>
      <c r="M1283">
        <v>0.72789899999999996</v>
      </c>
      <c r="N1283">
        <v>0</v>
      </c>
      <c r="O1283" t="s">
        <v>43</v>
      </c>
    </row>
    <row r="1284" spans="1:25" x14ac:dyDescent="0.25">
      <c r="A1284" t="s">
        <v>146</v>
      </c>
      <c r="B1284">
        <v>56216.7</v>
      </c>
      <c r="C1284">
        <v>56087.3</v>
      </c>
      <c r="D1284">
        <v>56086.7</v>
      </c>
      <c r="E1284">
        <v>56034.8</v>
      </c>
      <c r="F1284">
        <v>2212.27</v>
      </c>
      <c r="G1284">
        <v>3869.1</v>
      </c>
      <c r="H1284">
        <v>1004.84</v>
      </c>
      <c r="I1284">
        <v>1054.8499999999999</v>
      </c>
      <c r="J1284">
        <v>1266.3800000000001</v>
      </c>
      <c r="K1284">
        <v>49610.9</v>
      </c>
      <c r="L1284">
        <v>0.27685300000000002</v>
      </c>
      <c r="M1284">
        <v>0.72721400000000003</v>
      </c>
      <c r="N1284">
        <v>1</v>
      </c>
      <c r="O1284" t="s">
        <v>43</v>
      </c>
    </row>
    <row r="1285" spans="1:25" x14ac:dyDescent="0.25">
      <c r="A1285" t="s">
        <v>146</v>
      </c>
      <c r="B1285">
        <v>56166.1</v>
      </c>
      <c r="C1285">
        <v>56043.4</v>
      </c>
      <c r="D1285">
        <v>56042.7</v>
      </c>
      <c r="E1285">
        <v>55990.9</v>
      </c>
      <c r="F1285">
        <v>2231.67</v>
      </c>
      <c r="G1285">
        <v>3866.36</v>
      </c>
      <c r="H1285">
        <v>1013.72</v>
      </c>
      <c r="I1285">
        <v>1057.81</v>
      </c>
      <c r="J1285">
        <v>1259.05</v>
      </c>
      <c r="K1285">
        <v>49558.7</v>
      </c>
      <c r="L1285">
        <v>0.26449</v>
      </c>
      <c r="M1285">
        <v>0.72772000000000003</v>
      </c>
      <c r="N1285">
        <v>0</v>
      </c>
      <c r="O1285" t="s">
        <v>43</v>
      </c>
    </row>
    <row r="1286" spans="1:25" x14ac:dyDescent="0.25">
      <c r="A1286" t="s">
        <v>146</v>
      </c>
      <c r="B1286">
        <v>56252.1</v>
      </c>
      <c r="C1286">
        <v>56127.9</v>
      </c>
      <c r="D1286">
        <v>56127.3</v>
      </c>
      <c r="E1286">
        <v>56075.4</v>
      </c>
      <c r="F1286">
        <v>2233.34</v>
      </c>
      <c r="G1286">
        <v>3866.9</v>
      </c>
      <c r="H1286">
        <v>1012.71</v>
      </c>
      <c r="I1286">
        <v>1064.29</v>
      </c>
      <c r="J1286">
        <v>1253.99</v>
      </c>
      <c r="K1286">
        <v>49646.400000000001</v>
      </c>
      <c r="L1286">
        <v>0.28309899999999999</v>
      </c>
      <c r="M1286">
        <v>0.70653200000000005</v>
      </c>
      <c r="N1286">
        <v>0</v>
      </c>
      <c r="O1286" t="s">
        <v>43</v>
      </c>
    </row>
    <row r="1287" spans="1:25" x14ac:dyDescent="0.25">
      <c r="A1287" t="s">
        <v>146</v>
      </c>
      <c r="B1287">
        <v>56157.7</v>
      </c>
      <c r="C1287">
        <v>56030.400000000001</v>
      </c>
      <c r="D1287">
        <v>56029.8</v>
      </c>
      <c r="E1287">
        <v>55978.1</v>
      </c>
      <c r="F1287">
        <v>2217.48</v>
      </c>
      <c r="G1287">
        <v>3863.56</v>
      </c>
      <c r="H1287">
        <v>1005.32</v>
      </c>
      <c r="I1287">
        <v>1056.32</v>
      </c>
      <c r="J1287">
        <v>1258.55</v>
      </c>
      <c r="K1287">
        <v>49552.7</v>
      </c>
      <c r="L1287">
        <v>0.28308</v>
      </c>
      <c r="M1287">
        <v>0.72145800000000004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57051.4</v>
      </c>
      <c r="C1288">
        <v>56929</v>
      </c>
      <c r="D1288">
        <v>56928.3</v>
      </c>
      <c r="E1288">
        <v>56875.6</v>
      </c>
      <c r="F1288">
        <v>2254.4899999999998</v>
      </c>
      <c r="G1288">
        <v>3931.54</v>
      </c>
      <c r="H1288">
        <v>1016.39</v>
      </c>
      <c r="I1288">
        <v>1071.82</v>
      </c>
      <c r="J1288">
        <v>1302.96</v>
      </c>
      <c r="K1288">
        <v>50328.1</v>
      </c>
      <c r="L1288">
        <v>0.27529900000000002</v>
      </c>
      <c r="M1288">
        <v>0.72789700000000002</v>
      </c>
      <c r="N1288">
        <v>0</v>
      </c>
      <c r="O1288" t="s">
        <v>43</v>
      </c>
      <c r="R1288">
        <f>AVERAGE(B1239:B1288)</f>
        <v>56431.907999999996</v>
      </c>
      <c r="S1288">
        <f>AVERAGE(C1239:C1288)</f>
        <v>56308.128000000004</v>
      </c>
      <c r="U1288">
        <f>_xlfn.VAR.P(B1239:B1288)</f>
        <v>264214.67913599958</v>
      </c>
      <c r="V1288">
        <f>_xlfn.VAR.P(C1239:C1288)</f>
        <v>264039.67601600004</v>
      </c>
      <c r="X1288">
        <f>1.96*SQRT(U1288)/50</f>
        <v>20.149512265748331</v>
      </c>
      <c r="Y1288">
        <f>1.96*SQRT(V1288)/50</f>
        <v>20.142838125577693</v>
      </c>
    </row>
    <row r="1289" spans="1:25" x14ac:dyDescent="0.25">
      <c r="A1289" t="s">
        <v>147</v>
      </c>
      <c r="B1289">
        <v>2821600.0132909999</v>
      </c>
      <c r="C1289" t="s">
        <v>37</v>
      </c>
    </row>
    <row r="1290" spans="1:25" x14ac:dyDescent="0.25">
      <c r="A1290" t="s">
        <v>148</v>
      </c>
      <c r="B1290">
        <v>55302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0.26181900000000002</v>
      </c>
      <c r="L1290">
        <v>0.70653200000000005</v>
      </c>
      <c r="M1290">
        <v>0</v>
      </c>
      <c r="N1290" t="s">
        <v>43</v>
      </c>
    </row>
    <row r="1291" spans="1:25" x14ac:dyDescent="0.25">
      <c r="A1291" t="s">
        <v>148</v>
      </c>
      <c r="B1291">
        <v>55250.6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0.28313500000000003</v>
      </c>
      <c r="L1291">
        <v>0.72724299999999997</v>
      </c>
      <c r="M1291">
        <v>0</v>
      </c>
      <c r="N1291" t="s">
        <v>43</v>
      </c>
    </row>
    <row r="1292" spans="1:25" x14ac:dyDescent="0.25">
      <c r="A1292" t="s">
        <v>148</v>
      </c>
      <c r="B1292">
        <v>54287.4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0.283082</v>
      </c>
      <c r="L1292">
        <v>0.70652899999999996</v>
      </c>
      <c r="M1292">
        <v>0</v>
      </c>
      <c r="N1292" t="s">
        <v>43</v>
      </c>
    </row>
    <row r="1293" spans="1:25" x14ac:dyDescent="0.25">
      <c r="A1293" t="s">
        <v>148</v>
      </c>
      <c r="B1293">
        <v>54235.5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0.28309600000000001</v>
      </c>
      <c r="L1293">
        <v>0.72755099999999995</v>
      </c>
      <c r="M1293">
        <v>0</v>
      </c>
      <c r="N1293" t="s">
        <v>43</v>
      </c>
    </row>
    <row r="1294" spans="1:25" x14ac:dyDescent="0.25">
      <c r="A1294" t="s">
        <v>148</v>
      </c>
      <c r="B1294">
        <v>53472.2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0.283329</v>
      </c>
      <c r="L1294">
        <v>0.70652999999999999</v>
      </c>
      <c r="M1294">
        <v>0</v>
      </c>
      <c r="N1294" t="s">
        <v>43</v>
      </c>
    </row>
    <row r="1295" spans="1:25" x14ac:dyDescent="0.25">
      <c r="A1295" t="s">
        <v>148</v>
      </c>
      <c r="B1295">
        <v>54432.4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0.262243</v>
      </c>
      <c r="L1295">
        <v>0.72785500000000003</v>
      </c>
      <c r="M1295">
        <v>0</v>
      </c>
      <c r="N1295" t="s">
        <v>43</v>
      </c>
    </row>
    <row r="1296" spans="1:25" x14ac:dyDescent="0.25">
      <c r="A1296" t="s">
        <v>148</v>
      </c>
      <c r="B1296">
        <v>54442.6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0.28308899999999998</v>
      </c>
      <c r="L1296">
        <v>0.70653200000000005</v>
      </c>
      <c r="M1296">
        <v>0</v>
      </c>
      <c r="N1296" t="s">
        <v>43</v>
      </c>
    </row>
    <row r="1297" spans="1:14" x14ac:dyDescent="0.25">
      <c r="A1297" t="s">
        <v>148</v>
      </c>
      <c r="B1297">
        <v>54262.3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0.283086</v>
      </c>
      <c r="L1297">
        <v>0.72785</v>
      </c>
      <c r="M1297">
        <v>0</v>
      </c>
      <c r="N1297" t="s">
        <v>43</v>
      </c>
    </row>
    <row r="1298" spans="1:14" x14ac:dyDescent="0.25">
      <c r="A1298" t="s">
        <v>148</v>
      </c>
      <c r="B1298">
        <v>54596.2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0.26084299999999999</v>
      </c>
      <c r="L1298">
        <v>0.70653200000000005</v>
      </c>
      <c r="M1298">
        <v>0</v>
      </c>
      <c r="N1298" t="s">
        <v>43</v>
      </c>
    </row>
    <row r="1299" spans="1:14" x14ac:dyDescent="0.25">
      <c r="A1299" t="s">
        <v>148</v>
      </c>
      <c r="B1299">
        <v>55296.2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0.28309099999999998</v>
      </c>
      <c r="L1299">
        <v>0.72201499999999996</v>
      </c>
      <c r="M1299">
        <v>0</v>
      </c>
      <c r="N1299" t="s">
        <v>43</v>
      </c>
    </row>
    <row r="1300" spans="1:14" x14ac:dyDescent="0.25">
      <c r="A1300" t="s">
        <v>148</v>
      </c>
      <c r="B1300">
        <v>55165.7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0.28312399999999999</v>
      </c>
      <c r="L1300">
        <v>0.72759700000000005</v>
      </c>
      <c r="M1300">
        <v>2</v>
      </c>
      <c r="N1300" t="s">
        <v>43</v>
      </c>
    </row>
    <row r="1301" spans="1:14" x14ac:dyDescent="0.25">
      <c r="A1301" t="s">
        <v>148</v>
      </c>
      <c r="B1301">
        <v>54541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0.26805800000000002</v>
      </c>
      <c r="L1301">
        <v>0.72789899999999996</v>
      </c>
      <c r="M1301">
        <v>0</v>
      </c>
      <c r="N1301" t="s">
        <v>43</v>
      </c>
    </row>
    <row r="1302" spans="1:14" x14ac:dyDescent="0.25">
      <c r="A1302" t="s">
        <v>148</v>
      </c>
      <c r="B1302">
        <v>55249.3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0.283105</v>
      </c>
      <c r="L1302">
        <v>0.72772999999999999</v>
      </c>
      <c r="M1302">
        <v>0</v>
      </c>
      <c r="N1302" t="s">
        <v>43</v>
      </c>
    </row>
    <row r="1303" spans="1:14" x14ac:dyDescent="0.25">
      <c r="A1303" t="s">
        <v>148</v>
      </c>
      <c r="B1303">
        <v>55794.6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0.28309800000000002</v>
      </c>
      <c r="L1303">
        <v>0.70652999999999999</v>
      </c>
      <c r="M1303">
        <v>0</v>
      </c>
      <c r="N1303" t="s">
        <v>43</v>
      </c>
    </row>
    <row r="1304" spans="1:14" x14ac:dyDescent="0.25">
      <c r="A1304" t="s">
        <v>148</v>
      </c>
      <c r="B1304">
        <v>55697.2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0.28307900000000003</v>
      </c>
      <c r="L1304">
        <v>0.72726999999999997</v>
      </c>
      <c r="M1304">
        <v>0</v>
      </c>
      <c r="N1304" t="s">
        <v>43</v>
      </c>
    </row>
    <row r="1305" spans="1:14" x14ac:dyDescent="0.25">
      <c r="A1305" t="s">
        <v>148</v>
      </c>
      <c r="B1305">
        <v>55135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0.28322799999999998</v>
      </c>
      <c r="L1305">
        <v>0.72789800000000004</v>
      </c>
      <c r="M1305">
        <v>0</v>
      </c>
      <c r="N1305" t="s">
        <v>43</v>
      </c>
    </row>
    <row r="1306" spans="1:14" x14ac:dyDescent="0.25">
      <c r="A1306" t="s">
        <v>148</v>
      </c>
      <c r="B1306">
        <v>54636.6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0.283136</v>
      </c>
      <c r="L1306">
        <v>0.72769300000000003</v>
      </c>
      <c r="M1306">
        <v>0</v>
      </c>
      <c r="N1306" t="s">
        <v>43</v>
      </c>
    </row>
    <row r="1307" spans="1:14" x14ac:dyDescent="0.25">
      <c r="A1307" t="s">
        <v>148</v>
      </c>
      <c r="B1307">
        <v>54773.4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0.26066299999999998</v>
      </c>
      <c r="L1307">
        <v>0.72784599999999999</v>
      </c>
      <c r="M1307">
        <v>0</v>
      </c>
      <c r="N1307" t="s">
        <v>43</v>
      </c>
    </row>
    <row r="1308" spans="1:14" x14ac:dyDescent="0.25">
      <c r="A1308" t="s">
        <v>148</v>
      </c>
      <c r="B1308">
        <v>54692.3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0.28308</v>
      </c>
      <c r="L1308">
        <v>0.70653200000000005</v>
      </c>
      <c r="M1308">
        <v>1</v>
      </c>
      <c r="N1308" t="s">
        <v>43</v>
      </c>
    </row>
    <row r="1309" spans="1:14" x14ac:dyDescent="0.25">
      <c r="A1309" t="s">
        <v>148</v>
      </c>
      <c r="B1309">
        <v>54066.1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0.26108399999999998</v>
      </c>
      <c r="L1309">
        <v>0.72786499999999998</v>
      </c>
      <c r="M1309">
        <v>0</v>
      </c>
      <c r="N1309" t="s">
        <v>43</v>
      </c>
    </row>
    <row r="1310" spans="1:14" x14ac:dyDescent="0.25">
      <c r="A1310" t="s">
        <v>148</v>
      </c>
      <c r="B1310">
        <v>54370.3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0.28322799999999998</v>
      </c>
      <c r="L1310">
        <v>0.72643400000000002</v>
      </c>
      <c r="M1310">
        <v>0</v>
      </c>
      <c r="N1310" t="s">
        <v>43</v>
      </c>
    </row>
    <row r="1311" spans="1:14" x14ac:dyDescent="0.25">
      <c r="A1311" t="s">
        <v>148</v>
      </c>
      <c r="B1311">
        <v>59009.2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0.262847</v>
      </c>
      <c r="L1311">
        <v>0.72789199999999998</v>
      </c>
      <c r="M1311">
        <v>0</v>
      </c>
      <c r="N1311" t="s">
        <v>43</v>
      </c>
    </row>
    <row r="1312" spans="1:14" x14ac:dyDescent="0.25">
      <c r="A1312" t="s">
        <v>148</v>
      </c>
      <c r="B1312">
        <v>60818.3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0.28308100000000003</v>
      </c>
      <c r="L1312">
        <v>0.727634</v>
      </c>
      <c r="M1312">
        <v>0</v>
      </c>
      <c r="N1312" t="s">
        <v>43</v>
      </c>
    </row>
    <row r="1313" spans="1:14" x14ac:dyDescent="0.25">
      <c r="A1313" t="s">
        <v>148</v>
      </c>
      <c r="B1313">
        <v>57095.8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0.28338099999999999</v>
      </c>
      <c r="L1313">
        <v>0.72768600000000006</v>
      </c>
      <c r="M1313">
        <v>0</v>
      </c>
      <c r="N1313" t="s">
        <v>43</v>
      </c>
    </row>
    <row r="1314" spans="1:14" x14ac:dyDescent="0.25">
      <c r="A1314" t="s">
        <v>148</v>
      </c>
      <c r="B1314">
        <v>59222.2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0.283078</v>
      </c>
      <c r="L1314">
        <v>0.72691600000000001</v>
      </c>
      <c r="M1314">
        <v>0</v>
      </c>
      <c r="N1314" t="s">
        <v>43</v>
      </c>
    </row>
    <row r="1315" spans="1:14" x14ac:dyDescent="0.25">
      <c r="A1315" t="s">
        <v>148</v>
      </c>
      <c r="B1315">
        <v>58180.6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0.283196</v>
      </c>
      <c r="L1315">
        <v>0.72789899999999996</v>
      </c>
      <c r="M1315">
        <v>0</v>
      </c>
      <c r="N1315" t="s">
        <v>43</v>
      </c>
    </row>
    <row r="1316" spans="1:14" x14ac:dyDescent="0.25">
      <c r="A1316" t="s">
        <v>148</v>
      </c>
      <c r="B1316">
        <v>61357.5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0.283078</v>
      </c>
      <c r="L1316">
        <v>0.72773699999999997</v>
      </c>
      <c r="M1316">
        <v>0</v>
      </c>
      <c r="N1316" t="s">
        <v>43</v>
      </c>
    </row>
    <row r="1317" spans="1:14" x14ac:dyDescent="0.25">
      <c r="A1317" t="s">
        <v>148</v>
      </c>
      <c r="B1317">
        <v>58719.8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0.28315499999999999</v>
      </c>
      <c r="L1317">
        <v>0.72766399999999998</v>
      </c>
      <c r="M1317">
        <v>0</v>
      </c>
      <c r="N1317" t="s">
        <v>43</v>
      </c>
    </row>
    <row r="1318" spans="1:14" x14ac:dyDescent="0.25">
      <c r="A1318" t="s">
        <v>148</v>
      </c>
      <c r="B1318">
        <v>59222.6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0.28312399999999999</v>
      </c>
      <c r="L1318">
        <v>0.72758599999999996</v>
      </c>
      <c r="M1318">
        <v>0</v>
      </c>
      <c r="N1318" t="s">
        <v>43</v>
      </c>
    </row>
    <row r="1319" spans="1:14" x14ac:dyDescent="0.25">
      <c r="A1319" t="s">
        <v>148</v>
      </c>
      <c r="B1319">
        <v>58038.2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0.28312900000000002</v>
      </c>
      <c r="L1319">
        <v>0.71133000000000002</v>
      </c>
      <c r="M1319">
        <v>0</v>
      </c>
      <c r="N1319" t="s">
        <v>43</v>
      </c>
    </row>
    <row r="1320" spans="1:14" x14ac:dyDescent="0.25">
      <c r="A1320" t="s">
        <v>148</v>
      </c>
      <c r="B1320">
        <v>57265.3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0.283078</v>
      </c>
      <c r="L1320">
        <v>0.72644699999999995</v>
      </c>
      <c r="M1320">
        <v>0</v>
      </c>
      <c r="N1320" t="s">
        <v>43</v>
      </c>
    </row>
    <row r="1321" spans="1:14" x14ac:dyDescent="0.25">
      <c r="A1321" t="s">
        <v>148</v>
      </c>
      <c r="B1321">
        <v>59050.9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0.29236299999999998</v>
      </c>
      <c r="L1321">
        <v>0.72291300000000003</v>
      </c>
      <c r="M1321">
        <v>0</v>
      </c>
      <c r="N1321" t="s">
        <v>43</v>
      </c>
    </row>
    <row r="1322" spans="1:14" x14ac:dyDescent="0.25">
      <c r="A1322" t="s">
        <v>148</v>
      </c>
      <c r="B1322">
        <v>59815.7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0.28310000000000002</v>
      </c>
      <c r="L1322">
        <v>0.72693099999999999</v>
      </c>
      <c r="M1322">
        <v>0</v>
      </c>
      <c r="N1322" t="s">
        <v>43</v>
      </c>
    </row>
    <row r="1323" spans="1:14" x14ac:dyDescent="0.25">
      <c r="A1323" t="s">
        <v>148</v>
      </c>
      <c r="B1323">
        <v>59132.2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0.28354600000000002</v>
      </c>
      <c r="L1323">
        <v>0.71362099999999995</v>
      </c>
      <c r="M1323">
        <v>0</v>
      </c>
      <c r="N1323" t="s">
        <v>43</v>
      </c>
    </row>
    <row r="1324" spans="1:14" x14ac:dyDescent="0.25">
      <c r="A1324" t="s">
        <v>148</v>
      </c>
      <c r="B1324">
        <v>60107.199999999997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0.26245800000000002</v>
      </c>
      <c r="L1324">
        <v>0.71831400000000001</v>
      </c>
      <c r="M1324">
        <v>0</v>
      </c>
      <c r="N1324" t="s">
        <v>43</v>
      </c>
    </row>
    <row r="1325" spans="1:14" x14ac:dyDescent="0.25">
      <c r="A1325" t="s">
        <v>148</v>
      </c>
      <c r="B1325">
        <v>59292.4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0.28310200000000002</v>
      </c>
      <c r="L1325">
        <v>0.717337</v>
      </c>
      <c r="M1325">
        <v>0</v>
      </c>
      <c r="N1325" t="s">
        <v>43</v>
      </c>
    </row>
    <row r="1326" spans="1:14" x14ac:dyDescent="0.25">
      <c r="A1326" t="s">
        <v>148</v>
      </c>
      <c r="B1326">
        <v>58372.1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0.28314099999999998</v>
      </c>
      <c r="L1326">
        <v>0.70653100000000002</v>
      </c>
      <c r="M1326">
        <v>0</v>
      </c>
      <c r="N1326" t="s">
        <v>43</v>
      </c>
    </row>
    <row r="1327" spans="1:14" x14ac:dyDescent="0.25">
      <c r="A1327" t="s">
        <v>148</v>
      </c>
      <c r="B1327">
        <v>58343.7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0.283165</v>
      </c>
      <c r="L1327">
        <v>0.72788399999999998</v>
      </c>
      <c r="M1327">
        <v>0</v>
      </c>
      <c r="N1327" t="s">
        <v>43</v>
      </c>
    </row>
    <row r="1328" spans="1:14" x14ac:dyDescent="0.25">
      <c r="A1328" t="s">
        <v>148</v>
      </c>
      <c r="B1328">
        <v>57581.5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0.28308499999999998</v>
      </c>
      <c r="L1328">
        <v>0.723912</v>
      </c>
      <c r="M1328">
        <v>0</v>
      </c>
      <c r="N1328" t="s">
        <v>43</v>
      </c>
    </row>
    <row r="1329" spans="1:25" x14ac:dyDescent="0.25">
      <c r="A1329" t="s">
        <v>148</v>
      </c>
      <c r="B1329">
        <v>58678.6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0.28308800000000001</v>
      </c>
      <c r="L1329">
        <v>0.726993</v>
      </c>
      <c r="M1329">
        <v>0</v>
      </c>
      <c r="N1329" t="s">
        <v>43</v>
      </c>
    </row>
    <row r="1330" spans="1:25" x14ac:dyDescent="0.25">
      <c r="A1330" t="s">
        <v>148</v>
      </c>
      <c r="B1330">
        <v>59604.4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0.28314899999999998</v>
      </c>
      <c r="L1330">
        <v>0.70653200000000005</v>
      </c>
      <c r="M1330">
        <v>0</v>
      </c>
      <c r="N1330" t="s">
        <v>43</v>
      </c>
    </row>
    <row r="1331" spans="1:25" x14ac:dyDescent="0.25">
      <c r="A1331" t="s">
        <v>148</v>
      </c>
      <c r="B1331">
        <v>57726.5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0.26054500000000003</v>
      </c>
      <c r="L1331">
        <v>0.72711400000000004</v>
      </c>
      <c r="M1331">
        <v>6</v>
      </c>
      <c r="N1331" t="s">
        <v>43</v>
      </c>
    </row>
    <row r="1332" spans="1:25" x14ac:dyDescent="0.25">
      <c r="A1332" t="s">
        <v>148</v>
      </c>
      <c r="B1332">
        <v>59491.4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0.27523900000000001</v>
      </c>
      <c r="L1332">
        <v>0.72021500000000005</v>
      </c>
      <c r="M1332">
        <v>0</v>
      </c>
      <c r="N1332" t="s">
        <v>43</v>
      </c>
    </row>
    <row r="1333" spans="1:25" x14ac:dyDescent="0.25">
      <c r="A1333" t="s">
        <v>148</v>
      </c>
      <c r="B1333">
        <v>59385.9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0.283134</v>
      </c>
      <c r="L1333">
        <v>0.72789899999999996</v>
      </c>
      <c r="M1333">
        <v>44</v>
      </c>
      <c r="N1333" t="s">
        <v>43</v>
      </c>
    </row>
    <row r="1334" spans="1:25" x14ac:dyDescent="0.25">
      <c r="A1334" t="s">
        <v>148</v>
      </c>
      <c r="B1334">
        <v>59657.5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0.28311700000000001</v>
      </c>
      <c r="L1334">
        <v>0.72785699999999998</v>
      </c>
      <c r="M1334">
        <v>0</v>
      </c>
      <c r="N1334" t="s">
        <v>43</v>
      </c>
    </row>
    <row r="1335" spans="1:25" x14ac:dyDescent="0.25">
      <c r="A1335" t="s">
        <v>148</v>
      </c>
      <c r="B1335">
        <v>60119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0.283078</v>
      </c>
      <c r="L1335">
        <v>0.71309299999999998</v>
      </c>
      <c r="M1335">
        <v>0</v>
      </c>
      <c r="N1335" t="s">
        <v>43</v>
      </c>
    </row>
    <row r="1336" spans="1:25" x14ac:dyDescent="0.25">
      <c r="A1336" t="s">
        <v>148</v>
      </c>
      <c r="B1336">
        <v>59469.8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0.28320499999999998</v>
      </c>
      <c r="L1336">
        <v>0.72587599999999997</v>
      </c>
      <c r="M1336">
        <v>0</v>
      </c>
      <c r="N1336" t="s">
        <v>43</v>
      </c>
    </row>
    <row r="1337" spans="1:25" x14ac:dyDescent="0.25">
      <c r="A1337" t="s">
        <v>148</v>
      </c>
      <c r="B1337">
        <v>57723.6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0.264048</v>
      </c>
      <c r="L1337">
        <v>0.70996400000000004</v>
      </c>
      <c r="M1337">
        <v>0</v>
      </c>
      <c r="N1337" t="s">
        <v>43</v>
      </c>
    </row>
    <row r="1338" spans="1:25" x14ac:dyDescent="0.25">
      <c r="A1338" t="s">
        <v>148</v>
      </c>
      <c r="B1338">
        <v>57826.400000000001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0.28402500000000003</v>
      </c>
      <c r="L1338">
        <v>0.72131599999999996</v>
      </c>
      <c r="M1338">
        <v>0</v>
      </c>
      <c r="N1338" t="s">
        <v>43</v>
      </c>
    </row>
    <row r="1339" spans="1:25" x14ac:dyDescent="0.25">
      <c r="A1339" t="s">
        <v>148</v>
      </c>
      <c r="B1339">
        <v>57637.8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0.28309000000000001</v>
      </c>
      <c r="L1339">
        <v>0.727356</v>
      </c>
      <c r="M1339">
        <v>0</v>
      </c>
      <c r="N1339" t="s">
        <v>43</v>
      </c>
    </row>
    <row r="1340" spans="1:25" x14ac:dyDescent="0.25">
      <c r="A1340" t="s">
        <v>148</v>
      </c>
      <c r="B1340">
        <v>57777.2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0.283078</v>
      </c>
      <c r="L1340">
        <v>0.72636900000000004</v>
      </c>
      <c r="M1340">
        <v>0</v>
      </c>
      <c r="N1340" t="s">
        <v>43</v>
      </c>
    </row>
    <row r="1341" spans="1:25" x14ac:dyDescent="0.25">
      <c r="A1341" t="s">
        <v>148</v>
      </c>
      <c r="B1341">
        <v>58442.3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0.28331499999999998</v>
      </c>
      <c r="L1341">
        <v>0.72709000000000001</v>
      </c>
      <c r="M1341">
        <v>0</v>
      </c>
      <c r="N1341" t="s">
        <v>43</v>
      </c>
    </row>
    <row r="1342" spans="1:25" x14ac:dyDescent="0.25">
      <c r="A1342" t="s">
        <v>148</v>
      </c>
      <c r="B1342">
        <v>59266.5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0.283084</v>
      </c>
      <c r="L1342">
        <v>0.72662899999999997</v>
      </c>
      <c r="M1342">
        <v>0</v>
      </c>
      <c r="N1342" t="s">
        <v>43</v>
      </c>
    </row>
    <row r="1343" spans="1:25" x14ac:dyDescent="0.25">
      <c r="A1343" t="s">
        <v>148</v>
      </c>
      <c r="B1343">
        <v>59239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0.28308100000000003</v>
      </c>
      <c r="L1343">
        <v>0.72785900000000003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58647.3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0.28313300000000002</v>
      </c>
      <c r="L1344">
        <v>0.70652899999999996</v>
      </c>
      <c r="M1344">
        <v>0</v>
      </c>
      <c r="N1344" t="s">
        <v>43</v>
      </c>
      <c r="R1344">
        <f>AVERAGE(B1295:B1344)</f>
        <v>57569.391999999985</v>
      </c>
      <c r="S1344">
        <f>AVERAGE(C1295:C1344)</f>
        <v>0</v>
      </c>
      <c r="U1344">
        <f>_xlfn.VAR.P(B1295:B1344)</f>
        <v>4285661.9359360011</v>
      </c>
      <c r="V1344">
        <f>_xlfn.VAR.P(C1295:C1344)</f>
        <v>0</v>
      </c>
      <c r="X1344">
        <f>1.96*SQRT(U1344)/50</f>
        <v>81.151214145178969</v>
      </c>
      <c r="Y1344">
        <f>1.96*SQRT(V1344)/50</f>
        <v>0</v>
      </c>
    </row>
    <row r="1345" spans="1:13" x14ac:dyDescent="0.25">
      <c r="A1345" t="s">
        <v>149</v>
      </c>
      <c r="B1345">
        <v>2878474.4549219999</v>
      </c>
      <c r="C1345" t="s">
        <v>37</v>
      </c>
    </row>
    <row r="1346" spans="1:13" x14ac:dyDescent="0.25">
      <c r="A1346" t="s">
        <v>150</v>
      </c>
      <c r="B1346">
        <v>55180.6</v>
      </c>
      <c r="C1346">
        <v>55179</v>
      </c>
      <c r="D1346">
        <v>55178.3</v>
      </c>
      <c r="E1346">
        <v>55124</v>
      </c>
      <c r="F1346">
        <v>2306.1999999999998</v>
      </c>
      <c r="G1346">
        <v>0</v>
      </c>
      <c r="H1346">
        <v>1072.5999999999999</v>
      </c>
      <c r="I1346">
        <v>0</v>
      </c>
      <c r="J1346">
        <v>0.30007299999999998</v>
      </c>
      <c r="K1346">
        <v>0.71279700000000001</v>
      </c>
      <c r="L1346">
        <v>0</v>
      </c>
      <c r="M1346" t="s">
        <v>43</v>
      </c>
    </row>
    <row r="1347" spans="1:13" x14ac:dyDescent="0.25">
      <c r="A1347" t="s">
        <v>150</v>
      </c>
      <c r="B1347">
        <v>55473.4</v>
      </c>
      <c r="C1347">
        <v>55471.8</v>
      </c>
      <c r="D1347">
        <v>55471.1</v>
      </c>
      <c r="E1347">
        <v>55415.8</v>
      </c>
      <c r="F1347">
        <v>2348.59</v>
      </c>
      <c r="G1347">
        <v>0</v>
      </c>
      <c r="H1347">
        <v>1058.73</v>
      </c>
      <c r="I1347">
        <v>0</v>
      </c>
      <c r="J1347">
        <v>0.28309699999999999</v>
      </c>
      <c r="K1347">
        <v>0.70653100000000002</v>
      </c>
      <c r="L1347">
        <v>0</v>
      </c>
      <c r="M1347" t="s">
        <v>43</v>
      </c>
    </row>
    <row r="1348" spans="1:13" x14ac:dyDescent="0.25">
      <c r="A1348" t="s">
        <v>150</v>
      </c>
      <c r="B1348">
        <v>58623.5</v>
      </c>
      <c r="C1348">
        <v>58620.2</v>
      </c>
      <c r="D1348">
        <v>58619.5</v>
      </c>
      <c r="E1348">
        <v>58560.1</v>
      </c>
      <c r="F1348">
        <v>2471.9299999999998</v>
      </c>
      <c r="G1348">
        <v>0</v>
      </c>
      <c r="H1348">
        <v>1117.71</v>
      </c>
      <c r="I1348">
        <v>0</v>
      </c>
      <c r="J1348">
        <v>0.28319499999999997</v>
      </c>
      <c r="K1348">
        <v>0.723472</v>
      </c>
      <c r="L1348">
        <v>0</v>
      </c>
      <c r="M1348" t="s">
        <v>43</v>
      </c>
    </row>
    <row r="1349" spans="1:13" x14ac:dyDescent="0.25">
      <c r="A1349" t="s">
        <v>150</v>
      </c>
      <c r="B1349">
        <v>55999.1</v>
      </c>
      <c r="C1349">
        <v>55997.5</v>
      </c>
      <c r="D1349">
        <v>55996.800000000003</v>
      </c>
      <c r="E1349">
        <v>55940.2</v>
      </c>
      <c r="F1349">
        <v>2344.54</v>
      </c>
      <c r="G1349">
        <v>0</v>
      </c>
      <c r="H1349">
        <v>1086.4000000000001</v>
      </c>
      <c r="I1349">
        <v>0</v>
      </c>
      <c r="J1349">
        <v>0.28307900000000003</v>
      </c>
      <c r="K1349">
        <v>0.70652700000000002</v>
      </c>
      <c r="L1349">
        <v>0</v>
      </c>
      <c r="M1349" t="s">
        <v>43</v>
      </c>
    </row>
    <row r="1350" spans="1:13" x14ac:dyDescent="0.25">
      <c r="A1350" t="s">
        <v>150</v>
      </c>
      <c r="B1350">
        <v>56607.5</v>
      </c>
      <c r="C1350">
        <v>56605.9</v>
      </c>
      <c r="D1350">
        <v>56605.2</v>
      </c>
      <c r="E1350">
        <v>56548.6</v>
      </c>
      <c r="F1350">
        <v>2405.2600000000002</v>
      </c>
      <c r="G1350">
        <v>0</v>
      </c>
      <c r="H1350">
        <v>1087.06</v>
      </c>
      <c r="I1350">
        <v>0</v>
      </c>
      <c r="J1350">
        <v>0.284084</v>
      </c>
      <c r="K1350">
        <v>0.70653200000000005</v>
      </c>
      <c r="L1350">
        <v>0</v>
      </c>
      <c r="M1350" t="s">
        <v>43</v>
      </c>
    </row>
    <row r="1351" spans="1:13" x14ac:dyDescent="0.25">
      <c r="A1351" t="s">
        <v>150</v>
      </c>
      <c r="B1351">
        <v>56391</v>
      </c>
      <c r="C1351">
        <v>56389.5</v>
      </c>
      <c r="D1351">
        <v>56388.7</v>
      </c>
      <c r="E1351">
        <v>56332.1</v>
      </c>
      <c r="F1351">
        <v>2434.25</v>
      </c>
      <c r="G1351">
        <v>0</v>
      </c>
      <c r="H1351">
        <v>1074.54</v>
      </c>
      <c r="I1351">
        <v>0</v>
      </c>
      <c r="J1351">
        <v>0.283389</v>
      </c>
      <c r="K1351">
        <v>0.72490500000000002</v>
      </c>
      <c r="L1351">
        <v>0</v>
      </c>
      <c r="M1351" t="s">
        <v>43</v>
      </c>
    </row>
    <row r="1352" spans="1:13" x14ac:dyDescent="0.25">
      <c r="A1352" t="s">
        <v>150</v>
      </c>
      <c r="B1352">
        <v>56184.1</v>
      </c>
      <c r="C1352">
        <v>56182.5</v>
      </c>
      <c r="D1352">
        <v>56181.8</v>
      </c>
      <c r="E1352">
        <v>56118.7</v>
      </c>
      <c r="F1352">
        <v>2374.87</v>
      </c>
      <c r="G1352">
        <v>0</v>
      </c>
      <c r="H1352">
        <v>1090.54</v>
      </c>
      <c r="I1352">
        <v>0</v>
      </c>
      <c r="J1352">
        <v>0.283107</v>
      </c>
      <c r="K1352">
        <v>0.70652999999999999</v>
      </c>
      <c r="L1352">
        <v>0</v>
      </c>
      <c r="M1352" t="s">
        <v>43</v>
      </c>
    </row>
    <row r="1353" spans="1:13" x14ac:dyDescent="0.25">
      <c r="A1353" t="s">
        <v>150</v>
      </c>
      <c r="B1353">
        <v>55337.7</v>
      </c>
      <c r="C1353">
        <v>55336.1</v>
      </c>
      <c r="D1353">
        <v>55335.3</v>
      </c>
      <c r="E1353">
        <v>55280.800000000003</v>
      </c>
      <c r="F1353">
        <v>2395.66</v>
      </c>
      <c r="G1353">
        <v>0</v>
      </c>
      <c r="H1353">
        <v>1048.17</v>
      </c>
      <c r="I1353">
        <v>0</v>
      </c>
      <c r="J1353">
        <v>0.284111</v>
      </c>
      <c r="K1353">
        <v>0.70653200000000005</v>
      </c>
      <c r="L1353">
        <v>0</v>
      </c>
      <c r="M1353" t="s">
        <v>43</v>
      </c>
    </row>
    <row r="1354" spans="1:13" x14ac:dyDescent="0.25">
      <c r="A1354" t="s">
        <v>150</v>
      </c>
      <c r="B1354">
        <v>55413.599999999999</v>
      </c>
      <c r="C1354">
        <v>55412.1</v>
      </c>
      <c r="D1354">
        <v>55411.3</v>
      </c>
      <c r="E1354">
        <v>55357</v>
      </c>
      <c r="F1354">
        <v>2348.21</v>
      </c>
      <c r="G1354">
        <v>0</v>
      </c>
      <c r="H1354">
        <v>1064.2</v>
      </c>
      <c r="I1354">
        <v>0</v>
      </c>
      <c r="J1354">
        <v>0.28314400000000001</v>
      </c>
      <c r="K1354">
        <v>0.72275</v>
      </c>
      <c r="L1354">
        <v>0</v>
      </c>
      <c r="M1354" t="s">
        <v>43</v>
      </c>
    </row>
    <row r="1355" spans="1:13" x14ac:dyDescent="0.25">
      <c r="A1355" t="s">
        <v>150</v>
      </c>
      <c r="B1355">
        <v>56788.2</v>
      </c>
      <c r="C1355">
        <v>56786.7</v>
      </c>
      <c r="D1355">
        <v>56785.9</v>
      </c>
      <c r="E1355">
        <v>56729.7</v>
      </c>
      <c r="F1355">
        <v>2423.42</v>
      </c>
      <c r="G1355">
        <v>0</v>
      </c>
      <c r="H1355">
        <v>1087.3599999999999</v>
      </c>
      <c r="I1355">
        <v>0</v>
      </c>
      <c r="J1355">
        <v>0.28390399999999999</v>
      </c>
      <c r="K1355">
        <v>0.71333400000000002</v>
      </c>
      <c r="L1355">
        <v>0</v>
      </c>
      <c r="M1355" t="s">
        <v>43</v>
      </c>
    </row>
    <row r="1356" spans="1:13" x14ac:dyDescent="0.25">
      <c r="A1356" t="s">
        <v>150</v>
      </c>
      <c r="B1356">
        <v>54628.1</v>
      </c>
      <c r="C1356">
        <v>54626.5</v>
      </c>
      <c r="D1356">
        <v>54625.8</v>
      </c>
      <c r="E1356">
        <v>54571.8</v>
      </c>
      <c r="F1356">
        <v>2347.35</v>
      </c>
      <c r="G1356">
        <v>0</v>
      </c>
      <c r="H1356">
        <v>1040.49</v>
      </c>
      <c r="I1356">
        <v>0</v>
      </c>
      <c r="J1356">
        <v>0.28379300000000002</v>
      </c>
      <c r="K1356">
        <v>0.70652999999999999</v>
      </c>
      <c r="L1356">
        <v>0</v>
      </c>
      <c r="M1356" t="s">
        <v>43</v>
      </c>
    </row>
    <row r="1357" spans="1:13" x14ac:dyDescent="0.25">
      <c r="A1357" t="s">
        <v>150</v>
      </c>
      <c r="B1357">
        <v>55860.6</v>
      </c>
      <c r="C1357">
        <v>55859</v>
      </c>
      <c r="D1357">
        <v>55858.3</v>
      </c>
      <c r="E1357">
        <v>55803.5</v>
      </c>
      <c r="F1357">
        <v>2361.29</v>
      </c>
      <c r="G1357">
        <v>0</v>
      </c>
      <c r="H1357">
        <v>1085.8599999999999</v>
      </c>
      <c r="I1357">
        <v>0</v>
      </c>
      <c r="J1357">
        <v>0.28309299999999998</v>
      </c>
      <c r="K1357">
        <v>0.72782899999999995</v>
      </c>
      <c r="L1357">
        <v>0</v>
      </c>
      <c r="M1357" t="s">
        <v>43</v>
      </c>
    </row>
    <row r="1358" spans="1:13" x14ac:dyDescent="0.25">
      <c r="A1358" t="s">
        <v>150</v>
      </c>
      <c r="B1358">
        <v>55346.5</v>
      </c>
      <c r="C1358">
        <v>55344.4</v>
      </c>
      <c r="D1358">
        <v>55343.7</v>
      </c>
      <c r="E1358">
        <v>55288.3</v>
      </c>
      <c r="F1358">
        <v>2394.7800000000002</v>
      </c>
      <c r="G1358">
        <v>0</v>
      </c>
      <c r="H1358">
        <v>1051.6099999999999</v>
      </c>
      <c r="I1358">
        <v>0</v>
      </c>
      <c r="J1358">
        <v>0.26596599999999998</v>
      </c>
      <c r="K1358">
        <v>0.72778600000000004</v>
      </c>
      <c r="L1358">
        <v>0</v>
      </c>
      <c r="M1358" t="s">
        <v>43</v>
      </c>
    </row>
    <row r="1359" spans="1:13" x14ac:dyDescent="0.25">
      <c r="A1359" t="s">
        <v>150</v>
      </c>
      <c r="B1359">
        <v>54457.1</v>
      </c>
      <c r="C1359">
        <v>54455.5</v>
      </c>
      <c r="D1359">
        <v>54454.7</v>
      </c>
      <c r="E1359">
        <v>54400.1</v>
      </c>
      <c r="F1359">
        <v>2336.89</v>
      </c>
      <c r="G1359">
        <v>0</v>
      </c>
      <c r="H1359">
        <v>1042.3800000000001</v>
      </c>
      <c r="I1359">
        <v>0</v>
      </c>
      <c r="J1359">
        <v>0.261264</v>
      </c>
      <c r="K1359">
        <v>0.70653200000000005</v>
      </c>
      <c r="L1359">
        <v>0</v>
      </c>
      <c r="M1359" t="s">
        <v>43</v>
      </c>
    </row>
    <row r="1360" spans="1:13" x14ac:dyDescent="0.25">
      <c r="A1360" t="s">
        <v>150</v>
      </c>
      <c r="B1360">
        <v>52918.8</v>
      </c>
      <c r="C1360">
        <v>52917.3</v>
      </c>
      <c r="D1360">
        <v>52916.6</v>
      </c>
      <c r="E1360">
        <v>52864.5</v>
      </c>
      <c r="F1360">
        <v>2283.21</v>
      </c>
      <c r="G1360">
        <v>0</v>
      </c>
      <c r="H1360">
        <v>1034.58</v>
      </c>
      <c r="I1360">
        <v>0</v>
      </c>
      <c r="J1360">
        <v>0.28472399999999998</v>
      </c>
      <c r="K1360">
        <v>0.709229</v>
      </c>
      <c r="L1360">
        <v>0</v>
      </c>
      <c r="M1360" t="s">
        <v>43</v>
      </c>
    </row>
    <row r="1361" spans="1:13" x14ac:dyDescent="0.25">
      <c r="A1361" t="s">
        <v>150</v>
      </c>
      <c r="B1361">
        <v>53046.1</v>
      </c>
      <c r="C1361">
        <v>53044.5</v>
      </c>
      <c r="D1361">
        <v>53043.9</v>
      </c>
      <c r="E1361">
        <v>52991.6</v>
      </c>
      <c r="F1361">
        <v>2276.89</v>
      </c>
      <c r="G1361">
        <v>0</v>
      </c>
      <c r="H1361">
        <v>1043.47</v>
      </c>
      <c r="I1361">
        <v>0</v>
      </c>
      <c r="J1361">
        <v>0.28258899999999998</v>
      </c>
      <c r="K1361">
        <v>0.70650800000000002</v>
      </c>
      <c r="L1361">
        <v>0</v>
      </c>
      <c r="M1361" t="s">
        <v>43</v>
      </c>
    </row>
    <row r="1362" spans="1:13" x14ac:dyDescent="0.25">
      <c r="A1362" t="s">
        <v>150</v>
      </c>
      <c r="B1362">
        <v>55027.199999999997</v>
      </c>
      <c r="C1362">
        <v>55025.7</v>
      </c>
      <c r="D1362">
        <v>55024.800000000003</v>
      </c>
      <c r="E1362">
        <v>54970.2</v>
      </c>
      <c r="F1362">
        <v>2372.56</v>
      </c>
      <c r="G1362">
        <v>0</v>
      </c>
      <c r="H1362">
        <v>1042.18</v>
      </c>
      <c r="I1362">
        <v>0</v>
      </c>
      <c r="J1362">
        <v>0.28365499999999999</v>
      </c>
      <c r="K1362">
        <v>0.72733999999999999</v>
      </c>
      <c r="L1362">
        <v>0</v>
      </c>
      <c r="M1362" t="s">
        <v>43</v>
      </c>
    </row>
    <row r="1363" spans="1:13" x14ac:dyDescent="0.25">
      <c r="A1363" t="s">
        <v>150</v>
      </c>
      <c r="B1363">
        <v>54305.4</v>
      </c>
      <c r="C1363">
        <v>54303.8</v>
      </c>
      <c r="D1363">
        <v>54303</v>
      </c>
      <c r="E1363">
        <v>54249.2</v>
      </c>
      <c r="F1363">
        <v>2326.16</v>
      </c>
      <c r="G1363">
        <v>0</v>
      </c>
      <c r="H1363">
        <v>1048.5</v>
      </c>
      <c r="I1363">
        <v>0</v>
      </c>
      <c r="J1363">
        <v>0.283111</v>
      </c>
      <c r="K1363">
        <v>0.72789899999999996</v>
      </c>
      <c r="L1363">
        <v>0</v>
      </c>
      <c r="M1363" t="s">
        <v>43</v>
      </c>
    </row>
    <row r="1364" spans="1:13" x14ac:dyDescent="0.25">
      <c r="A1364" t="s">
        <v>150</v>
      </c>
      <c r="B1364">
        <v>53903.8</v>
      </c>
      <c r="C1364">
        <v>53902.2</v>
      </c>
      <c r="D1364">
        <v>53901.5</v>
      </c>
      <c r="E1364">
        <v>53848</v>
      </c>
      <c r="F1364">
        <v>2343.81</v>
      </c>
      <c r="G1364">
        <v>0</v>
      </c>
      <c r="H1364">
        <v>1022.67</v>
      </c>
      <c r="I1364">
        <v>0</v>
      </c>
      <c r="J1364">
        <v>0.28493400000000002</v>
      </c>
      <c r="K1364">
        <v>0.70653200000000005</v>
      </c>
      <c r="L1364">
        <v>0</v>
      </c>
      <c r="M1364" t="s">
        <v>43</v>
      </c>
    </row>
    <row r="1365" spans="1:13" x14ac:dyDescent="0.25">
      <c r="A1365" t="s">
        <v>150</v>
      </c>
      <c r="B1365">
        <v>52610.3</v>
      </c>
      <c r="C1365">
        <v>52608.7</v>
      </c>
      <c r="D1365">
        <v>52608.1</v>
      </c>
      <c r="E1365">
        <v>52556.1</v>
      </c>
      <c r="F1365">
        <v>2269.4499999999998</v>
      </c>
      <c r="G1365">
        <v>0</v>
      </c>
      <c r="H1365">
        <v>1001.76</v>
      </c>
      <c r="I1365">
        <v>0</v>
      </c>
      <c r="J1365">
        <v>0.28383700000000001</v>
      </c>
      <c r="K1365">
        <v>0.72764200000000001</v>
      </c>
      <c r="L1365">
        <v>0</v>
      </c>
      <c r="M1365" t="s">
        <v>43</v>
      </c>
    </row>
    <row r="1366" spans="1:13" x14ac:dyDescent="0.25">
      <c r="A1366" t="s">
        <v>150</v>
      </c>
      <c r="B1366">
        <v>54755.3</v>
      </c>
      <c r="C1366">
        <v>54753.7</v>
      </c>
      <c r="D1366">
        <v>54753</v>
      </c>
      <c r="E1366">
        <v>54698.2</v>
      </c>
      <c r="F1366">
        <v>2374.11</v>
      </c>
      <c r="G1366">
        <v>0</v>
      </c>
      <c r="H1366">
        <v>1044.54</v>
      </c>
      <c r="I1366">
        <v>0</v>
      </c>
      <c r="J1366">
        <v>0.28348899999999999</v>
      </c>
      <c r="K1366">
        <v>0.75160499999999997</v>
      </c>
      <c r="L1366">
        <v>0</v>
      </c>
      <c r="M1366" t="s">
        <v>43</v>
      </c>
    </row>
    <row r="1367" spans="1:13" x14ac:dyDescent="0.25">
      <c r="A1367" t="s">
        <v>150</v>
      </c>
      <c r="B1367">
        <v>55781.3</v>
      </c>
      <c r="C1367">
        <v>55779.5</v>
      </c>
      <c r="D1367">
        <v>55773.3</v>
      </c>
      <c r="E1367">
        <v>55717.2</v>
      </c>
      <c r="F1367">
        <v>2348.8200000000002</v>
      </c>
      <c r="G1367">
        <v>0</v>
      </c>
      <c r="H1367">
        <v>1072.99</v>
      </c>
      <c r="I1367">
        <v>0</v>
      </c>
      <c r="J1367">
        <v>0.28307900000000003</v>
      </c>
      <c r="K1367">
        <v>0.71701700000000002</v>
      </c>
      <c r="L1367">
        <v>0</v>
      </c>
      <c r="M1367" t="s">
        <v>43</v>
      </c>
    </row>
    <row r="1368" spans="1:13" x14ac:dyDescent="0.25">
      <c r="A1368" t="s">
        <v>150</v>
      </c>
      <c r="B1368">
        <v>56417.9</v>
      </c>
      <c r="C1368">
        <v>56416.3</v>
      </c>
      <c r="D1368">
        <v>56415.5</v>
      </c>
      <c r="E1368">
        <v>56358.2</v>
      </c>
      <c r="F1368">
        <v>2406.27</v>
      </c>
      <c r="G1368">
        <v>0</v>
      </c>
      <c r="H1368">
        <v>1097.76</v>
      </c>
      <c r="I1368">
        <v>0</v>
      </c>
      <c r="J1368">
        <v>0.28308100000000003</v>
      </c>
      <c r="K1368">
        <v>0.71623700000000001</v>
      </c>
      <c r="L1368">
        <v>0</v>
      </c>
      <c r="M1368" t="s">
        <v>43</v>
      </c>
    </row>
    <row r="1369" spans="1:13" x14ac:dyDescent="0.25">
      <c r="A1369" t="s">
        <v>150</v>
      </c>
      <c r="B1369">
        <v>54713.5</v>
      </c>
      <c r="C1369">
        <v>54712</v>
      </c>
      <c r="D1369">
        <v>54711.3</v>
      </c>
      <c r="E1369">
        <v>54656.7</v>
      </c>
      <c r="F1369">
        <v>2328.0100000000002</v>
      </c>
      <c r="G1369">
        <v>0</v>
      </c>
      <c r="H1369">
        <v>1044.45</v>
      </c>
      <c r="I1369">
        <v>0</v>
      </c>
      <c r="J1369">
        <v>0.28509400000000001</v>
      </c>
      <c r="K1369">
        <v>0.72275</v>
      </c>
      <c r="L1369">
        <v>0</v>
      </c>
      <c r="M1369" t="s">
        <v>43</v>
      </c>
    </row>
    <row r="1370" spans="1:13" x14ac:dyDescent="0.25">
      <c r="A1370" t="s">
        <v>150</v>
      </c>
      <c r="B1370">
        <v>55802.9</v>
      </c>
      <c r="C1370">
        <v>55801.4</v>
      </c>
      <c r="D1370">
        <v>55800.6</v>
      </c>
      <c r="E1370">
        <v>55744.9</v>
      </c>
      <c r="F1370">
        <v>2357.09</v>
      </c>
      <c r="G1370">
        <v>0</v>
      </c>
      <c r="H1370">
        <v>1078.51</v>
      </c>
      <c r="I1370">
        <v>0</v>
      </c>
      <c r="J1370">
        <v>0.28364400000000001</v>
      </c>
      <c r="K1370">
        <v>0.70612600000000003</v>
      </c>
      <c r="L1370">
        <v>0</v>
      </c>
      <c r="M1370" t="s">
        <v>43</v>
      </c>
    </row>
    <row r="1371" spans="1:13" x14ac:dyDescent="0.25">
      <c r="A1371" t="s">
        <v>150</v>
      </c>
      <c r="B1371">
        <v>55972.3</v>
      </c>
      <c r="C1371">
        <v>55970.7</v>
      </c>
      <c r="D1371">
        <v>55970</v>
      </c>
      <c r="E1371">
        <v>55913.4</v>
      </c>
      <c r="F1371">
        <v>2428.06</v>
      </c>
      <c r="G1371">
        <v>0</v>
      </c>
      <c r="H1371">
        <v>1065.53</v>
      </c>
      <c r="I1371">
        <v>0</v>
      </c>
      <c r="J1371">
        <v>0.28307900000000003</v>
      </c>
      <c r="K1371">
        <v>0.72468200000000005</v>
      </c>
      <c r="L1371">
        <v>0</v>
      </c>
      <c r="M1371" t="s">
        <v>43</v>
      </c>
    </row>
    <row r="1372" spans="1:13" x14ac:dyDescent="0.25">
      <c r="A1372" t="s">
        <v>150</v>
      </c>
      <c r="B1372">
        <v>56345.2</v>
      </c>
      <c r="C1372">
        <v>56343.7</v>
      </c>
      <c r="D1372">
        <v>56225.599999999999</v>
      </c>
      <c r="E1372">
        <v>56169</v>
      </c>
      <c r="F1372">
        <v>2401.0500000000002</v>
      </c>
      <c r="G1372">
        <v>0</v>
      </c>
      <c r="H1372">
        <v>1062.5</v>
      </c>
      <c r="I1372">
        <v>0</v>
      </c>
      <c r="J1372">
        <v>0.28308</v>
      </c>
      <c r="K1372">
        <v>0.70653200000000005</v>
      </c>
      <c r="L1372">
        <v>0</v>
      </c>
      <c r="M1372" t="s">
        <v>43</v>
      </c>
    </row>
    <row r="1373" spans="1:13" x14ac:dyDescent="0.25">
      <c r="A1373" t="s">
        <v>150</v>
      </c>
      <c r="B1373">
        <v>57021.5</v>
      </c>
      <c r="C1373">
        <v>57019.9</v>
      </c>
      <c r="D1373">
        <v>57019.1</v>
      </c>
      <c r="E1373">
        <v>56961.2</v>
      </c>
      <c r="F1373">
        <v>2423.16</v>
      </c>
      <c r="G1373">
        <v>0</v>
      </c>
      <c r="H1373">
        <v>1101.3800000000001</v>
      </c>
      <c r="I1373">
        <v>0</v>
      </c>
      <c r="J1373">
        <v>0.28487899999999999</v>
      </c>
      <c r="K1373">
        <v>0.72757000000000005</v>
      </c>
      <c r="L1373">
        <v>0</v>
      </c>
      <c r="M1373" t="s">
        <v>43</v>
      </c>
    </row>
    <row r="1374" spans="1:13" x14ac:dyDescent="0.25">
      <c r="A1374" t="s">
        <v>150</v>
      </c>
      <c r="B1374">
        <v>56196.4</v>
      </c>
      <c r="C1374">
        <v>56194.8</v>
      </c>
      <c r="D1374">
        <v>56194</v>
      </c>
      <c r="E1374">
        <v>56137</v>
      </c>
      <c r="F1374">
        <v>2413.48</v>
      </c>
      <c r="G1374">
        <v>0</v>
      </c>
      <c r="H1374">
        <v>1080.5</v>
      </c>
      <c r="I1374">
        <v>0</v>
      </c>
      <c r="J1374">
        <v>0.28329300000000002</v>
      </c>
      <c r="K1374">
        <v>0.70652199999999998</v>
      </c>
      <c r="L1374">
        <v>0</v>
      </c>
      <c r="M1374" t="s">
        <v>43</v>
      </c>
    </row>
    <row r="1375" spans="1:13" x14ac:dyDescent="0.25">
      <c r="A1375" t="s">
        <v>150</v>
      </c>
      <c r="B1375">
        <v>56426.9</v>
      </c>
      <c r="C1375">
        <v>56425.3</v>
      </c>
      <c r="D1375">
        <v>56424.6</v>
      </c>
      <c r="E1375">
        <v>56368.1</v>
      </c>
      <c r="F1375">
        <v>2402.0300000000002</v>
      </c>
      <c r="G1375">
        <v>0</v>
      </c>
      <c r="H1375">
        <v>1077.25</v>
      </c>
      <c r="I1375">
        <v>0</v>
      </c>
      <c r="J1375">
        <v>0.285215</v>
      </c>
      <c r="K1375">
        <v>0.72527900000000001</v>
      </c>
      <c r="L1375">
        <v>0</v>
      </c>
      <c r="M1375" t="s">
        <v>43</v>
      </c>
    </row>
    <row r="1376" spans="1:13" x14ac:dyDescent="0.25">
      <c r="A1376" t="s">
        <v>150</v>
      </c>
      <c r="B1376">
        <v>56144.9</v>
      </c>
      <c r="C1376">
        <v>56143.3</v>
      </c>
      <c r="D1376">
        <v>56142.5</v>
      </c>
      <c r="E1376">
        <v>56086.5</v>
      </c>
      <c r="F1376">
        <v>2365.75</v>
      </c>
      <c r="G1376">
        <v>0</v>
      </c>
      <c r="H1376">
        <v>1090.27</v>
      </c>
      <c r="I1376">
        <v>0</v>
      </c>
      <c r="J1376">
        <v>0.28308299999999997</v>
      </c>
      <c r="K1376">
        <v>0.72592400000000001</v>
      </c>
      <c r="L1376">
        <v>0</v>
      </c>
      <c r="M1376" t="s">
        <v>43</v>
      </c>
    </row>
    <row r="1377" spans="1:13" x14ac:dyDescent="0.25">
      <c r="A1377" t="s">
        <v>150</v>
      </c>
      <c r="B1377">
        <v>56953.7</v>
      </c>
      <c r="C1377">
        <v>56951.1</v>
      </c>
      <c r="D1377">
        <v>56950.3</v>
      </c>
      <c r="E1377">
        <v>56893.3</v>
      </c>
      <c r="F1377">
        <v>2425.85</v>
      </c>
      <c r="G1377">
        <v>0</v>
      </c>
      <c r="H1377">
        <v>1081.46</v>
      </c>
      <c r="I1377">
        <v>0</v>
      </c>
      <c r="J1377">
        <v>0.261683</v>
      </c>
      <c r="K1377">
        <v>0.72467199999999998</v>
      </c>
      <c r="L1377">
        <v>0</v>
      </c>
      <c r="M1377" t="s">
        <v>43</v>
      </c>
    </row>
    <row r="1378" spans="1:13" x14ac:dyDescent="0.25">
      <c r="A1378" t="s">
        <v>150</v>
      </c>
      <c r="B1378">
        <v>57230.1</v>
      </c>
      <c r="C1378">
        <v>57228.5</v>
      </c>
      <c r="D1378">
        <v>57227.7</v>
      </c>
      <c r="E1378">
        <v>57170.1</v>
      </c>
      <c r="F1378">
        <v>2426.64</v>
      </c>
      <c r="G1378">
        <v>0</v>
      </c>
      <c r="H1378">
        <v>1126.6600000000001</v>
      </c>
      <c r="I1378">
        <v>0</v>
      </c>
      <c r="J1378">
        <v>0.283078</v>
      </c>
      <c r="K1378">
        <v>0.70753500000000003</v>
      </c>
      <c r="L1378">
        <v>0</v>
      </c>
      <c r="M1378" t="s">
        <v>43</v>
      </c>
    </row>
    <row r="1379" spans="1:13" x14ac:dyDescent="0.25">
      <c r="A1379" t="s">
        <v>150</v>
      </c>
      <c r="B1379">
        <v>55377.9</v>
      </c>
      <c r="C1379">
        <v>55376.4</v>
      </c>
      <c r="D1379">
        <v>55375.4</v>
      </c>
      <c r="E1379">
        <v>55309.599999999999</v>
      </c>
      <c r="F1379">
        <v>2329.34</v>
      </c>
      <c r="G1379">
        <v>0</v>
      </c>
      <c r="H1379">
        <v>1061.7</v>
      </c>
      <c r="I1379">
        <v>0</v>
      </c>
      <c r="J1379">
        <v>0.28308100000000003</v>
      </c>
      <c r="K1379">
        <v>0.706372</v>
      </c>
      <c r="L1379">
        <v>0</v>
      </c>
      <c r="M1379" t="s">
        <v>43</v>
      </c>
    </row>
    <row r="1380" spans="1:13" x14ac:dyDescent="0.25">
      <c r="A1380" t="s">
        <v>150</v>
      </c>
      <c r="B1380">
        <v>54350.1</v>
      </c>
      <c r="C1380">
        <v>54348.5</v>
      </c>
      <c r="D1380">
        <v>54347.8</v>
      </c>
      <c r="E1380">
        <v>54294</v>
      </c>
      <c r="F1380">
        <v>2285.6</v>
      </c>
      <c r="G1380">
        <v>0</v>
      </c>
      <c r="H1380">
        <v>1031.8399999999999</v>
      </c>
      <c r="I1380">
        <v>0</v>
      </c>
      <c r="J1380">
        <v>0.28312399999999999</v>
      </c>
      <c r="K1380">
        <v>0.706507</v>
      </c>
      <c r="L1380">
        <v>0</v>
      </c>
      <c r="M1380" t="s">
        <v>43</v>
      </c>
    </row>
    <row r="1381" spans="1:13" x14ac:dyDescent="0.25">
      <c r="A1381" t="s">
        <v>150</v>
      </c>
      <c r="B1381">
        <v>54141.599999999999</v>
      </c>
      <c r="C1381">
        <v>54140</v>
      </c>
      <c r="D1381">
        <v>54139.199999999997</v>
      </c>
      <c r="E1381">
        <v>54085.1</v>
      </c>
      <c r="F1381">
        <v>2279.46</v>
      </c>
      <c r="G1381">
        <v>0</v>
      </c>
      <c r="H1381">
        <v>1030.8599999999999</v>
      </c>
      <c r="I1381">
        <v>0</v>
      </c>
      <c r="J1381">
        <v>0.283082</v>
      </c>
      <c r="K1381">
        <v>0.72433400000000003</v>
      </c>
      <c r="L1381">
        <v>0</v>
      </c>
      <c r="M1381" t="s">
        <v>43</v>
      </c>
    </row>
    <row r="1382" spans="1:13" x14ac:dyDescent="0.25">
      <c r="A1382" t="s">
        <v>150</v>
      </c>
      <c r="B1382">
        <v>56799.199999999997</v>
      </c>
      <c r="C1382">
        <v>56797.7</v>
      </c>
      <c r="D1382">
        <v>56796.7</v>
      </c>
      <c r="E1382">
        <v>56739.3</v>
      </c>
      <c r="F1382">
        <v>2378.12</v>
      </c>
      <c r="G1382">
        <v>0</v>
      </c>
      <c r="H1382">
        <v>1075.02</v>
      </c>
      <c r="I1382">
        <v>0</v>
      </c>
      <c r="J1382">
        <v>0.28310400000000002</v>
      </c>
      <c r="K1382">
        <v>0.70653200000000005</v>
      </c>
      <c r="L1382">
        <v>0</v>
      </c>
      <c r="M1382" t="s">
        <v>43</v>
      </c>
    </row>
    <row r="1383" spans="1:13" x14ac:dyDescent="0.25">
      <c r="A1383" t="s">
        <v>150</v>
      </c>
      <c r="B1383">
        <v>55060.800000000003</v>
      </c>
      <c r="C1383">
        <v>55059.199999999997</v>
      </c>
      <c r="D1383">
        <v>55058.5</v>
      </c>
      <c r="E1383">
        <v>55003.4</v>
      </c>
      <c r="F1383">
        <v>2324.4699999999998</v>
      </c>
      <c r="G1383">
        <v>0</v>
      </c>
      <c r="H1383">
        <v>1061.21</v>
      </c>
      <c r="I1383">
        <v>0</v>
      </c>
      <c r="J1383">
        <v>0.28308499999999998</v>
      </c>
      <c r="K1383">
        <v>0.71916199999999997</v>
      </c>
      <c r="L1383">
        <v>0</v>
      </c>
      <c r="M1383" t="s">
        <v>43</v>
      </c>
    </row>
    <row r="1384" spans="1:13" x14ac:dyDescent="0.25">
      <c r="A1384" t="s">
        <v>150</v>
      </c>
      <c r="B1384">
        <v>55004.4</v>
      </c>
      <c r="C1384">
        <v>55002.8</v>
      </c>
      <c r="D1384">
        <v>55002</v>
      </c>
      <c r="E1384">
        <v>54946.8</v>
      </c>
      <c r="F1384">
        <v>2348.02</v>
      </c>
      <c r="G1384">
        <v>0</v>
      </c>
      <c r="H1384">
        <v>1069.32</v>
      </c>
      <c r="I1384">
        <v>0</v>
      </c>
      <c r="J1384">
        <v>0.28310600000000002</v>
      </c>
      <c r="K1384">
        <v>0.70653200000000005</v>
      </c>
      <c r="L1384">
        <v>0</v>
      </c>
      <c r="M1384" t="s">
        <v>43</v>
      </c>
    </row>
    <row r="1385" spans="1:13" x14ac:dyDescent="0.25">
      <c r="A1385" t="s">
        <v>150</v>
      </c>
      <c r="B1385">
        <v>55425.9</v>
      </c>
      <c r="C1385">
        <v>55424.4</v>
      </c>
      <c r="D1385">
        <v>55423.6</v>
      </c>
      <c r="E1385">
        <v>55368.6</v>
      </c>
      <c r="F1385">
        <v>2369.06</v>
      </c>
      <c r="G1385">
        <v>0</v>
      </c>
      <c r="H1385">
        <v>1056.95</v>
      </c>
      <c r="I1385">
        <v>0</v>
      </c>
      <c r="J1385">
        <v>0.28521999999999997</v>
      </c>
      <c r="K1385">
        <v>0.70653100000000002</v>
      </c>
      <c r="L1385">
        <v>0</v>
      </c>
      <c r="M1385" t="s">
        <v>43</v>
      </c>
    </row>
    <row r="1386" spans="1:13" x14ac:dyDescent="0.25">
      <c r="A1386" t="s">
        <v>150</v>
      </c>
      <c r="B1386">
        <v>55599.6</v>
      </c>
      <c r="C1386">
        <v>55598</v>
      </c>
      <c r="D1386">
        <v>55597.3</v>
      </c>
      <c r="E1386">
        <v>55542.2</v>
      </c>
      <c r="F1386">
        <v>2365.19</v>
      </c>
      <c r="G1386">
        <v>0</v>
      </c>
      <c r="H1386">
        <v>1060.42</v>
      </c>
      <c r="I1386">
        <v>0</v>
      </c>
      <c r="J1386">
        <v>0.285134</v>
      </c>
      <c r="K1386">
        <v>0.70651299999999995</v>
      </c>
      <c r="L1386">
        <v>0</v>
      </c>
      <c r="M1386" t="s">
        <v>43</v>
      </c>
    </row>
    <row r="1387" spans="1:13" x14ac:dyDescent="0.25">
      <c r="A1387" t="s">
        <v>150</v>
      </c>
      <c r="B1387">
        <v>53981</v>
      </c>
      <c r="C1387">
        <v>53979.4</v>
      </c>
      <c r="D1387">
        <v>53978.7</v>
      </c>
      <c r="E1387">
        <v>53925</v>
      </c>
      <c r="F1387">
        <v>2301.6999999999998</v>
      </c>
      <c r="G1387">
        <v>0</v>
      </c>
      <c r="H1387">
        <v>1059.8599999999999</v>
      </c>
      <c r="I1387">
        <v>0</v>
      </c>
      <c r="J1387">
        <v>0.28310299999999999</v>
      </c>
      <c r="K1387">
        <v>0.70648999999999995</v>
      </c>
      <c r="L1387">
        <v>0</v>
      </c>
      <c r="M1387" t="s">
        <v>43</v>
      </c>
    </row>
    <row r="1388" spans="1:13" x14ac:dyDescent="0.25">
      <c r="A1388" t="s">
        <v>150</v>
      </c>
      <c r="B1388">
        <v>53347</v>
      </c>
      <c r="C1388">
        <v>53345.5</v>
      </c>
      <c r="D1388">
        <v>53344.9</v>
      </c>
      <c r="E1388">
        <v>53292.2</v>
      </c>
      <c r="F1388">
        <v>2321.4</v>
      </c>
      <c r="G1388">
        <v>0</v>
      </c>
      <c r="H1388">
        <v>1021.48</v>
      </c>
      <c r="I1388">
        <v>0</v>
      </c>
      <c r="J1388">
        <v>0.283078</v>
      </c>
      <c r="K1388">
        <v>0.70652700000000002</v>
      </c>
      <c r="L1388">
        <v>0</v>
      </c>
      <c r="M1388" t="s">
        <v>43</v>
      </c>
    </row>
    <row r="1389" spans="1:13" x14ac:dyDescent="0.25">
      <c r="A1389" t="s">
        <v>150</v>
      </c>
      <c r="B1389">
        <v>56777.9</v>
      </c>
      <c r="C1389">
        <v>56776.3</v>
      </c>
      <c r="D1389">
        <v>56775.4</v>
      </c>
      <c r="E1389">
        <v>56718.2</v>
      </c>
      <c r="F1389">
        <v>2437.3200000000002</v>
      </c>
      <c r="G1389">
        <v>0</v>
      </c>
      <c r="H1389">
        <v>1092.78</v>
      </c>
      <c r="I1389">
        <v>0</v>
      </c>
      <c r="J1389">
        <v>0.28315499999999999</v>
      </c>
      <c r="K1389">
        <v>0.72463900000000003</v>
      </c>
      <c r="L1389">
        <v>0</v>
      </c>
      <c r="M1389" t="s">
        <v>43</v>
      </c>
    </row>
    <row r="1390" spans="1:13" x14ac:dyDescent="0.25">
      <c r="A1390" t="s">
        <v>150</v>
      </c>
      <c r="B1390">
        <v>56956.7</v>
      </c>
      <c r="C1390">
        <v>56955.1</v>
      </c>
      <c r="D1390">
        <v>56954.3</v>
      </c>
      <c r="E1390">
        <v>56897.3</v>
      </c>
      <c r="F1390">
        <v>2409.36</v>
      </c>
      <c r="G1390">
        <v>0</v>
      </c>
      <c r="H1390">
        <v>1100.1600000000001</v>
      </c>
      <c r="I1390">
        <v>0</v>
      </c>
      <c r="J1390">
        <v>0.28323500000000001</v>
      </c>
      <c r="K1390">
        <v>0.70653200000000005</v>
      </c>
      <c r="L1390">
        <v>0</v>
      </c>
      <c r="M1390" t="s">
        <v>43</v>
      </c>
    </row>
    <row r="1391" spans="1:13" x14ac:dyDescent="0.25">
      <c r="A1391" t="s">
        <v>150</v>
      </c>
      <c r="B1391">
        <v>57584.5</v>
      </c>
      <c r="C1391">
        <v>57582.9</v>
      </c>
      <c r="D1391">
        <v>57582.1</v>
      </c>
      <c r="E1391">
        <v>57524.5</v>
      </c>
      <c r="F1391">
        <v>2406.25</v>
      </c>
      <c r="G1391">
        <v>0</v>
      </c>
      <c r="H1391">
        <v>1096.95</v>
      </c>
      <c r="I1391">
        <v>0</v>
      </c>
      <c r="J1391">
        <v>0.28343400000000002</v>
      </c>
      <c r="K1391">
        <v>0.72663800000000001</v>
      </c>
      <c r="L1391">
        <v>0</v>
      </c>
      <c r="M1391" t="s">
        <v>43</v>
      </c>
    </row>
    <row r="1392" spans="1:13" x14ac:dyDescent="0.25">
      <c r="A1392" t="s">
        <v>150</v>
      </c>
      <c r="B1392">
        <v>56537.599999999999</v>
      </c>
      <c r="C1392">
        <v>56536.1</v>
      </c>
      <c r="D1392">
        <v>56535.4</v>
      </c>
      <c r="E1392">
        <v>56479.199999999997</v>
      </c>
      <c r="F1392">
        <v>2429.39</v>
      </c>
      <c r="G1392">
        <v>0</v>
      </c>
      <c r="H1392">
        <v>1077.98</v>
      </c>
      <c r="I1392">
        <v>0</v>
      </c>
      <c r="J1392">
        <v>0.28417500000000001</v>
      </c>
      <c r="K1392">
        <v>0.70647000000000004</v>
      </c>
      <c r="L1392">
        <v>0</v>
      </c>
      <c r="M1392" t="s">
        <v>43</v>
      </c>
    </row>
    <row r="1393" spans="1:25" x14ac:dyDescent="0.25">
      <c r="A1393" t="s">
        <v>150</v>
      </c>
      <c r="B1393">
        <v>55160.800000000003</v>
      </c>
      <c r="C1393">
        <v>55159.3</v>
      </c>
      <c r="D1393">
        <v>55158.6</v>
      </c>
      <c r="E1393">
        <v>55103.6</v>
      </c>
      <c r="F1393">
        <v>2343.21</v>
      </c>
      <c r="G1393">
        <v>0</v>
      </c>
      <c r="H1393">
        <v>1052.71</v>
      </c>
      <c r="I1393">
        <v>0</v>
      </c>
      <c r="J1393">
        <v>0.28350799999999998</v>
      </c>
      <c r="K1393">
        <v>0.72437200000000002</v>
      </c>
      <c r="L1393">
        <v>0</v>
      </c>
      <c r="M1393" t="s">
        <v>43</v>
      </c>
    </row>
    <row r="1394" spans="1:25" x14ac:dyDescent="0.25">
      <c r="A1394" t="s">
        <v>150</v>
      </c>
      <c r="B1394">
        <v>57034.5</v>
      </c>
      <c r="C1394">
        <v>57032.7</v>
      </c>
      <c r="D1394">
        <v>56972.9</v>
      </c>
      <c r="E1394">
        <v>56915.5</v>
      </c>
      <c r="F1394">
        <v>2408.02</v>
      </c>
      <c r="G1394">
        <v>0</v>
      </c>
      <c r="H1394">
        <v>1081.0899999999999</v>
      </c>
      <c r="I1394">
        <v>0</v>
      </c>
      <c r="J1394">
        <v>0.28392800000000001</v>
      </c>
      <c r="K1394">
        <v>0.70653200000000005</v>
      </c>
      <c r="L1394">
        <v>0</v>
      </c>
      <c r="M1394" t="s">
        <v>43</v>
      </c>
    </row>
    <row r="1395" spans="1:25" x14ac:dyDescent="0.25">
      <c r="A1395" t="s">
        <v>150</v>
      </c>
      <c r="B1395">
        <v>57093.599999999999</v>
      </c>
      <c r="C1395">
        <v>57092</v>
      </c>
      <c r="D1395">
        <v>57091.199999999997</v>
      </c>
      <c r="E1395">
        <v>57033.3</v>
      </c>
      <c r="F1395">
        <v>2413.2600000000002</v>
      </c>
      <c r="G1395">
        <v>0</v>
      </c>
      <c r="H1395">
        <v>1082.43</v>
      </c>
      <c r="I1395">
        <v>0</v>
      </c>
      <c r="J1395">
        <v>0.28307900000000003</v>
      </c>
      <c r="K1395">
        <v>0.72237399999999996</v>
      </c>
      <c r="L1395">
        <v>0</v>
      </c>
      <c r="M1395" t="s">
        <v>43</v>
      </c>
    </row>
    <row r="1396" spans="1:25" x14ac:dyDescent="0.25">
      <c r="A1396" t="s">
        <v>150</v>
      </c>
      <c r="B1396">
        <v>56704.4</v>
      </c>
      <c r="C1396">
        <v>56702.8</v>
      </c>
      <c r="D1396">
        <v>56702.1</v>
      </c>
      <c r="E1396">
        <v>56645.4</v>
      </c>
      <c r="F1396">
        <v>2388.35</v>
      </c>
      <c r="G1396">
        <v>0</v>
      </c>
      <c r="H1396">
        <v>1086.54</v>
      </c>
      <c r="I1396">
        <v>0</v>
      </c>
      <c r="J1396">
        <v>0.28326000000000001</v>
      </c>
      <c r="K1396">
        <v>0.72475500000000004</v>
      </c>
      <c r="L1396">
        <v>0</v>
      </c>
      <c r="M1396" t="s">
        <v>43</v>
      </c>
    </row>
    <row r="1397" spans="1:25" x14ac:dyDescent="0.25">
      <c r="A1397" t="s">
        <v>150</v>
      </c>
      <c r="B1397">
        <v>55958.1</v>
      </c>
      <c r="C1397">
        <v>55956.7</v>
      </c>
      <c r="D1397">
        <v>55955.8</v>
      </c>
      <c r="E1397">
        <v>55899.3</v>
      </c>
      <c r="F1397">
        <v>2380.66</v>
      </c>
      <c r="G1397">
        <v>0</v>
      </c>
      <c r="H1397">
        <v>1054.28</v>
      </c>
      <c r="I1397">
        <v>0</v>
      </c>
      <c r="J1397">
        <v>0.283111</v>
      </c>
      <c r="K1397">
        <v>0.70647099999999996</v>
      </c>
      <c r="L1397">
        <v>0</v>
      </c>
      <c r="M1397" t="s">
        <v>43</v>
      </c>
    </row>
    <row r="1398" spans="1:25" x14ac:dyDescent="0.25">
      <c r="A1398" t="s">
        <v>150</v>
      </c>
      <c r="B1398">
        <v>56460.9</v>
      </c>
      <c r="C1398">
        <v>56459.3</v>
      </c>
      <c r="D1398">
        <v>56458.5</v>
      </c>
      <c r="E1398">
        <v>56402.400000000001</v>
      </c>
      <c r="F1398">
        <v>2356.5100000000002</v>
      </c>
      <c r="G1398">
        <v>0</v>
      </c>
      <c r="H1398">
        <v>1081.83</v>
      </c>
      <c r="I1398">
        <v>0</v>
      </c>
      <c r="J1398">
        <v>0.26095600000000002</v>
      </c>
      <c r="K1398">
        <v>0.70652000000000004</v>
      </c>
      <c r="L1398">
        <v>0</v>
      </c>
      <c r="M1398" t="s">
        <v>43</v>
      </c>
    </row>
    <row r="1399" spans="1:25" x14ac:dyDescent="0.25">
      <c r="A1399" t="s">
        <v>150</v>
      </c>
      <c r="B1399">
        <v>54609.9</v>
      </c>
      <c r="C1399">
        <v>54608.4</v>
      </c>
      <c r="D1399">
        <v>54607.6</v>
      </c>
      <c r="E1399">
        <v>54553.2</v>
      </c>
      <c r="F1399">
        <v>2301.27</v>
      </c>
      <c r="G1399">
        <v>0</v>
      </c>
      <c r="H1399">
        <v>1042.6500000000001</v>
      </c>
      <c r="I1399">
        <v>0</v>
      </c>
      <c r="J1399">
        <v>0.28311700000000001</v>
      </c>
      <c r="K1399">
        <v>0.72789599999999999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56341.7</v>
      </c>
      <c r="C1400">
        <v>56340.1</v>
      </c>
      <c r="D1400">
        <v>56339.3</v>
      </c>
      <c r="E1400">
        <v>56282.8</v>
      </c>
      <c r="F1400">
        <v>2387.88</v>
      </c>
      <c r="G1400">
        <v>0</v>
      </c>
      <c r="H1400">
        <v>1077.79</v>
      </c>
      <c r="I1400">
        <v>0</v>
      </c>
      <c r="J1400">
        <v>0.26469900000000002</v>
      </c>
      <c r="K1400">
        <v>0.72743500000000005</v>
      </c>
      <c r="L1400">
        <v>0</v>
      </c>
      <c r="M1400" t="s">
        <v>43</v>
      </c>
      <c r="R1400">
        <f>AVERAGE(B1351:B1400)</f>
        <v>55565.77</v>
      </c>
      <c r="S1400">
        <f>AVERAGE(C1351:C1400)</f>
        <v>55564.16599999999</v>
      </c>
      <c r="U1400">
        <f>_xlfn.VAR.P(B1351:B1400)</f>
        <v>1456328.672099998</v>
      </c>
      <c r="V1400">
        <f>_xlfn.VAR.P(C1351:C1400)</f>
        <v>1456255.9238439999</v>
      </c>
      <c r="X1400">
        <f>1.96*SQRT(U1400)/50</f>
        <v>47.305949844556977</v>
      </c>
      <c r="Y1400">
        <f>1.96*SQRT(V1400)/50</f>
        <v>47.304768288362254</v>
      </c>
    </row>
    <row r="1401" spans="1:25" x14ac:dyDescent="0.25">
      <c r="A1401" t="s">
        <v>151</v>
      </c>
      <c r="B1401">
        <v>2778292.5958730001</v>
      </c>
      <c r="C1401" t="s">
        <v>37</v>
      </c>
    </row>
    <row r="1402" spans="1:25" x14ac:dyDescent="0.25">
      <c r="A1402" t="s">
        <v>174</v>
      </c>
      <c r="B1402">
        <v>1893.15</v>
      </c>
      <c r="C1402">
        <v>2.0479999999999999E-3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32767</v>
      </c>
      <c r="J1402">
        <v>-32767</v>
      </c>
      <c r="K1402">
        <v>0</v>
      </c>
    </row>
    <row r="1403" spans="1:25" x14ac:dyDescent="0.25">
      <c r="A1403" t="s">
        <v>174</v>
      </c>
      <c r="B1403">
        <v>3.2315800000000001</v>
      </c>
      <c r="C1403">
        <v>2.0479999999999999E-3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32767</v>
      </c>
      <c r="J1403">
        <v>-32767</v>
      </c>
      <c r="K1403">
        <v>0</v>
      </c>
    </row>
    <row r="1404" spans="1:25" x14ac:dyDescent="0.25">
      <c r="A1404" t="s">
        <v>174</v>
      </c>
      <c r="B1404">
        <v>3.1313</v>
      </c>
      <c r="C1404">
        <v>3.0720000000000001E-3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32767</v>
      </c>
      <c r="J1404">
        <v>-32767</v>
      </c>
      <c r="K1404">
        <v>0</v>
      </c>
    </row>
    <row r="1405" spans="1:25" x14ac:dyDescent="0.25">
      <c r="A1405" t="s">
        <v>174</v>
      </c>
      <c r="B1405">
        <v>3.1062099999999999</v>
      </c>
      <c r="C1405">
        <v>2.0479999999999999E-3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32767</v>
      </c>
      <c r="J1405">
        <v>-32767</v>
      </c>
      <c r="K1405">
        <v>0</v>
      </c>
    </row>
    <row r="1406" spans="1:25" x14ac:dyDescent="0.25">
      <c r="A1406" t="s">
        <v>174</v>
      </c>
      <c r="B1406">
        <v>3.0172500000000002</v>
      </c>
      <c r="C1406">
        <v>3.0720000000000001E-3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32767</v>
      </c>
      <c r="J1406">
        <v>-32767</v>
      </c>
      <c r="K1406">
        <v>0</v>
      </c>
    </row>
    <row r="1407" spans="1:25" x14ac:dyDescent="0.25">
      <c r="A1407" t="s">
        <v>174</v>
      </c>
      <c r="B1407">
        <v>3.1323500000000002</v>
      </c>
      <c r="C1407">
        <v>3.0720000000000001E-3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32767</v>
      </c>
      <c r="J1407">
        <v>-32767</v>
      </c>
      <c r="K1407">
        <v>0</v>
      </c>
    </row>
    <row r="1408" spans="1:25" x14ac:dyDescent="0.25">
      <c r="A1408" t="s">
        <v>174</v>
      </c>
      <c r="B1408">
        <v>3.0822400000000001</v>
      </c>
      <c r="C1408">
        <v>3.0720000000000001E-3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32767</v>
      </c>
      <c r="J1408">
        <v>-32767</v>
      </c>
      <c r="K1408">
        <v>0</v>
      </c>
    </row>
    <row r="1409" spans="1:11" x14ac:dyDescent="0.25">
      <c r="A1409" t="s">
        <v>174</v>
      </c>
      <c r="B1409">
        <v>3.1114600000000001</v>
      </c>
      <c r="C1409">
        <v>2.0479999999999999E-3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32767</v>
      </c>
      <c r="J1409">
        <v>-32767</v>
      </c>
      <c r="K1409">
        <v>0</v>
      </c>
    </row>
    <row r="1410" spans="1:11" x14ac:dyDescent="0.25">
      <c r="A1410" t="s">
        <v>174</v>
      </c>
      <c r="B1410">
        <v>3.1252800000000001</v>
      </c>
      <c r="C1410">
        <v>2.0479999999999999E-3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32767</v>
      </c>
      <c r="J1410">
        <v>-32767</v>
      </c>
      <c r="K1410">
        <v>0</v>
      </c>
    </row>
    <row r="1411" spans="1:11" x14ac:dyDescent="0.25">
      <c r="A1411" t="s">
        <v>174</v>
      </c>
      <c r="B1411">
        <v>3.0041899999999999</v>
      </c>
      <c r="C1411">
        <v>2.0479999999999999E-3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32767</v>
      </c>
      <c r="J1411">
        <v>-32767</v>
      </c>
      <c r="K1411">
        <v>0</v>
      </c>
    </row>
    <row r="1412" spans="1:11" x14ac:dyDescent="0.25">
      <c r="A1412" t="s">
        <v>174</v>
      </c>
      <c r="B1412">
        <v>3.20723</v>
      </c>
      <c r="C1412">
        <v>2.0479999999999999E-3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32767</v>
      </c>
      <c r="J1412">
        <v>-32767</v>
      </c>
      <c r="K1412">
        <v>0</v>
      </c>
    </row>
    <row r="1413" spans="1:11" x14ac:dyDescent="0.25">
      <c r="A1413" t="s">
        <v>174</v>
      </c>
      <c r="B1413">
        <v>3.0264000000000002</v>
      </c>
      <c r="C1413">
        <v>3.0720000000000001E-3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32767</v>
      </c>
      <c r="J1413">
        <v>-32767</v>
      </c>
      <c r="K1413">
        <v>0</v>
      </c>
    </row>
    <row r="1414" spans="1:11" x14ac:dyDescent="0.25">
      <c r="A1414" t="s">
        <v>174</v>
      </c>
      <c r="B1414">
        <v>3.10608</v>
      </c>
      <c r="C1414">
        <v>2.0479999999999999E-3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32767</v>
      </c>
      <c r="J1414">
        <v>-32767</v>
      </c>
      <c r="K1414">
        <v>0</v>
      </c>
    </row>
    <row r="1415" spans="1:11" x14ac:dyDescent="0.25">
      <c r="A1415" t="s">
        <v>174</v>
      </c>
      <c r="B1415">
        <v>3.10832</v>
      </c>
      <c r="C1415">
        <v>3.0720000000000001E-3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32767</v>
      </c>
      <c r="J1415">
        <v>-32767</v>
      </c>
      <c r="K1415">
        <v>0</v>
      </c>
    </row>
    <row r="1416" spans="1:11" x14ac:dyDescent="0.25">
      <c r="A1416" t="s">
        <v>174</v>
      </c>
      <c r="B1416">
        <v>3.0070399999999999</v>
      </c>
      <c r="C1416">
        <v>3.0720000000000001E-3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32767</v>
      </c>
      <c r="J1416">
        <v>-32767</v>
      </c>
      <c r="K1416">
        <v>0</v>
      </c>
    </row>
    <row r="1417" spans="1:11" x14ac:dyDescent="0.25">
      <c r="A1417" t="s">
        <v>174</v>
      </c>
      <c r="B1417">
        <v>3.1455700000000002</v>
      </c>
      <c r="C1417">
        <v>2.0479999999999999E-3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32767</v>
      </c>
      <c r="J1417">
        <v>-32767</v>
      </c>
      <c r="K1417">
        <v>0</v>
      </c>
    </row>
    <row r="1418" spans="1:11" x14ac:dyDescent="0.25">
      <c r="A1418" t="s">
        <v>174</v>
      </c>
      <c r="B1418">
        <v>3.1186600000000002</v>
      </c>
      <c r="C1418">
        <v>2.0479999999999999E-3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32767</v>
      </c>
      <c r="J1418">
        <v>-32767</v>
      </c>
      <c r="K1418">
        <v>0</v>
      </c>
    </row>
    <row r="1419" spans="1:11" x14ac:dyDescent="0.25">
      <c r="A1419" t="s">
        <v>174</v>
      </c>
      <c r="B1419">
        <v>3.0024600000000001</v>
      </c>
      <c r="C1419">
        <v>3.0720000000000001E-3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32767</v>
      </c>
      <c r="J1419">
        <v>-32767</v>
      </c>
      <c r="K1419">
        <v>0</v>
      </c>
    </row>
    <row r="1420" spans="1:11" x14ac:dyDescent="0.25">
      <c r="A1420" t="s">
        <v>174</v>
      </c>
      <c r="B1420">
        <v>3.10595</v>
      </c>
      <c r="C1420">
        <v>3.0720000000000001E-3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32767</v>
      </c>
      <c r="J1420">
        <v>-32767</v>
      </c>
      <c r="K1420">
        <v>0</v>
      </c>
    </row>
    <row r="1421" spans="1:11" x14ac:dyDescent="0.25">
      <c r="A1421" t="s">
        <v>174</v>
      </c>
      <c r="B1421">
        <v>3.0529000000000002</v>
      </c>
      <c r="C1421">
        <v>2.0479999999999999E-3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32767</v>
      </c>
      <c r="J1421">
        <v>-32767</v>
      </c>
      <c r="K1421">
        <v>0</v>
      </c>
    </row>
    <row r="1422" spans="1:11" x14ac:dyDescent="0.25">
      <c r="A1422" t="s">
        <v>174</v>
      </c>
      <c r="B1422">
        <v>3.1446399999999999</v>
      </c>
      <c r="C1422">
        <v>2.0479999999999999E-3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32767</v>
      </c>
      <c r="J1422">
        <v>-32767</v>
      </c>
      <c r="K1422">
        <v>0</v>
      </c>
    </row>
    <row r="1423" spans="1:11" x14ac:dyDescent="0.25">
      <c r="A1423" t="s">
        <v>174</v>
      </c>
      <c r="B1423">
        <v>3.1137899999999998</v>
      </c>
      <c r="C1423">
        <v>3.0720000000000001E-3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32767</v>
      </c>
      <c r="J1423">
        <v>-32767</v>
      </c>
      <c r="K1423">
        <v>0</v>
      </c>
    </row>
    <row r="1424" spans="1:11" x14ac:dyDescent="0.25">
      <c r="A1424" t="s">
        <v>174</v>
      </c>
      <c r="B1424">
        <v>3.01606</v>
      </c>
      <c r="C1424">
        <v>2.0479999999999999E-3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32767</v>
      </c>
      <c r="J1424">
        <v>-32767</v>
      </c>
      <c r="K1424">
        <v>0</v>
      </c>
    </row>
    <row r="1425" spans="1:11" x14ac:dyDescent="0.25">
      <c r="A1425" t="s">
        <v>174</v>
      </c>
      <c r="B1425">
        <v>3.1519699999999999</v>
      </c>
      <c r="C1425">
        <v>2.0479999999999999E-3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32767</v>
      </c>
      <c r="J1425">
        <v>-32767</v>
      </c>
      <c r="K1425">
        <v>0</v>
      </c>
    </row>
    <row r="1426" spans="1:11" x14ac:dyDescent="0.25">
      <c r="A1426" t="s">
        <v>174</v>
      </c>
      <c r="B1426">
        <v>3.1242899999999998</v>
      </c>
      <c r="C1426">
        <v>3.0720000000000001E-3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32767</v>
      </c>
      <c r="J1426">
        <v>-32767</v>
      </c>
      <c r="K1426">
        <v>0</v>
      </c>
    </row>
    <row r="1427" spans="1:11" x14ac:dyDescent="0.25">
      <c r="A1427" t="s">
        <v>174</v>
      </c>
      <c r="B1427">
        <v>2.9816600000000002</v>
      </c>
      <c r="C1427">
        <v>2.0479999999999999E-3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32767</v>
      </c>
      <c r="J1427">
        <v>-32767</v>
      </c>
      <c r="K1427">
        <v>0</v>
      </c>
    </row>
    <row r="1428" spans="1:11" x14ac:dyDescent="0.25">
      <c r="A1428" t="s">
        <v>174</v>
      </c>
      <c r="B1428">
        <v>3.1875200000000001</v>
      </c>
      <c r="C1428">
        <v>2.0479999999999999E-3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32767</v>
      </c>
      <c r="J1428">
        <v>-32767</v>
      </c>
      <c r="K1428">
        <v>0</v>
      </c>
    </row>
    <row r="1429" spans="1:11" x14ac:dyDescent="0.25">
      <c r="A1429" t="s">
        <v>174</v>
      </c>
      <c r="B1429">
        <v>3.0276200000000002</v>
      </c>
      <c r="C1429">
        <v>3.0720000000000001E-3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32767</v>
      </c>
      <c r="J1429">
        <v>-32767</v>
      </c>
      <c r="K1429">
        <v>0</v>
      </c>
    </row>
    <row r="1430" spans="1:11" x14ac:dyDescent="0.25">
      <c r="A1430" t="s">
        <v>174</v>
      </c>
      <c r="B1430">
        <v>3.1070099999999998</v>
      </c>
      <c r="C1430">
        <v>3.0720000000000001E-3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32767</v>
      </c>
      <c r="J1430">
        <v>-32767</v>
      </c>
      <c r="K1430">
        <v>0</v>
      </c>
    </row>
    <row r="1431" spans="1:11" x14ac:dyDescent="0.25">
      <c r="A1431" t="s">
        <v>174</v>
      </c>
      <c r="B1431">
        <v>20.1525</v>
      </c>
      <c r="C1431">
        <v>3.0720000000000001E-3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32767</v>
      </c>
      <c r="J1431">
        <v>-32767</v>
      </c>
      <c r="K1431">
        <v>0</v>
      </c>
    </row>
    <row r="1432" spans="1:11" x14ac:dyDescent="0.25">
      <c r="A1432" t="s">
        <v>174</v>
      </c>
      <c r="B1432">
        <v>9.2696299999999994</v>
      </c>
      <c r="C1432">
        <v>2.0479999999999999E-3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32767</v>
      </c>
      <c r="J1432">
        <v>-32767</v>
      </c>
      <c r="K1432">
        <v>0</v>
      </c>
    </row>
    <row r="1433" spans="1:11" x14ac:dyDescent="0.25">
      <c r="A1433" t="s">
        <v>174</v>
      </c>
      <c r="B1433">
        <v>8.5634899999999998</v>
      </c>
      <c r="C1433">
        <v>2.0479999999999999E-3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32767</v>
      </c>
      <c r="J1433">
        <v>-32767</v>
      </c>
      <c r="K1433">
        <v>0</v>
      </c>
    </row>
    <row r="1434" spans="1:11" x14ac:dyDescent="0.25">
      <c r="A1434" t="s">
        <v>174</v>
      </c>
      <c r="B1434">
        <v>7.9898600000000002</v>
      </c>
      <c r="C1434">
        <v>2.0479999999999999E-3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32767</v>
      </c>
      <c r="J1434">
        <v>-32767</v>
      </c>
      <c r="K1434">
        <v>0</v>
      </c>
    </row>
    <row r="1435" spans="1:11" x14ac:dyDescent="0.25">
      <c r="A1435" t="s">
        <v>174</v>
      </c>
      <c r="B1435">
        <v>7.1476499999999996</v>
      </c>
      <c r="C1435">
        <v>2.0479999999999999E-3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32767</v>
      </c>
      <c r="J1435">
        <v>-32767</v>
      </c>
      <c r="K1435">
        <v>0</v>
      </c>
    </row>
    <row r="1436" spans="1:11" x14ac:dyDescent="0.25">
      <c r="A1436" t="s">
        <v>174</v>
      </c>
      <c r="B1436">
        <v>7.18499</v>
      </c>
      <c r="C1436">
        <v>3.0720000000000001E-3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32767</v>
      </c>
      <c r="J1436">
        <v>-32767</v>
      </c>
      <c r="K1436">
        <v>0</v>
      </c>
    </row>
    <row r="1437" spans="1:11" x14ac:dyDescent="0.25">
      <c r="A1437" t="s">
        <v>174</v>
      </c>
      <c r="B1437">
        <v>6.94963</v>
      </c>
      <c r="C1437">
        <v>2.0479999999999999E-3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32767</v>
      </c>
      <c r="J1437">
        <v>-32767</v>
      </c>
      <c r="K1437">
        <v>0</v>
      </c>
    </row>
    <row r="1438" spans="1:11" x14ac:dyDescent="0.25">
      <c r="A1438" t="s">
        <v>174</v>
      </c>
      <c r="B1438">
        <v>6.3269399999999996</v>
      </c>
      <c r="C1438">
        <v>2.0479999999999999E-3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32767</v>
      </c>
      <c r="J1438">
        <v>-32767</v>
      </c>
      <c r="K1438">
        <v>0</v>
      </c>
    </row>
    <row r="1439" spans="1:11" x14ac:dyDescent="0.25">
      <c r="A1439" t="s">
        <v>174</v>
      </c>
      <c r="B1439">
        <v>6.2587799999999998</v>
      </c>
      <c r="C1439">
        <v>2.0479999999999999E-3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32767</v>
      </c>
      <c r="J1439">
        <v>-32767</v>
      </c>
      <c r="K1439">
        <v>0</v>
      </c>
    </row>
    <row r="1440" spans="1:11" x14ac:dyDescent="0.25">
      <c r="A1440" t="s">
        <v>174</v>
      </c>
      <c r="B1440">
        <v>6.1726700000000001</v>
      </c>
      <c r="C1440">
        <v>2.0479999999999999E-3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32767</v>
      </c>
      <c r="J1440">
        <v>-32767</v>
      </c>
      <c r="K1440">
        <v>0</v>
      </c>
    </row>
    <row r="1441" spans="1:25" x14ac:dyDescent="0.25">
      <c r="A1441" t="s">
        <v>174</v>
      </c>
      <c r="B1441">
        <v>5.8277099999999997</v>
      </c>
      <c r="C1441">
        <v>2.0479999999999999E-3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32767</v>
      </c>
      <c r="J1441">
        <v>-32767</v>
      </c>
      <c r="K1441">
        <v>0</v>
      </c>
    </row>
    <row r="1442" spans="1:25" x14ac:dyDescent="0.25">
      <c r="A1442" t="s">
        <v>174</v>
      </c>
      <c r="B1442">
        <v>5.6349799999999997</v>
      </c>
      <c r="C1442">
        <v>2.0479999999999999E-3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32767</v>
      </c>
      <c r="J1442">
        <v>-32767</v>
      </c>
      <c r="K1442">
        <v>0</v>
      </c>
    </row>
    <row r="1443" spans="1:25" x14ac:dyDescent="0.25">
      <c r="A1443" t="s">
        <v>174</v>
      </c>
      <c r="B1443">
        <v>5.7339799999999999</v>
      </c>
      <c r="C1443">
        <v>3.0720000000000001E-3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32767</v>
      </c>
      <c r="J1443">
        <v>-32767</v>
      </c>
      <c r="K1443">
        <v>0</v>
      </c>
    </row>
    <row r="1444" spans="1:25" x14ac:dyDescent="0.25">
      <c r="A1444" t="s">
        <v>174</v>
      </c>
      <c r="B1444">
        <v>5.3697600000000003</v>
      </c>
      <c r="C1444">
        <v>2.0479999999999999E-3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32767</v>
      </c>
      <c r="J1444">
        <v>-32767</v>
      </c>
      <c r="K1444">
        <v>0</v>
      </c>
    </row>
    <row r="1445" spans="1:25" x14ac:dyDescent="0.25">
      <c r="A1445" t="s">
        <v>174</v>
      </c>
      <c r="B1445" s="11" t="s">
        <v>192</v>
      </c>
      <c r="C1445">
        <v>3.0720000000000001E-3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32767</v>
      </c>
      <c r="J1445">
        <v>-32767</v>
      </c>
      <c r="K1445">
        <v>0</v>
      </c>
    </row>
    <row r="1446" spans="1:25" x14ac:dyDescent="0.25">
      <c r="A1446" t="s">
        <v>174</v>
      </c>
      <c r="B1446">
        <v>5.1307499999999999</v>
      </c>
      <c r="C1446">
        <v>2.0479999999999999E-3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32767</v>
      </c>
      <c r="J1446">
        <v>-32767</v>
      </c>
      <c r="K1446">
        <v>0</v>
      </c>
    </row>
    <row r="1447" spans="1:25" x14ac:dyDescent="0.25">
      <c r="A1447" t="s">
        <v>174</v>
      </c>
      <c r="B1447">
        <v>5.0884499999999999</v>
      </c>
      <c r="C1447">
        <v>3.0720000000000001E-3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32767</v>
      </c>
      <c r="J1447">
        <v>-32767</v>
      </c>
      <c r="K1447">
        <v>0</v>
      </c>
    </row>
    <row r="1448" spans="1:25" x14ac:dyDescent="0.25">
      <c r="A1448" t="s">
        <v>174</v>
      </c>
      <c r="B1448">
        <v>4.90557</v>
      </c>
      <c r="C1448">
        <v>2.0479999999999999E-3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32767</v>
      </c>
      <c r="J1448">
        <v>-32767</v>
      </c>
      <c r="K1448">
        <v>0</v>
      </c>
    </row>
    <row r="1449" spans="1:25" x14ac:dyDescent="0.25">
      <c r="A1449" t="s">
        <v>174</v>
      </c>
      <c r="B1449">
        <v>4.8938600000000001</v>
      </c>
      <c r="C1449">
        <v>2.0479999999999999E-3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32767</v>
      </c>
      <c r="J1449">
        <v>-32767</v>
      </c>
      <c r="K1449">
        <v>0</v>
      </c>
    </row>
    <row r="1450" spans="1:25" x14ac:dyDescent="0.25">
      <c r="A1450" t="s">
        <v>174</v>
      </c>
      <c r="B1450">
        <v>4.8894099999999998</v>
      </c>
      <c r="C1450">
        <v>3.0720000000000001E-3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32767</v>
      </c>
      <c r="J1450">
        <v>-32767</v>
      </c>
      <c r="K1450">
        <v>0</v>
      </c>
    </row>
    <row r="1451" spans="1:25" x14ac:dyDescent="0.25">
      <c r="A1451" t="s">
        <v>174</v>
      </c>
      <c r="B1451">
        <v>4.7345899999999999</v>
      </c>
      <c r="C1451">
        <v>2.0479999999999999E-3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32767</v>
      </c>
      <c r="J1451">
        <v>-32767</v>
      </c>
      <c r="K1451">
        <v>0</v>
      </c>
    </row>
    <row r="1452" spans="1:25" x14ac:dyDescent="0.25">
      <c r="A1452" t="s">
        <v>174</v>
      </c>
      <c r="B1452">
        <v>4.5394899999999998</v>
      </c>
      <c r="C1452">
        <v>3.0720000000000001E-3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32767</v>
      </c>
      <c r="J1452">
        <v>-32767</v>
      </c>
      <c r="K1452">
        <v>0</v>
      </c>
    </row>
    <row r="1453" spans="1:25" x14ac:dyDescent="0.25">
      <c r="A1453" t="s">
        <v>174</v>
      </c>
      <c r="B1453">
        <v>4.5393600000000003</v>
      </c>
      <c r="C1453">
        <v>2.0479999999999999E-3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32767</v>
      </c>
      <c r="J1453">
        <v>-32767</v>
      </c>
      <c r="K1453">
        <v>0</v>
      </c>
    </row>
    <row r="1454" spans="1:25" x14ac:dyDescent="0.25">
      <c r="A1454" t="s">
        <v>174</v>
      </c>
      <c r="B1454">
        <v>4.4551400000000001</v>
      </c>
      <c r="C1454">
        <v>2.0479999999999999E-3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32767</v>
      </c>
      <c r="J1454">
        <v>-32767</v>
      </c>
      <c r="K1454">
        <v>0</v>
      </c>
    </row>
    <row r="1455" spans="1:25" x14ac:dyDescent="0.25">
      <c r="A1455" t="s">
        <v>174</v>
      </c>
      <c r="B1455">
        <v>4.3741099999999999</v>
      </c>
      <c r="C1455">
        <v>2.0479999999999999E-3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32767</v>
      </c>
      <c r="J1455">
        <v>-32767</v>
      </c>
      <c r="K1455">
        <v>0</v>
      </c>
      <c r="R1455" t="s">
        <v>66</v>
      </c>
      <c r="U1455" t="s">
        <v>65</v>
      </c>
      <c r="X1455" t="s">
        <v>63</v>
      </c>
    </row>
    <row r="1456" spans="1:25" x14ac:dyDescent="0.25">
      <c r="A1456" t="s">
        <v>174</v>
      </c>
      <c r="B1456">
        <v>4.3658599999999996</v>
      </c>
      <c r="C1456">
        <v>2.0479999999999999E-3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32767</v>
      </c>
      <c r="J1456">
        <v>-32767</v>
      </c>
      <c r="K1456">
        <v>0</v>
      </c>
      <c r="R1456">
        <f>AVERAGE(B1407:B1456)</f>
        <v>4.7895887755102056</v>
      </c>
      <c r="S1456">
        <f>AVERAGE(C1407:C1456)</f>
        <v>2.4166399999999985E-3</v>
      </c>
      <c r="U1456">
        <f>_xlfn.VAR.P(B1407:B1456)</f>
        <v>7.6762650407535853</v>
      </c>
      <c r="V1456">
        <f>_xlfn.VAR.P(C1407:C1456)</f>
        <v>2.4159191040000001E-7</v>
      </c>
      <c r="X1456">
        <f>1.96*SQRT(U1456)/50</f>
        <v>0.10860780778665773</v>
      </c>
      <c r="Y1456">
        <f>1.96*SQRT(V1456)/50</f>
        <v>1.9267583999999998E-5</v>
      </c>
    </row>
    <row r="1457" spans="1:9" x14ac:dyDescent="0.25">
      <c r="A1457" t="s">
        <v>174</v>
      </c>
      <c r="B1457">
        <v>242.528852</v>
      </c>
      <c r="C1457" t="s">
        <v>37</v>
      </c>
    </row>
    <row r="1458" spans="1:9" x14ac:dyDescent="0.25">
      <c r="A1458" t="s">
        <v>175</v>
      </c>
      <c r="B1458">
        <v>1387.64</v>
      </c>
      <c r="C1458">
        <v>1383.34</v>
      </c>
      <c r="D1458">
        <v>1358.64</v>
      </c>
      <c r="E1458">
        <v>1353.79</v>
      </c>
      <c r="F1458">
        <v>90.222499999999997</v>
      </c>
      <c r="G1458">
        <v>0.283078</v>
      </c>
      <c r="H1458">
        <v>0.72788200000000003</v>
      </c>
      <c r="I1458">
        <v>0</v>
      </c>
    </row>
    <row r="1459" spans="1:9" x14ac:dyDescent="0.25">
      <c r="A1459" t="s">
        <v>175</v>
      </c>
      <c r="B1459">
        <v>1377.91</v>
      </c>
      <c r="C1459">
        <v>1374.56</v>
      </c>
      <c r="D1459">
        <v>1351.33</v>
      </c>
      <c r="E1459">
        <v>1346.65</v>
      </c>
      <c r="F1459">
        <v>90.222499999999997</v>
      </c>
      <c r="G1459">
        <v>0.26101999999999997</v>
      </c>
      <c r="H1459">
        <v>0.72783900000000001</v>
      </c>
      <c r="I1459">
        <v>0</v>
      </c>
    </row>
    <row r="1460" spans="1:9" x14ac:dyDescent="0.25">
      <c r="A1460" t="s">
        <v>175</v>
      </c>
      <c r="B1460">
        <v>1379.3</v>
      </c>
      <c r="C1460">
        <v>1375.76</v>
      </c>
      <c r="D1460">
        <v>1351.82</v>
      </c>
      <c r="E1460">
        <v>1347.09</v>
      </c>
      <c r="F1460">
        <v>90.241</v>
      </c>
      <c r="G1460">
        <v>0.28311599999999998</v>
      </c>
      <c r="H1460">
        <v>0.72737799999999997</v>
      </c>
      <c r="I1460">
        <v>0</v>
      </c>
    </row>
    <row r="1461" spans="1:9" x14ac:dyDescent="0.25">
      <c r="A1461" t="s">
        <v>175</v>
      </c>
      <c r="B1461">
        <v>1379.23</v>
      </c>
      <c r="C1461">
        <v>1375.87</v>
      </c>
      <c r="D1461">
        <v>1351.62</v>
      </c>
      <c r="E1461">
        <v>1346.82</v>
      </c>
      <c r="F1461">
        <v>90.254400000000004</v>
      </c>
      <c r="G1461">
        <v>0.28310400000000002</v>
      </c>
      <c r="H1461">
        <v>0.71141299999999996</v>
      </c>
      <c r="I1461">
        <v>0</v>
      </c>
    </row>
    <row r="1462" spans="1:9" x14ac:dyDescent="0.25">
      <c r="A1462" t="s">
        <v>175</v>
      </c>
      <c r="B1462">
        <v>1378.99</v>
      </c>
      <c r="C1462">
        <v>1375.52</v>
      </c>
      <c r="D1462">
        <v>1351.26</v>
      </c>
      <c r="E1462">
        <v>1346.45</v>
      </c>
      <c r="F1462">
        <v>90.474599999999995</v>
      </c>
      <c r="G1462">
        <v>0.26086500000000001</v>
      </c>
      <c r="H1462">
        <v>0.72582100000000005</v>
      </c>
      <c r="I1462">
        <v>0</v>
      </c>
    </row>
    <row r="1463" spans="1:9" x14ac:dyDescent="0.25">
      <c r="A1463" t="s">
        <v>175</v>
      </c>
      <c r="B1463">
        <v>1651.46</v>
      </c>
      <c r="C1463">
        <v>1375.81</v>
      </c>
      <c r="D1463">
        <v>1352.49</v>
      </c>
      <c r="E1463">
        <v>1347.82</v>
      </c>
      <c r="F1463">
        <v>90.192800000000005</v>
      </c>
      <c r="G1463">
        <v>0.28336499999999998</v>
      </c>
      <c r="H1463">
        <v>0.72679800000000006</v>
      </c>
      <c r="I1463">
        <v>0</v>
      </c>
    </row>
    <row r="1464" spans="1:9" x14ac:dyDescent="0.25">
      <c r="A1464" t="s">
        <v>175</v>
      </c>
      <c r="B1464">
        <v>1380.34</v>
      </c>
      <c r="C1464">
        <v>1375.07</v>
      </c>
      <c r="D1464">
        <v>1351.21</v>
      </c>
      <c r="E1464">
        <v>1346.43</v>
      </c>
      <c r="F1464">
        <v>90.482799999999997</v>
      </c>
      <c r="G1464">
        <v>0.28309600000000001</v>
      </c>
      <c r="H1464">
        <v>0.72784700000000002</v>
      </c>
      <c r="I1464">
        <v>0</v>
      </c>
    </row>
    <row r="1465" spans="1:9" x14ac:dyDescent="0.25">
      <c r="A1465" t="s">
        <v>175</v>
      </c>
      <c r="B1465">
        <v>1379.15</v>
      </c>
      <c r="C1465">
        <v>1375.65</v>
      </c>
      <c r="D1465">
        <v>1352.12</v>
      </c>
      <c r="E1465">
        <v>1347.45</v>
      </c>
      <c r="F1465">
        <v>90.1631</v>
      </c>
      <c r="G1465">
        <v>0.28307900000000003</v>
      </c>
      <c r="H1465">
        <v>0.72545300000000001</v>
      </c>
      <c r="I1465">
        <v>0</v>
      </c>
    </row>
    <row r="1466" spans="1:9" x14ac:dyDescent="0.25">
      <c r="A1466" t="s">
        <v>175</v>
      </c>
      <c r="B1466">
        <v>1378.34</v>
      </c>
      <c r="C1466">
        <v>1375.06</v>
      </c>
      <c r="D1466">
        <v>1351.89</v>
      </c>
      <c r="E1466">
        <v>1347.29</v>
      </c>
      <c r="F1466">
        <v>90.441900000000004</v>
      </c>
      <c r="G1466">
        <v>0.26750000000000002</v>
      </c>
      <c r="H1466">
        <v>0.72638999999999998</v>
      </c>
      <c r="I1466">
        <v>0</v>
      </c>
    </row>
    <row r="1467" spans="1:9" x14ac:dyDescent="0.25">
      <c r="A1467" t="s">
        <v>175</v>
      </c>
      <c r="B1467">
        <v>1378.78</v>
      </c>
      <c r="C1467">
        <v>1375.38</v>
      </c>
      <c r="D1467">
        <v>1352.1</v>
      </c>
      <c r="E1467">
        <v>1347.45</v>
      </c>
      <c r="F1467">
        <v>90.155900000000003</v>
      </c>
      <c r="G1467">
        <v>0.28329700000000002</v>
      </c>
      <c r="H1467">
        <v>0.71079300000000001</v>
      </c>
      <c r="I1467">
        <v>0</v>
      </c>
    </row>
    <row r="1468" spans="1:9" x14ac:dyDescent="0.25">
      <c r="A1468" t="s">
        <v>175</v>
      </c>
      <c r="B1468">
        <v>1379.63</v>
      </c>
      <c r="C1468">
        <v>1376.29</v>
      </c>
      <c r="D1468">
        <v>1352.49</v>
      </c>
      <c r="E1468">
        <v>1347.66</v>
      </c>
      <c r="F1468">
        <v>90.518699999999995</v>
      </c>
      <c r="G1468">
        <v>0.283082</v>
      </c>
      <c r="H1468">
        <v>0.71614</v>
      </c>
      <c r="I1468">
        <v>0</v>
      </c>
    </row>
    <row r="1469" spans="1:9" x14ac:dyDescent="0.25">
      <c r="A1469" t="s">
        <v>175</v>
      </c>
      <c r="B1469">
        <v>1376.8</v>
      </c>
      <c r="C1469">
        <v>1373.66</v>
      </c>
      <c r="D1469">
        <v>1350.69</v>
      </c>
      <c r="E1469">
        <v>1345.9</v>
      </c>
      <c r="F1469">
        <v>90.147800000000004</v>
      </c>
      <c r="G1469">
        <v>0.28312900000000002</v>
      </c>
      <c r="H1469">
        <v>0.71651600000000004</v>
      </c>
      <c r="I1469">
        <v>0</v>
      </c>
    </row>
    <row r="1470" spans="1:9" x14ac:dyDescent="0.25">
      <c r="A1470" t="s">
        <v>175</v>
      </c>
      <c r="B1470">
        <v>1608.7</v>
      </c>
      <c r="C1470">
        <v>1373.69</v>
      </c>
      <c r="D1470">
        <v>1351.24</v>
      </c>
      <c r="E1470">
        <v>1346.64</v>
      </c>
      <c r="F1470">
        <v>90.451099999999997</v>
      </c>
      <c r="G1470">
        <v>0.262073</v>
      </c>
      <c r="H1470">
        <v>0.72789499999999996</v>
      </c>
      <c r="I1470">
        <v>0</v>
      </c>
    </row>
    <row r="1471" spans="1:9" x14ac:dyDescent="0.25">
      <c r="A1471" t="s">
        <v>175</v>
      </c>
      <c r="B1471">
        <v>1384.76</v>
      </c>
      <c r="C1471">
        <v>1376.68</v>
      </c>
      <c r="D1471">
        <v>1352.41</v>
      </c>
      <c r="E1471">
        <v>1347.49</v>
      </c>
      <c r="F1471">
        <v>90.156999999999996</v>
      </c>
      <c r="G1471">
        <v>0.28342899999999999</v>
      </c>
      <c r="H1471">
        <v>0.72319900000000004</v>
      </c>
      <c r="I1471">
        <v>0</v>
      </c>
    </row>
    <row r="1472" spans="1:9" x14ac:dyDescent="0.25">
      <c r="A1472" t="s">
        <v>175</v>
      </c>
      <c r="B1472">
        <v>1377.78</v>
      </c>
      <c r="C1472">
        <v>1373.92</v>
      </c>
      <c r="D1472">
        <v>1351.05</v>
      </c>
      <c r="E1472">
        <v>1346.34</v>
      </c>
      <c r="F1472">
        <v>90.221500000000006</v>
      </c>
      <c r="G1472">
        <v>0.28308699999999998</v>
      </c>
      <c r="H1472">
        <v>0.72302</v>
      </c>
      <c r="I1472">
        <v>0</v>
      </c>
    </row>
    <row r="1473" spans="1:9" x14ac:dyDescent="0.25">
      <c r="A1473" t="s">
        <v>175</v>
      </c>
      <c r="B1473">
        <v>1377.49</v>
      </c>
      <c r="C1473">
        <v>1373.94</v>
      </c>
      <c r="D1473">
        <v>1352.51</v>
      </c>
      <c r="E1473">
        <v>1348.01</v>
      </c>
      <c r="F1473">
        <v>90.151899999999998</v>
      </c>
      <c r="G1473">
        <v>0.283086</v>
      </c>
      <c r="H1473">
        <v>0.70652999999999999</v>
      </c>
      <c r="I1473">
        <v>0</v>
      </c>
    </row>
    <row r="1474" spans="1:9" x14ac:dyDescent="0.25">
      <c r="A1474" t="s">
        <v>175</v>
      </c>
      <c r="B1474">
        <v>1379.68</v>
      </c>
      <c r="C1474">
        <v>1376.14</v>
      </c>
      <c r="D1474">
        <v>1351.32</v>
      </c>
      <c r="E1474">
        <v>1346.31</v>
      </c>
      <c r="F1474">
        <v>90.506299999999996</v>
      </c>
      <c r="G1474">
        <v>0.28322799999999998</v>
      </c>
      <c r="H1474">
        <v>0.72759300000000005</v>
      </c>
      <c r="I1474">
        <v>0</v>
      </c>
    </row>
    <row r="1475" spans="1:9" x14ac:dyDescent="0.25">
      <c r="A1475" t="s">
        <v>175</v>
      </c>
      <c r="B1475">
        <v>1378.02</v>
      </c>
      <c r="C1475">
        <v>1374.39</v>
      </c>
      <c r="D1475">
        <v>1352.02</v>
      </c>
      <c r="E1475">
        <v>1347.42</v>
      </c>
      <c r="F1475">
        <v>90.169300000000007</v>
      </c>
      <c r="G1475">
        <v>0.28317599999999998</v>
      </c>
      <c r="H1475">
        <v>0.71922399999999997</v>
      </c>
      <c r="I1475">
        <v>0</v>
      </c>
    </row>
    <row r="1476" spans="1:9" x14ac:dyDescent="0.25">
      <c r="A1476" t="s">
        <v>175</v>
      </c>
      <c r="B1476">
        <v>1377.25</v>
      </c>
      <c r="C1476">
        <v>1373.46</v>
      </c>
      <c r="D1476">
        <v>1351.09</v>
      </c>
      <c r="E1476">
        <v>1346.44</v>
      </c>
      <c r="F1476">
        <v>90.462299999999999</v>
      </c>
      <c r="G1476">
        <v>0.28307900000000003</v>
      </c>
      <c r="H1476">
        <v>0.72679199999999999</v>
      </c>
      <c r="I1476">
        <v>0</v>
      </c>
    </row>
    <row r="1477" spans="1:9" x14ac:dyDescent="0.25">
      <c r="A1477" t="s">
        <v>175</v>
      </c>
      <c r="B1477">
        <v>1808.43</v>
      </c>
      <c r="C1477">
        <v>1374.79</v>
      </c>
      <c r="D1477">
        <v>1351.82</v>
      </c>
      <c r="E1477">
        <v>1347.11</v>
      </c>
      <c r="F1477">
        <v>90.194900000000004</v>
      </c>
      <c r="G1477">
        <v>0.283078</v>
      </c>
      <c r="H1477">
        <v>0.72789800000000004</v>
      </c>
      <c r="I1477">
        <v>0</v>
      </c>
    </row>
    <row r="1478" spans="1:9" x14ac:dyDescent="0.25">
      <c r="A1478" t="s">
        <v>175</v>
      </c>
      <c r="B1478">
        <v>1383.69</v>
      </c>
      <c r="C1478">
        <v>1375.6</v>
      </c>
      <c r="D1478">
        <v>1351.3</v>
      </c>
      <c r="E1478">
        <v>1346.39</v>
      </c>
      <c r="F1478">
        <v>90.508499999999998</v>
      </c>
      <c r="G1478">
        <v>0.28419699999999998</v>
      </c>
      <c r="H1478">
        <v>0.72107900000000003</v>
      </c>
      <c r="I1478">
        <v>0</v>
      </c>
    </row>
    <row r="1479" spans="1:9" x14ac:dyDescent="0.25">
      <c r="A1479" t="s">
        <v>175</v>
      </c>
      <c r="B1479">
        <v>1382.1</v>
      </c>
      <c r="C1479">
        <v>1378.16</v>
      </c>
      <c r="D1479">
        <v>1352.32</v>
      </c>
      <c r="E1479">
        <v>1347.22</v>
      </c>
      <c r="F1479">
        <v>90.153899999999993</v>
      </c>
      <c r="G1479">
        <v>0.283883</v>
      </c>
      <c r="H1479">
        <v>0.71789400000000003</v>
      </c>
      <c r="I1479">
        <v>0</v>
      </c>
    </row>
    <row r="1480" spans="1:9" x14ac:dyDescent="0.25">
      <c r="A1480" t="s">
        <v>175</v>
      </c>
      <c r="B1480">
        <v>1377.57</v>
      </c>
      <c r="C1480">
        <v>1373.86</v>
      </c>
      <c r="D1480">
        <v>1352.5</v>
      </c>
      <c r="E1480">
        <v>1348</v>
      </c>
      <c r="F1480">
        <v>90.545299999999997</v>
      </c>
      <c r="G1480">
        <v>0.28307900000000003</v>
      </c>
      <c r="H1480">
        <v>0.72736000000000001</v>
      </c>
      <c r="I1480">
        <v>0</v>
      </c>
    </row>
    <row r="1481" spans="1:9" x14ac:dyDescent="0.25">
      <c r="A1481" t="s">
        <v>175</v>
      </c>
      <c r="B1481">
        <v>1375.68</v>
      </c>
      <c r="C1481">
        <v>1372.26</v>
      </c>
      <c r="D1481">
        <v>1350.82</v>
      </c>
      <c r="E1481">
        <v>1346.3</v>
      </c>
      <c r="F1481">
        <v>90.453100000000006</v>
      </c>
      <c r="G1481">
        <v>0.26504899999999998</v>
      </c>
      <c r="H1481">
        <v>0.72789899999999996</v>
      </c>
      <c r="I1481">
        <v>0</v>
      </c>
    </row>
    <row r="1482" spans="1:9" x14ac:dyDescent="0.25">
      <c r="A1482" t="s">
        <v>175</v>
      </c>
      <c r="B1482">
        <v>1379.46</v>
      </c>
      <c r="C1482">
        <v>1375.98</v>
      </c>
      <c r="D1482">
        <v>1351.78</v>
      </c>
      <c r="E1482">
        <v>1346.87</v>
      </c>
      <c r="F1482">
        <v>90.4572</v>
      </c>
      <c r="G1482">
        <v>0.26853900000000003</v>
      </c>
      <c r="H1482">
        <v>0.72165299999999999</v>
      </c>
      <c r="I1482">
        <v>0</v>
      </c>
    </row>
    <row r="1483" spans="1:9" x14ac:dyDescent="0.25">
      <c r="A1483" t="s">
        <v>175</v>
      </c>
      <c r="B1483">
        <v>1376.97</v>
      </c>
      <c r="C1483">
        <v>1373.12</v>
      </c>
      <c r="D1483">
        <v>1351.3</v>
      </c>
      <c r="E1483">
        <v>1346.77</v>
      </c>
      <c r="F1483">
        <v>90.483900000000006</v>
      </c>
      <c r="G1483">
        <v>0.283161</v>
      </c>
      <c r="H1483">
        <v>0.72101599999999999</v>
      </c>
      <c r="I1483">
        <v>0</v>
      </c>
    </row>
    <row r="1484" spans="1:9" x14ac:dyDescent="0.25">
      <c r="A1484" t="s">
        <v>175</v>
      </c>
      <c r="B1484">
        <v>1706.14</v>
      </c>
      <c r="C1484">
        <v>1372.64</v>
      </c>
      <c r="D1484">
        <v>1351.16</v>
      </c>
      <c r="E1484">
        <v>1346.66</v>
      </c>
      <c r="F1484">
        <v>90.507400000000004</v>
      </c>
      <c r="G1484">
        <v>0.28345599999999999</v>
      </c>
      <c r="H1484">
        <v>0.72636599999999996</v>
      </c>
      <c r="I1484">
        <v>0</v>
      </c>
    </row>
    <row r="1485" spans="1:9" x14ac:dyDescent="0.25">
      <c r="A1485" t="s">
        <v>175</v>
      </c>
      <c r="B1485">
        <v>1385.42</v>
      </c>
      <c r="C1485">
        <v>1377.22</v>
      </c>
      <c r="D1485">
        <v>1351.99</v>
      </c>
      <c r="E1485">
        <v>1346.9</v>
      </c>
      <c r="F1485">
        <v>90.521799999999999</v>
      </c>
      <c r="G1485">
        <v>0.28309400000000001</v>
      </c>
      <c r="H1485">
        <v>0.72245499999999996</v>
      </c>
      <c r="I1485">
        <v>0</v>
      </c>
    </row>
    <row r="1486" spans="1:9" x14ac:dyDescent="0.25">
      <c r="A1486" t="s">
        <v>175</v>
      </c>
      <c r="B1486">
        <v>1379.5</v>
      </c>
      <c r="C1486">
        <v>1375.51</v>
      </c>
      <c r="D1486">
        <v>1351.14</v>
      </c>
      <c r="E1486">
        <v>1346.19</v>
      </c>
      <c r="F1486">
        <v>90.253299999999996</v>
      </c>
      <c r="G1486">
        <v>0.28309699999999999</v>
      </c>
      <c r="H1486">
        <v>0.724194</v>
      </c>
      <c r="I1486">
        <v>0</v>
      </c>
    </row>
    <row r="1487" spans="1:9" x14ac:dyDescent="0.25">
      <c r="A1487" t="s">
        <v>175</v>
      </c>
      <c r="B1487">
        <v>1380.57</v>
      </c>
      <c r="C1487">
        <v>1376.72</v>
      </c>
      <c r="D1487">
        <v>1352.64</v>
      </c>
      <c r="E1487">
        <v>1347.76</v>
      </c>
      <c r="F1487">
        <v>90.201999999999998</v>
      </c>
      <c r="G1487">
        <v>0.28339500000000001</v>
      </c>
      <c r="H1487">
        <v>0.72789899999999996</v>
      </c>
      <c r="I1487">
        <v>0</v>
      </c>
    </row>
    <row r="1488" spans="1:9" x14ac:dyDescent="0.25">
      <c r="A1488" t="s">
        <v>175</v>
      </c>
      <c r="B1488">
        <v>1380.34</v>
      </c>
      <c r="C1488">
        <v>1376.72</v>
      </c>
      <c r="D1488">
        <v>1351.26</v>
      </c>
      <c r="E1488">
        <v>1346.17</v>
      </c>
      <c r="F1488">
        <v>90.417199999999994</v>
      </c>
      <c r="G1488">
        <v>0.28309400000000001</v>
      </c>
      <c r="H1488">
        <v>0.72734699999999997</v>
      </c>
      <c r="I1488">
        <v>0</v>
      </c>
    </row>
    <row r="1489" spans="1:9" x14ac:dyDescent="0.25">
      <c r="A1489" t="s">
        <v>175</v>
      </c>
      <c r="B1489">
        <v>1375.53</v>
      </c>
      <c r="C1489">
        <v>1371.89</v>
      </c>
      <c r="D1489">
        <v>1350.63</v>
      </c>
      <c r="E1489">
        <v>1346.14</v>
      </c>
      <c r="F1489">
        <v>90.149799999999999</v>
      </c>
      <c r="G1489">
        <v>0.26091700000000001</v>
      </c>
      <c r="H1489">
        <v>0.72746299999999997</v>
      </c>
      <c r="I1489">
        <v>0</v>
      </c>
    </row>
    <row r="1490" spans="1:9" x14ac:dyDescent="0.25">
      <c r="A1490" t="s">
        <v>175</v>
      </c>
      <c r="B1490">
        <v>1378.23</v>
      </c>
      <c r="C1490">
        <v>1374.73</v>
      </c>
      <c r="D1490">
        <v>1352.18</v>
      </c>
      <c r="E1490">
        <v>1347.44</v>
      </c>
      <c r="F1490">
        <v>90.455200000000005</v>
      </c>
      <c r="G1490">
        <v>0.26878299999999999</v>
      </c>
      <c r="H1490">
        <v>0.72762000000000004</v>
      </c>
      <c r="I1490">
        <v>0</v>
      </c>
    </row>
    <row r="1491" spans="1:9" x14ac:dyDescent="0.25">
      <c r="A1491" t="s">
        <v>175</v>
      </c>
      <c r="B1491">
        <v>1717.58</v>
      </c>
      <c r="C1491">
        <v>1375.92</v>
      </c>
      <c r="D1491">
        <v>1352.85</v>
      </c>
      <c r="E1491">
        <v>1348.09</v>
      </c>
      <c r="F1491">
        <v>90.189800000000005</v>
      </c>
      <c r="G1491">
        <v>0.276837</v>
      </c>
      <c r="H1491">
        <v>0.72617100000000001</v>
      </c>
      <c r="I1491">
        <v>0</v>
      </c>
    </row>
    <row r="1492" spans="1:9" x14ac:dyDescent="0.25">
      <c r="A1492" t="s">
        <v>175</v>
      </c>
      <c r="B1492">
        <v>1378.32</v>
      </c>
      <c r="C1492">
        <v>1372.89</v>
      </c>
      <c r="D1492">
        <v>1350.98</v>
      </c>
      <c r="E1492">
        <v>1346.46</v>
      </c>
      <c r="F1492">
        <v>90.400800000000004</v>
      </c>
      <c r="G1492">
        <v>0.28309200000000001</v>
      </c>
      <c r="H1492">
        <v>0.72777199999999997</v>
      </c>
      <c r="I1492">
        <v>0</v>
      </c>
    </row>
    <row r="1493" spans="1:9" x14ac:dyDescent="0.25">
      <c r="A1493" t="s">
        <v>175</v>
      </c>
      <c r="B1493">
        <v>1379.28</v>
      </c>
      <c r="C1493">
        <v>1375.75</v>
      </c>
      <c r="D1493">
        <v>1351.98</v>
      </c>
      <c r="E1493">
        <v>1347.09</v>
      </c>
      <c r="F1493">
        <v>90.172300000000007</v>
      </c>
      <c r="G1493">
        <v>0.28433799999999998</v>
      </c>
      <c r="H1493">
        <v>0.71865900000000005</v>
      </c>
      <c r="I1493">
        <v>0</v>
      </c>
    </row>
    <row r="1494" spans="1:9" x14ac:dyDescent="0.25">
      <c r="A1494" t="s">
        <v>175</v>
      </c>
      <c r="B1494">
        <v>1380.5</v>
      </c>
      <c r="C1494">
        <v>1376.6</v>
      </c>
      <c r="D1494">
        <v>1351.93</v>
      </c>
      <c r="E1494">
        <v>1346.9</v>
      </c>
      <c r="F1494">
        <v>90.439899999999994</v>
      </c>
      <c r="G1494">
        <v>0.27223399999999998</v>
      </c>
      <c r="H1494">
        <v>0.70652700000000002</v>
      </c>
      <c r="I1494">
        <v>0</v>
      </c>
    </row>
    <row r="1495" spans="1:9" x14ac:dyDescent="0.25">
      <c r="A1495" t="s">
        <v>175</v>
      </c>
      <c r="B1495">
        <v>1381.59</v>
      </c>
      <c r="C1495">
        <v>1377.67</v>
      </c>
      <c r="D1495">
        <v>1352.69</v>
      </c>
      <c r="E1495">
        <v>1347.63</v>
      </c>
      <c r="F1495">
        <v>90.211299999999994</v>
      </c>
      <c r="G1495">
        <v>0.283136</v>
      </c>
      <c r="H1495">
        <v>0.70653100000000002</v>
      </c>
      <c r="I1495">
        <v>0</v>
      </c>
    </row>
    <row r="1496" spans="1:9" x14ac:dyDescent="0.25">
      <c r="A1496" t="s">
        <v>175</v>
      </c>
      <c r="B1496">
        <v>1379.25</v>
      </c>
      <c r="C1496">
        <v>1375.1</v>
      </c>
      <c r="D1496">
        <v>1350.73</v>
      </c>
      <c r="E1496">
        <v>1345.79</v>
      </c>
      <c r="F1496">
        <v>90.445999999999998</v>
      </c>
      <c r="G1496">
        <v>0.283078</v>
      </c>
      <c r="H1496">
        <v>0.72751999999999994</v>
      </c>
      <c r="I1496">
        <v>0</v>
      </c>
    </row>
    <row r="1497" spans="1:9" x14ac:dyDescent="0.25">
      <c r="A1497" t="s">
        <v>175</v>
      </c>
      <c r="B1497">
        <v>1377.43</v>
      </c>
      <c r="C1497">
        <v>1372.83</v>
      </c>
      <c r="D1497">
        <v>1351.15</v>
      </c>
      <c r="E1497">
        <v>1346.62</v>
      </c>
      <c r="F1497">
        <v>90.175399999999996</v>
      </c>
      <c r="G1497">
        <v>0.283078</v>
      </c>
      <c r="H1497">
        <v>0.72361600000000004</v>
      </c>
      <c r="I1497">
        <v>0</v>
      </c>
    </row>
    <row r="1498" spans="1:9" x14ac:dyDescent="0.25">
      <c r="A1498" t="s">
        <v>175</v>
      </c>
      <c r="B1498">
        <v>1661.72</v>
      </c>
      <c r="C1498">
        <v>1372.44</v>
      </c>
      <c r="D1498">
        <v>1350.94</v>
      </c>
      <c r="E1498">
        <v>1346.44</v>
      </c>
      <c r="F1498">
        <v>90.494100000000003</v>
      </c>
      <c r="G1498">
        <v>0.28379399999999999</v>
      </c>
      <c r="H1498">
        <v>0.72788600000000003</v>
      </c>
      <c r="I1498">
        <v>0</v>
      </c>
    </row>
    <row r="1499" spans="1:9" x14ac:dyDescent="0.25">
      <c r="A1499" t="s">
        <v>175</v>
      </c>
      <c r="B1499">
        <v>1381.28</v>
      </c>
      <c r="C1499">
        <v>1372.81</v>
      </c>
      <c r="D1499">
        <v>1350.35</v>
      </c>
      <c r="E1499">
        <v>1345.7</v>
      </c>
      <c r="F1499">
        <v>90.227699999999999</v>
      </c>
      <c r="G1499">
        <v>0.283107</v>
      </c>
      <c r="H1499">
        <v>0.725823</v>
      </c>
      <c r="I1499">
        <v>0</v>
      </c>
    </row>
    <row r="1500" spans="1:9" x14ac:dyDescent="0.25">
      <c r="A1500" t="s">
        <v>175</v>
      </c>
      <c r="B1500">
        <v>1377.51</v>
      </c>
      <c r="C1500">
        <v>1373.52</v>
      </c>
      <c r="D1500">
        <v>1351.78</v>
      </c>
      <c r="E1500">
        <v>1347.22</v>
      </c>
      <c r="F1500">
        <v>90.221500000000006</v>
      </c>
      <c r="G1500">
        <v>0.28312900000000002</v>
      </c>
      <c r="H1500">
        <v>0.72669399999999995</v>
      </c>
      <c r="I1500">
        <v>0</v>
      </c>
    </row>
    <row r="1501" spans="1:9" x14ac:dyDescent="0.25">
      <c r="A1501" t="s">
        <v>175</v>
      </c>
      <c r="B1501">
        <v>1378.96</v>
      </c>
      <c r="C1501">
        <v>1375.26</v>
      </c>
      <c r="D1501">
        <v>1351.24</v>
      </c>
      <c r="E1501">
        <v>1346.37</v>
      </c>
      <c r="F1501">
        <v>90.231800000000007</v>
      </c>
      <c r="G1501">
        <v>0.28309899999999999</v>
      </c>
      <c r="H1501">
        <v>0.72740700000000003</v>
      </c>
      <c r="I1501">
        <v>0</v>
      </c>
    </row>
    <row r="1502" spans="1:9" x14ac:dyDescent="0.25">
      <c r="A1502" t="s">
        <v>175</v>
      </c>
      <c r="B1502">
        <v>1377.59</v>
      </c>
      <c r="C1502">
        <v>1374.16</v>
      </c>
      <c r="D1502">
        <v>1350.74</v>
      </c>
      <c r="E1502">
        <v>1345.91</v>
      </c>
      <c r="F1502">
        <v>90.486999999999995</v>
      </c>
      <c r="G1502">
        <v>0.28316400000000003</v>
      </c>
      <c r="H1502">
        <v>0.70700799999999997</v>
      </c>
      <c r="I1502">
        <v>0</v>
      </c>
    </row>
    <row r="1503" spans="1:9" x14ac:dyDescent="0.25">
      <c r="A1503" t="s">
        <v>175</v>
      </c>
      <c r="B1503">
        <v>1379.53</v>
      </c>
      <c r="C1503">
        <v>1376.22</v>
      </c>
      <c r="D1503">
        <v>1352.51</v>
      </c>
      <c r="E1503">
        <v>1347.64</v>
      </c>
      <c r="F1503">
        <v>90.214399999999998</v>
      </c>
      <c r="G1503">
        <v>0.28307900000000003</v>
      </c>
      <c r="H1503">
        <v>0.70653200000000005</v>
      </c>
      <c r="I1503">
        <v>0</v>
      </c>
    </row>
    <row r="1504" spans="1:9" x14ac:dyDescent="0.25">
      <c r="A1504" t="s">
        <v>175</v>
      </c>
      <c r="B1504">
        <v>1379.05</v>
      </c>
      <c r="C1504">
        <v>1375.48</v>
      </c>
      <c r="D1504">
        <v>1351.14</v>
      </c>
      <c r="E1504">
        <v>1346.19</v>
      </c>
      <c r="F1504">
        <v>90.466499999999996</v>
      </c>
      <c r="G1504">
        <v>0.28308899999999998</v>
      </c>
      <c r="H1504">
        <v>0.70653200000000005</v>
      </c>
      <c r="I1504">
        <v>0</v>
      </c>
    </row>
    <row r="1505" spans="1:25" x14ac:dyDescent="0.25">
      <c r="A1505" t="s">
        <v>175</v>
      </c>
      <c r="B1505">
        <v>1774.38</v>
      </c>
      <c r="C1505">
        <v>1375.95</v>
      </c>
      <c r="D1505">
        <v>1352.11</v>
      </c>
      <c r="E1505">
        <v>1347.23</v>
      </c>
      <c r="F1505">
        <v>90.146799999999999</v>
      </c>
      <c r="G1505">
        <v>0.28310000000000002</v>
      </c>
      <c r="H1505">
        <v>0.73987700000000001</v>
      </c>
      <c r="I1505">
        <v>0</v>
      </c>
    </row>
    <row r="1506" spans="1:25" x14ac:dyDescent="0.25">
      <c r="A1506" t="s">
        <v>175</v>
      </c>
      <c r="B1506">
        <v>1546.13</v>
      </c>
      <c r="C1506">
        <v>1538.02</v>
      </c>
      <c r="D1506">
        <v>1350.83</v>
      </c>
      <c r="E1506">
        <v>1345.9</v>
      </c>
      <c r="F1506">
        <v>90.5792</v>
      </c>
      <c r="G1506">
        <v>0.28395100000000001</v>
      </c>
      <c r="H1506">
        <v>0.70653100000000002</v>
      </c>
      <c r="I1506">
        <v>0</v>
      </c>
    </row>
    <row r="1507" spans="1:25" x14ac:dyDescent="0.25">
      <c r="A1507" t="s">
        <v>175</v>
      </c>
      <c r="B1507">
        <v>1374.68</v>
      </c>
      <c r="C1507">
        <v>1371.26</v>
      </c>
      <c r="D1507">
        <v>1350.06</v>
      </c>
      <c r="E1507">
        <v>1345.54</v>
      </c>
      <c r="F1507">
        <v>90.0822</v>
      </c>
      <c r="G1507">
        <v>0.28330100000000003</v>
      </c>
      <c r="H1507">
        <v>0.70653200000000005</v>
      </c>
      <c r="I1507">
        <v>0</v>
      </c>
    </row>
    <row r="1508" spans="1:25" x14ac:dyDescent="0.25">
      <c r="A1508" t="s">
        <v>175</v>
      </c>
      <c r="B1508">
        <v>1375.82</v>
      </c>
      <c r="C1508">
        <v>1372.45</v>
      </c>
      <c r="D1508">
        <v>1351.24</v>
      </c>
      <c r="E1508">
        <v>1346.74</v>
      </c>
      <c r="F1508">
        <v>90.444900000000004</v>
      </c>
      <c r="G1508">
        <v>0.28309200000000001</v>
      </c>
      <c r="H1508">
        <v>0.70652099999999995</v>
      </c>
      <c r="I1508">
        <v>0</v>
      </c>
    </row>
    <row r="1509" spans="1:25" x14ac:dyDescent="0.25">
      <c r="A1509" t="s">
        <v>175</v>
      </c>
      <c r="B1509">
        <v>1375.02</v>
      </c>
      <c r="C1509">
        <v>1371.64</v>
      </c>
      <c r="D1509">
        <v>1350.43</v>
      </c>
      <c r="E1509">
        <v>1345.95</v>
      </c>
      <c r="F1509">
        <v>90.460400000000007</v>
      </c>
      <c r="G1509">
        <v>0.28308899999999998</v>
      </c>
      <c r="H1509">
        <v>0.72571099999999999</v>
      </c>
      <c r="I1509">
        <v>0</v>
      </c>
    </row>
    <row r="1510" spans="1:25" x14ac:dyDescent="0.25">
      <c r="A1510" t="s">
        <v>175</v>
      </c>
      <c r="B1510">
        <v>1375.99</v>
      </c>
      <c r="C1510">
        <v>1372.5</v>
      </c>
      <c r="D1510">
        <v>1351.25</v>
      </c>
      <c r="E1510">
        <v>1346.75</v>
      </c>
      <c r="F1510">
        <v>90.466499999999996</v>
      </c>
      <c r="G1510">
        <v>0.283082</v>
      </c>
      <c r="H1510">
        <v>0.72884099999999996</v>
      </c>
      <c r="I1510">
        <v>0</v>
      </c>
    </row>
    <row r="1511" spans="1:25" x14ac:dyDescent="0.25">
      <c r="A1511" t="s">
        <v>175</v>
      </c>
      <c r="B1511">
        <v>1375.57</v>
      </c>
      <c r="C1511">
        <v>1372.15</v>
      </c>
      <c r="D1511">
        <v>1350.53</v>
      </c>
      <c r="E1511">
        <v>1346.03</v>
      </c>
      <c r="F1511">
        <v>90.421300000000002</v>
      </c>
      <c r="G1511">
        <v>0.28312999999999999</v>
      </c>
      <c r="H1511">
        <v>0.70652899999999996</v>
      </c>
      <c r="I1511">
        <v>0</v>
      </c>
      <c r="R1511" t="s">
        <v>66</v>
      </c>
      <c r="U1511" t="s">
        <v>65</v>
      </c>
      <c r="X1511" t="s">
        <v>63</v>
      </c>
    </row>
    <row r="1512" spans="1:25" x14ac:dyDescent="0.25">
      <c r="A1512" t="s">
        <v>175</v>
      </c>
      <c r="B1512">
        <v>1551.13</v>
      </c>
      <c r="C1512">
        <v>1373.16</v>
      </c>
      <c r="D1512">
        <v>1351.72</v>
      </c>
      <c r="E1512">
        <v>1347.2</v>
      </c>
      <c r="F1512">
        <v>90.499200000000002</v>
      </c>
      <c r="G1512">
        <v>0.28308699999999998</v>
      </c>
      <c r="H1512">
        <v>0.72242600000000001</v>
      </c>
      <c r="I1512">
        <v>0</v>
      </c>
      <c r="R1512">
        <f>AVERAGE(B1463:B1512)</f>
        <v>1431.1224000000002</v>
      </c>
      <c r="S1512">
        <f>AVERAGE(C1463:C1512)</f>
        <v>1377.8424</v>
      </c>
      <c r="U1512">
        <f>_xlfn.VAR.P(B1463:B1512)</f>
        <v>13825.740902240006</v>
      </c>
      <c r="V1512">
        <f>_xlfn.VAR.P(C1463:C1512)</f>
        <v>526.4794862399998</v>
      </c>
      <c r="X1512">
        <f>1.96*SQRT(U1512)/50</f>
        <v>4.609250101699633</v>
      </c>
      <c r="Y1512">
        <f>1.96*SQRT(V1512)/50</f>
        <v>0.89944951928156214</v>
      </c>
    </row>
    <row r="1513" spans="1:25" x14ac:dyDescent="0.25">
      <c r="A1513" t="s">
        <v>176</v>
      </c>
      <c r="B1513">
        <v>71559.703114999997</v>
      </c>
      <c r="C1513" t="s">
        <v>37</v>
      </c>
    </row>
    <row r="1514" spans="1:25" x14ac:dyDescent="0.25">
      <c r="A1514" t="s">
        <v>177</v>
      </c>
      <c r="B1514">
        <v>1714.68</v>
      </c>
      <c r="C1514">
        <v>1706.49</v>
      </c>
      <c r="D1514">
        <v>1684.26</v>
      </c>
      <c r="E1514">
        <v>1677.52</v>
      </c>
      <c r="F1514">
        <v>422.45600000000002</v>
      </c>
      <c r="G1514">
        <v>0.283078</v>
      </c>
      <c r="H1514">
        <v>0.72775599999999996</v>
      </c>
      <c r="I1514">
        <v>0</v>
      </c>
    </row>
    <row r="1515" spans="1:25" x14ac:dyDescent="0.25">
      <c r="A1515" t="s">
        <v>177</v>
      </c>
      <c r="B1515">
        <v>1711.79</v>
      </c>
      <c r="C1515">
        <v>1708.28</v>
      </c>
      <c r="D1515">
        <v>1685.9</v>
      </c>
      <c r="E1515">
        <v>1679.4</v>
      </c>
      <c r="F1515">
        <v>422.55599999999998</v>
      </c>
      <c r="G1515">
        <v>0.28313700000000003</v>
      </c>
      <c r="H1515">
        <v>0.72789899999999996</v>
      </c>
      <c r="I1515">
        <v>0</v>
      </c>
    </row>
    <row r="1516" spans="1:25" x14ac:dyDescent="0.25">
      <c r="A1516" t="s">
        <v>177</v>
      </c>
      <c r="B1516">
        <v>1712.43</v>
      </c>
      <c r="C1516">
        <v>1708.91</v>
      </c>
      <c r="D1516">
        <v>1685.87</v>
      </c>
      <c r="E1516">
        <v>1679.17</v>
      </c>
      <c r="F1516">
        <v>422.40699999999998</v>
      </c>
      <c r="G1516">
        <v>0.28336299999999998</v>
      </c>
      <c r="H1516">
        <v>0.72584499999999996</v>
      </c>
      <c r="I1516">
        <v>0</v>
      </c>
    </row>
    <row r="1517" spans="1:25" x14ac:dyDescent="0.25">
      <c r="A1517" t="s">
        <v>177</v>
      </c>
      <c r="B1517">
        <v>1710.75</v>
      </c>
      <c r="C1517">
        <v>1707.28</v>
      </c>
      <c r="D1517">
        <v>1684.68</v>
      </c>
      <c r="E1517">
        <v>1678.12</v>
      </c>
      <c r="F1517">
        <v>422.46499999999997</v>
      </c>
      <c r="G1517">
        <v>0.28308</v>
      </c>
      <c r="H1517">
        <v>0.727827</v>
      </c>
      <c r="I1517">
        <v>0</v>
      </c>
    </row>
    <row r="1518" spans="1:25" x14ac:dyDescent="0.25">
      <c r="A1518" t="s">
        <v>177</v>
      </c>
      <c r="B1518">
        <v>1713.43</v>
      </c>
      <c r="C1518">
        <v>1709.24</v>
      </c>
      <c r="D1518">
        <v>1686.22</v>
      </c>
      <c r="E1518">
        <v>1679.56</v>
      </c>
      <c r="F1518">
        <v>422.44099999999997</v>
      </c>
      <c r="G1518">
        <v>0.27703100000000003</v>
      </c>
      <c r="H1518">
        <v>0.70739200000000002</v>
      </c>
      <c r="I1518">
        <v>0</v>
      </c>
    </row>
    <row r="1519" spans="1:25" x14ac:dyDescent="0.25">
      <c r="A1519" t="s">
        <v>177</v>
      </c>
      <c r="B1519">
        <v>1713.92</v>
      </c>
      <c r="C1519">
        <v>1707.31</v>
      </c>
      <c r="D1519">
        <v>1685.43</v>
      </c>
      <c r="E1519">
        <v>1678.96</v>
      </c>
      <c r="F1519">
        <v>422.68700000000001</v>
      </c>
      <c r="G1519">
        <v>0.26900200000000002</v>
      </c>
      <c r="H1519">
        <v>0.70893099999999998</v>
      </c>
      <c r="I1519">
        <v>0</v>
      </c>
    </row>
    <row r="1520" spans="1:25" x14ac:dyDescent="0.25">
      <c r="A1520" t="s">
        <v>177</v>
      </c>
      <c r="B1520">
        <v>1713.47</v>
      </c>
      <c r="C1520">
        <v>1709.61</v>
      </c>
      <c r="D1520">
        <v>1685.33</v>
      </c>
      <c r="E1520">
        <v>1678.49</v>
      </c>
      <c r="F1520">
        <v>422.15100000000001</v>
      </c>
      <c r="G1520">
        <v>0.283078</v>
      </c>
      <c r="H1520">
        <v>0.72740800000000005</v>
      </c>
      <c r="I1520">
        <v>0</v>
      </c>
    </row>
    <row r="1521" spans="1:9" x14ac:dyDescent="0.25">
      <c r="A1521" t="s">
        <v>177</v>
      </c>
      <c r="B1521">
        <v>1712.62</v>
      </c>
      <c r="C1521">
        <v>1709.11</v>
      </c>
      <c r="D1521">
        <v>1684.97</v>
      </c>
      <c r="E1521">
        <v>1678.15</v>
      </c>
      <c r="F1521">
        <v>422.17200000000003</v>
      </c>
      <c r="G1521">
        <v>0.28378100000000001</v>
      </c>
      <c r="H1521">
        <v>0.72786799999999996</v>
      </c>
      <c r="I1521">
        <v>0</v>
      </c>
    </row>
    <row r="1522" spans="1:9" x14ac:dyDescent="0.25">
      <c r="A1522" t="s">
        <v>177</v>
      </c>
      <c r="B1522">
        <v>1709.98</v>
      </c>
      <c r="C1522">
        <v>1706.52</v>
      </c>
      <c r="D1522">
        <v>1685.33</v>
      </c>
      <c r="E1522">
        <v>1678.96</v>
      </c>
      <c r="F1522">
        <v>422.29399999999998</v>
      </c>
      <c r="G1522">
        <v>0.283246</v>
      </c>
      <c r="H1522">
        <v>0.70819500000000002</v>
      </c>
      <c r="I1522">
        <v>0</v>
      </c>
    </row>
    <row r="1523" spans="1:9" x14ac:dyDescent="0.25">
      <c r="A1523" t="s">
        <v>177</v>
      </c>
      <c r="B1523">
        <v>1710.5</v>
      </c>
      <c r="C1523">
        <v>1707.1</v>
      </c>
      <c r="D1523">
        <v>1683.69</v>
      </c>
      <c r="E1523">
        <v>1676.98</v>
      </c>
      <c r="F1523">
        <v>421.94400000000002</v>
      </c>
      <c r="G1523">
        <v>0.28371400000000002</v>
      </c>
      <c r="H1523">
        <v>0.72625600000000001</v>
      </c>
      <c r="I1523">
        <v>0</v>
      </c>
    </row>
    <row r="1524" spans="1:9" x14ac:dyDescent="0.25">
      <c r="A1524" t="s">
        <v>177</v>
      </c>
      <c r="B1524">
        <v>1701.12</v>
      </c>
      <c r="C1524">
        <v>1697.77</v>
      </c>
      <c r="D1524">
        <v>1676.54</v>
      </c>
      <c r="E1524">
        <v>1670.14</v>
      </c>
      <c r="F1524">
        <v>420.31599999999997</v>
      </c>
      <c r="G1524">
        <v>0.28308</v>
      </c>
      <c r="H1524">
        <v>0.72750499999999996</v>
      </c>
      <c r="I1524">
        <v>0</v>
      </c>
    </row>
    <row r="1525" spans="1:9" x14ac:dyDescent="0.25">
      <c r="A1525" t="s">
        <v>177</v>
      </c>
      <c r="B1525">
        <v>1704.35</v>
      </c>
      <c r="C1525">
        <v>1700.65</v>
      </c>
      <c r="D1525">
        <v>1678.19</v>
      </c>
      <c r="E1525">
        <v>1671.6</v>
      </c>
      <c r="F1525">
        <v>420.654</v>
      </c>
      <c r="G1525">
        <v>0.28309400000000001</v>
      </c>
      <c r="H1525">
        <v>0.72644299999999995</v>
      </c>
      <c r="I1525">
        <v>0</v>
      </c>
    </row>
    <row r="1526" spans="1:9" x14ac:dyDescent="0.25">
      <c r="A1526" t="s">
        <v>177</v>
      </c>
      <c r="B1526">
        <v>1706</v>
      </c>
      <c r="C1526">
        <v>1701.65</v>
      </c>
      <c r="D1526">
        <v>1677.86</v>
      </c>
      <c r="E1526">
        <v>1671.23</v>
      </c>
      <c r="F1526">
        <v>420.50799999999998</v>
      </c>
      <c r="G1526">
        <v>0.28343099999999999</v>
      </c>
      <c r="H1526">
        <v>0.72789899999999996</v>
      </c>
      <c r="I1526">
        <v>0</v>
      </c>
    </row>
    <row r="1527" spans="1:9" x14ac:dyDescent="0.25">
      <c r="A1527" t="s">
        <v>177</v>
      </c>
      <c r="B1527">
        <v>1703.68</v>
      </c>
      <c r="C1527">
        <v>1700.26</v>
      </c>
      <c r="D1527">
        <v>1678.97</v>
      </c>
      <c r="E1527">
        <v>1672.59</v>
      </c>
      <c r="F1527">
        <v>420.286</v>
      </c>
      <c r="G1527">
        <v>0.283165</v>
      </c>
      <c r="H1527">
        <v>0.72151299999999996</v>
      </c>
      <c r="I1527">
        <v>0</v>
      </c>
    </row>
    <row r="1528" spans="1:9" x14ac:dyDescent="0.25">
      <c r="A1528" t="s">
        <v>177</v>
      </c>
      <c r="B1528">
        <v>1703.75</v>
      </c>
      <c r="C1528">
        <v>1700.33</v>
      </c>
      <c r="D1528">
        <v>1677.35</v>
      </c>
      <c r="E1528">
        <v>1670.7</v>
      </c>
      <c r="F1528">
        <v>420.39800000000002</v>
      </c>
      <c r="G1528">
        <v>0.28308</v>
      </c>
      <c r="H1528">
        <v>0.72737799999999997</v>
      </c>
      <c r="I1528">
        <v>0</v>
      </c>
    </row>
    <row r="1529" spans="1:9" x14ac:dyDescent="0.25">
      <c r="A1529" t="s">
        <v>177</v>
      </c>
      <c r="B1529">
        <v>1703.28</v>
      </c>
      <c r="C1529">
        <v>1699.94</v>
      </c>
      <c r="D1529">
        <v>1678.74</v>
      </c>
      <c r="E1529">
        <v>1672.39</v>
      </c>
      <c r="F1529">
        <v>420.61099999999999</v>
      </c>
      <c r="G1529">
        <v>0.28307900000000003</v>
      </c>
      <c r="H1529">
        <v>0.72587999999999997</v>
      </c>
      <c r="I1529">
        <v>0</v>
      </c>
    </row>
    <row r="1530" spans="1:9" x14ac:dyDescent="0.25">
      <c r="A1530" t="s">
        <v>177</v>
      </c>
      <c r="B1530">
        <v>2692</v>
      </c>
      <c r="C1530">
        <v>1703.17</v>
      </c>
      <c r="D1530">
        <v>1679.48</v>
      </c>
      <c r="E1530">
        <v>1672.73</v>
      </c>
      <c r="F1530">
        <v>420.42</v>
      </c>
      <c r="G1530">
        <v>0.27667799999999998</v>
      </c>
      <c r="H1530">
        <v>0.72558400000000001</v>
      </c>
      <c r="I1530">
        <v>0</v>
      </c>
    </row>
    <row r="1531" spans="1:9" x14ac:dyDescent="0.25">
      <c r="A1531" t="s">
        <v>177</v>
      </c>
      <c r="B1531">
        <v>1711.68</v>
      </c>
      <c r="C1531">
        <v>1703.08</v>
      </c>
      <c r="D1531">
        <v>1678.38</v>
      </c>
      <c r="E1531">
        <v>1671.5</v>
      </c>
      <c r="F1531">
        <v>420.12900000000002</v>
      </c>
      <c r="G1531">
        <v>0.28356199999999998</v>
      </c>
      <c r="H1531">
        <v>0.72689499999999996</v>
      </c>
      <c r="I1531">
        <v>0</v>
      </c>
    </row>
    <row r="1532" spans="1:9" x14ac:dyDescent="0.25">
      <c r="A1532" t="s">
        <v>177</v>
      </c>
      <c r="B1532">
        <v>1706.71</v>
      </c>
      <c r="C1532">
        <v>1701.92</v>
      </c>
      <c r="D1532">
        <v>1677.74</v>
      </c>
      <c r="E1532">
        <v>1670.97</v>
      </c>
      <c r="F1532">
        <v>420.30399999999997</v>
      </c>
      <c r="G1532">
        <v>0.260849</v>
      </c>
      <c r="H1532">
        <v>0.72540700000000002</v>
      </c>
      <c r="I1532">
        <v>0</v>
      </c>
    </row>
    <row r="1533" spans="1:9" x14ac:dyDescent="0.25">
      <c r="A1533" t="s">
        <v>177</v>
      </c>
      <c r="B1533">
        <v>1701.95</v>
      </c>
      <c r="C1533">
        <v>1698.48</v>
      </c>
      <c r="D1533">
        <v>1677.16</v>
      </c>
      <c r="E1533">
        <v>1670.76</v>
      </c>
      <c r="F1533">
        <v>420.37599999999998</v>
      </c>
      <c r="G1533">
        <v>0.28307900000000003</v>
      </c>
      <c r="H1533">
        <v>0.726074</v>
      </c>
      <c r="I1533">
        <v>0</v>
      </c>
    </row>
    <row r="1534" spans="1:9" x14ac:dyDescent="0.25">
      <c r="A1534" t="s">
        <v>177</v>
      </c>
      <c r="B1534">
        <v>1706.98</v>
      </c>
      <c r="C1534">
        <v>1703.41</v>
      </c>
      <c r="D1534">
        <v>1678.6</v>
      </c>
      <c r="E1534">
        <v>1671.68</v>
      </c>
      <c r="F1534">
        <v>420.43700000000001</v>
      </c>
      <c r="G1534">
        <v>0.28308</v>
      </c>
      <c r="H1534">
        <v>0.72135899999999997</v>
      </c>
      <c r="I1534">
        <v>0</v>
      </c>
    </row>
    <row r="1535" spans="1:9" x14ac:dyDescent="0.25">
      <c r="A1535" t="s">
        <v>177</v>
      </c>
      <c r="B1535">
        <v>1706.25</v>
      </c>
      <c r="C1535">
        <v>1702.5</v>
      </c>
      <c r="D1535">
        <v>1679.01</v>
      </c>
      <c r="E1535">
        <v>1672.3</v>
      </c>
      <c r="F1535">
        <v>420.17500000000001</v>
      </c>
      <c r="G1535">
        <v>0.284167</v>
      </c>
      <c r="H1535">
        <v>0.71087699999999998</v>
      </c>
      <c r="I1535">
        <v>0</v>
      </c>
    </row>
    <row r="1536" spans="1:9" x14ac:dyDescent="0.25">
      <c r="A1536" t="s">
        <v>177</v>
      </c>
      <c r="B1536">
        <v>1701.13</v>
      </c>
      <c r="C1536">
        <v>1697.69</v>
      </c>
      <c r="D1536">
        <v>1676.19</v>
      </c>
      <c r="E1536">
        <v>1669.81</v>
      </c>
      <c r="F1536">
        <v>420.42500000000001</v>
      </c>
      <c r="G1536">
        <v>0.28313100000000002</v>
      </c>
      <c r="H1536">
        <v>0.72712600000000005</v>
      </c>
      <c r="I1536">
        <v>0</v>
      </c>
    </row>
    <row r="1537" spans="1:9" x14ac:dyDescent="0.25">
      <c r="A1537" t="s">
        <v>177</v>
      </c>
      <c r="B1537">
        <v>1706</v>
      </c>
      <c r="C1537">
        <v>1702.54</v>
      </c>
      <c r="D1537">
        <v>1677.99</v>
      </c>
      <c r="E1537">
        <v>1671.11</v>
      </c>
      <c r="F1537">
        <v>420.09699999999998</v>
      </c>
      <c r="G1537">
        <v>0.28309600000000001</v>
      </c>
      <c r="H1537">
        <v>0.724051</v>
      </c>
      <c r="I1537">
        <v>0</v>
      </c>
    </row>
    <row r="1538" spans="1:9" x14ac:dyDescent="0.25">
      <c r="A1538" t="s">
        <v>177</v>
      </c>
      <c r="B1538">
        <v>1703.35</v>
      </c>
      <c r="C1538">
        <v>1700.01</v>
      </c>
      <c r="D1538">
        <v>1678.76</v>
      </c>
      <c r="E1538">
        <v>1672.39</v>
      </c>
      <c r="F1538">
        <v>420.56599999999997</v>
      </c>
      <c r="G1538">
        <v>0.27804099999999998</v>
      </c>
      <c r="H1538">
        <v>0.72745099999999996</v>
      </c>
      <c r="I1538">
        <v>0</v>
      </c>
    </row>
    <row r="1539" spans="1:9" x14ac:dyDescent="0.25">
      <c r="A1539" t="s">
        <v>177</v>
      </c>
      <c r="B1539">
        <v>1705.07</v>
      </c>
      <c r="C1539">
        <v>1701.7</v>
      </c>
      <c r="D1539">
        <v>1677.7</v>
      </c>
      <c r="E1539">
        <v>1670.92</v>
      </c>
      <c r="F1539">
        <v>420.35700000000003</v>
      </c>
      <c r="G1539">
        <v>0.283308</v>
      </c>
      <c r="H1539">
        <v>0.72789700000000002</v>
      </c>
      <c r="I1539">
        <v>0</v>
      </c>
    </row>
    <row r="1540" spans="1:9" x14ac:dyDescent="0.25">
      <c r="A1540" t="s">
        <v>177</v>
      </c>
      <c r="B1540">
        <v>1702.14</v>
      </c>
      <c r="C1540">
        <v>1698.66</v>
      </c>
      <c r="D1540">
        <v>1677.45</v>
      </c>
      <c r="E1540">
        <v>1671.08</v>
      </c>
      <c r="F1540">
        <v>420.10700000000003</v>
      </c>
      <c r="G1540">
        <v>0.28307900000000003</v>
      </c>
      <c r="H1540">
        <v>0.72398099999999999</v>
      </c>
      <c r="I1540">
        <v>0</v>
      </c>
    </row>
    <row r="1541" spans="1:9" x14ac:dyDescent="0.25">
      <c r="A1541" t="s">
        <v>177</v>
      </c>
      <c r="B1541">
        <v>1702.39</v>
      </c>
      <c r="C1541">
        <v>1699.05</v>
      </c>
      <c r="D1541">
        <v>1677.79</v>
      </c>
      <c r="E1541">
        <v>1671.39</v>
      </c>
      <c r="F1541">
        <v>420.36</v>
      </c>
      <c r="G1541">
        <v>0.28309299999999998</v>
      </c>
      <c r="H1541">
        <v>0.72785900000000003</v>
      </c>
      <c r="I1541">
        <v>0</v>
      </c>
    </row>
    <row r="1542" spans="1:9" x14ac:dyDescent="0.25">
      <c r="A1542" t="s">
        <v>177</v>
      </c>
      <c r="B1542">
        <v>1705.04</v>
      </c>
      <c r="C1542">
        <v>1701.53</v>
      </c>
      <c r="D1542">
        <v>1678.49</v>
      </c>
      <c r="E1542">
        <v>1671.83</v>
      </c>
      <c r="F1542">
        <v>420.91699999999997</v>
      </c>
      <c r="G1542">
        <v>0.28669</v>
      </c>
      <c r="H1542">
        <v>0.72722699999999996</v>
      </c>
      <c r="I1542">
        <v>0</v>
      </c>
    </row>
    <row r="1543" spans="1:9" x14ac:dyDescent="0.25">
      <c r="A1543" t="s">
        <v>177</v>
      </c>
      <c r="B1543">
        <v>1706.9</v>
      </c>
      <c r="C1543">
        <v>1703.19</v>
      </c>
      <c r="D1543">
        <v>1678.35</v>
      </c>
      <c r="E1543">
        <v>1671.54</v>
      </c>
      <c r="F1543">
        <v>420.16399999999999</v>
      </c>
      <c r="G1543">
        <v>0.28326800000000002</v>
      </c>
      <c r="H1543">
        <v>0.70652899999999996</v>
      </c>
      <c r="I1543">
        <v>0</v>
      </c>
    </row>
    <row r="1544" spans="1:9" x14ac:dyDescent="0.25">
      <c r="A1544" t="s">
        <v>177</v>
      </c>
      <c r="B1544">
        <v>1701.58</v>
      </c>
      <c r="C1544">
        <v>1698.03</v>
      </c>
      <c r="D1544">
        <v>1676.77</v>
      </c>
      <c r="E1544">
        <v>1670.39</v>
      </c>
      <c r="F1544">
        <v>420.10500000000002</v>
      </c>
      <c r="G1544">
        <v>0.28314600000000001</v>
      </c>
      <c r="H1544">
        <v>0.72787599999999997</v>
      </c>
      <c r="I1544">
        <v>0</v>
      </c>
    </row>
    <row r="1545" spans="1:9" x14ac:dyDescent="0.25">
      <c r="A1545" t="s">
        <v>177</v>
      </c>
      <c r="B1545">
        <v>1702.44</v>
      </c>
      <c r="C1545">
        <v>1699.06</v>
      </c>
      <c r="D1545">
        <v>1677.89</v>
      </c>
      <c r="E1545">
        <v>1671.52</v>
      </c>
      <c r="F1545">
        <v>420.39299999999997</v>
      </c>
      <c r="G1545">
        <v>0.28311199999999997</v>
      </c>
      <c r="H1545">
        <v>0.72787599999999997</v>
      </c>
      <c r="I1545">
        <v>0</v>
      </c>
    </row>
    <row r="1546" spans="1:9" x14ac:dyDescent="0.25">
      <c r="A1546" t="s">
        <v>177</v>
      </c>
      <c r="B1546">
        <v>1704.29</v>
      </c>
      <c r="C1546">
        <v>1700.9</v>
      </c>
      <c r="D1546">
        <v>1678.37</v>
      </c>
      <c r="E1546">
        <v>1671.84</v>
      </c>
      <c r="F1546">
        <v>420.51900000000001</v>
      </c>
      <c r="G1546">
        <v>0.28307900000000003</v>
      </c>
      <c r="H1546">
        <v>0.72456699999999996</v>
      </c>
      <c r="I1546">
        <v>0</v>
      </c>
    </row>
    <row r="1547" spans="1:9" x14ac:dyDescent="0.25">
      <c r="A1547" t="s">
        <v>177</v>
      </c>
      <c r="B1547">
        <v>2670.87</v>
      </c>
      <c r="C1547">
        <v>1699.91</v>
      </c>
      <c r="D1547">
        <v>1678.62</v>
      </c>
      <c r="E1547">
        <v>1672.26</v>
      </c>
      <c r="F1547">
        <v>420.21199999999999</v>
      </c>
      <c r="G1547">
        <v>0.28321099999999999</v>
      </c>
      <c r="H1547">
        <v>0.71599999999999997</v>
      </c>
      <c r="I1547">
        <v>0</v>
      </c>
    </row>
    <row r="1548" spans="1:9" x14ac:dyDescent="0.25">
      <c r="A1548" t="s">
        <v>177</v>
      </c>
      <c r="B1548">
        <v>1711.14</v>
      </c>
      <c r="C1548">
        <v>1702.85</v>
      </c>
      <c r="D1548">
        <v>1677.73</v>
      </c>
      <c r="E1548">
        <v>1670.8</v>
      </c>
      <c r="F1548">
        <v>420.178</v>
      </c>
      <c r="G1548">
        <v>0.26544899999999999</v>
      </c>
      <c r="H1548">
        <v>0.733958</v>
      </c>
      <c r="I1548">
        <v>0</v>
      </c>
    </row>
    <row r="1549" spans="1:9" x14ac:dyDescent="0.25">
      <c r="A1549" t="s">
        <v>177</v>
      </c>
      <c r="B1549">
        <v>1702.3</v>
      </c>
      <c r="C1549">
        <v>1697.68</v>
      </c>
      <c r="D1549">
        <v>1676.34</v>
      </c>
      <c r="E1549">
        <v>1670</v>
      </c>
      <c r="F1549">
        <v>420.298</v>
      </c>
      <c r="G1549">
        <v>0.283084</v>
      </c>
      <c r="H1549">
        <v>0.70652999999999999</v>
      </c>
      <c r="I1549">
        <v>0</v>
      </c>
    </row>
    <row r="1550" spans="1:9" x14ac:dyDescent="0.25">
      <c r="A1550" t="s">
        <v>177</v>
      </c>
      <c r="B1550">
        <v>1704.26</v>
      </c>
      <c r="C1550">
        <v>1700.75</v>
      </c>
      <c r="D1550">
        <v>1677.91</v>
      </c>
      <c r="E1550">
        <v>1671.31</v>
      </c>
      <c r="F1550">
        <v>420.548</v>
      </c>
      <c r="G1550">
        <v>0.283078</v>
      </c>
      <c r="H1550">
        <v>0.727823</v>
      </c>
      <c r="I1550">
        <v>0</v>
      </c>
    </row>
    <row r="1551" spans="1:9" x14ac:dyDescent="0.25">
      <c r="A1551" t="s">
        <v>177</v>
      </c>
      <c r="B1551">
        <v>1703.13</v>
      </c>
      <c r="C1551">
        <v>1699.64</v>
      </c>
      <c r="D1551">
        <v>1676.99</v>
      </c>
      <c r="E1551">
        <v>1670.44</v>
      </c>
      <c r="F1551">
        <v>420.46499999999997</v>
      </c>
      <c r="G1551">
        <v>0.28312900000000002</v>
      </c>
      <c r="H1551">
        <v>0.72757300000000003</v>
      </c>
      <c r="I1551">
        <v>0</v>
      </c>
    </row>
    <row r="1552" spans="1:9" x14ac:dyDescent="0.25">
      <c r="A1552" t="s">
        <v>177</v>
      </c>
      <c r="B1552">
        <v>1705.89</v>
      </c>
      <c r="C1552">
        <v>1701.66</v>
      </c>
      <c r="D1552">
        <v>1679.01</v>
      </c>
      <c r="E1552">
        <v>1672.42</v>
      </c>
      <c r="F1552">
        <v>420.46</v>
      </c>
      <c r="G1552">
        <v>0.283163</v>
      </c>
      <c r="H1552">
        <v>0.72398600000000002</v>
      </c>
      <c r="I1552">
        <v>0</v>
      </c>
    </row>
    <row r="1553" spans="1:25" x14ac:dyDescent="0.25">
      <c r="A1553" t="s">
        <v>177</v>
      </c>
      <c r="B1553">
        <v>1710.13</v>
      </c>
      <c r="C1553">
        <v>1701.12</v>
      </c>
      <c r="D1553">
        <v>1678.54</v>
      </c>
      <c r="E1553">
        <v>1672.01</v>
      </c>
      <c r="F1553">
        <v>420.38099999999997</v>
      </c>
      <c r="G1553">
        <v>0.28310099999999999</v>
      </c>
      <c r="H1553">
        <v>0.72205600000000003</v>
      </c>
      <c r="I1553">
        <v>0</v>
      </c>
    </row>
    <row r="1554" spans="1:25" x14ac:dyDescent="0.25">
      <c r="A1554" t="s">
        <v>177</v>
      </c>
      <c r="B1554">
        <v>1708.7</v>
      </c>
      <c r="C1554">
        <v>1702.18</v>
      </c>
      <c r="D1554">
        <v>1677.75</v>
      </c>
      <c r="E1554">
        <v>1670.88</v>
      </c>
      <c r="F1554">
        <v>420.35300000000001</v>
      </c>
      <c r="G1554">
        <v>0.28309200000000001</v>
      </c>
      <c r="H1554">
        <v>0.72710900000000001</v>
      </c>
      <c r="I1554">
        <v>0</v>
      </c>
    </row>
    <row r="1555" spans="1:25" x14ac:dyDescent="0.25">
      <c r="A1555" t="s">
        <v>177</v>
      </c>
      <c r="B1555">
        <v>1704.47</v>
      </c>
      <c r="C1555">
        <v>1701</v>
      </c>
      <c r="D1555">
        <v>1677.16</v>
      </c>
      <c r="E1555">
        <v>1670.37</v>
      </c>
      <c r="F1555">
        <v>420.28399999999999</v>
      </c>
      <c r="G1555">
        <v>0.28336499999999998</v>
      </c>
      <c r="H1555">
        <v>0.70652199999999998</v>
      </c>
      <c r="I1555">
        <v>0</v>
      </c>
    </row>
    <row r="1556" spans="1:25" x14ac:dyDescent="0.25">
      <c r="A1556" t="s">
        <v>177</v>
      </c>
      <c r="B1556">
        <v>1704.88</v>
      </c>
      <c r="C1556">
        <v>1701.47</v>
      </c>
      <c r="D1556">
        <v>1679.27</v>
      </c>
      <c r="E1556">
        <v>1672.79</v>
      </c>
      <c r="F1556">
        <v>420.37799999999999</v>
      </c>
      <c r="G1556">
        <v>0.28311999999999998</v>
      </c>
      <c r="H1556">
        <v>0.72720200000000002</v>
      </c>
      <c r="I1556">
        <v>0</v>
      </c>
    </row>
    <row r="1557" spans="1:25" x14ac:dyDescent="0.25">
      <c r="A1557" t="s">
        <v>177</v>
      </c>
      <c r="B1557">
        <v>1705.15</v>
      </c>
      <c r="C1557">
        <v>1701.68</v>
      </c>
      <c r="D1557">
        <v>1678.31</v>
      </c>
      <c r="E1557">
        <v>1671.63</v>
      </c>
      <c r="F1557">
        <v>420.19799999999998</v>
      </c>
      <c r="G1557">
        <v>0.283167</v>
      </c>
      <c r="H1557">
        <v>0.70653200000000005</v>
      </c>
      <c r="I1557">
        <v>0</v>
      </c>
    </row>
    <row r="1558" spans="1:25" x14ac:dyDescent="0.25">
      <c r="A1558" t="s">
        <v>177</v>
      </c>
      <c r="B1558">
        <v>1703.96</v>
      </c>
      <c r="C1558">
        <v>1700.59</v>
      </c>
      <c r="D1558">
        <v>1679.41</v>
      </c>
      <c r="E1558">
        <v>1673.05</v>
      </c>
      <c r="F1558">
        <v>420.291</v>
      </c>
      <c r="G1558">
        <v>0.28308800000000001</v>
      </c>
      <c r="H1558">
        <v>0.72741199999999995</v>
      </c>
      <c r="I1558">
        <v>0</v>
      </c>
    </row>
    <row r="1559" spans="1:25" x14ac:dyDescent="0.25">
      <c r="A1559" t="s">
        <v>177</v>
      </c>
      <c r="B1559">
        <v>1705.69</v>
      </c>
      <c r="C1559">
        <v>1702.21</v>
      </c>
      <c r="D1559">
        <v>1679.77</v>
      </c>
      <c r="E1559">
        <v>1673.36</v>
      </c>
      <c r="F1559">
        <v>420.77300000000002</v>
      </c>
      <c r="G1559">
        <v>0.28312900000000002</v>
      </c>
      <c r="H1559">
        <v>0.72769399999999995</v>
      </c>
      <c r="I1559">
        <v>0</v>
      </c>
    </row>
    <row r="1560" spans="1:25" x14ac:dyDescent="0.25">
      <c r="A1560" t="s">
        <v>177</v>
      </c>
      <c r="B1560">
        <v>1705.93</v>
      </c>
      <c r="C1560">
        <v>1702.45</v>
      </c>
      <c r="D1560">
        <v>1678.3</v>
      </c>
      <c r="E1560">
        <v>1671.52</v>
      </c>
      <c r="F1560">
        <v>420.28199999999998</v>
      </c>
      <c r="G1560">
        <v>0.283078</v>
      </c>
      <c r="H1560">
        <v>0.72259300000000004</v>
      </c>
      <c r="I1560">
        <v>0</v>
      </c>
    </row>
    <row r="1561" spans="1:25" x14ac:dyDescent="0.25">
      <c r="A1561" t="s">
        <v>177</v>
      </c>
      <c r="B1561">
        <v>1701.92</v>
      </c>
      <c r="C1561">
        <v>1698.5</v>
      </c>
      <c r="D1561">
        <v>1677.28</v>
      </c>
      <c r="E1561">
        <v>1670.89</v>
      </c>
      <c r="F1561">
        <v>420.21800000000002</v>
      </c>
      <c r="G1561">
        <v>0.28395999999999999</v>
      </c>
      <c r="H1561">
        <v>0.72742300000000004</v>
      </c>
      <c r="I1561">
        <v>0</v>
      </c>
    </row>
    <row r="1562" spans="1:25" x14ac:dyDescent="0.25">
      <c r="A1562" t="s">
        <v>177</v>
      </c>
      <c r="B1562">
        <v>1706.27</v>
      </c>
      <c r="C1562">
        <v>1702.35</v>
      </c>
      <c r="D1562">
        <v>1678.43</v>
      </c>
      <c r="E1562">
        <v>1671.63</v>
      </c>
      <c r="F1562">
        <v>420.17</v>
      </c>
      <c r="G1562">
        <v>0.28309499999999999</v>
      </c>
      <c r="H1562">
        <v>0.72549799999999998</v>
      </c>
      <c r="I1562">
        <v>0</v>
      </c>
    </row>
    <row r="1563" spans="1:25" x14ac:dyDescent="0.25">
      <c r="A1563" t="s">
        <v>177</v>
      </c>
      <c r="B1563">
        <v>1706.03</v>
      </c>
      <c r="C1563">
        <v>1700.68</v>
      </c>
      <c r="D1563">
        <v>1677.68</v>
      </c>
      <c r="E1563">
        <v>1671.06</v>
      </c>
      <c r="F1563">
        <v>420.363</v>
      </c>
      <c r="G1563">
        <v>0.283086</v>
      </c>
      <c r="H1563">
        <v>0.72579000000000005</v>
      </c>
      <c r="I1563">
        <v>0</v>
      </c>
    </row>
    <row r="1564" spans="1:25" x14ac:dyDescent="0.25">
      <c r="A1564" t="s">
        <v>177</v>
      </c>
      <c r="B1564">
        <v>1707.36</v>
      </c>
      <c r="C1564">
        <v>1703.87</v>
      </c>
      <c r="D1564">
        <v>1679.19</v>
      </c>
      <c r="E1564">
        <v>1672.35</v>
      </c>
      <c r="F1564">
        <v>420.36500000000001</v>
      </c>
      <c r="G1564">
        <v>0.28308499999999998</v>
      </c>
      <c r="H1564">
        <v>0.72609999999999997</v>
      </c>
      <c r="I1564">
        <v>0</v>
      </c>
    </row>
    <row r="1565" spans="1:25" x14ac:dyDescent="0.25">
      <c r="A1565" t="s">
        <v>177</v>
      </c>
      <c r="B1565">
        <v>1863.28</v>
      </c>
      <c r="C1565">
        <v>1699.28</v>
      </c>
      <c r="D1565">
        <v>1677.72</v>
      </c>
      <c r="E1565">
        <v>1671.33</v>
      </c>
      <c r="F1565">
        <v>420.36799999999999</v>
      </c>
      <c r="G1565">
        <v>0.28312799999999999</v>
      </c>
      <c r="H1565">
        <v>0.72789000000000004</v>
      </c>
      <c r="I1565">
        <v>0</v>
      </c>
    </row>
    <row r="1566" spans="1:25" x14ac:dyDescent="0.25">
      <c r="A1566" t="s">
        <v>177</v>
      </c>
      <c r="B1566">
        <v>1707.61</v>
      </c>
      <c r="C1566">
        <v>1704.14</v>
      </c>
      <c r="D1566">
        <v>1678.88</v>
      </c>
      <c r="E1566">
        <v>1671.98</v>
      </c>
      <c r="F1566">
        <v>420.33600000000001</v>
      </c>
      <c r="G1566">
        <v>0.283078</v>
      </c>
      <c r="H1566">
        <v>0.723387</v>
      </c>
      <c r="I1566">
        <v>0</v>
      </c>
    </row>
    <row r="1567" spans="1:25" x14ac:dyDescent="0.25">
      <c r="A1567" t="s">
        <v>177</v>
      </c>
      <c r="B1567">
        <v>1705.3</v>
      </c>
      <c r="C1567">
        <v>1701.88</v>
      </c>
      <c r="D1567">
        <v>1678.14</v>
      </c>
      <c r="E1567">
        <v>1671.41</v>
      </c>
      <c r="F1567">
        <v>420.36200000000002</v>
      </c>
      <c r="G1567">
        <v>0.28315899999999999</v>
      </c>
      <c r="H1567">
        <v>0.71482100000000004</v>
      </c>
      <c r="I1567">
        <v>0</v>
      </c>
      <c r="R1567" t="s">
        <v>66</v>
      </c>
      <c r="U1567" t="s">
        <v>65</v>
      </c>
      <c r="X1567" t="s">
        <v>63</v>
      </c>
    </row>
    <row r="1568" spans="1:25" x14ac:dyDescent="0.25">
      <c r="A1568" t="s">
        <v>177</v>
      </c>
      <c r="B1568">
        <v>1703.06</v>
      </c>
      <c r="C1568">
        <v>1699.64</v>
      </c>
      <c r="D1568">
        <v>1678.46</v>
      </c>
      <c r="E1568">
        <v>1672.1</v>
      </c>
      <c r="F1568">
        <v>420.41</v>
      </c>
      <c r="G1568">
        <v>0.28352500000000003</v>
      </c>
      <c r="H1568">
        <v>0.72787599999999997</v>
      </c>
      <c r="I1568">
        <v>0</v>
      </c>
      <c r="R1568">
        <f>AVERAGE(B1519:B1568)</f>
        <v>1747.9179999999999</v>
      </c>
      <c r="S1568">
        <f>AVERAGE(C1519:C1568)</f>
        <v>1701.614</v>
      </c>
      <c r="U1568">
        <f>_xlfn.VAR.P(B1519:B1568)</f>
        <v>36811.104080000689</v>
      </c>
      <c r="V1568">
        <f>_xlfn.VAR.P(C1519:C1568)</f>
        <v>7.2669159999998794</v>
      </c>
      <c r="X1568">
        <f>1.96*SQRT(U1568)/50</f>
        <v>7.520998269744001</v>
      </c>
      <c r="Y1568">
        <f>1.96*SQRT(V1568)/50</f>
        <v>0.10567229439280579</v>
      </c>
    </row>
    <row r="1569" spans="1:9" x14ac:dyDescent="0.25">
      <c r="A1569" t="s">
        <v>178</v>
      </c>
      <c r="B1569">
        <v>87399.373535000006</v>
      </c>
      <c r="C1569" t="s">
        <v>37</v>
      </c>
    </row>
    <row r="1570" spans="1:9" x14ac:dyDescent="0.25">
      <c r="A1570" t="s">
        <v>179</v>
      </c>
      <c r="B1570">
        <v>5321.54</v>
      </c>
      <c r="C1570">
        <v>5317.95</v>
      </c>
      <c r="D1570">
        <v>5295.5</v>
      </c>
      <c r="E1570">
        <v>5239.46</v>
      </c>
      <c r="F1570">
        <v>3639.2</v>
      </c>
      <c r="G1570">
        <v>0.283078</v>
      </c>
      <c r="H1570">
        <v>0.72292599999999996</v>
      </c>
      <c r="I1570">
        <v>0</v>
      </c>
    </row>
    <row r="1571" spans="1:9" x14ac:dyDescent="0.25">
      <c r="A1571" t="s">
        <v>179</v>
      </c>
      <c r="B1571">
        <v>5296.09</v>
      </c>
      <c r="C1571">
        <v>5292.2</v>
      </c>
      <c r="D1571">
        <v>5270.13</v>
      </c>
      <c r="E1571">
        <v>5216.58</v>
      </c>
      <c r="F1571">
        <v>3504.95</v>
      </c>
      <c r="G1571">
        <v>0.28312399999999999</v>
      </c>
      <c r="H1571">
        <v>0.72787500000000005</v>
      </c>
      <c r="I1571">
        <v>0</v>
      </c>
    </row>
    <row r="1572" spans="1:9" x14ac:dyDescent="0.25">
      <c r="A1572" t="s">
        <v>179</v>
      </c>
      <c r="B1572">
        <v>5137.25</v>
      </c>
      <c r="C1572">
        <v>5133.71</v>
      </c>
      <c r="D1572">
        <v>5112.1400000000003</v>
      </c>
      <c r="E1572">
        <v>5060.38</v>
      </c>
      <c r="F1572">
        <v>3355.02</v>
      </c>
      <c r="G1572">
        <v>0.28309400000000001</v>
      </c>
      <c r="H1572">
        <v>0.70852599999999999</v>
      </c>
      <c r="I1572">
        <v>0</v>
      </c>
    </row>
    <row r="1573" spans="1:9" x14ac:dyDescent="0.25">
      <c r="A1573" t="s">
        <v>179</v>
      </c>
      <c r="B1573">
        <v>5072.37</v>
      </c>
      <c r="C1573">
        <v>5068.7700000000004</v>
      </c>
      <c r="D1573">
        <v>5047.25</v>
      </c>
      <c r="E1573">
        <v>4996.2</v>
      </c>
      <c r="F1573">
        <v>3288.67</v>
      </c>
      <c r="G1573">
        <v>0.28309699999999999</v>
      </c>
      <c r="H1573">
        <v>0.72788600000000003</v>
      </c>
      <c r="I1573">
        <v>0</v>
      </c>
    </row>
    <row r="1574" spans="1:9" x14ac:dyDescent="0.25">
      <c r="A1574" t="s">
        <v>179</v>
      </c>
      <c r="B1574">
        <v>5433.54</v>
      </c>
      <c r="C1574">
        <v>5430.19</v>
      </c>
      <c r="D1574">
        <v>5407.31</v>
      </c>
      <c r="E1574">
        <v>5351.73</v>
      </c>
      <c r="F1574">
        <v>3631.07</v>
      </c>
      <c r="G1574">
        <v>0.26819399999999999</v>
      </c>
      <c r="H1574">
        <v>0.72695799999999999</v>
      </c>
      <c r="I1574">
        <v>0</v>
      </c>
    </row>
    <row r="1575" spans="1:9" x14ac:dyDescent="0.25">
      <c r="A1575" t="s">
        <v>179</v>
      </c>
      <c r="B1575">
        <v>5227.8100000000004</v>
      </c>
      <c r="C1575">
        <v>5224.33</v>
      </c>
      <c r="D1575">
        <v>5202.4399999999996</v>
      </c>
      <c r="E1575">
        <v>5149.51</v>
      </c>
      <c r="F1575">
        <v>3434.34</v>
      </c>
      <c r="G1575">
        <v>0.283244</v>
      </c>
      <c r="H1575">
        <v>0.72644799999999998</v>
      </c>
      <c r="I1575">
        <v>0</v>
      </c>
    </row>
    <row r="1576" spans="1:9" x14ac:dyDescent="0.25">
      <c r="A1576" t="s">
        <v>179</v>
      </c>
      <c r="B1576">
        <v>5458.71</v>
      </c>
      <c r="C1576">
        <v>5455.1</v>
      </c>
      <c r="D1576">
        <v>5432.12</v>
      </c>
      <c r="E1576">
        <v>5376.14</v>
      </c>
      <c r="F1576">
        <v>3654.8</v>
      </c>
      <c r="G1576">
        <v>0.26158500000000001</v>
      </c>
      <c r="H1576">
        <v>0.70653200000000005</v>
      </c>
      <c r="I1576">
        <v>0</v>
      </c>
    </row>
    <row r="1577" spans="1:9" x14ac:dyDescent="0.25">
      <c r="A1577" t="s">
        <v>179</v>
      </c>
      <c r="B1577">
        <v>5096.8500000000004</v>
      </c>
      <c r="C1577">
        <v>5092.82</v>
      </c>
      <c r="D1577">
        <v>5071.0200000000004</v>
      </c>
      <c r="E1577">
        <v>5020.16</v>
      </c>
      <c r="F1577">
        <v>3308.55</v>
      </c>
      <c r="G1577">
        <v>0.283078</v>
      </c>
      <c r="H1577">
        <v>0.72456699999999996</v>
      </c>
      <c r="I1577">
        <v>0</v>
      </c>
    </row>
    <row r="1578" spans="1:9" x14ac:dyDescent="0.25">
      <c r="A1578" t="s">
        <v>179</v>
      </c>
      <c r="B1578">
        <v>5123.13</v>
      </c>
      <c r="C1578">
        <v>5119.67</v>
      </c>
      <c r="D1578">
        <v>5097.75</v>
      </c>
      <c r="E1578">
        <v>5046.8599999999997</v>
      </c>
      <c r="F1578">
        <v>3334.24</v>
      </c>
      <c r="G1578">
        <v>0.28333000000000003</v>
      </c>
      <c r="H1578">
        <v>0.715584</v>
      </c>
      <c r="I1578">
        <v>0</v>
      </c>
    </row>
    <row r="1579" spans="1:9" x14ac:dyDescent="0.25">
      <c r="A1579" t="s">
        <v>179</v>
      </c>
      <c r="B1579">
        <v>5599.24</v>
      </c>
      <c r="C1579">
        <v>5595.51</v>
      </c>
      <c r="D1579">
        <v>5572.4</v>
      </c>
      <c r="E1579">
        <v>5514.76</v>
      </c>
      <c r="F1579">
        <v>3790.94</v>
      </c>
      <c r="G1579">
        <v>0.28312399999999999</v>
      </c>
      <c r="H1579">
        <v>0.72757799999999995</v>
      </c>
      <c r="I1579">
        <v>0</v>
      </c>
    </row>
    <row r="1580" spans="1:9" x14ac:dyDescent="0.25">
      <c r="A1580" t="s">
        <v>179</v>
      </c>
      <c r="B1580">
        <v>5308.2</v>
      </c>
      <c r="C1580">
        <v>5303.53</v>
      </c>
      <c r="D1580">
        <v>5280.99</v>
      </c>
      <c r="E1580">
        <v>5227.34</v>
      </c>
      <c r="F1580">
        <v>3509.55</v>
      </c>
      <c r="G1580">
        <v>0.28309600000000001</v>
      </c>
      <c r="H1580">
        <v>0.72784099999999996</v>
      </c>
      <c r="I1580">
        <v>0</v>
      </c>
    </row>
    <row r="1581" spans="1:9" x14ac:dyDescent="0.25">
      <c r="A1581" t="s">
        <v>179</v>
      </c>
      <c r="B1581">
        <v>5949.97</v>
      </c>
      <c r="C1581">
        <v>5069.3</v>
      </c>
      <c r="D1581">
        <v>5047.6000000000004</v>
      </c>
      <c r="E1581">
        <v>4996.5600000000004</v>
      </c>
      <c r="F1581">
        <v>3284.85</v>
      </c>
      <c r="G1581">
        <v>0.28311799999999998</v>
      </c>
      <c r="H1581">
        <v>0.70653200000000005</v>
      </c>
      <c r="I1581">
        <v>0</v>
      </c>
    </row>
    <row r="1582" spans="1:9" x14ac:dyDescent="0.25">
      <c r="A1582" t="s">
        <v>179</v>
      </c>
      <c r="B1582">
        <v>5319.82</v>
      </c>
      <c r="C1582">
        <v>5311.43</v>
      </c>
      <c r="D1582">
        <v>5289.02</v>
      </c>
      <c r="E1582">
        <v>5234.47</v>
      </c>
      <c r="F1582">
        <v>3520.28</v>
      </c>
      <c r="G1582">
        <v>0.283078</v>
      </c>
      <c r="H1582">
        <v>0.72707900000000003</v>
      </c>
      <c r="I1582">
        <v>0</v>
      </c>
    </row>
    <row r="1583" spans="1:9" x14ac:dyDescent="0.25">
      <c r="A1583" t="s">
        <v>179</v>
      </c>
      <c r="B1583">
        <v>5410.61</v>
      </c>
      <c r="C1583">
        <v>5407.09</v>
      </c>
      <c r="D1583">
        <v>5384.27</v>
      </c>
      <c r="E1583">
        <v>5328.6</v>
      </c>
      <c r="F1583">
        <v>3609.61</v>
      </c>
      <c r="G1583">
        <v>0.283082</v>
      </c>
      <c r="H1583">
        <v>0.72787999999999997</v>
      </c>
      <c r="I1583">
        <v>0</v>
      </c>
    </row>
    <row r="1584" spans="1:9" x14ac:dyDescent="0.25">
      <c r="A1584" t="s">
        <v>179</v>
      </c>
      <c r="B1584">
        <v>5161.5200000000004</v>
      </c>
      <c r="C1584">
        <v>5157.92</v>
      </c>
      <c r="D1584">
        <v>5136.1899999999996</v>
      </c>
      <c r="E1584">
        <v>5083.9399999999996</v>
      </c>
      <c r="F1584">
        <v>3370.55</v>
      </c>
      <c r="G1584">
        <v>0.283084</v>
      </c>
      <c r="H1584">
        <v>0.72779199999999999</v>
      </c>
      <c r="I1584">
        <v>0</v>
      </c>
    </row>
    <row r="1585" spans="1:9" x14ac:dyDescent="0.25">
      <c r="A1585" t="s">
        <v>179</v>
      </c>
      <c r="B1585">
        <v>5233.37</v>
      </c>
      <c r="C1585">
        <v>5229.76</v>
      </c>
      <c r="D1585">
        <v>5207.3900000000003</v>
      </c>
      <c r="E1585">
        <v>5154.66</v>
      </c>
      <c r="F1585">
        <v>3438.54</v>
      </c>
      <c r="G1585">
        <v>0.28312999999999999</v>
      </c>
      <c r="H1585">
        <v>0.72736299999999998</v>
      </c>
      <c r="I1585">
        <v>0</v>
      </c>
    </row>
    <row r="1586" spans="1:9" x14ac:dyDescent="0.25">
      <c r="A1586" t="s">
        <v>179</v>
      </c>
      <c r="B1586">
        <v>5379.69</v>
      </c>
      <c r="C1586">
        <v>5375.79</v>
      </c>
      <c r="D1586">
        <v>5353.43</v>
      </c>
      <c r="E1586">
        <v>5297.39</v>
      </c>
      <c r="F1586">
        <v>3584.83</v>
      </c>
      <c r="G1586">
        <v>0.28314</v>
      </c>
      <c r="H1586">
        <v>0.71635899999999997</v>
      </c>
      <c r="I1586">
        <v>0</v>
      </c>
    </row>
    <row r="1587" spans="1:9" x14ac:dyDescent="0.25">
      <c r="A1587" t="s">
        <v>179</v>
      </c>
      <c r="B1587">
        <v>5428.38</v>
      </c>
      <c r="C1587">
        <v>5424.87</v>
      </c>
      <c r="D1587">
        <v>5401.66</v>
      </c>
      <c r="E1587">
        <v>5347.57</v>
      </c>
      <c r="F1587">
        <v>3624.68</v>
      </c>
      <c r="G1587">
        <v>0.28328900000000001</v>
      </c>
      <c r="H1587">
        <v>0.72788799999999998</v>
      </c>
      <c r="I1587">
        <v>0</v>
      </c>
    </row>
    <row r="1588" spans="1:9" x14ac:dyDescent="0.25">
      <c r="A1588" t="s">
        <v>179</v>
      </c>
      <c r="B1588">
        <v>5262.12</v>
      </c>
      <c r="C1588">
        <v>5258.32</v>
      </c>
      <c r="D1588">
        <v>5236.03</v>
      </c>
      <c r="E1588">
        <v>5183.53</v>
      </c>
      <c r="F1588">
        <v>3468.24</v>
      </c>
      <c r="G1588">
        <v>0.28313300000000002</v>
      </c>
      <c r="H1588">
        <v>0.70653200000000005</v>
      </c>
      <c r="I1588">
        <v>0</v>
      </c>
    </row>
    <row r="1589" spans="1:9" x14ac:dyDescent="0.25">
      <c r="A1589" t="s">
        <v>179</v>
      </c>
      <c r="B1589">
        <v>5234.6400000000003</v>
      </c>
      <c r="C1589">
        <v>5231.3</v>
      </c>
      <c r="D1589">
        <v>5209.07</v>
      </c>
      <c r="E1589">
        <v>5156.3900000000003</v>
      </c>
      <c r="F1589">
        <v>3439.73</v>
      </c>
      <c r="G1589">
        <v>0.28309600000000001</v>
      </c>
      <c r="H1589">
        <v>0.72758999999999996</v>
      </c>
      <c r="I1589">
        <v>0</v>
      </c>
    </row>
    <row r="1590" spans="1:9" x14ac:dyDescent="0.25">
      <c r="A1590" t="s">
        <v>179</v>
      </c>
      <c r="B1590">
        <v>5455.34</v>
      </c>
      <c r="C1590">
        <v>5451.89</v>
      </c>
      <c r="D1590">
        <v>5429.17</v>
      </c>
      <c r="E1590">
        <v>5372.8</v>
      </c>
      <c r="F1590">
        <v>3655.57</v>
      </c>
      <c r="G1590">
        <v>0.28326000000000001</v>
      </c>
      <c r="H1590">
        <v>0.72691499999999998</v>
      </c>
      <c r="I1590">
        <v>0</v>
      </c>
    </row>
    <row r="1591" spans="1:9" x14ac:dyDescent="0.25">
      <c r="A1591" t="s">
        <v>179</v>
      </c>
      <c r="B1591">
        <v>5619.4</v>
      </c>
      <c r="C1591">
        <v>5615.96</v>
      </c>
      <c r="D1591">
        <v>5592.86</v>
      </c>
      <c r="E1591">
        <v>5532.92</v>
      </c>
      <c r="F1591">
        <v>3810.12</v>
      </c>
      <c r="G1591">
        <v>0.28319100000000003</v>
      </c>
      <c r="H1591">
        <v>0.72652300000000003</v>
      </c>
      <c r="I1591">
        <v>0</v>
      </c>
    </row>
    <row r="1592" spans="1:9" x14ac:dyDescent="0.25">
      <c r="A1592" t="s">
        <v>179</v>
      </c>
      <c r="B1592">
        <v>5070.99</v>
      </c>
      <c r="C1592">
        <v>5067.55</v>
      </c>
      <c r="D1592">
        <v>5046.01</v>
      </c>
      <c r="E1592">
        <v>4995.22</v>
      </c>
      <c r="F1592">
        <v>3282.87</v>
      </c>
      <c r="G1592">
        <v>0.28308299999999997</v>
      </c>
      <c r="H1592">
        <v>0.72722799999999999</v>
      </c>
      <c r="I1592">
        <v>0</v>
      </c>
    </row>
    <row r="1593" spans="1:9" x14ac:dyDescent="0.25">
      <c r="A1593" t="s">
        <v>179</v>
      </c>
      <c r="B1593">
        <v>5328.39</v>
      </c>
      <c r="C1593">
        <v>5324.88</v>
      </c>
      <c r="D1593">
        <v>5302.23</v>
      </c>
      <c r="E1593">
        <v>5248.37</v>
      </c>
      <c r="F1593">
        <v>3530.87</v>
      </c>
      <c r="G1593">
        <v>0.28319100000000003</v>
      </c>
      <c r="H1593">
        <v>0.72783799999999998</v>
      </c>
      <c r="I1593">
        <v>0</v>
      </c>
    </row>
    <row r="1594" spans="1:9" x14ac:dyDescent="0.25">
      <c r="A1594" t="s">
        <v>179</v>
      </c>
      <c r="B1594">
        <v>6097.14</v>
      </c>
      <c r="C1594">
        <v>5240.83</v>
      </c>
      <c r="D1594">
        <v>5218.63</v>
      </c>
      <c r="E1594">
        <v>5164.8</v>
      </c>
      <c r="F1594">
        <v>3452.94</v>
      </c>
      <c r="G1594">
        <v>0.28308899999999998</v>
      </c>
      <c r="H1594">
        <v>0.70653200000000005</v>
      </c>
      <c r="I1594">
        <v>0</v>
      </c>
    </row>
    <row r="1595" spans="1:9" x14ac:dyDescent="0.25">
      <c r="A1595" t="s">
        <v>179</v>
      </c>
      <c r="B1595">
        <v>5324.31</v>
      </c>
      <c r="C1595">
        <v>5316.25</v>
      </c>
      <c r="D1595">
        <v>5293.89</v>
      </c>
      <c r="E1595">
        <v>5238.7700000000004</v>
      </c>
      <c r="F1595">
        <v>3524.99</v>
      </c>
      <c r="G1595">
        <v>0.27967900000000001</v>
      </c>
      <c r="H1595">
        <v>0.72760599999999998</v>
      </c>
      <c r="I1595">
        <v>0</v>
      </c>
    </row>
    <row r="1596" spans="1:9" x14ac:dyDescent="0.25">
      <c r="A1596" t="s">
        <v>179</v>
      </c>
      <c r="B1596">
        <v>5076.75</v>
      </c>
      <c r="C1596">
        <v>5073.26</v>
      </c>
      <c r="D1596">
        <v>5051.75</v>
      </c>
      <c r="E1596">
        <v>5000.24</v>
      </c>
      <c r="F1596">
        <v>3291.91</v>
      </c>
      <c r="G1596">
        <v>0.28308299999999997</v>
      </c>
      <c r="H1596">
        <v>0.70731999999999995</v>
      </c>
      <c r="I1596">
        <v>0</v>
      </c>
    </row>
    <row r="1597" spans="1:9" x14ac:dyDescent="0.25">
      <c r="A1597" t="s">
        <v>179</v>
      </c>
      <c r="B1597">
        <v>5599.08</v>
      </c>
      <c r="C1597">
        <v>5595.5</v>
      </c>
      <c r="D1597">
        <v>5572.41</v>
      </c>
      <c r="E1597">
        <v>5512.91</v>
      </c>
      <c r="F1597">
        <v>3798.53</v>
      </c>
      <c r="G1597">
        <v>0.28308100000000003</v>
      </c>
      <c r="H1597">
        <v>0.70650800000000002</v>
      </c>
      <c r="I1597">
        <v>0</v>
      </c>
    </row>
    <row r="1598" spans="1:9" x14ac:dyDescent="0.25">
      <c r="A1598" t="s">
        <v>179</v>
      </c>
      <c r="B1598">
        <v>5080.93</v>
      </c>
      <c r="C1598">
        <v>5077.3599999999997</v>
      </c>
      <c r="D1598">
        <v>5056.05</v>
      </c>
      <c r="E1598">
        <v>5004.4799999999996</v>
      </c>
      <c r="F1598">
        <v>3295.55</v>
      </c>
      <c r="G1598">
        <v>0.28325299999999998</v>
      </c>
      <c r="H1598">
        <v>0.727773</v>
      </c>
      <c r="I1598">
        <v>0</v>
      </c>
    </row>
    <row r="1599" spans="1:9" x14ac:dyDescent="0.25">
      <c r="A1599" t="s">
        <v>179</v>
      </c>
      <c r="B1599">
        <v>5605.99</v>
      </c>
      <c r="C1599">
        <v>5602.11</v>
      </c>
      <c r="D1599">
        <v>5578.91</v>
      </c>
      <c r="E1599">
        <v>5520.26</v>
      </c>
      <c r="F1599">
        <v>3797.39</v>
      </c>
      <c r="G1599">
        <v>0.28310600000000002</v>
      </c>
      <c r="H1599">
        <v>0.72784899999999997</v>
      </c>
      <c r="I1599">
        <v>0</v>
      </c>
    </row>
    <row r="1600" spans="1:9" x14ac:dyDescent="0.25">
      <c r="A1600" t="s">
        <v>179</v>
      </c>
      <c r="B1600">
        <v>5336.33</v>
      </c>
      <c r="C1600">
        <v>5332.94</v>
      </c>
      <c r="D1600">
        <v>5310.21</v>
      </c>
      <c r="E1600">
        <v>5255.84</v>
      </c>
      <c r="F1600">
        <v>3537.82</v>
      </c>
      <c r="G1600">
        <v>0.27287699999999998</v>
      </c>
      <c r="H1600">
        <v>0.72706000000000004</v>
      </c>
      <c r="I1600">
        <v>0</v>
      </c>
    </row>
    <row r="1601" spans="1:9" x14ac:dyDescent="0.25">
      <c r="A1601" t="s">
        <v>179</v>
      </c>
      <c r="B1601">
        <v>5173.62</v>
      </c>
      <c r="C1601">
        <v>5170.2</v>
      </c>
      <c r="D1601">
        <v>5148.43</v>
      </c>
      <c r="E1601">
        <v>5096.43</v>
      </c>
      <c r="F1601">
        <v>3384.21</v>
      </c>
      <c r="G1601">
        <v>0.28308100000000003</v>
      </c>
      <c r="H1601">
        <v>0.72618199999999999</v>
      </c>
      <c r="I1601">
        <v>0</v>
      </c>
    </row>
    <row r="1602" spans="1:9" x14ac:dyDescent="0.25">
      <c r="A1602" t="s">
        <v>179</v>
      </c>
      <c r="B1602">
        <v>5345.86</v>
      </c>
      <c r="C1602">
        <v>5341.29</v>
      </c>
      <c r="D1602">
        <v>5318.65</v>
      </c>
      <c r="E1602">
        <v>5263.53</v>
      </c>
      <c r="F1602">
        <v>3547.28</v>
      </c>
      <c r="G1602">
        <v>0.28320899999999999</v>
      </c>
      <c r="H1602">
        <v>0.72720899999999999</v>
      </c>
      <c r="I1602">
        <v>0</v>
      </c>
    </row>
    <row r="1603" spans="1:9" x14ac:dyDescent="0.25">
      <c r="A1603" t="s">
        <v>179</v>
      </c>
      <c r="B1603">
        <v>5377.7</v>
      </c>
      <c r="C1603">
        <v>5370.05</v>
      </c>
      <c r="D1603">
        <v>5347.6</v>
      </c>
      <c r="E1603">
        <v>5291.61</v>
      </c>
      <c r="F1603">
        <v>3574.14</v>
      </c>
      <c r="G1603">
        <v>0.27651599999999998</v>
      </c>
      <c r="H1603">
        <v>0.72746699999999997</v>
      </c>
      <c r="I1603">
        <v>0</v>
      </c>
    </row>
    <row r="1604" spans="1:9" x14ac:dyDescent="0.25">
      <c r="A1604" t="s">
        <v>179</v>
      </c>
      <c r="B1604">
        <v>5164.95</v>
      </c>
      <c r="C1604">
        <v>5161.5</v>
      </c>
      <c r="D1604">
        <v>5139.75</v>
      </c>
      <c r="E1604">
        <v>5087.3599999999997</v>
      </c>
      <c r="F1604">
        <v>3373.69</v>
      </c>
      <c r="G1604">
        <v>0.28308800000000001</v>
      </c>
      <c r="H1604">
        <v>0.72310300000000005</v>
      </c>
      <c r="I1604">
        <v>0</v>
      </c>
    </row>
    <row r="1605" spans="1:9" x14ac:dyDescent="0.25">
      <c r="A1605" t="s">
        <v>179</v>
      </c>
      <c r="B1605">
        <v>5298.91</v>
      </c>
      <c r="C1605">
        <v>5295.32</v>
      </c>
      <c r="D1605">
        <v>5273.13</v>
      </c>
      <c r="E1605">
        <v>5219.3999999999996</v>
      </c>
      <c r="F1605">
        <v>3504.44</v>
      </c>
      <c r="G1605">
        <v>0.28312300000000001</v>
      </c>
      <c r="H1605">
        <v>0.72774899999999998</v>
      </c>
      <c r="I1605">
        <v>0</v>
      </c>
    </row>
    <row r="1606" spans="1:9" x14ac:dyDescent="0.25">
      <c r="A1606" t="s">
        <v>179</v>
      </c>
      <c r="B1606">
        <v>5368.77</v>
      </c>
      <c r="C1606">
        <v>5365.15</v>
      </c>
      <c r="D1606">
        <v>5342.48</v>
      </c>
      <c r="E1606">
        <v>5287.37</v>
      </c>
      <c r="F1606">
        <v>3570.21</v>
      </c>
      <c r="G1606">
        <v>0.28331699999999999</v>
      </c>
      <c r="H1606">
        <v>0.727626</v>
      </c>
      <c r="I1606">
        <v>0</v>
      </c>
    </row>
    <row r="1607" spans="1:9" x14ac:dyDescent="0.25">
      <c r="A1607" t="s">
        <v>179</v>
      </c>
      <c r="B1607">
        <v>6327.57</v>
      </c>
      <c r="C1607">
        <v>5318.03</v>
      </c>
      <c r="D1607">
        <v>5295.46</v>
      </c>
      <c r="E1607">
        <v>5241.87</v>
      </c>
      <c r="F1607">
        <v>3524.2</v>
      </c>
      <c r="G1607">
        <v>0.26070199999999999</v>
      </c>
      <c r="H1607">
        <v>0.70653100000000002</v>
      </c>
      <c r="I1607">
        <v>0</v>
      </c>
    </row>
    <row r="1608" spans="1:9" x14ac:dyDescent="0.25">
      <c r="A1608" t="s">
        <v>179</v>
      </c>
      <c r="B1608">
        <v>5213.45</v>
      </c>
      <c r="C1608">
        <v>5205.34</v>
      </c>
      <c r="D1608">
        <v>5183.47</v>
      </c>
      <c r="E1608">
        <v>5130.16</v>
      </c>
      <c r="F1608">
        <v>3417.85</v>
      </c>
      <c r="G1608">
        <v>0.283078</v>
      </c>
      <c r="H1608">
        <v>0.72042200000000001</v>
      </c>
      <c r="I1608">
        <v>0</v>
      </c>
    </row>
    <row r="1609" spans="1:9" x14ac:dyDescent="0.25">
      <c r="A1609" t="s">
        <v>179</v>
      </c>
      <c r="B1609">
        <v>5036.2700000000004</v>
      </c>
      <c r="C1609">
        <v>5032.82</v>
      </c>
      <c r="D1609">
        <v>5011.2700000000004</v>
      </c>
      <c r="E1609">
        <v>4960.46</v>
      </c>
      <c r="F1609">
        <v>3250.3</v>
      </c>
      <c r="G1609">
        <v>0.283078</v>
      </c>
      <c r="H1609">
        <v>0.725074</v>
      </c>
      <c r="I1609">
        <v>0</v>
      </c>
    </row>
    <row r="1610" spans="1:9" x14ac:dyDescent="0.25">
      <c r="A1610" t="s">
        <v>179</v>
      </c>
      <c r="B1610">
        <v>5521.35</v>
      </c>
      <c r="C1610">
        <v>5517.87</v>
      </c>
      <c r="D1610">
        <v>5494.8</v>
      </c>
      <c r="E1610">
        <v>5436.95</v>
      </c>
      <c r="F1610">
        <v>3720.08</v>
      </c>
      <c r="G1610">
        <v>0.28307900000000003</v>
      </c>
      <c r="H1610">
        <v>0.72783299999999995</v>
      </c>
      <c r="I1610">
        <v>0</v>
      </c>
    </row>
    <row r="1611" spans="1:9" x14ac:dyDescent="0.25">
      <c r="A1611" t="s">
        <v>179</v>
      </c>
      <c r="B1611">
        <v>5063.5600000000004</v>
      </c>
      <c r="C1611">
        <v>5060.08</v>
      </c>
      <c r="D1611">
        <v>5038.45</v>
      </c>
      <c r="E1611">
        <v>4987.96</v>
      </c>
      <c r="F1611">
        <v>3282.22</v>
      </c>
      <c r="G1611">
        <v>0.28313300000000002</v>
      </c>
      <c r="H1611">
        <v>0.70652999999999999</v>
      </c>
      <c r="I1611">
        <v>0</v>
      </c>
    </row>
    <row r="1612" spans="1:9" x14ac:dyDescent="0.25">
      <c r="A1612" t="s">
        <v>179</v>
      </c>
      <c r="B1612">
        <v>5360.77</v>
      </c>
      <c r="C1612">
        <v>5357.17</v>
      </c>
      <c r="D1612">
        <v>5334.65</v>
      </c>
      <c r="E1612">
        <v>5280.21</v>
      </c>
      <c r="F1612">
        <v>3564.11</v>
      </c>
      <c r="G1612">
        <v>0.28323599999999999</v>
      </c>
      <c r="H1612">
        <v>0.72149099999999999</v>
      </c>
      <c r="I1612">
        <v>0</v>
      </c>
    </row>
    <row r="1613" spans="1:9" x14ac:dyDescent="0.25">
      <c r="A1613" t="s">
        <v>179</v>
      </c>
      <c r="B1613">
        <v>5275.82</v>
      </c>
      <c r="C1613">
        <v>5272.23</v>
      </c>
      <c r="D1613">
        <v>5249.9</v>
      </c>
      <c r="E1613">
        <v>5196.1400000000003</v>
      </c>
      <c r="F1613">
        <v>3481.6</v>
      </c>
      <c r="G1613">
        <v>0.28309899999999999</v>
      </c>
      <c r="H1613">
        <v>0.72785100000000003</v>
      </c>
      <c r="I1613">
        <v>0</v>
      </c>
    </row>
    <row r="1614" spans="1:9" x14ac:dyDescent="0.25">
      <c r="A1614" t="s">
        <v>179</v>
      </c>
      <c r="B1614">
        <v>4954.3100000000004</v>
      </c>
      <c r="C1614">
        <v>4949.91</v>
      </c>
      <c r="D1614">
        <v>4928.91</v>
      </c>
      <c r="E1614">
        <v>4879.25</v>
      </c>
      <c r="F1614">
        <v>3189.73</v>
      </c>
      <c r="G1614">
        <v>0.28313199999999999</v>
      </c>
      <c r="H1614">
        <v>0.71652400000000005</v>
      </c>
      <c r="I1614">
        <v>0</v>
      </c>
    </row>
    <row r="1615" spans="1:9" x14ac:dyDescent="0.25">
      <c r="A1615" t="s">
        <v>179</v>
      </c>
      <c r="B1615">
        <v>4940.28</v>
      </c>
      <c r="C1615">
        <v>4936.84</v>
      </c>
      <c r="D1615">
        <v>4916.05</v>
      </c>
      <c r="E1615">
        <v>4866.5</v>
      </c>
      <c r="F1615">
        <v>3169.61</v>
      </c>
      <c r="G1615">
        <v>0.28309800000000002</v>
      </c>
      <c r="H1615">
        <v>0.70653200000000005</v>
      </c>
      <c r="I1615">
        <v>0</v>
      </c>
    </row>
    <row r="1616" spans="1:9" x14ac:dyDescent="0.25">
      <c r="A1616" t="s">
        <v>179</v>
      </c>
      <c r="B1616">
        <v>4939.88</v>
      </c>
      <c r="C1616">
        <v>4936.12</v>
      </c>
      <c r="D1616">
        <v>4915.3100000000004</v>
      </c>
      <c r="E1616">
        <v>4865.74</v>
      </c>
      <c r="F1616">
        <v>3169.56</v>
      </c>
      <c r="G1616">
        <v>0.28338799999999997</v>
      </c>
      <c r="H1616">
        <v>0.70653200000000005</v>
      </c>
      <c r="I1616">
        <v>0</v>
      </c>
    </row>
    <row r="1617" spans="1:25" x14ac:dyDescent="0.25">
      <c r="A1617" t="s">
        <v>179</v>
      </c>
      <c r="B1617">
        <v>5137.6499999999996</v>
      </c>
      <c r="C1617">
        <v>5134.18</v>
      </c>
      <c r="D1617">
        <v>5112.07</v>
      </c>
      <c r="E1617">
        <v>5060.93</v>
      </c>
      <c r="F1617">
        <v>3351.27</v>
      </c>
      <c r="G1617">
        <v>0.28309299999999998</v>
      </c>
      <c r="H1617">
        <v>0.72228800000000004</v>
      </c>
      <c r="I1617">
        <v>0</v>
      </c>
    </row>
    <row r="1618" spans="1:25" x14ac:dyDescent="0.25">
      <c r="A1618" t="s">
        <v>179</v>
      </c>
      <c r="B1618">
        <v>5404.35</v>
      </c>
      <c r="C1618">
        <v>5400.86</v>
      </c>
      <c r="D1618">
        <v>5378.02</v>
      </c>
      <c r="E1618">
        <v>5324.26</v>
      </c>
      <c r="F1618">
        <v>3604.7</v>
      </c>
      <c r="G1618">
        <v>0.283335</v>
      </c>
      <c r="H1618">
        <v>0.71143800000000001</v>
      </c>
      <c r="I1618">
        <v>0</v>
      </c>
    </row>
    <row r="1619" spans="1:25" x14ac:dyDescent="0.25">
      <c r="A1619" t="s">
        <v>179</v>
      </c>
      <c r="B1619">
        <v>4889.6899999999996</v>
      </c>
      <c r="C1619">
        <v>4885.46</v>
      </c>
      <c r="D1619">
        <v>4864.5200000000004</v>
      </c>
      <c r="E1619">
        <v>4816.17</v>
      </c>
      <c r="F1619">
        <v>3115.16</v>
      </c>
      <c r="G1619">
        <v>0.28308100000000003</v>
      </c>
      <c r="H1619">
        <v>0.72781700000000005</v>
      </c>
      <c r="I1619">
        <v>0</v>
      </c>
    </row>
    <row r="1620" spans="1:25" x14ac:dyDescent="0.25">
      <c r="A1620" t="s">
        <v>179</v>
      </c>
      <c r="B1620">
        <v>5064.7299999999996</v>
      </c>
      <c r="C1620">
        <v>5058.3500000000004</v>
      </c>
      <c r="D1620">
        <v>5036.8500000000004</v>
      </c>
      <c r="E1620">
        <v>4986.1400000000003</v>
      </c>
      <c r="F1620">
        <v>3281.26</v>
      </c>
      <c r="G1620">
        <v>0.28469299999999997</v>
      </c>
      <c r="H1620">
        <v>0.72762000000000004</v>
      </c>
      <c r="I1620">
        <v>0</v>
      </c>
    </row>
    <row r="1621" spans="1:25" x14ac:dyDescent="0.25">
      <c r="A1621" t="s">
        <v>179</v>
      </c>
      <c r="B1621">
        <v>5157.3100000000004</v>
      </c>
      <c r="C1621">
        <v>5153.8599999999997</v>
      </c>
      <c r="D1621">
        <v>5131.9399999999996</v>
      </c>
      <c r="E1621">
        <v>5079.59</v>
      </c>
      <c r="F1621">
        <v>3372.49</v>
      </c>
      <c r="G1621">
        <v>0.27354000000000001</v>
      </c>
      <c r="H1621">
        <v>0.72770500000000005</v>
      </c>
      <c r="I1621">
        <v>0</v>
      </c>
    </row>
    <row r="1622" spans="1:25" x14ac:dyDescent="0.25">
      <c r="A1622" t="s">
        <v>179</v>
      </c>
      <c r="B1622">
        <v>5067.9799999999996</v>
      </c>
      <c r="C1622">
        <v>5064.16</v>
      </c>
      <c r="D1622">
        <v>5042.42</v>
      </c>
      <c r="E1622">
        <v>4991.75</v>
      </c>
      <c r="F1622">
        <v>3282.31</v>
      </c>
      <c r="G1622">
        <v>0.28370699999999999</v>
      </c>
      <c r="H1622">
        <v>0.72789899999999996</v>
      </c>
      <c r="I1622">
        <v>0</v>
      </c>
    </row>
    <row r="1623" spans="1:25" x14ac:dyDescent="0.25">
      <c r="A1623" t="s">
        <v>179</v>
      </c>
      <c r="B1623">
        <v>5353.37</v>
      </c>
      <c r="C1623">
        <v>5349.94</v>
      </c>
      <c r="D1623">
        <v>5327.29</v>
      </c>
      <c r="E1623">
        <v>5272.43</v>
      </c>
      <c r="F1623">
        <v>3555.9</v>
      </c>
      <c r="G1623">
        <v>0.28315000000000001</v>
      </c>
      <c r="H1623">
        <v>0.72775699999999999</v>
      </c>
      <c r="I1623">
        <v>0</v>
      </c>
      <c r="R1623" t="s">
        <v>66</v>
      </c>
      <c r="U1623" t="s">
        <v>65</v>
      </c>
      <c r="X1623" t="s">
        <v>63</v>
      </c>
    </row>
    <row r="1624" spans="1:25" x14ac:dyDescent="0.25">
      <c r="A1624" t="s">
        <v>179</v>
      </c>
      <c r="B1624">
        <v>5193.01</v>
      </c>
      <c r="C1624">
        <v>5189.6000000000004</v>
      </c>
      <c r="D1624">
        <v>5167.4399999999996</v>
      </c>
      <c r="E1624">
        <v>5114.9399999999996</v>
      </c>
      <c r="F1624">
        <v>3402.89</v>
      </c>
      <c r="G1624">
        <v>0.283078</v>
      </c>
      <c r="H1624">
        <v>0.71089500000000005</v>
      </c>
      <c r="I1624">
        <v>0</v>
      </c>
      <c r="R1624">
        <f>AVERAGE(B1575:B1624)</f>
        <v>5308.3973999999998</v>
      </c>
      <c r="S1624">
        <f>AVERAGE(C1575:C1624)</f>
        <v>5249.6319999999996</v>
      </c>
      <c r="U1624">
        <f>_xlfn.VAR.P(B1575:B1624)</f>
        <v>75823.327199239997</v>
      </c>
      <c r="V1624">
        <f>_xlfn.VAR.P(C1575:C1624)</f>
        <v>32569.936675999998</v>
      </c>
      <c r="X1624">
        <f>1.96*SQRT(U1624)/50</f>
        <v>10.794126065015183</v>
      </c>
      <c r="Y1624">
        <f>1.96*SQRT(V1624)/50</f>
        <v>7.0744800157897556</v>
      </c>
    </row>
    <row r="1625" spans="1:25" x14ac:dyDescent="0.25">
      <c r="A1625" t="s">
        <v>179</v>
      </c>
      <c r="B1625">
        <v>265422.91581899999</v>
      </c>
      <c r="C1625" t="s">
        <v>37</v>
      </c>
    </row>
    <row r="1626" spans="1:25" x14ac:dyDescent="0.25">
      <c r="A1626" t="s">
        <v>180</v>
      </c>
      <c r="B1626">
        <v>5.3817899999999996</v>
      </c>
      <c r="C1626">
        <v>2.0479999999999999E-3</v>
      </c>
      <c r="D1626">
        <v>0</v>
      </c>
      <c r="E1626">
        <v>0</v>
      </c>
      <c r="F1626">
        <v>0</v>
      </c>
      <c r="G1626">
        <v>32767</v>
      </c>
      <c r="H1626">
        <v>-32767</v>
      </c>
      <c r="I1626">
        <v>0</v>
      </c>
    </row>
    <row r="1627" spans="1:25" x14ac:dyDescent="0.25">
      <c r="A1627" t="s">
        <v>180</v>
      </c>
      <c r="B1627">
        <v>5.6606699999999996</v>
      </c>
      <c r="C1627">
        <v>3.0720000000000001E-3</v>
      </c>
      <c r="D1627">
        <v>0</v>
      </c>
      <c r="E1627">
        <v>0</v>
      </c>
      <c r="F1627">
        <v>0</v>
      </c>
      <c r="G1627">
        <v>32767</v>
      </c>
      <c r="H1627">
        <v>-32767</v>
      </c>
      <c r="I1627">
        <v>0</v>
      </c>
    </row>
    <row r="1628" spans="1:25" x14ac:dyDescent="0.25">
      <c r="A1628" t="s">
        <v>180</v>
      </c>
      <c r="B1628" s="11" t="s">
        <v>193</v>
      </c>
      <c r="C1628">
        <v>2.0479999999999999E-3</v>
      </c>
      <c r="D1628">
        <v>0</v>
      </c>
      <c r="E1628">
        <v>0</v>
      </c>
      <c r="F1628">
        <v>0</v>
      </c>
      <c r="G1628">
        <v>32767</v>
      </c>
      <c r="H1628">
        <v>-32767</v>
      </c>
      <c r="I1628">
        <v>0</v>
      </c>
    </row>
    <row r="1629" spans="1:25" x14ac:dyDescent="0.25">
      <c r="A1629" t="s">
        <v>180</v>
      </c>
      <c r="B1629">
        <v>5.6654099999999996</v>
      </c>
      <c r="C1629">
        <v>3.0720000000000001E-3</v>
      </c>
      <c r="D1629">
        <v>0</v>
      </c>
      <c r="E1629">
        <v>0</v>
      </c>
      <c r="F1629">
        <v>0</v>
      </c>
      <c r="G1629">
        <v>32767</v>
      </c>
      <c r="H1629">
        <v>-32767</v>
      </c>
      <c r="I1629">
        <v>0</v>
      </c>
    </row>
    <row r="1630" spans="1:25" x14ac:dyDescent="0.25">
      <c r="A1630" t="s">
        <v>180</v>
      </c>
      <c r="B1630">
        <v>5.6824599999999998</v>
      </c>
      <c r="C1630">
        <v>3.0720000000000001E-3</v>
      </c>
      <c r="D1630">
        <v>0</v>
      </c>
      <c r="E1630">
        <v>0</v>
      </c>
      <c r="F1630">
        <v>0</v>
      </c>
      <c r="G1630">
        <v>32767</v>
      </c>
      <c r="H1630">
        <v>-32767</v>
      </c>
      <c r="I1630">
        <v>0</v>
      </c>
    </row>
    <row r="1631" spans="1:25" x14ac:dyDescent="0.25">
      <c r="A1631" t="s">
        <v>180</v>
      </c>
      <c r="B1631">
        <v>5.6435199999999996</v>
      </c>
      <c r="C1631">
        <v>3.0720000000000001E-3</v>
      </c>
      <c r="D1631">
        <v>0</v>
      </c>
      <c r="E1631">
        <v>0</v>
      </c>
      <c r="F1631">
        <v>0</v>
      </c>
      <c r="G1631">
        <v>32767</v>
      </c>
      <c r="H1631">
        <v>-32767</v>
      </c>
      <c r="I1631">
        <v>0</v>
      </c>
    </row>
    <row r="1632" spans="1:25" x14ac:dyDescent="0.25">
      <c r="A1632" t="s">
        <v>180</v>
      </c>
      <c r="B1632" s="11" t="s">
        <v>194</v>
      </c>
      <c r="C1632">
        <v>2.0479999999999999E-3</v>
      </c>
      <c r="D1632">
        <v>0</v>
      </c>
      <c r="E1632">
        <v>0</v>
      </c>
      <c r="F1632">
        <v>0</v>
      </c>
      <c r="G1632">
        <v>32767</v>
      </c>
      <c r="H1632">
        <v>-32767</v>
      </c>
      <c r="I1632">
        <v>0</v>
      </c>
    </row>
    <row r="1633" spans="1:9" x14ac:dyDescent="0.25">
      <c r="A1633" t="s">
        <v>180</v>
      </c>
      <c r="B1633">
        <v>5.63802</v>
      </c>
      <c r="C1633">
        <v>2.0479999999999999E-3</v>
      </c>
      <c r="D1633">
        <v>0</v>
      </c>
      <c r="E1633">
        <v>0</v>
      </c>
      <c r="F1633">
        <v>0</v>
      </c>
      <c r="G1633">
        <v>32767</v>
      </c>
      <c r="H1633">
        <v>-32767</v>
      </c>
      <c r="I1633">
        <v>0</v>
      </c>
    </row>
    <row r="1634" spans="1:9" x14ac:dyDescent="0.25">
      <c r="A1634" t="s">
        <v>180</v>
      </c>
      <c r="B1634">
        <v>5.6451799999999999</v>
      </c>
      <c r="C1634">
        <v>2.0479999999999999E-3</v>
      </c>
      <c r="D1634">
        <v>0</v>
      </c>
      <c r="E1634">
        <v>0</v>
      </c>
      <c r="F1634">
        <v>0</v>
      </c>
      <c r="G1634">
        <v>32767</v>
      </c>
      <c r="H1634">
        <v>-32767</v>
      </c>
      <c r="I1634">
        <v>0</v>
      </c>
    </row>
    <row r="1635" spans="1:9" x14ac:dyDescent="0.25">
      <c r="A1635" t="s">
        <v>180</v>
      </c>
      <c r="B1635">
        <v>5.6763500000000002</v>
      </c>
      <c r="C1635">
        <v>2.0479999999999999E-3</v>
      </c>
      <c r="D1635">
        <v>0</v>
      </c>
      <c r="E1635">
        <v>0</v>
      </c>
      <c r="F1635">
        <v>0</v>
      </c>
      <c r="G1635">
        <v>32767</v>
      </c>
      <c r="H1635">
        <v>-32767</v>
      </c>
      <c r="I1635">
        <v>0</v>
      </c>
    </row>
    <row r="1636" spans="1:9" x14ac:dyDescent="0.25">
      <c r="A1636" t="s">
        <v>180</v>
      </c>
      <c r="B1636">
        <v>11.061999999999999</v>
      </c>
      <c r="C1636">
        <v>2.0479999999999999E-3</v>
      </c>
      <c r="D1636">
        <v>0</v>
      </c>
      <c r="E1636">
        <v>0</v>
      </c>
      <c r="F1636">
        <v>0</v>
      </c>
      <c r="G1636">
        <v>32767</v>
      </c>
      <c r="H1636">
        <v>-32767</v>
      </c>
      <c r="I1636">
        <v>0</v>
      </c>
    </row>
    <row r="1637" spans="1:9" x14ac:dyDescent="0.25">
      <c r="A1637" t="s">
        <v>180</v>
      </c>
      <c r="B1637">
        <v>5.2152599999999998</v>
      </c>
      <c r="C1637">
        <v>2.0479999999999999E-3</v>
      </c>
      <c r="D1637">
        <v>0</v>
      </c>
      <c r="E1637">
        <v>0</v>
      </c>
      <c r="F1637">
        <v>0</v>
      </c>
      <c r="G1637">
        <v>32767</v>
      </c>
      <c r="H1637">
        <v>-32767</v>
      </c>
      <c r="I1637">
        <v>0</v>
      </c>
    </row>
    <row r="1638" spans="1:9" x14ac:dyDescent="0.25">
      <c r="A1638" t="s">
        <v>180</v>
      </c>
      <c r="B1638">
        <v>5.1780200000000001</v>
      </c>
      <c r="C1638">
        <v>3.0720000000000001E-3</v>
      </c>
      <c r="D1638">
        <v>0</v>
      </c>
      <c r="E1638">
        <v>0</v>
      </c>
      <c r="F1638">
        <v>0</v>
      </c>
      <c r="G1638">
        <v>32767</v>
      </c>
      <c r="H1638">
        <v>-32767</v>
      </c>
      <c r="I1638">
        <v>0</v>
      </c>
    </row>
    <row r="1639" spans="1:9" x14ac:dyDescent="0.25">
      <c r="A1639" t="s">
        <v>180</v>
      </c>
      <c r="B1639">
        <v>5.16547</v>
      </c>
      <c r="C1639">
        <v>2.0479999999999999E-3</v>
      </c>
      <c r="D1639">
        <v>0</v>
      </c>
      <c r="E1639">
        <v>0</v>
      </c>
      <c r="F1639">
        <v>0</v>
      </c>
      <c r="G1639">
        <v>32767</v>
      </c>
      <c r="H1639">
        <v>-32767</v>
      </c>
      <c r="I1639">
        <v>0</v>
      </c>
    </row>
    <row r="1640" spans="1:9" x14ac:dyDescent="0.25">
      <c r="A1640" t="s">
        <v>180</v>
      </c>
      <c r="B1640" s="11" t="s">
        <v>195</v>
      </c>
      <c r="C1640">
        <v>3.0720000000000001E-3</v>
      </c>
      <c r="D1640">
        <v>0</v>
      </c>
      <c r="E1640">
        <v>0</v>
      </c>
      <c r="F1640">
        <v>0</v>
      </c>
      <c r="G1640">
        <v>32767</v>
      </c>
      <c r="H1640">
        <v>-32767</v>
      </c>
      <c r="I1640">
        <v>0</v>
      </c>
    </row>
    <row r="1641" spans="1:9" x14ac:dyDescent="0.25">
      <c r="A1641" t="s">
        <v>180</v>
      </c>
      <c r="B1641">
        <v>5.1656300000000002</v>
      </c>
      <c r="C1641">
        <v>3.0720000000000001E-3</v>
      </c>
      <c r="D1641">
        <v>0</v>
      </c>
      <c r="E1641">
        <v>0</v>
      </c>
      <c r="F1641">
        <v>0</v>
      </c>
      <c r="G1641">
        <v>32767</v>
      </c>
      <c r="H1641">
        <v>-32767</v>
      </c>
      <c r="I1641">
        <v>0</v>
      </c>
    </row>
    <row r="1642" spans="1:9" x14ac:dyDescent="0.25">
      <c r="A1642" t="s">
        <v>180</v>
      </c>
      <c r="B1642">
        <v>5.2043799999999996</v>
      </c>
      <c r="C1642">
        <v>2.0479999999999999E-3</v>
      </c>
      <c r="D1642">
        <v>0</v>
      </c>
      <c r="E1642">
        <v>0</v>
      </c>
      <c r="F1642">
        <v>0</v>
      </c>
      <c r="G1642">
        <v>32767</v>
      </c>
      <c r="H1642">
        <v>-32767</v>
      </c>
      <c r="I1642">
        <v>0</v>
      </c>
    </row>
    <row r="1643" spans="1:9" x14ac:dyDescent="0.25">
      <c r="A1643" t="s">
        <v>180</v>
      </c>
      <c r="B1643">
        <v>5.2075800000000001</v>
      </c>
      <c r="C1643">
        <v>2.0479999999999999E-3</v>
      </c>
      <c r="D1643">
        <v>0</v>
      </c>
      <c r="E1643">
        <v>0</v>
      </c>
      <c r="F1643">
        <v>0</v>
      </c>
      <c r="G1643">
        <v>32767</v>
      </c>
      <c r="H1643">
        <v>-32767</v>
      </c>
      <c r="I1643">
        <v>0</v>
      </c>
    </row>
    <row r="1644" spans="1:9" x14ac:dyDescent="0.25">
      <c r="A1644" t="s">
        <v>180</v>
      </c>
      <c r="B1644">
        <v>5.1641599999999999</v>
      </c>
      <c r="C1644">
        <v>2.0479999999999999E-3</v>
      </c>
      <c r="D1644">
        <v>0</v>
      </c>
      <c r="E1644">
        <v>0</v>
      </c>
      <c r="F1644">
        <v>0</v>
      </c>
      <c r="G1644">
        <v>32767</v>
      </c>
      <c r="H1644">
        <v>-32767</v>
      </c>
      <c r="I1644">
        <v>0</v>
      </c>
    </row>
    <row r="1645" spans="1:9" x14ac:dyDescent="0.25">
      <c r="A1645" t="s">
        <v>180</v>
      </c>
      <c r="B1645">
        <v>5.1655699999999998</v>
      </c>
      <c r="C1645">
        <v>2.0479999999999999E-3</v>
      </c>
      <c r="D1645">
        <v>0</v>
      </c>
      <c r="E1645">
        <v>0</v>
      </c>
      <c r="F1645">
        <v>0</v>
      </c>
      <c r="G1645">
        <v>32767</v>
      </c>
      <c r="H1645">
        <v>-32767</v>
      </c>
      <c r="I1645">
        <v>0</v>
      </c>
    </row>
    <row r="1646" spans="1:9" x14ac:dyDescent="0.25">
      <c r="A1646" t="s">
        <v>180</v>
      </c>
      <c r="B1646">
        <v>5.20749</v>
      </c>
      <c r="C1646">
        <v>2.0479999999999999E-3</v>
      </c>
      <c r="D1646">
        <v>0</v>
      </c>
      <c r="E1646">
        <v>0</v>
      </c>
      <c r="F1646">
        <v>0</v>
      </c>
      <c r="G1646">
        <v>32767</v>
      </c>
      <c r="H1646">
        <v>-32767</v>
      </c>
      <c r="I1646">
        <v>0</v>
      </c>
    </row>
    <row r="1647" spans="1:9" x14ac:dyDescent="0.25">
      <c r="A1647" t="s">
        <v>180</v>
      </c>
      <c r="B1647">
        <v>5.1859799999999998</v>
      </c>
      <c r="C1647">
        <v>2.0479999999999999E-3</v>
      </c>
      <c r="D1647">
        <v>0</v>
      </c>
      <c r="E1647">
        <v>0</v>
      </c>
      <c r="F1647">
        <v>0</v>
      </c>
      <c r="G1647">
        <v>32767</v>
      </c>
      <c r="H1647">
        <v>-32767</v>
      </c>
      <c r="I1647">
        <v>0</v>
      </c>
    </row>
    <row r="1648" spans="1:9" x14ac:dyDescent="0.25">
      <c r="A1648" t="s">
        <v>180</v>
      </c>
      <c r="B1648" s="11" t="s">
        <v>196</v>
      </c>
      <c r="C1648">
        <v>3.0720000000000001E-3</v>
      </c>
      <c r="D1648">
        <v>0</v>
      </c>
      <c r="E1648">
        <v>0</v>
      </c>
      <c r="F1648">
        <v>0</v>
      </c>
      <c r="G1648">
        <v>32767</v>
      </c>
      <c r="H1648">
        <v>-32767</v>
      </c>
      <c r="I1648">
        <v>0</v>
      </c>
    </row>
    <row r="1649" spans="1:9" x14ac:dyDescent="0.25">
      <c r="A1649" t="s">
        <v>180</v>
      </c>
      <c r="B1649">
        <v>5.1719400000000002</v>
      </c>
      <c r="C1649">
        <v>3.0720000000000001E-3</v>
      </c>
      <c r="D1649">
        <v>0</v>
      </c>
      <c r="E1649">
        <v>0</v>
      </c>
      <c r="F1649">
        <v>0</v>
      </c>
      <c r="G1649">
        <v>32767</v>
      </c>
      <c r="H1649">
        <v>-32767</v>
      </c>
      <c r="I1649">
        <v>0</v>
      </c>
    </row>
    <row r="1650" spans="1:9" x14ac:dyDescent="0.25">
      <c r="A1650" t="s">
        <v>180</v>
      </c>
      <c r="B1650">
        <v>5.1768000000000001</v>
      </c>
      <c r="C1650">
        <v>2.0479999999999999E-3</v>
      </c>
      <c r="D1650">
        <v>0</v>
      </c>
      <c r="E1650">
        <v>0</v>
      </c>
      <c r="F1650">
        <v>0</v>
      </c>
      <c r="G1650">
        <v>32767</v>
      </c>
      <c r="H1650">
        <v>-32767</v>
      </c>
      <c r="I1650">
        <v>0</v>
      </c>
    </row>
    <row r="1651" spans="1:9" x14ac:dyDescent="0.25">
      <c r="A1651" t="s">
        <v>180</v>
      </c>
      <c r="B1651">
        <v>5.2186899999999996</v>
      </c>
      <c r="C1651">
        <v>3.0720000000000001E-3</v>
      </c>
      <c r="D1651">
        <v>0</v>
      </c>
      <c r="E1651">
        <v>0</v>
      </c>
      <c r="F1651">
        <v>0</v>
      </c>
      <c r="G1651">
        <v>32767</v>
      </c>
      <c r="H1651">
        <v>-32767</v>
      </c>
      <c r="I1651">
        <v>0</v>
      </c>
    </row>
    <row r="1652" spans="1:9" x14ac:dyDescent="0.25">
      <c r="A1652" t="s">
        <v>180</v>
      </c>
      <c r="B1652">
        <v>5.1753900000000002</v>
      </c>
      <c r="C1652">
        <v>3.0720000000000001E-3</v>
      </c>
      <c r="D1652">
        <v>0</v>
      </c>
      <c r="E1652">
        <v>0</v>
      </c>
      <c r="F1652">
        <v>0</v>
      </c>
      <c r="G1652">
        <v>32767</v>
      </c>
      <c r="H1652">
        <v>-32767</v>
      </c>
      <c r="I1652">
        <v>0</v>
      </c>
    </row>
    <row r="1653" spans="1:9" x14ac:dyDescent="0.25">
      <c r="A1653" t="s">
        <v>180</v>
      </c>
      <c r="B1653">
        <v>5.1750100000000003</v>
      </c>
      <c r="C1653">
        <v>3.0720000000000001E-3</v>
      </c>
      <c r="D1653">
        <v>0</v>
      </c>
      <c r="E1653">
        <v>0</v>
      </c>
      <c r="F1653">
        <v>0</v>
      </c>
      <c r="G1653">
        <v>32767</v>
      </c>
      <c r="H1653">
        <v>-32767</v>
      </c>
      <c r="I1653">
        <v>0</v>
      </c>
    </row>
    <row r="1654" spans="1:9" x14ac:dyDescent="0.25">
      <c r="A1654" t="s">
        <v>180</v>
      </c>
      <c r="B1654">
        <v>5.1986600000000003</v>
      </c>
      <c r="C1654">
        <v>2.0479999999999999E-3</v>
      </c>
      <c r="D1654">
        <v>0</v>
      </c>
      <c r="E1654">
        <v>0</v>
      </c>
      <c r="F1654">
        <v>0</v>
      </c>
      <c r="G1654">
        <v>32767</v>
      </c>
      <c r="H1654">
        <v>-32767</v>
      </c>
      <c r="I1654">
        <v>0</v>
      </c>
    </row>
    <row r="1655" spans="1:9" x14ac:dyDescent="0.25">
      <c r="A1655" t="s">
        <v>180</v>
      </c>
      <c r="B1655">
        <v>5.1798099999999998</v>
      </c>
      <c r="C1655">
        <v>2.0479999999999999E-3</v>
      </c>
      <c r="D1655">
        <v>0</v>
      </c>
      <c r="E1655">
        <v>0</v>
      </c>
      <c r="F1655">
        <v>0</v>
      </c>
      <c r="G1655">
        <v>32767</v>
      </c>
      <c r="H1655">
        <v>-32767</v>
      </c>
      <c r="I1655">
        <v>0</v>
      </c>
    </row>
    <row r="1656" spans="1:9" x14ac:dyDescent="0.25">
      <c r="A1656" t="s">
        <v>180</v>
      </c>
      <c r="B1656">
        <v>5.19862</v>
      </c>
      <c r="C1656">
        <v>2.0479999999999999E-3</v>
      </c>
      <c r="D1656">
        <v>0</v>
      </c>
      <c r="E1656">
        <v>0</v>
      </c>
      <c r="F1656">
        <v>0</v>
      </c>
      <c r="G1656">
        <v>32767</v>
      </c>
      <c r="H1656">
        <v>-32767</v>
      </c>
      <c r="I1656">
        <v>0</v>
      </c>
    </row>
    <row r="1657" spans="1:9" x14ac:dyDescent="0.25">
      <c r="A1657" t="s">
        <v>180</v>
      </c>
      <c r="B1657">
        <v>5.1678100000000002</v>
      </c>
      <c r="C1657">
        <v>2.0479999999999999E-3</v>
      </c>
      <c r="D1657">
        <v>0</v>
      </c>
      <c r="E1657">
        <v>0</v>
      </c>
      <c r="F1657">
        <v>0</v>
      </c>
      <c r="G1657">
        <v>32767</v>
      </c>
      <c r="H1657">
        <v>-32767</v>
      </c>
      <c r="I1657">
        <v>0</v>
      </c>
    </row>
    <row r="1658" spans="1:9" x14ac:dyDescent="0.25">
      <c r="A1658" t="s">
        <v>180</v>
      </c>
      <c r="B1658">
        <v>5.1998699999999998</v>
      </c>
      <c r="C1658">
        <v>3.0720000000000001E-3</v>
      </c>
      <c r="D1658">
        <v>0</v>
      </c>
      <c r="E1658">
        <v>0</v>
      </c>
      <c r="F1658">
        <v>0</v>
      </c>
      <c r="G1658">
        <v>32767</v>
      </c>
      <c r="H1658">
        <v>-32767</v>
      </c>
      <c r="I1658">
        <v>0</v>
      </c>
    </row>
    <row r="1659" spans="1:9" x14ac:dyDescent="0.25">
      <c r="A1659" t="s">
        <v>180</v>
      </c>
      <c r="B1659">
        <v>5.1605400000000001</v>
      </c>
      <c r="C1659">
        <v>2.0479999999999999E-3</v>
      </c>
      <c r="D1659">
        <v>0</v>
      </c>
      <c r="E1659">
        <v>0</v>
      </c>
      <c r="F1659">
        <v>0</v>
      </c>
      <c r="G1659">
        <v>32767</v>
      </c>
      <c r="H1659">
        <v>-32767</v>
      </c>
      <c r="I1659">
        <v>0</v>
      </c>
    </row>
    <row r="1660" spans="1:9" x14ac:dyDescent="0.25">
      <c r="A1660" t="s">
        <v>180</v>
      </c>
      <c r="B1660">
        <v>5.16899</v>
      </c>
      <c r="C1660">
        <v>3.0720000000000001E-3</v>
      </c>
      <c r="D1660">
        <v>0</v>
      </c>
      <c r="E1660">
        <v>0</v>
      </c>
      <c r="F1660">
        <v>0</v>
      </c>
      <c r="G1660">
        <v>32767</v>
      </c>
      <c r="H1660">
        <v>-32767</v>
      </c>
      <c r="I1660">
        <v>0</v>
      </c>
    </row>
    <row r="1661" spans="1:9" x14ac:dyDescent="0.25">
      <c r="A1661" t="s">
        <v>180</v>
      </c>
      <c r="B1661">
        <v>5.2029399999999999</v>
      </c>
      <c r="C1661">
        <v>2.0479999999999999E-3</v>
      </c>
      <c r="D1661">
        <v>0</v>
      </c>
      <c r="E1661">
        <v>0</v>
      </c>
      <c r="F1661">
        <v>0</v>
      </c>
      <c r="G1661">
        <v>32767</v>
      </c>
      <c r="H1661">
        <v>-32767</v>
      </c>
      <c r="I1661">
        <v>0</v>
      </c>
    </row>
    <row r="1662" spans="1:9" x14ac:dyDescent="0.25">
      <c r="A1662" t="s">
        <v>180</v>
      </c>
      <c r="B1662">
        <v>5.1585900000000002</v>
      </c>
      <c r="C1662">
        <v>2.0479999999999999E-3</v>
      </c>
      <c r="D1662">
        <v>0</v>
      </c>
      <c r="E1662">
        <v>0</v>
      </c>
      <c r="F1662">
        <v>0</v>
      </c>
      <c r="G1662">
        <v>32767</v>
      </c>
      <c r="H1662">
        <v>-32767</v>
      </c>
      <c r="I1662">
        <v>0</v>
      </c>
    </row>
    <row r="1663" spans="1:9" x14ac:dyDescent="0.25">
      <c r="A1663" t="s">
        <v>180</v>
      </c>
      <c r="B1663">
        <v>5.2003500000000003</v>
      </c>
      <c r="C1663">
        <v>3.0720000000000001E-3</v>
      </c>
      <c r="D1663">
        <v>0</v>
      </c>
      <c r="E1663">
        <v>0</v>
      </c>
      <c r="F1663">
        <v>0</v>
      </c>
      <c r="G1663">
        <v>32767</v>
      </c>
      <c r="H1663">
        <v>-32767</v>
      </c>
      <c r="I1663">
        <v>0</v>
      </c>
    </row>
    <row r="1664" spans="1:9" x14ac:dyDescent="0.25">
      <c r="A1664" t="s">
        <v>180</v>
      </c>
      <c r="B1664">
        <v>5.1933800000000003</v>
      </c>
      <c r="C1664">
        <v>3.0720000000000001E-3</v>
      </c>
      <c r="D1664">
        <v>0</v>
      </c>
      <c r="E1664">
        <v>0</v>
      </c>
      <c r="F1664">
        <v>0</v>
      </c>
      <c r="G1664">
        <v>32767</v>
      </c>
      <c r="H1664">
        <v>-32767</v>
      </c>
      <c r="I1664">
        <v>0</v>
      </c>
    </row>
    <row r="1665" spans="1:25" x14ac:dyDescent="0.25">
      <c r="A1665" t="s">
        <v>180</v>
      </c>
      <c r="B1665">
        <v>5.20336</v>
      </c>
      <c r="C1665">
        <v>3.0720000000000001E-3</v>
      </c>
      <c r="D1665">
        <v>0</v>
      </c>
      <c r="E1665">
        <v>0</v>
      </c>
      <c r="F1665">
        <v>0</v>
      </c>
      <c r="G1665">
        <v>32767</v>
      </c>
      <c r="H1665">
        <v>-32767</v>
      </c>
      <c r="I1665">
        <v>0</v>
      </c>
    </row>
    <row r="1666" spans="1:25" x14ac:dyDescent="0.25">
      <c r="A1666" t="s">
        <v>180</v>
      </c>
      <c r="B1666" s="11" t="s">
        <v>197</v>
      </c>
      <c r="C1666">
        <v>2.0479999999999999E-3</v>
      </c>
      <c r="D1666">
        <v>0</v>
      </c>
      <c r="E1666">
        <v>0</v>
      </c>
      <c r="F1666">
        <v>0</v>
      </c>
      <c r="G1666">
        <v>32767</v>
      </c>
      <c r="H1666">
        <v>-32767</v>
      </c>
      <c r="I1666">
        <v>0</v>
      </c>
    </row>
    <row r="1667" spans="1:25" x14ac:dyDescent="0.25">
      <c r="A1667" t="s">
        <v>180</v>
      </c>
      <c r="B1667">
        <v>4.7063699999999997</v>
      </c>
      <c r="C1667">
        <v>2.0479999999999999E-3</v>
      </c>
      <c r="D1667">
        <v>0</v>
      </c>
      <c r="E1667">
        <v>0</v>
      </c>
      <c r="F1667">
        <v>0</v>
      </c>
      <c r="G1667">
        <v>32767</v>
      </c>
      <c r="H1667">
        <v>-32767</v>
      </c>
      <c r="I1667">
        <v>0</v>
      </c>
    </row>
    <row r="1668" spans="1:25" x14ac:dyDescent="0.25">
      <c r="A1668" t="s">
        <v>180</v>
      </c>
      <c r="B1668">
        <v>4.9965799999999998</v>
      </c>
      <c r="C1668">
        <v>2.0479999999999999E-3</v>
      </c>
      <c r="D1668">
        <v>0</v>
      </c>
      <c r="E1668">
        <v>0</v>
      </c>
      <c r="F1668">
        <v>0</v>
      </c>
      <c r="G1668">
        <v>32767</v>
      </c>
      <c r="H1668">
        <v>-32767</v>
      </c>
      <c r="I1668">
        <v>0</v>
      </c>
    </row>
    <row r="1669" spans="1:25" x14ac:dyDescent="0.25">
      <c r="A1669" t="s">
        <v>180</v>
      </c>
      <c r="B1669">
        <v>4.9851799999999997</v>
      </c>
      <c r="C1669">
        <v>2.0479999999999999E-3</v>
      </c>
      <c r="D1669">
        <v>0</v>
      </c>
      <c r="E1669">
        <v>0</v>
      </c>
      <c r="F1669">
        <v>0</v>
      </c>
      <c r="G1669">
        <v>32767</v>
      </c>
      <c r="H1669">
        <v>-32767</v>
      </c>
      <c r="I1669">
        <v>0</v>
      </c>
    </row>
    <row r="1670" spans="1:25" x14ac:dyDescent="0.25">
      <c r="A1670" t="s">
        <v>180</v>
      </c>
      <c r="B1670">
        <v>4.9724500000000003</v>
      </c>
      <c r="C1670">
        <v>3.0720000000000001E-3</v>
      </c>
      <c r="D1670">
        <v>0</v>
      </c>
      <c r="E1670">
        <v>0</v>
      </c>
      <c r="F1670">
        <v>0</v>
      </c>
      <c r="G1670">
        <v>32767</v>
      </c>
      <c r="H1670">
        <v>-32767</v>
      </c>
      <c r="I1670">
        <v>0</v>
      </c>
    </row>
    <row r="1671" spans="1:25" x14ac:dyDescent="0.25">
      <c r="A1671" t="s">
        <v>180</v>
      </c>
      <c r="B1671">
        <v>4.9711699999999999</v>
      </c>
      <c r="C1671">
        <v>2.0479999999999999E-3</v>
      </c>
      <c r="D1671">
        <v>0</v>
      </c>
      <c r="E1671">
        <v>0</v>
      </c>
      <c r="F1671">
        <v>0</v>
      </c>
      <c r="G1671">
        <v>32767</v>
      </c>
      <c r="H1671">
        <v>-32767</v>
      </c>
      <c r="I1671">
        <v>0</v>
      </c>
    </row>
    <row r="1672" spans="1:25" x14ac:dyDescent="0.25">
      <c r="A1672" t="s">
        <v>180</v>
      </c>
      <c r="B1672">
        <v>4.9985600000000003</v>
      </c>
      <c r="C1672">
        <v>2.0479999999999999E-3</v>
      </c>
      <c r="D1672">
        <v>0</v>
      </c>
      <c r="E1672">
        <v>0</v>
      </c>
      <c r="F1672">
        <v>0</v>
      </c>
      <c r="G1672">
        <v>32767</v>
      </c>
      <c r="H1672">
        <v>-32767</v>
      </c>
      <c r="I1672">
        <v>0</v>
      </c>
    </row>
    <row r="1673" spans="1:25" x14ac:dyDescent="0.25">
      <c r="A1673" t="s">
        <v>180</v>
      </c>
      <c r="B1673">
        <v>4.9806100000000004</v>
      </c>
      <c r="C1673">
        <v>2.0479999999999999E-3</v>
      </c>
      <c r="D1673">
        <v>0</v>
      </c>
      <c r="E1673">
        <v>0</v>
      </c>
      <c r="F1673">
        <v>0</v>
      </c>
      <c r="G1673">
        <v>32767</v>
      </c>
      <c r="H1673">
        <v>-32767</v>
      </c>
      <c r="I1673">
        <v>0</v>
      </c>
    </row>
    <row r="1674" spans="1:25" x14ac:dyDescent="0.25">
      <c r="A1674" t="s">
        <v>180</v>
      </c>
      <c r="B1674">
        <v>4.9892799999999999</v>
      </c>
      <c r="C1674">
        <v>2.0479999999999999E-3</v>
      </c>
      <c r="D1674">
        <v>0</v>
      </c>
      <c r="E1674">
        <v>0</v>
      </c>
      <c r="F1674">
        <v>0</v>
      </c>
      <c r="G1674">
        <v>32767</v>
      </c>
      <c r="H1674">
        <v>-32767</v>
      </c>
      <c r="I1674">
        <v>0</v>
      </c>
    </row>
    <row r="1675" spans="1:25" x14ac:dyDescent="0.25">
      <c r="A1675" t="s">
        <v>180</v>
      </c>
      <c r="B1675">
        <v>4.9563800000000002</v>
      </c>
      <c r="C1675">
        <v>2.0479999999999999E-3</v>
      </c>
      <c r="D1675">
        <v>0</v>
      </c>
      <c r="E1675">
        <v>0</v>
      </c>
      <c r="F1675">
        <v>0</v>
      </c>
      <c r="G1675">
        <v>32767</v>
      </c>
      <c r="H1675">
        <v>-32767</v>
      </c>
      <c r="I1675">
        <v>0</v>
      </c>
    </row>
    <row r="1676" spans="1:25" x14ac:dyDescent="0.25">
      <c r="A1676" t="s">
        <v>180</v>
      </c>
      <c r="B1676">
        <v>5.0006399999999998</v>
      </c>
      <c r="C1676">
        <v>3.0720000000000001E-3</v>
      </c>
      <c r="D1676">
        <v>0</v>
      </c>
      <c r="E1676">
        <v>0</v>
      </c>
      <c r="F1676">
        <v>0</v>
      </c>
      <c r="G1676">
        <v>32767</v>
      </c>
      <c r="H1676">
        <v>-32767</v>
      </c>
      <c r="I1676">
        <v>0</v>
      </c>
    </row>
    <row r="1677" spans="1:25" x14ac:dyDescent="0.25">
      <c r="A1677" t="s">
        <v>180</v>
      </c>
      <c r="B1677">
        <v>4.9808300000000001</v>
      </c>
      <c r="C1677">
        <v>2.0479999999999999E-3</v>
      </c>
      <c r="D1677">
        <v>0</v>
      </c>
      <c r="E1677">
        <v>0</v>
      </c>
      <c r="F1677">
        <v>0</v>
      </c>
      <c r="G1677">
        <v>32767</v>
      </c>
      <c r="H1677">
        <v>-32767</v>
      </c>
      <c r="I1677">
        <v>0</v>
      </c>
    </row>
    <row r="1678" spans="1:25" x14ac:dyDescent="0.25">
      <c r="A1678" t="s">
        <v>180</v>
      </c>
      <c r="B1678">
        <v>4.9660500000000001</v>
      </c>
      <c r="C1678">
        <v>3.0720000000000001E-3</v>
      </c>
      <c r="D1678">
        <v>0</v>
      </c>
      <c r="E1678">
        <v>0</v>
      </c>
      <c r="F1678">
        <v>0</v>
      </c>
      <c r="G1678">
        <v>32767</v>
      </c>
      <c r="H1678">
        <v>-32767</v>
      </c>
      <c r="I1678">
        <v>0</v>
      </c>
    </row>
    <row r="1679" spans="1:25" x14ac:dyDescent="0.25">
      <c r="A1679" t="s">
        <v>180</v>
      </c>
      <c r="B1679">
        <v>4.9662100000000002</v>
      </c>
      <c r="C1679">
        <v>3.0720000000000001E-3</v>
      </c>
      <c r="D1679">
        <v>0</v>
      </c>
      <c r="E1679">
        <v>0</v>
      </c>
      <c r="F1679">
        <v>0</v>
      </c>
      <c r="G1679">
        <v>32767</v>
      </c>
      <c r="H1679">
        <v>-32767</v>
      </c>
      <c r="I1679">
        <v>0</v>
      </c>
      <c r="R1679" t="s">
        <v>66</v>
      </c>
      <c r="U1679" t="s">
        <v>65</v>
      </c>
      <c r="X1679" t="s">
        <v>63</v>
      </c>
    </row>
    <row r="1680" spans="1:25" x14ac:dyDescent="0.25">
      <c r="A1680" t="s">
        <v>180</v>
      </c>
      <c r="B1680">
        <v>4.9994199999999998</v>
      </c>
      <c r="C1680">
        <v>3.0720000000000001E-3</v>
      </c>
      <c r="D1680">
        <v>0</v>
      </c>
      <c r="E1680">
        <v>0</v>
      </c>
      <c r="F1680">
        <v>0</v>
      </c>
      <c r="G1680">
        <v>32767</v>
      </c>
      <c r="H1680">
        <v>-32767</v>
      </c>
      <c r="I1680">
        <v>0</v>
      </c>
      <c r="R1680">
        <f>AVERAGE(B1631:B1680)</f>
        <v>5.2857628260869571</v>
      </c>
      <c r="S1680">
        <f>AVERAGE(C1631:C1680)</f>
        <v>2.4371199999999997E-3</v>
      </c>
      <c r="U1680">
        <f>_xlfn.VAR.P(B1631:B1680)</f>
        <v>0.77648072138548407</v>
      </c>
      <c r="V1680">
        <f>_xlfn.VAR.P(C1631:C1680)</f>
        <v>2.4704450559999992E-7</v>
      </c>
      <c r="X1680">
        <f>1.96*SQRT(U1680)/50</f>
        <v>3.4542312251929372E-2</v>
      </c>
      <c r="Y1680">
        <f>1.96*SQRT(V1680)/50</f>
        <v>1.9483800170531003E-5</v>
      </c>
    </row>
    <row r="1681" spans="1:9" x14ac:dyDescent="0.25">
      <c r="A1681" t="s">
        <v>180</v>
      </c>
      <c r="B1681">
        <v>274.01946900000002</v>
      </c>
      <c r="C1681" t="s">
        <v>37</v>
      </c>
    </row>
    <row r="1682" spans="1:9" x14ac:dyDescent="0.25">
      <c r="A1682" t="s">
        <v>181</v>
      </c>
      <c r="B1682">
        <v>2058.8200000000002</v>
      </c>
      <c r="C1682">
        <v>1369.48</v>
      </c>
      <c r="D1682">
        <v>1346.53</v>
      </c>
      <c r="E1682">
        <v>1253.6199999999999</v>
      </c>
      <c r="F1682">
        <v>0</v>
      </c>
      <c r="G1682">
        <v>0.32608399999999998</v>
      </c>
      <c r="H1682">
        <v>0.6704</v>
      </c>
      <c r="I1682">
        <v>0</v>
      </c>
    </row>
    <row r="1683" spans="1:9" x14ac:dyDescent="0.25">
      <c r="A1683" t="s">
        <v>181</v>
      </c>
      <c r="B1683">
        <v>1384.43</v>
      </c>
      <c r="C1683">
        <v>1371.22</v>
      </c>
      <c r="D1683">
        <v>1347.32</v>
      </c>
      <c r="E1683">
        <v>1254.42</v>
      </c>
      <c r="F1683">
        <v>0</v>
      </c>
      <c r="G1683">
        <v>0.322656</v>
      </c>
      <c r="H1683">
        <v>0.67030999999999996</v>
      </c>
      <c r="I1683">
        <v>0</v>
      </c>
    </row>
    <row r="1684" spans="1:9" x14ac:dyDescent="0.25">
      <c r="A1684" t="s">
        <v>181</v>
      </c>
      <c r="B1684">
        <v>1376.9</v>
      </c>
      <c r="C1684">
        <v>1371.43</v>
      </c>
      <c r="D1684">
        <v>1346.98</v>
      </c>
      <c r="E1684">
        <v>1254.45</v>
      </c>
      <c r="F1684">
        <v>0</v>
      </c>
      <c r="G1684">
        <v>0.32903300000000002</v>
      </c>
      <c r="H1684">
        <v>0.670261</v>
      </c>
      <c r="I1684">
        <v>0</v>
      </c>
    </row>
    <row r="1685" spans="1:9" x14ac:dyDescent="0.25">
      <c r="A1685" t="s">
        <v>181</v>
      </c>
      <c r="B1685">
        <v>1370.67</v>
      </c>
      <c r="C1685">
        <v>1365.27</v>
      </c>
      <c r="D1685">
        <v>1345.29</v>
      </c>
      <c r="E1685">
        <v>1253.03</v>
      </c>
      <c r="F1685">
        <v>0</v>
      </c>
      <c r="G1685">
        <v>0.32222899999999999</v>
      </c>
      <c r="H1685">
        <v>0.67025000000000001</v>
      </c>
      <c r="I1685">
        <v>0</v>
      </c>
    </row>
    <row r="1686" spans="1:9" x14ac:dyDescent="0.25">
      <c r="A1686" t="s">
        <v>181</v>
      </c>
      <c r="B1686">
        <v>1370.94</v>
      </c>
      <c r="C1686">
        <v>1365.88</v>
      </c>
      <c r="D1686">
        <v>1345.98</v>
      </c>
      <c r="E1686">
        <v>1254.03</v>
      </c>
      <c r="F1686">
        <v>0</v>
      </c>
      <c r="G1686">
        <v>0.33738499999999999</v>
      </c>
      <c r="H1686">
        <v>0.67021699999999995</v>
      </c>
      <c r="I1686">
        <v>0</v>
      </c>
    </row>
    <row r="1687" spans="1:9" x14ac:dyDescent="0.25">
      <c r="A1687" t="s">
        <v>181</v>
      </c>
      <c r="B1687">
        <v>1372.8</v>
      </c>
      <c r="C1687">
        <v>1367.76</v>
      </c>
      <c r="D1687">
        <v>1344.76</v>
      </c>
      <c r="E1687">
        <v>1252.08</v>
      </c>
      <c r="F1687">
        <v>0</v>
      </c>
      <c r="G1687">
        <v>0.321687</v>
      </c>
      <c r="H1687">
        <v>0.670381</v>
      </c>
      <c r="I1687">
        <v>0</v>
      </c>
    </row>
    <row r="1688" spans="1:9" x14ac:dyDescent="0.25">
      <c r="A1688" t="s">
        <v>181</v>
      </c>
      <c r="B1688">
        <v>1369.66</v>
      </c>
      <c r="C1688">
        <v>1364.52</v>
      </c>
      <c r="D1688">
        <v>1344.49</v>
      </c>
      <c r="E1688">
        <v>1252.5</v>
      </c>
      <c r="F1688">
        <v>0</v>
      </c>
      <c r="G1688">
        <v>0.32294699999999998</v>
      </c>
      <c r="H1688">
        <v>0.670404</v>
      </c>
      <c r="I1688">
        <v>0</v>
      </c>
    </row>
    <row r="1689" spans="1:9" x14ac:dyDescent="0.25">
      <c r="A1689" t="s">
        <v>181</v>
      </c>
      <c r="B1689">
        <v>1847.49</v>
      </c>
      <c r="C1689">
        <v>1365.91</v>
      </c>
      <c r="D1689">
        <v>1345.58</v>
      </c>
      <c r="E1689">
        <v>1253.33</v>
      </c>
      <c r="F1689">
        <v>0</v>
      </c>
      <c r="G1689">
        <v>0.32246999999999998</v>
      </c>
      <c r="H1689">
        <v>0.670408</v>
      </c>
      <c r="I1689">
        <v>0</v>
      </c>
    </row>
    <row r="1690" spans="1:9" x14ac:dyDescent="0.25">
      <c r="A1690" t="s">
        <v>181</v>
      </c>
      <c r="B1690">
        <v>1381.68</v>
      </c>
      <c r="C1690">
        <v>1368.5</v>
      </c>
      <c r="D1690">
        <v>1345.14</v>
      </c>
      <c r="E1690">
        <v>1252.4000000000001</v>
      </c>
      <c r="F1690">
        <v>0</v>
      </c>
      <c r="G1690">
        <v>0.32233200000000001</v>
      </c>
      <c r="H1690">
        <v>0.67040500000000003</v>
      </c>
      <c r="I1690">
        <v>0</v>
      </c>
    </row>
    <row r="1691" spans="1:9" x14ac:dyDescent="0.25">
      <c r="A1691" t="s">
        <v>181</v>
      </c>
      <c r="B1691">
        <v>1375.12</v>
      </c>
      <c r="C1691">
        <v>1369.7</v>
      </c>
      <c r="D1691">
        <v>1346.56</v>
      </c>
      <c r="E1691">
        <v>1254.21</v>
      </c>
      <c r="F1691">
        <v>0</v>
      </c>
      <c r="G1691">
        <v>0.32647300000000001</v>
      </c>
      <c r="H1691">
        <v>0.67033799999999999</v>
      </c>
      <c r="I1691">
        <v>0</v>
      </c>
    </row>
    <row r="1692" spans="1:9" x14ac:dyDescent="0.25">
      <c r="A1692" t="s">
        <v>181</v>
      </c>
      <c r="B1692">
        <v>1375.64</v>
      </c>
      <c r="C1692">
        <v>1370.47</v>
      </c>
      <c r="D1692">
        <v>1347.35</v>
      </c>
      <c r="E1692">
        <v>1255</v>
      </c>
      <c r="F1692">
        <v>0</v>
      </c>
      <c r="G1692">
        <v>0.32392700000000002</v>
      </c>
      <c r="H1692">
        <v>0.67040299999999997</v>
      </c>
      <c r="I1692">
        <v>0</v>
      </c>
    </row>
    <row r="1693" spans="1:9" x14ac:dyDescent="0.25">
      <c r="A1693" t="s">
        <v>181</v>
      </c>
      <c r="B1693">
        <v>1376.09</v>
      </c>
      <c r="C1693">
        <v>1370.78</v>
      </c>
      <c r="D1693">
        <v>1346.61</v>
      </c>
      <c r="E1693">
        <v>1253.78</v>
      </c>
      <c r="F1693">
        <v>0</v>
      </c>
      <c r="G1693">
        <v>0.337393</v>
      </c>
      <c r="H1693">
        <v>0.68192699999999995</v>
      </c>
      <c r="I1693">
        <v>0</v>
      </c>
    </row>
    <row r="1694" spans="1:9" x14ac:dyDescent="0.25">
      <c r="A1694" t="s">
        <v>181</v>
      </c>
      <c r="B1694">
        <v>1374.16</v>
      </c>
      <c r="C1694">
        <v>1368.87</v>
      </c>
      <c r="D1694">
        <v>1346.25</v>
      </c>
      <c r="E1694">
        <v>1253.9100000000001</v>
      </c>
      <c r="F1694">
        <v>0</v>
      </c>
      <c r="G1694">
        <v>0.32133099999999998</v>
      </c>
      <c r="H1694">
        <v>0.67040200000000005</v>
      </c>
      <c r="I1694">
        <v>0</v>
      </c>
    </row>
    <row r="1695" spans="1:9" x14ac:dyDescent="0.25">
      <c r="A1695" t="s">
        <v>181</v>
      </c>
      <c r="B1695">
        <v>1372.93</v>
      </c>
      <c r="C1695">
        <v>1367.83</v>
      </c>
      <c r="D1695">
        <v>1345.41</v>
      </c>
      <c r="E1695">
        <v>1252.8800000000001</v>
      </c>
      <c r="F1695">
        <v>0</v>
      </c>
      <c r="G1695">
        <v>0.32229400000000002</v>
      </c>
      <c r="H1695">
        <v>0.67040900000000003</v>
      </c>
      <c r="I1695">
        <v>0</v>
      </c>
    </row>
    <row r="1696" spans="1:9" x14ac:dyDescent="0.25">
      <c r="A1696" t="s">
        <v>181</v>
      </c>
      <c r="B1696">
        <v>1626.09</v>
      </c>
      <c r="C1696">
        <v>1369.44</v>
      </c>
      <c r="D1696">
        <v>1346.02</v>
      </c>
      <c r="E1696">
        <v>1253.6400000000001</v>
      </c>
      <c r="F1696">
        <v>0</v>
      </c>
      <c r="G1696">
        <v>0.32483299999999998</v>
      </c>
      <c r="H1696">
        <v>0.67037500000000005</v>
      </c>
      <c r="I1696">
        <v>0</v>
      </c>
    </row>
    <row r="1697" spans="1:9" x14ac:dyDescent="0.25">
      <c r="A1697" t="s">
        <v>181</v>
      </c>
      <c r="B1697">
        <v>1381.64</v>
      </c>
      <c r="C1697">
        <v>1368.42</v>
      </c>
      <c r="D1697">
        <v>1345.41</v>
      </c>
      <c r="E1697">
        <v>1252.68</v>
      </c>
      <c r="F1697">
        <v>0</v>
      </c>
      <c r="G1697">
        <v>0.33287</v>
      </c>
      <c r="H1697">
        <v>0.67040699999999998</v>
      </c>
      <c r="I1697">
        <v>0</v>
      </c>
    </row>
    <row r="1698" spans="1:9" x14ac:dyDescent="0.25">
      <c r="A1698" t="s">
        <v>181</v>
      </c>
      <c r="B1698">
        <v>1374.15</v>
      </c>
      <c r="C1698">
        <v>1368.98</v>
      </c>
      <c r="D1698">
        <v>1345.94</v>
      </c>
      <c r="E1698">
        <v>1253.56</v>
      </c>
      <c r="F1698">
        <v>0</v>
      </c>
      <c r="G1698">
        <v>0.33738800000000002</v>
      </c>
      <c r="H1698">
        <v>0.67036399999999996</v>
      </c>
      <c r="I1698">
        <v>0</v>
      </c>
    </row>
    <row r="1699" spans="1:9" x14ac:dyDescent="0.25">
      <c r="A1699" t="s">
        <v>181</v>
      </c>
      <c r="B1699">
        <v>1373.74</v>
      </c>
      <c r="C1699">
        <v>1368.29</v>
      </c>
      <c r="D1699">
        <v>1345.6</v>
      </c>
      <c r="E1699">
        <v>1252.98</v>
      </c>
      <c r="F1699">
        <v>0</v>
      </c>
      <c r="G1699">
        <v>0.33405200000000002</v>
      </c>
      <c r="H1699">
        <v>0.66994299999999996</v>
      </c>
      <c r="I1699">
        <v>0</v>
      </c>
    </row>
    <row r="1700" spans="1:9" x14ac:dyDescent="0.25">
      <c r="A1700" t="s">
        <v>181</v>
      </c>
      <c r="B1700">
        <v>1372.87</v>
      </c>
      <c r="C1700">
        <v>1367.28</v>
      </c>
      <c r="D1700">
        <v>1345.9</v>
      </c>
      <c r="E1700">
        <v>1253.44</v>
      </c>
      <c r="F1700">
        <v>0</v>
      </c>
      <c r="G1700">
        <v>0.33738699999999999</v>
      </c>
      <c r="H1700">
        <v>0.67035299999999998</v>
      </c>
      <c r="I1700">
        <v>0</v>
      </c>
    </row>
    <row r="1701" spans="1:9" x14ac:dyDescent="0.25">
      <c r="A1701" t="s">
        <v>181</v>
      </c>
      <c r="B1701">
        <v>1376.04</v>
      </c>
      <c r="C1701">
        <v>1368.93</v>
      </c>
      <c r="D1701">
        <v>1345.65</v>
      </c>
      <c r="E1701">
        <v>1252.96</v>
      </c>
      <c r="F1701">
        <v>0</v>
      </c>
      <c r="G1701">
        <v>0.33738499999999999</v>
      </c>
      <c r="H1701">
        <v>0.66999699999999995</v>
      </c>
      <c r="I1701">
        <v>0</v>
      </c>
    </row>
    <row r="1702" spans="1:9" x14ac:dyDescent="0.25">
      <c r="A1702" t="s">
        <v>181</v>
      </c>
      <c r="B1702">
        <v>1375.67</v>
      </c>
      <c r="C1702">
        <v>1368.23</v>
      </c>
      <c r="D1702">
        <v>1345.75</v>
      </c>
      <c r="E1702">
        <v>1253.19</v>
      </c>
      <c r="F1702">
        <v>0</v>
      </c>
      <c r="G1702">
        <v>0.32887</v>
      </c>
      <c r="H1702">
        <v>0.67008199999999996</v>
      </c>
      <c r="I1702">
        <v>0</v>
      </c>
    </row>
    <row r="1703" spans="1:9" x14ac:dyDescent="0.25">
      <c r="A1703" t="s">
        <v>181</v>
      </c>
      <c r="B1703">
        <v>1749.25</v>
      </c>
      <c r="C1703">
        <v>1364.9</v>
      </c>
      <c r="D1703">
        <v>1344.52</v>
      </c>
      <c r="E1703">
        <v>1252.19</v>
      </c>
      <c r="F1703">
        <v>0</v>
      </c>
      <c r="G1703">
        <v>0.32252900000000001</v>
      </c>
      <c r="H1703">
        <v>0.67030900000000004</v>
      </c>
      <c r="I1703">
        <v>0</v>
      </c>
    </row>
    <row r="1704" spans="1:9" x14ac:dyDescent="0.25">
      <c r="A1704" t="s">
        <v>181</v>
      </c>
      <c r="B1704">
        <v>1381.67</v>
      </c>
      <c r="C1704">
        <v>1368.42</v>
      </c>
      <c r="D1704">
        <v>1345.79</v>
      </c>
      <c r="E1704">
        <v>1253.1400000000001</v>
      </c>
      <c r="F1704">
        <v>0</v>
      </c>
      <c r="G1704">
        <v>0.33738600000000002</v>
      </c>
      <c r="H1704">
        <v>0.67040900000000003</v>
      </c>
      <c r="I1704">
        <v>0</v>
      </c>
    </row>
    <row r="1705" spans="1:9" x14ac:dyDescent="0.25">
      <c r="A1705" t="s">
        <v>181</v>
      </c>
      <c r="B1705">
        <v>1373.05</v>
      </c>
      <c r="C1705">
        <v>1367.25</v>
      </c>
      <c r="D1705">
        <v>1345.17</v>
      </c>
      <c r="E1705">
        <v>1252.96</v>
      </c>
      <c r="F1705">
        <v>0</v>
      </c>
      <c r="G1705">
        <v>0.321579</v>
      </c>
      <c r="H1705">
        <v>0.67040699999999998</v>
      </c>
      <c r="I1705">
        <v>0</v>
      </c>
    </row>
    <row r="1706" spans="1:9" x14ac:dyDescent="0.25">
      <c r="A1706" t="s">
        <v>181</v>
      </c>
      <c r="B1706">
        <v>1376.06</v>
      </c>
      <c r="C1706">
        <v>1370.72</v>
      </c>
      <c r="D1706">
        <v>1345.97</v>
      </c>
      <c r="E1706">
        <v>1253.3499999999999</v>
      </c>
      <c r="F1706">
        <v>0</v>
      </c>
      <c r="G1706">
        <v>0.32284099999999999</v>
      </c>
      <c r="H1706">
        <v>0.67030100000000004</v>
      </c>
      <c r="I1706">
        <v>0</v>
      </c>
    </row>
    <row r="1707" spans="1:9" x14ac:dyDescent="0.25">
      <c r="A1707" t="s">
        <v>181</v>
      </c>
      <c r="B1707">
        <v>1371.27</v>
      </c>
      <c r="C1707">
        <v>1365.21</v>
      </c>
      <c r="D1707">
        <v>1344.99</v>
      </c>
      <c r="E1707">
        <v>1252.76</v>
      </c>
      <c r="F1707">
        <v>0</v>
      </c>
      <c r="G1707">
        <v>0.32135799999999998</v>
      </c>
      <c r="H1707">
        <v>0.67029899999999998</v>
      </c>
      <c r="I1707">
        <v>0</v>
      </c>
    </row>
    <row r="1708" spans="1:9" x14ac:dyDescent="0.25">
      <c r="A1708" t="s">
        <v>181</v>
      </c>
      <c r="B1708">
        <v>1371.97</v>
      </c>
      <c r="C1708">
        <v>1366.85</v>
      </c>
      <c r="D1708">
        <v>1346.53</v>
      </c>
      <c r="E1708">
        <v>1254.49</v>
      </c>
      <c r="F1708">
        <v>0</v>
      </c>
      <c r="G1708">
        <v>0.321523</v>
      </c>
      <c r="H1708">
        <v>0.67039400000000005</v>
      </c>
      <c r="I1708">
        <v>0</v>
      </c>
    </row>
    <row r="1709" spans="1:9" x14ac:dyDescent="0.25">
      <c r="A1709" t="s">
        <v>181</v>
      </c>
      <c r="B1709">
        <v>1372.95</v>
      </c>
      <c r="C1709">
        <v>1367.53</v>
      </c>
      <c r="D1709">
        <v>1346.07</v>
      </c>
      <c r="E1709">
        <v>1253.6500000000001</v>
      </c>
      <c r="F1709">
        <v>0</v>
      </c>
      <c r="G1709">
        <v>0.32375700000000002</v>
      </c>
      <c r="H1709">
        <v>0.67038699999999996</v>
      </c>
      <c r="I1709">
        <v>0</v>
      </c>
    </row>
    <row r="1710" spans="1:9" x14ac:dyDescent="0.25">
      <c r="A1710" t="s">
        <v>181</v>
      </c>
      <c r="B1710">
        <v>1822.37</v>
      </c>
      <c r="C1710">
        <v>1368.9</v>
      </c>
      <c r="D1710">
        <v>1345.99</v>
      </c>
      <c r="E1710">
        <v>1253.69</v>
      </c>
      <c r="F1710">
        <v>0</v>
      </c>
      <c r="G1710">
        <v>0.32486599999999999</v>
      </c>
      <c r="H1710">
        <v>0.67030800000000001</v>
      </c>
      <c r="I1710">
        <v>0</v>
      </c>
    </row>
    <row r="1711" spans="1:9" x14ac:dyDescent="0.25">
      <c r="A1711" t="s">
        <v>181</v>
      </c>
      <c r="B1711">
        <v>1383.12</v>
      </c>
      <c r="C1711">
        <v>1369.75</v>
      </c>
      <c r="D1711">
        <v>1345.69</v>
      </c>
      <c r="E1711">
        <v>1252.79</v>
      </c>
      <c r="F1711">
        <v>0</v>
      </c>
      <c r="G1711">
        <v>0.32140099999999999</v>
      </c>
      <c r="H1711">
        <v>0.67370099999999999</v>
      </c>
      <c r="I1711">
        <v>0</v>
      </c>
    </row>
    <row r="1712" spans="1:9" x14ac:dyDescent="0.25">
      <c r="A1712" t="s">
        <v>181</v>
      </c>
      <c r="B1712">
        <v>1379.85</v>
      </c>
      <c r="C1712">
        <v>1367.73</v>
      </c>
      <c r="D1712">
        <v>1344.09</v>
      </c>
      <c r="E1712">
        <v>1251.31</v>
      </c>
      <c r="F1712">
        <v>0</v>
      </c>
      <c r="G1712">
        <v>0.32492100000000002</v>
      </c>
      <c r="H1712">
        <v>0.67030900000000004</v>
      </c>
      <c r="I1712">
        <v>0</v>
      </c>
    </row>
    <row r="1713" spans="1:9" x14ac:dyDescent="0.25">
      <c r="A1713" t="s">
        <v>181</v>
      </c>
      <c r="B1713">
        <v>1369.46</v>
      </c>
      <c r="C1713">
        <v>1364.43</v>
      </c>
      <c r="D1713">
        <v>1344.19</v>
      </c>
      <c r="E1713">
        <v>1252.19</v>
      </c>
      <c r="F1713">
        <v>0</v>
      </c>
      <c r="G1713">
        <v>0.32495099999999999</v>
      </c>
      <c r="H1713">
        <v>0.67027199999999998</v>
      </c>
      <c r="I1713">
        <v>0</v>
      </c>
    </row>
    <row r="1714" spans="1:9" x14ac:dyDescent="0.25">
      <c r="A1714" t="s">
        <v>181</v>
      </c>
      <c r="B1714">
        <v>1371.25</v>
      </c>
      <c r="C1714">
        <v>1366.13</v>
      </c>
      <c r="D1714">
        <v>1345.82</v>
      </c>
      <c r="E1714">
        <v>1253.81</v>
      </c>
      <c r="F1714">
        <v>0</v>
      </c>
      <c r="G1714">
        <v>0.325127</v>
      </c>
      <c r="H1714">
        <v>0.67040200000000005</v>
      </c>
      <c r="I1714">
        <v>0</v>
      </c>
    </row>
    <row r="1715" spans="1:9" x14ac:dyDescent="0.25">
      <c r="A1715" t="s">
        <v>181</v>
      </c>
      <c r="B1715">
        <v>1373.98</v>
      </c>
      <c r="C1715">
        <v>1368.83</v>
      </c>
      <c r="D1715">
        <v>1345.72</v>
      </c>
      <c r="E1715">
        <v>1253.03</v>
      </c>
      <c r="F1715">
        <v>0</v>
      </c>
      <c r="G1715">
        <v>0.33452700000000002</v>
      </c>
      <c r="H1715">
        <v>0.67040699999999998</v>
      </c>
      <c r="I1715">
        <v>0</v>
      </c>
    </row>
    <row r="1716" spans="1:9" x14ac:dyDescent="0.25">
      <c r="A1716" t="s">
        <v>181</v>
      </c>
      <c r="B1716">
        <v>1370.66</v>
      </c>
      <c r="C1716">
        <v>1365.53</v>
      </c>
      <c r="D1716">
        <v>1345.49</v>
      </c>
      <c r="E1716">
        <v>1253.49</v>
      </c>
      <c r="F1716">
        <v>0</v>
      </c>
      <c r="G1716">
        <v>0.33738499999999999</v>
      </c>
      <c r="H1716">
        <v>0.67028299999999996</v>
      </c>
      <c r="I1716">
        <v>0</v>
      </c>
    </row>
    <row r="1717" spans="1:9" x14ac:dyDescent="0.25">
      <c r="A1717" t="s">
        <v>181</v>
      </c>
      <c r="B1717">
        <v>1773.06</v>
      </c>
      <c r="C1717">
        <v>1364.28</v>
      </c>
      <c r="D1717">
        <v>1343.85</v>
      </c>
      <c r="E1717">
        <v>1251.52</v>
      </c>
      <c r="F1717">
        <v>0</v>
      </c>
      <c r="G1717">
        <v>0.33420899999999998</v>
      </c>
      <c r="H1717">
        <v>0.67040299999999997</v>
      </c>
      <c r="I1717">
        <v>0</v>
      </c>
    </row>
    <row r="1718" spans="1:9" x14ac:dyDescent="0.25">
      <c r="A1718" t="s">
        <v>181</v>
      </c>
      <c r="B1718">
        <v>1384.67</v>
      </c>
      <c r="C1718">
        <v>1369.1</v>
      </c>
      <c r="D1718">
        <v>1345.34</v>
      </c>
      <c r="E1718">
        <v>1252.82</v>
      </c>
      <c r="F1718">
        <v>0</v>
      </c>
      <c r="G1718">
        <v>0.32149899999999998</v>
      </c>
      <c r="H1718">
        <v>0.67039000000000004</v>
      </c>
      <c r="I1718">
        <v>0</v>
      </c>
    </row>
    <row r="1719" spans="1:9" x14ac:dyDescent="0.25">
      <c r="A1719" t="s">
        <v>181</v>
      </c>
      <c r="B1719">
        <v>1372.74</v>
      </c>
      <c r="C1719">
        <v>1366.8</v>
      </c>
      <c r="D1719">
        <v>1344.53</v>
      </c>
      <c r="E1719">
        <v>1252.33</v>
      </c>
      <c r="F1719">
        <v>0</v>
      </c>
      <c r="G1719">
        <v>0.32654699999999998</v>
      </c>
      <c r="H1719">
        <v>0.68732800000000005</v>
      </c>
      <c r="I1719">
        <v>0</v>
      </c>
    </row>
    <row r="1720" spans="1:9" x14ac:dyDescent="0.25">
      <c r="A1720" t="s">
        <v>181</v>
      </c>
      <c r="B1720">
        <v>1371</v>
      </c>
      <c r="C1720">
        <v>1365.35</v>
      </c>
      <c r="D1720">
        <v>1345.08</v>
      </c>
      <c r="E1720">
        <v>1253.04</v>
      </c>
      <c r="F1720">
        <v>0</v>
      </c>
      <c r="G1720">
        <v>0.32876899999999998</v>
      </c>
      <c r="H1720">
        <v>0.67040900000000003</v>
      </c>
      <c r="I1720">
        <v>0</v>
      </c>
    </row>
    <row r="1721" spans="1:9" x14ac:dyDescent="0.25">
      <c r="A1721" t="s">
        <v>181</v>
      </c>
      <c r="B1721">
        <v>1374.43</v>
      </c>
      <c r="C1721">
        <v>1369.27</v>
      </c>
      <c r="D1721">
        <v>1345.33</v>
      </c>
      <c r="E1721">
        <v>1252.54</v>
      </c>
      <c r="F1721">
        <v>0</v>
      </c>
      <c r="G1721">
        <v>0.32452199999999998</v>
      </c>
      <c r="H1721">
        <v>0.67040299999999997</v>
      </c>
      <c r="I1721">
        <v>0</v>
      </c>
    </row>
    <row r="1722" spans="1:9" x14ac:dyDescent="0.25">
      <c r="A1722" t="s">
        <v>181</v>
      </c>
      <c r="B1722">
        <v>1372.54</v>
      </c>
      <c r="C1722">
        <v>1367.08</v>
      </c>
      <c r="D1722">
        <v>1345.69</v>
      </c>
      <c r="E1722">
        <v>1253.51</v>
      </c>
      <c r="F1722">
        <v>0</v>
      </c>
      <c r="G1722">
        <v>0.32378299999999999</v>
      </c>
      <c r="H1722">
        <v>0.67037999999999998</v>
      </c>
      <c r="I1722">
        <v>0</v>
      </c>
    </row>
    <row r="1723" spans="1:9" x14ac:dyDescent="0.25">
      <c r="A1723" t="s">
        <v>181</v>
      </c>
      <c r="B1723">
        <v>1372.33</v>
      </c>
      <c r="C1723">
        <v>1367.14</v>
      </c>
      <c r="D1723">
        <v>1346.95</v>
      </c>
      <c r="E1723">
        <v>1254.6300000000001</v>
      </c>
      <c r="F1723">
        <v>0</v>
      </c>
      <c r="G1723">
        <v>0.32133299999999998</v>
      </c>
      <c r="H1723">
        <v>0.67039099999999996</v>
      </c>
      <c r="I1723">
        <v>0</v>
      </c>
    </row>
    <row r="1724" spans="1:9" x14ac:dyDescent="0.25">
      <c r="A1724" t="s">
        <v>181</v>
      </c>
      <c r="B1724">
        <v>1771.91</v>
      </c>
      <c r="C1724">
        <v>1369.63</v>
      </c>
      <c r="D1724">
        <v>1346.67</v>
      </c>
      <c r="E1724">
        <v>1254.31</v>
      </c>
      <c r="F1724">
        <v>0</v>
      </c>
      <c r="G1724">
        <v>0.32433600000000001</v>
      </c>
      <c r="H1724">
        <v>0.670404</v>
      </c>
      <c r="I1724">
        <v>0</v>
      </c>
    </row>
    <row r="1725" spans="1:9" x14ac:dyDescent="0.25">
      <c r="A1725" t="s">
        <v>181</v>
      </c>
      <c r="B1725">
        <v>1382.09</v>
      </c>
      <c r="C1725">
        <v>1368.88</v>
      </c>
      <c r="D1725">
        <v>1345.64</v>
      </c>
      <c r="E1725">
        <v>1252.8900000000001</v>
      </c>
      <c r="F1725">
        <v>0</v>
      </c>
      <c r="G1725">
        <v>0.31851499999999999</v>
      </c>
      <c r="H1725">
        <v>0.670408</v>
      </c>
      <c r="I1725">
        <v>0</v>
      </c>
    </row>
    <row r="1726" spans="1:9" x14ac:dyDescent="0.25">
      <c r="A1726" t="s">
        <v>181</v>
      </c>
      <c r="B1726">
        <v>1382.93</v>
      </c>
      <c r="C1726">
        <v>1369.83</v>
      </c>
      <c r="D1726">
        <v>1346.51</v>
      </c>
      <c r="E1726">
        <v>1253.82</v>
      </c>
      <c r="F1726">
        <v>0</v>
      </c>
      <c r="G1726">
        <v>0.33046799999999998</v>
      </c>
      <c r="H1726">
        <v>0.67039700000000002</v>
      </c>
      <c r="I1726">
        <v>0</v>
      </c>
    </row>
    <row r="1727" spans="1:9" x14ac:dyDescent="0.25">
      <c r="A1727" t="s">
        <v>181</v>
      </c>
      <c r="B1727">
        <v>1374.8</v>
      </c>
      <c r="C1727">
        <v>1368.99</v>
      </c>
      <c r="D1727">
        <v>1345.31</v>
      </c>
      <c r="E1727">
        <v>1252.8900000000001</v>
      </c>
      <c r="F1727">
        <v>0</v>
      </c>
      <c r="G1727">
        <v>0.322376</v>
      </c>
      <c r="H1727">
        <v>0.67040599999999995</v>
      </c>
      <c r="I1727">
        <v>0</v>
      </c>
    </row>
    <row r="1728" spans="1:9" x14ac:dyDescent="0.25">
      <c r="A1728" t="s">
        <v>181</v>
      </c>
      <c r="B1728">
        <v>1370.22</v>
      </c>
      <c r="C1728">
        <v>1364.92</v>
      </c>
      <c r="D1728">
        <v>1344.94</v>
      </c>
      <c r="E1728">
        <v>1252.96</v>
      </c>
      <c r="F1728">
        <v>0</v>
      </c>
      <c r="G1728">
        <v>0.32763799999999998</v>
      </c>
      <c r="H1728">
        <v>0.66998100000000005</v>
      </c>
      <c r="I1728">
        <v>0</v>
      </c>
    </row>
    <row r="1729" spans="1:25" x14ac:dyDescent="0.25">
      <c r="A1729" t="s">
        <v>181</v>
      </c>
      <c r="B1729">
        <v>1374.3</v>
      </c>
      <c r="C1729">
        <v>1369.19</v>
      </c>
      <c r="D1729">
        <v>1346.32</v>
      </c>
      <c r="E1729">
        <v>1253.67</v>
      </c>
      <c r="F1729">
        <v>0</v>
      </c>
      <c r="G1729">
        <v>0.33738600000000002</v>
      </c>
      <c r="H1729">
        <v>0.67039700000000002</v>
      </c>
      <c r="I1729">
        <v>0</v>
      </c>
    </row>
    <row r="1730" spans="1:25" x14ac:dyDescent="0.25">
      <c r="A1730" t="s">
        <v>181</v>
      </c>
      <c r="B1730">
        <v>1371.65</v>
      </c>
      <c r="C1730">
        <v>1366.56</v>
      </c>
      <c r="D1730">
        <v>1346.28</v>
      </c>
      <c r="E1730">
        <v>1254.29</v>
      </c>
      <c r="F1730">
        <v>0</v>
      </c>
      <c r="G1730">
        <v>0.32688899999999999</v>
      </c>
      <c r="H1730">
        <v>0.67040900000000003</v>
      </c>
      <c r="I1730">
        <v>0</v>
      </c>
    </row>
    <row r="1731" spans="1:25" x14ac:dyDescent="0.25">
      <c r="A1731" t="s">
        <v>181</v>
      </c>
      <c r="B1731">
        <v>1624.48</v>
      </c>
      <c r="C1731">
        <v>1365.64</v>
      </c>
      <c r="D1731">
        <v>1345.07</v>
      </c>
      <c r="E1731">
        <v>1252.8</v>
      </c>
      <c r="F1731">
        <v>0</v>
      </c>
      <c r="G1731">
        <v>0.337393</v>
      </c>
      <c r="H1731">
        <v>0.670323</v>
      </c>
      <c r="I1731">
        <v>0</v>
      </c>
    </row>
    <row r="1732" spans="1:25" x14ac:dyDescent="0.25">
      <c r="A1732" t="s">
        <v>181</v>
      </c>
      <c r="B1732">
        <v>1383.35</v>
      </c>
      <c r="C1732">
        <v>1370.01</v>
      </c>
      <c r="D1732">
        <v>1345.82</v>
      </c>
      <c r="E1732">
        <v>1253.3</v>
      </c>
      <c r="F1732">
        <v>0</v>
      </c>
      <c r="G1732">
        <v>0.32753500000000002</v>
      </c>
      <c r="H1732">
        <v>0.67040699999999998</v>
      </c>
      <c r="I1732">
        <v>0</v>
      </c>
    </row>
    <row r="1733" spans="1:25" x14ac:dyDescent="0.25">
      <c r="A1733" t="s">
        <v>181</v>
      </c>
      <c r="B1733">
        <v>1373.9</v>
      </c>
      <c r="C1733">
        <v>1366.58</v>
      </c>
      <c r="D1733">
        <v>1345.54</v>
      </c>
      <c r="E1733">
        <v>1253.47</v>
      </c>
      <c r="F1733">
        <v>0</v>
      </c>
      <c r="G1733">
        <v>0.33738499999999999</v>
      </c>
      <c r="H1733">
        <v>0.67026200000000002</v>
      </c>
      <c r="I1733">
        <v>0</v>
      </c>
    </row>
    <row r="1734" spans="1:25" x14ac:dyDescent="0.25">
      <c r="A1734" t="s">
        <v>181</v>
      </c>
      <c r="B1734">
        <v>1370.84</v>
      </c>
      <c r="C1734">
        <v>1365.75</v>
      </c>
      <c r="D1734">
        <v>1345.49</v>
      </c>
      <c r="E1734">
        <v>1253.47</v>
      </c>
      <c r="F1734">
        <v>0</v>
      </c>
      <c r="G1734">
        <v>0.33738600000000002</v>
      </c>
      <c r="H1734">
        <v>0.66950699999999996</v>
      </c>
      <c r="I1734">
        <v>0</v>
      </c>
    </row>
    <row r="1735" spans="1:25" x14ac:dyDescent="0.25">
      <c r="A1735" t="s">
        <v>181</v>
      </c>
      <c r="B1735">
        <v>1373.68</v>
      </c>
      <c r="C1735">
        <v>1368.49</v>
      </c>
      <c r="D1735">
        <v>1345.97</v>
      </c>
      <c r="E1735">
        <v>1253.3599999999999</v>
      </c>
      <c r="F1735">
        <v>0</v>
      </c>
      <c r="G1735">
        <v>0.32338099999999997</v>
      </c>
      <c r="H1735">
        <v>0.67040200000000005</v>
      </c>
      <c r="I1735">
        <v>0</v>
      </c>
      <c r="R1735" t="s">
        <v>66</v>
      </c>
      <c r="U1735" t="s">
        <v>65</v>
      </c>
      <c r="X1735" t="s">
        <v>63</v>
      </c>
    </row>
    <row r="1736" spans="1:25" x14ac:dyDescent="0.25">
      <c r="A1736" t="s">
        <v>181</v>
      </c>
      <c r="B1736">
        <v>1371.42</v>
      </c>
      <c r="C1736">
        <v>1366.28</v>
      </c>
      <c r="D1736">
        <v>1345.24</v>
      </c>
      <c r="E1736">
        <v>1253.17</v>
      </c>
      <c r="F1736">
        <v>0</v>
      </c>
      <c r="G1736">
        <v>0.33739000000000002</v>
      </c>
      <c r="H1736">
        <v>0.67040900000000003</v>
      </c>
      <c r="I1736">
        <v>0</v>
      </c>
      <c r="R1736">
        <f>AVERAGE(B1687:B1736)</f>
        <v>1426.7804000000001</v>
      </c>
      <c r="S1736">
        <f>AVERAGE(C1687:C1736)</f>
        <v>1367.7172</v>
      </c>
      <c r="U1736">
        <f>_xlfn.VAR.P(B1687:B1736)</f>
        <v>17428.231543839996</v>
      </c>
      <c r="V1736">
        <f>_xlfn.VAR.P(C1687:C1736)</f>
        <v>3.1281641599999968</v>
      </c>
      <c r="X1736">
        <f>1.96*SQRT(U1736)/50</f>
        <v>5.175028282002553</v>
      </c>
      <c r="Y1736">
        <f>1.96*SQRT(V1736)/50</f>
        <v>6.9331538096470885E-2</v>
      </c>
    </row>
    <row r="1737" spans="1:25" x14ac:dyDescent="0.25">
      <c r="A1737" t="s">
        <v>182</v>
      </c>
      <c r="B1737">
        <v>71342.833866999994</v>
      </c>
      <c r="C1737" t="s">
        <v>37</v>
      </c>
    </row>
    <row r="1738" spans="1:25" x14ac:dyDescent="0.25">
      <c r="A1738" t="s">
        <v>183</v>
      </c>
      <c r="B1738">
        <v>1705.02</v>
      </c>
      <c r="C1738">
        <v>1699.81</v>
      </c>
      <c r="D1738">
        <v>1678.01</v>
      </c>
      <c r="E1738">
        <v>1252.74</v>
      </c>
      <c r="F1738">
        <v>0</v>
      </c>
      <c r="G1738">
        <v>0.32214500000000001</v>
      </c>
      <c r="H1738">
        <v>0.67040900000000003</v>
      </c>
      <c r="I1738">
        <v>0</v>
      </c>
    </row>
    <row r="1739" spans="1:25" x14ac:dyDescent="0.25">
      <c r="A1739" t="s">
        <v>183</v>
      </c>
      <c r="B1739">
        <v>1716.58</v>
      </c>
      <c r="C1739">
        <v>1702.21</v>
      </c>
      <c r="D1739">
        <v>1679.19</v>
      </c>
      <c r="E1739">
        <v>1253.96</v>
      </c>
      <c r="F1739">
        <v>0</v>
      </c>
      <c r="G1739">
        <v>0.32717400000000002</v>
      </c>
      <c r="H1739">
        <v>0.67037100000000005</v>
      </c>
      <c r="I1739">
        <v>0</v>
      </c>
    </row>
    <row r="1740" spans="1:25" x14ac:dyDescent="0.25">
      <c r="A1740" t="s">
        <v>183</v>
      </c>
      <c r="B1740">
        <v>1706.61</v>
      </c>
      <c r="C1740">
        <v>1700.84</v>
      </c>
      <c r="D1740">
        <v>1677.86</v>
      </c>
      <c r="E1740">
        <v>1253.04</v>
      </c>
      <c r="F1740">
        <v>0</v>
      </c>
      <c r="G1740">
        <v>0.32289499999999999</v>
      </c>
      <c r="H1740">
        <v>0.67040900000000003</v>
      </c>
      <c r="I1740">
        <v>0</v>
      </c>
    </row>
    <row r="1741" spans="1:25" x14ac:dyDescent="0.25">
      <c r="A1741" t="s">
        <v>183</v>
      </c>
      <c r="B1741">
        <v>1705.94</v>
      </c>
      <c r="C1741">
        <v>1700.76</v>
      </c>
      <c r="D1741">
        <v>1678.06</v>
      </c>
      <c r="E1741">
        <v>1252.99</v>
      </c>
      <c r="F1741">
        <v>0</v>
      </c>
      <c r="G1741">
        <v>0.32133</v>
      </c>
      <c r="H1741">
        <v>0.67039499999999996</v>
      </c>
      <c r="I1741">
        <v>0</v>
      </c>
    </row>
    <row r="1742" spans="1:25" x14ac:dyDescent="0.25">
      <c r="A1742" t="s">
        <v>183</v>
      </c>
      <c r="B1742">
        <v>1704</v>
      </c>
      <c r="C1742">
        <v>1698.92</v>
      </c>
      <c r="D1742">
        <v>1675.8</v>
      </c>
      <c r="E1742">
        <v>1251.2</v>
      </c>
      <c r="F1742">
        <v>0</v>
      </c>
      <c r="G1742">
        <v>0.32152999999999998</v>
      </c>
      <c r="H1742">
        <v>0.67036600000000002</v>
      </c>
      <c r="I1742">
        <v>0</v>
      </c>
    </row>
    <row r="1743" spans="1:25" x14ac:dyDescent="0.25">
      <c r="A1743" t="s">
        <v>183</v>
      </c>
      <c r="B1743">
        <v>1701.9</v>
      </c>
      <c r="C1743">
        <v>1696.72</v>
      </c>
      <c r="D1743">
        <v>1672.59</v>
      </c>
      <c r="E1743">
        <v>1248.96</v>
      </c>
      <c r="F1743">
        <v>0</v>
      </c>
      <c r="G1743">
        <v>0.32211800000000002</v>
      </c>
      <c r="H1743">
        <v>0.67036499999999999</v>
      </c>
      <c r="I1743">
        <v>0</v>
      </c>
    </row>
    <row r="1744" spans="1:25" x14ac:dyDescent="0.25">
      <c r="A1744" t="s">
        <v>183</v>
      </c>
      <c r="B1744">
        <v>1697.78</v>
      </c>
      <c r="C1744">
        <v>1692.68</v>
      </c>
      <c r="D1744">
        <v>1670.28</v>
      </c>
      <c r="E1744">
        <v>1247.1400000000001</v>
      </c>
      <c r="F1744">
        <v>0</v>
      </c>
      <c r="G1744">
        <v>0.32208799999999999</v>
      </c>
      <c r="H1744">
        <v>0.67025800000000002</v>
      </c>
      <c r="I1744">
        <v>0</v>
      </c>
    </row>
    <row r="1745" spans="1:9" x14ac:dyDescent="0.25">
      <c r="A1745" t="s">
        <v>183</v>
      </c>
      <c r="B1745">
        <v>1698.3</v>
      </c>
      <c r="C1745">
        <v>1692.99</v>
      </c>
      <c r="D1745">
        <v>1672.51</v>
      </c>
      <c r="E1745">
        <v>1249.55</v>
      </c>
      <c r="F1745">
        <v>0</v>
      </c>
      <c r="G1745">
        <v>0.32148199999999999</v>
      </c>
      <c r="H1745">
        <v>0.67036600000000002</v>
      </c>
      <c r="I1745">
        <v>0</v>
      </c>
    </row>
    <row r="1746" spans="1:9" x14ac:dyDescent="0.25">
      <c r="A1746" t="s">
        <v>183</v>
      </c>
      <c r="B1746">
        <v>1701.22</v>
      </c>
      <c r="C1746">
        <v>1695.9</v>
      </c>
      <c r="D1746">
        <v>1671.72</v>
      </c>
      <c r="E1746">
        <v>1248.48</v>
      </c>
      <c r="F1746">
        <v>0</v>
      </c>
      <c r="G1746">
        <v>0.33100200000000002</v>
      </c>
      <c r="H1746">
        <v>0.67040500000000003</v>
      </c>
      <c r="I1746">
        <v>0</v>
      </c>
    </row>
    <row r="1747" spans="1:9" x14ac:dyDescent="0.25">
      <c r="A1747" t="s">
        <v>183</v>
      </c>
      <c r="B1747">
        <v>1701.19</v>
      </c>
      <c r="C1747">
        <v>1695.38</v>
      </c>
      <c r="D1747">
        <v>1671.75</v>
      </c>
      <c r="E1747">
        <v>1248.5999999999999</v>
      </c>
      <c r="F1747">
        <v>0</v>
      </c>
      <c r="G1747">
        <v>0.32924999999999999</v>
      </c>
      <c r="H1747">
        <v>0.67037100000000005</v>
      </c>
      <c r="I1747">
        <v>0</v>
      </c>
    </row>
    <row r="1748" spans="1:9" x14ac:dyDescent="0.25">
      <c r="A1748" t="s">
        <v>183</v>
      </c>
      <c r="B1748">
        <v>1698.79</v>
      </c>
      <c r="C1748">
        <v>1693.59</v>
      </c>
      <c r="D1748">
        <v>1670.86</v>
      </c>
      <c r="E1748">
        <v>1247.8699999999999</v>
      </c>
      <c r="F1748">
        <v>0</v>
      </c>
      <c r="G1748">
        <v>0.32295800000000002</v>
      </c>
      <c r="H1748">
        <v>0.67036700000000005</v>
      </c>
      <c r="I1748">
        <v>0</v>
      </c>
    </row>
    <row r="1749" spans="1:9" x14ac:dyDescent="0.25">
      <c r="A1749" t="s">
        <v>183</v>
      </c>
      <c r="B1749">
        <v>1696.48</v>
      </c>
      <c r="C1749">
        <v>1691.31</v>
      </c>
      <c r="D1749">
        <v>1671.04</v>
      </c>
      <c r="E1749">
        <v>1248.6099999999999</v>
      </c>
      <c r="F1749">
        <v>0</v>
      </c>
      <c r="G1749">
        <v>0.33477800000000002</v>
      </c>
      <c r="H1749">
        <v>0.67039300000000002</v>
      </c>
      <c r="I1749">
        <v>0</v>
      </c>
    </row>
    <row r="1750" spans="1:9" x14ac:dyDescent="0.25">
      <c r="A1750" t="s">
        <v>183</v>
      </c>
      <c r="B1750">
        <v>2701.79</v>
      </c>
      <c r="C1750">
        <v>1693.44</v>
      </c>
      <c r="D1750">
        <v>1670.66</v>
      </c>
      <c r="E1750">
        <v>1247.56</v>
      </c>
      <c r="F1750">
        <v>0</v>
      </c>
      <c r="G1750">
        <v>0.32133099999999998</v>
      </c>
      <c r="H1750">
        <v>0.67038500000000001</v>
      </c>
      <c r="I1750">
        <v>0</v>
      </c>
    </row>
    <row r="1751" spans="1:9" x14ac:dyDescent="0.25">
      <c r="A1751" t="s">
        <v>183</v>
      </c>
      <c r="B1751">
        <v>1712.26</v>
      </c>
      <c r="C1751">
        <v>1696.46</v>
      </c>
      <c r="D1751">
        <v>1671.91</v>
      </c>
      <c r="E1751">
        <v>1248.43</v>
      </c>
      <c r="F1751">
        <v>0</v>
      </c>
      <c r="G1751">
        <v>0.32148100000000002</v>
      </c>
      <c r="H1751">
        <v>0.67034300000000002</v>
      </c>
      <c r="I1751">
        <v>0</v>
      </c>
    </row>
    <row r="1752" spans="1:9" x14ac:dyDescent="0.25">
      <c r="A1752" t="s">
        <v>183</v>
      </c>
      <c r="B1752">
        <v>1703.41</v>
      </c>
      <c r="C1752">
        <v>1694.01</v>
      </c>
      <c r="D1752">
        <v>1670.88</v>
      </c>
      <c r="E1752">
        <v>1247.5</v>
      </c>
      <c r="F1752">
        <v>0</v>
      </c>
      <c r="G1752">
        <v>0.32650499999999999</v>
      </c>
      <c r="H1752">
        <v>0.67040500000000003</v>
      </c>
      <c r="I1752">
        <v>0</v>
      </c>
    </row>
    <row r="1753" spans="1:9" x14ac:dyDescent="0.25">
      <c r="A1753" t="s">
        <v>183</v>
      </c>
      <c r="B1753">
        <v>1712.64</v>
      </c>
      <c r="C1753">
        <v>1698.64</v>
      </c>
      <c r="D1753">
        <v>1672.41</v>
      </c>
      <c r="E1753">
        <v>1248.8499999999999</v>
      </c>
      <c r="F1753">
        <v>0</v>
      </c>
      <c r="G1753">
        <v>0.32624399999999998</v>
      </c>
      <c r="H1753">
        <v>0.67040900000000003</v>
      </c>
      <c r="I1753">
        <v>0</v>
      </c>
    </row>
    <row r="1754" spans="1:9" x14ac:dyDescent="0.25">
      <c r="A1754" t="s">
        <v>183</v>
      </c>
      <c r="B1754">
        <v>1703.81</v>
      </c>
      <c r="C1754">
        <v>1697.4</v>
      </c>
      <c r="D1754">
        <v>1673.04</v>
      </c>
      <c r="E1754">
        <v>1249.77</v>
      </c>
      <c r="F1754">
        <v>0</v>
      </c>
      <c r="G1754">
        <v>0.32162400000000002</v>
      </c>
      <c r="H1754">
        <v>0.67036600000000002</v>
      </c>
      <c r="I1754">
        <v>0</v>
      </c>
    </row>
    <row r="1755" spans="1:9" x14ac:dyDescent="0.25">
      <c r="A1755" t="s">
        <v>183</v>
      </c>
      <c r="B1755">
        <v>1697.34</v>
      </c>
      <c r="C1755">
        <v>1691.44</v>
      </c>
      <c r="D1755">
        <v>1671</v>
      </c>
      <c r="E1755">
        <v>1248.1400000000001</v>
      </c>
      <c r="F1755">
        <v>0</v>
      </c>
      <c r="G1755">
        <v>0.321328</v>
      </c>
      <c r="H1755">
        <v>0.67037899999999995</v>
      </c>
      <c r="I1755">
        <v>0</v>
      </c>
    </row>
    <row r="1756" spans="1:9" x14ac:dyDescent="0.25">
      <c r="A1756" t="s">
        <v>183</v>
      </c>
      <c r="B1756">
        <v>1698.07</v>
      </c>
      <c r="C1756">
        <v>1692.17</v>
      </c>
      <c r="D1756">
        <v>1671.77</v>
      </c>
      <c r="E1756">
        <v>1248.8</v>
      </c>
      <c r="F1756">
        <v>0</v>
      </c>
      <c r="G1756">
        <v>0.32134600000000002</v>
      </c>
      <c r="H1756">
        <v>0.68135299999999999</v>
      </c>
      <c r="I1756">
        <v>0</v>
      </c>
    </row>
    <row r="1757" spans="1:9" x14ac:dyDescent="0.25">
      <c r="A1757" t="s">
        <v>183</v>
      </c>
      <c r="B1757">
        <v>1702.18</v>
      </c>
      <c r="C1757">
        <v>1696.87</v>
      </c>
      <c r="D1757">
        <v>1672.8</v>
      </c>
      <c r="E1757">
        <v>1249.54</v>
      </c>
      <c r="F1757">
        <v>0</v>
      </c>
      <c r="G1757">
        <v>0.32361200000000001</v>
      </c>
      <c r="H1757">
        <v>0.67038600000000004</v>
      </c>
      <c r="I1757">
        <v>0</v>
      </c>
    </row>
    <row r="1758" spans="1:9" x14ac:dyDescent="0.25">
      <c r="A1758" t="s">
        <v>183</v>
      </c>
      <c r="B1758">
        <v>1696.34</v>
      </c>
      <c r="C1758">
        <v>1690.71</v>
      </c>
      <c r="D1758">
        <v>1669.95</v>
      </c>
      <c r="E1758">
        <v>1247.3499999999999</v>
      </c>
      <c r="F1758">
        <v>0</v>
      </c>
      <c r="G1758">
        <v>0.32272200000000001</v>
      </c>
      <c r="H1758">
        <v>0.67040599999999995</v>
      </c>
      <c r="I1758">
        <v>0</v>
      </c>
    </row>
    <row r="1759" spans="1:9" x14ac:dyDescent="0.25">
      <c r="A1759" t="s">
        <v>183</v>
      </c>
      <c r="B1759">
        <v>1701.24</v>
      </c>
      <c r="C1759">
        <v>1695.23</v>
      </c>
      <c r="D1759">
        <v>1672.3</v>
      </c>
      <c r="E1759">
        <v>1249.3699999999999</v>
      </c>
      <c r="F1759">
        <v>0</v>
      </c>
      <c r="G1759">
        <v>0.33738800000000002</v>
      </c>
      <c r="H1759">
        <v>0.67026399999999997</v>
      </c>
      <c r="I1759">
        <v>0</v>
      </c>
    </row>
    <row r="1760" spans="1:9" x14ac:dyDescent="0.25">
      <c r="A1760" t="s">
        <v>183</v>
      </c>
      <c r="B1760">
        <v>1698.13</v>
      </c>
      <c r="C1760">
        <v>1692.67</v>
      </c>
      <c r="D1760">
        <v>1671.11</v>
      </c>
      <c r="E1760">
        <v>1248.3699999999999</v>
      </c>
      <c r="F1760">
        <v>0</v>
      </c>
      <c r="G1760">
        <v>0.32143100000000002</v>
      </c>
      <c r="H1760">
        <v>0.66908000000000001</v>
      </c>
      <c r="I1760">
        <v>0</v>
      </c>
    </row>
    <row r="1761" spans="1:9" x14ac:dyDescent="0.25">
      <c r="A1761" t="s">
        <v>183</v>
      </c>
      <c r="B1761">
        <v>1698.76</v>
      </c>
      <c r="C1761">
        <v>1693.21</v>
      </c>
      <c r="D1761">
        <v>1671.58</v>
      </c>
      <c r="E1761">
        <v>1248.68</v>
      </c>
      <c r="F1761">
        <v>0</v>
      </c>
      <c r="G1761">
        <v>0.32225100000000001</v>
      </c>
      <c r="H1761">
        <v>0.67038900000000001</v>
      </c>
      <c r="I1761">
        <v>0</v>
      </c>
    </row>
    <row r="1762" spans="1:9" x14ac:dyDescent="0.25">
      <c r="A1762" t="s">
        <v>183</v>
      </c>
      <c r="B1762">
        <v>1700.07</v>
      </c>
      <c r="C1762">
        <v>1693.9</v>
      </c>
      <c r="D1762">
        <v>1671.19</v>
      </c>
      <c r="E1762">
        <v>1247.8800000000001</v>
      </c>
      <c r="F1762">
        <v>0</v>
      </c>
      <c r="G1762">
        <v>0.33738499999999999</v>
      </c>
      <c r="H1762">
        <v>0.670408</v>
      </c>
      <c r="I1762">
        <v>0</v>
      </c>
    </row>
    <row r="1763" spans="1:9" x14ac:dyDescent="0.25">
      <c r="A1763" t="s">
        <v>183</v>
      </c>
      <c r="B1763">
        <v>1699.58</v>
      </c>
      <c r="C1763">
        <v>1694.37</v>
      </c>
      <c r="D1763">
        <v>1672.15</v>
      </c>
      <c r="E1763">
        <v>1249.3599999999999</v>
      </c>
      <c r="F1763">
        <v>0</v>
      </c>
      <c r="G1763">
        <v>0.32139400000000001</v>
      </c>
      <c r="H1763">
        <v>0.67039199999999999</v>
      </c>
      <c r="I1763">
        <v>0</v>
      </c>
    </row>
    <row r="1764" spans="1:9" x14ac:dyDescent="0.25">
      <c r="A1764" t="s">
        <v>183</v>
      </c>
      <c r="B1764">
        <v>1697.59</v>
      </c>
      <c r="C1764">
        <v>1692.46</v>
      </c>
      <c r="D1764">
        <v>1669.96</v>
      </c>
      <c r="E1764">
        <v>1246.79</v>
      </c>
      <c r="F1764">
        <v>0</v>
      </c>
      <c r="G1764">
        <v>0.32132899999999998</v>
      </c>
      <c r="H1764">
        <v>0.67030100000000004</v>
      </c>
      <c r="I1764">
        <v>0</v>
      </c>
    </row>
    <row r="1765" spans="1:9" x14ac:dyDescent="0.25">
      <c r="A1765" t="s">
        <v>183</v>
      </c>
      <c r="B1765">
        <v>1698.52</v>
      </c>
      <c r="C1765">
        <v>1693.36</v>
      </c>
      <c r="D1765">
        <v>1671.75</v>
      </c>
      <c r="E1765">
        <v>1248.6500000000001</v>
      </c>
      <c r="F1765">
        <v>0</v>
      </c>
      <c r="G1765">
        <v>0.32436999999999999</v>
      </c>
      <c r="H1765">
        <v>0.67040200000000005</v>
      </c>
      <c r="I1765">
        <v>0</v>
      </c>
    </row>
    <row r="1766" spans="1:9" x14ac:dyDescent="0.25">
      <c r="A1766" t="s">
        <v>183</v>
      </c>
      <c r="B1766">
        <v>1699.27</v>
      </c>
      <c r="C1766">
        <v>1693.99</v>
      </c>
      <c r="D1766">
        <v>1669.8</v>
      </c>
      <c r="E1766">
        <v>1246.6099999999999</v>
      </c>
      <c r="F1766">
        <v>0</v>
      </c>
      <c r="G1766">
        <v>0.32207999999999998</v>
      </c>
      <c r="H1766">
        <v>0.68505099999999997</v>
      </c>
      <c r="I1766">
        <v>0</v>
      </c>
    </row>
    <row r="1767" spans="1:9" x14ac:dyDescent="0.25">
      <c r="A1767" t="s">
        <v>183</v>
      </c>
      <c r="B1767">
        <v>1696.79</v>
      </c>
      <c r="C1767">
        <v>1690.76</v>
      </c>
      <c r="D1767">
        <v>1670.56</v>
      </c>
      <c r="E1767">
        <v>1247.8699999999999</v>
      </c>
      <c r="F1767">
        <v>0</v>
      </c>
      <c r="G1767">
        <v>0.32207400000000003</v>
      </c>
      <c r="H1767">
        <v>0.67035199999999995</v>
      </c>
      <c r="I1767">
        <v>0</v>
      </c>
    </row>
    <row r="1768" spans="1:9" x14ac:dyDescent="0.25">
      <c r="A1768" t="s">
        <v>183</v>
      </c>
      <c r="B1768">
        <v>1698.08</v>
      </c>
      <c r="C1768">
        <v>1691.47</v>
      </c>
      <c r="D1768">
        <v>1670.61</v>
      </c>
      <c r="E1768">
        <v>1247.8900000000001</v>
      </c>
      <c r="F1768">
        <v>0</v>
      </c>
      <c r="G1768">
        <v>0.329924</v>
      </c>
      <c r="H1768">
        <v>0.67038399999999998</v>
      </c>
      <c r="I1768">
        <v>0</v>
      </c>
    </row>
    <row r="1769" spans="1:9" x14ac:dyDescent="0.25">
      <c r="A1769" t="s">
        <v>183</v>
      </c>
      <c r="B1769">
        <v>1707.47</v>
      </c>
      <c r="C1769">
        <v>1694.47</v>
      </c>
      <c r="D1769">
        <v>1670.56</v>
      </c>
      <c r="E1769">
        <v>1247.1600000000001</v>
      </c>
      <c r="F1769">
        <v>0</v>
      </c>
      <c r="G1769">
        <v>0.33738499999999999</v>
      </c>
      <c r="H1769">
        <v>0.67040599999999995</v>
      </c>
      <c r="I1769">
        <v>0</v>
      </c>
    </row>
    <row r="1770" spans="1:9" x14ac:dyDescent="0.25">
      <c r="A1770" t="s">
        <v>183</v>
      </c>
      <c r="B1770">
        <v>1697.96</v>
      </c>
      <c r="C1770">
        <v>1692.49</v>
      </c>
      <c r="D1770">
        <v>1670.75</v>
      </c>
      <c r="E1770">
        <v>1247.6099999999999</v>
      </c>
      <c r="F1770">
        <v>0</v>
      </c>
      <c r="G1770">
        <v>0.33595700000000001</v>
      </c>
      <c r="H1770">
        <v>0.67040299999999997</v>
      </c>
      <c r="I1770">
        <v>0</v>
      </c>
    </row>
    <row r="1771" spans="1:9" x14ac:dyDescent="0.25">
      <c r="A1771" t="s">
        <v>183</v>
      </c>
      <c r="B1771">
        <v>1701.42</v>
      </c>
      <c r="C1771">
        <v>1696.08</v>
      </c>
      <c r="D1771">
        <v>1672.29</v>
      </c>
      <c r="E1771">
        <v>1249.1500000000001</v>
      </c>
      <c r="F1771">
        <v>0</v>
      </c>
      <c r="G1771">
        <v>0.33450000000000002</v>
      </c>
      <c r="H1771">
        <v>0.67039700000000002</v>
      </c>
      <c r="I1771">
        <v>0</v>
      </c>
    </row>
    <row r="1772" spans="1:9" x14ac:dyDescent="0.25">
      <c r="A1772" t="s">
        <v>183</v>
      </c>
      <c r="B1772">
        <v>1697.47</v>
      </c>
      <c r="C1772">
        <v>1692.12</v>
      </c>
      <c r="D1772">
        <v>1671.12</v>
      </c>
      <c r="E1772">
        <v>1248.2</v>
      </c>
      <c r="F1772">
        <v>0</v>
      </c>
      <c r="G1772">
        <v>0.32188899999999998</v>
      </c>
      <c r="H1772">
        <v>0.67028900000000002</v>
      </c>
      <c r="I1772">
        <v>0</v>
      </c>
    </row>
    <row r="1773" spans="1:9" x14ac:dyDescent="0.25">
      <c r="A1773" t="s">
        <v>183</v>
      </c>
      <c r="B1773">
        <v>2542.1999999999998</v>
      </c>
      <c r="C1773">
        <v>1693.46</v>
      </c>
      <c r="D1773">
        <v>1670.31</v>
      </c>
      <c r="E1773">
        <v>1247.1199999999999</v>
      </c>
      <c r="F1773">
        <v>0</v>
      </c>
      <c r="G1773">
        <v>0.335621</v>
      </c>
      <c r="H1773">
        <v>0.66986699999999999</v>
      </c>
      <c r="I1773">
        <v>0</v>
      </c>
    </row>
    <row r="1774" spans="1:9" x14ac:dyDescent="0.25">
      <c r="A1774" t="s">
        <v>183</v>
      </c>
      <c r="B1774">
        <v>1710.94</v>
      </c>
      <c r="C1774">
        <v>1695.21</v>
      </c>
      <c r="D1774">
        <v>1671.45</v>
      </c>
      <c r="E1774">
        <v>1248.1400000000001</v>
      </c>
      <c r="F1774">
        <v>0</v>
      </c>
      <c r="G1774">
        <v>0.32309399999999999</v>
      </c>
      <c r="H1774">
        <v>0.68367299999999998</v>
      </c>
      <c r="I1774">
        <v>0</v>
      </c>
    </row>
    <row r="1775" spans="1:9" x14ac:dyDescent="0.25">
      <c r="A1775" t="s">
        <v>183</v>
      </c>
      <c r="B1775">
        <v>1699.02</v>
      </c>
      <c r="C1775">
        <v>1692.06</v>
      </c>
      <c r="D1775">
        <v>1669.37</v>
      </c>
      <c r="E1775">
        <v>1246.27</v>
      </c>
      <c r="F1775">
        <v>0</v>
      </c>
      <c r="G1775">
        <v>0.32188800000000001</v>
      </c>
      <c r="H1775">
        <v>0.67155299999999996</v>
      </c>
      <c r="I1775">
        <v>0</v>
      </c>
    </row>
    <row r="1776" spans="1:9" x14ac:dyDescent="0.25">
      <c r="A1776" t="s">
        <v>183</v>
      </c>
      <c r="B1776">
        <v>1695.62</v>
      </c>
      <c r="C1776">
        <v>1690.53</v>
      </c>
      <c r="D1776">
        <v>1670.38</v>
      </c>
      <c r="E1776">
        <v>1247.5999999999999</v>
      </c>
      <c r="F1776">
        <v>0</v>
      </c>
      <c r="G1776">
        <v>0.32901799999999998</v>
      </c>
      <c r="H1776">
        <v>0.67035299999999998</v>
      </c>
      <c r="I1776">
        <v>0</v>
      </c>
    </row>
    <row r="1777" spans="1:25" x14ac:dyDescent="0.25">
      <c r="A1777" t="s">
        <v>183</v>
      </c>
      <c r="B1777">
        <v>1697.83</v>
      </c>
      <c r="C1777">
        <v>1692.77</v>
      </c>
      <c r="D1777">
        <v>1670.36</v>
      </c>
      <c r="E1777">
        <v>1247.25</v>
      </c>
      <c r="F1777">
        <v>0</v>
      </c>
      <c r="G1777">
        <v>0.33738499999999999</v>
      </c>
      <c r="H1777">
        <v>0.67027300000000001</v>
      </c>
      <c r="I1777">
        <v>0</v>
      </c>
    </row>
    <row r="1778" spans="1:25" x14ac:dyDescent="0.25">
      <c r="A1778" t="s">
        <v>183</v>
      </c>
      <c r="B1778">
        <v>1700.08</v>
      </c>
      <c r="C1778">
        <v>1694.94</v>
      </c>
      <c r="D1778">
        <v>1672.16</v>
      </c>
      <c r="E1778">
        <v>1249.07</v>
      </c>
      <c r="F1778">
        <v>0</v>
      </c>
      <c r="G1778">
        <v>0.33652199999999999</v>
      </c>
      <c r="H1778">
        <v>0.67039099999999996</v>
      </c>
      <c r="I1778">
        <v>0</v>
      </c>
    </row>
    <row r="1779" spans="1:25" x14ac:dyDescent="0.25">
      <c r="A1779" t="s">
        <v>183</v>
      </c>
      <c r="B1779">
        <v>1698.12</v>
      </c>
      <c r="C1779">
        <v>1692.59</v>
      </c>
      <c r="D1779">
        <v>1671.6</v>
      </c>
      <c r="E1779">
        <v>1247.94</v>
      </c>
      <c r="F1779">
        <v>0</v>
      </c>
      <c r="G1779">
        <v>0.32155400000000001</v>
      </c>
      <c r="H1779">
        <v>0.670323</v>
      </c>
      <c r="I1779">
        <v>0</v>
      </c>
    </row>
    <row r="1780" spans="1:25" x14ac:dyDescent="0.25">
      <c r="A1780" t="s">
        <v>183</v>
      </c>
      <c r="B1780">
        <v>1700.36</v>
      </c>
      <c r="C1780">
        <v>1693.84</v>
      </c>
      <c r="D1780">
        <v>1670.96</v>
      </c>
      <c r="E1780">
        <v>1247.82</v>
      </c>
      <c r="F1780">
        <v>0</v>
      </c>
      <c r="G1780">
        <v>0.321488</v>
      </c>
      <c r="H1780">
        <v>0.66996199999999995</v>
      </c>
      <c r="I1780">
        <v>0</v>
      </c>
    </row>
    <row r="1781" spans="1:25" x14ac:dyDescent="0.25">
      <c r="A1781" t="s">
        <v>183</v>
      </c>
      <c r="B1781">
        <v>1695.96</v>
      </c>
      <c r="C1781">
        <v>1690.46</v>
      </c>
      <c r="D1781">
        <v>1669.87</v>
      </c>
      <c r="E1781">
        <v>1247.26</v>
      </c>
      <c r="F1781">
        <v>0</v>
      </c>
      <c r="G1781">
        <v>0.32185599999999998</v>
      </c>
      <c r="H1781">
        <v>0.67039400000000005</v>
      </c>
      <c r="I1781">
        <v>0</v>
      </c>
    </row>
    <row r="1782" spans="1:25" x14ac:dyDescent="0.25">
      <c r="A1782" t="s">
        <v>183</v>
      </c>
      <c r="B1782">
        <v>1699.97</v>
      </c>
      <c r="C1782">
        <v>1694.86</v>
      </c>
      <c r="D1782">
        <v>1672.44</v>
      </c>
      <c r="E1782">
        <v>1249.3800000000001</v>
      </c>
      <c r="F1782">
        <v>0</v>
      </c>
      <c r="G1782">
        <v>0.33537299999999998</v>
      </c>
      <c r="H1782">
        <v>0.67039300000000002</v>
      </c>
      <c r="I1782">
        <v>0</v>
      </c>
    </row>
    <row r="1783" spans="1:25" x14ac:dyDescent="0.25">
      <c r="A1783" t="s">
        <v>183</v>
      </c>
      <c r="B1783">
        <v>1697.18</v>
      </c>
      <c r="C1783">
        <v>1692.08</v>
      </c>
      <c r="D1783">
        <v>1670.3</v>
      </c>
      <c r="E1783">
        <v>1247.5</v>
      </c>
      <c r="F1783">
        <v>0</v>
      </c>
      <c r="G1783">
        <v>0.32490799999999997</v>
      </c>
      <c r="H1783">
        <v>0.67017899999999997</v>
      </c>
      <c r="I1783">
        <v>0</v>
      </c>
    </row>
    <row r="1784" spans="1:25" x14ac:dyDescent="0.25">
      <c r="A1784" t="s">
        <v>183</v>
      </c>
      <c r="B1784">
        <v>1697.19</v>
      </c>
      <c r="C1784">
        <v>1692.02</v>
      </c>
      <c r="D1784">
        <v>1670.33</v>
      </c>
      <c r="E1784">
        <v>1247.49</v>
      </c>
      <c r="F1784">
        <v>0</v>
      </c>
      <c r="G1784">
        <v>0.32198900000000003</v>
      </c>
      <c r="H1784">
        <v>0.67023100000000002</v>
      </c>
      <c r="I1784">
        <v>0</v>
      </c>
    </row>
    <row r="1785" spans="1:25" x14ac:dyDescent="0.25">
      <c r="A1785" t="s">
        <v>183</v>
      </c>
      <c r="B1785">
        <v>1699.38</v>
      </c>
      <c r="C1785">
        <v>1693.02</v>
      </c>
      <c r="D1785">
        <v>1671.97</v>
      </c>
      <c r="E1785">
        <v>1249.04</v>
      </c>
      <c r="F1785">
        <v>0</v>
      </c>
      <c r="G1785">
        <v>0.32135399999999997</v>
      </c>
      <c r="H1785">
        <v>0.67038900000000001</v>
      </c>
      <c r="I1785">
        <v>0</v>
      </c>
    </row>
    <row r="1786" spans="1:25" x14ac:dyDescent="0.25">
      <c r="A1786" t="s">
        <v>183</v>
      </c>
      <c r="B1786">
        <v>1704.45</v>
      </c>
      <c r="C1786">
        <v>1693.91</v>
      </c>
      <c r="D1786">
        <v>1669.96</v>
      </c>
      <c r="E1786">
        <v>1246.8900000000001</v>
      </c>
      <c r="F1786">
        <v>0</v>
      </c>
      <c r="G1786">
        <v>0.32136500000000001</v>
      </c>
      <c r="H1786">
        <v>0.66967699999999997</v>
      </c>
      <c r="I1786">
        <v>0</v>
      </c>
    </row>
    <row r="1787" spans="1:25" x14ac:dyDescent="0.25">
      <c r="A1787" t="s">
        <v>183</v>
      </c>
      <c r="B1787">
        <v>1699.96</v>
      </c>
      <c r="C1787">
        <v>1694.57</v>
      </c>
      <c r="D1787">
        <v>1671.71</v>
      </c>
      <c r="E1787">
        <v>1248.78</v>
      </c>
      <c r="F1787">
        <v>0</v>
      </c>
      <c r="G1787">
        <v>0.33014100000000002</v>
      </c>
      <c r="H1787">
        <v>0.68734899999999999</v>
      </c>
      <c r="I1787">
        <v>0</v>
      </c>
    </row>
    <row r="1788" spans="1:25" x14ac:dyDescent="0.25">
      <c r="A1788" t="s">
        <v>183</v>
      </c>
      <c r="B1788">
        <v>1697.72</v>
      </c>
      <c r="C1788">
        <v>1692.08</v>
      </c>
      <c r="D1788">
        <v>1670.44</v>
      </c>
      <c r="E1788">
        <v>1247.46</v>
      </c>
      <c r="F1788">
        <v>0</v>
      </c>
      <c r="G1788">
        <v>0.32599299999999998</v>
      </c>
      <c r="H1788">
        <v>0.67038299999999995</v>
      </c>
      <c r="I1788">
        <v>0</v>
      </c>
    </row>
    <row r="1789" spans="1:25" x14ac:dyDescent="0.25">
      <c r="A1789" t="s">
        <v>183</v>
      </c>
      <c r="B1789">
        <v>1698.54</v>
      </c>
      <c r="C1789">
        <v>1693.26</v>
      </c>
      <c r="D1789">
        <v>1670.68</v>
      </c>
      <c r="E1789">
        <v>1247.82</v>
      </c>
      <c r="F1789">
        <v>0</v>
      </c>
      <c r="G1789">
        <v>0.33343</v>
      </c>
      <c r="H1789">
        <v>0.670242</v>
      </c>
      <c r="I1789">
        <v>0</v>
      </c>
    </row>
    <row r="1790" spans="1:25" x14ac:dyDescent="0.25">
      <c r="A1790" t="s">
        <v>183</v>
      </c>
      <c r="B1790">
        <v>1695.98</v>
      </c>
      <c r="C1790">
        <v>1690.88</v>
      </c>
      <c r="D1790">
        <v>1670.76</v>
      </c>
      <c r="E1790">
        <v>1247.8599999999999</v>
      </c>
      <c r="F1790">
        <v>0</v>
      </c>
      <c r="G1790">
        <v>0.33601799999999998</v>
      </c>
      <c r="H1790">
        <v>0.67039800000000005</v>
      </c>
      <c r="I1790">
        <v>0</v>
      </c>
    </row>
    <row r="1791" spans="1:25" x14ac:dyDescent="0.25">
      <c r="A1791" t="s">
        <v>183</v>
      </c>
      <c r="B1791">
        <v>1696.48</v>
      </c>
      <c r="C1791">
        <v>1691.38</v>
      </c>
      <c r="D1791">
        <v>1670.61</v>
      </c>
      <c r="E1791">
        <v>1247.8599999999999</v>
      </c>
      <c r="F1791">
        <v>0</v>
      </c>
      <c r="G1791">
        <v>0.32378200000000001</v>
      </c>
      <c r="H1791">
        <v>0.670408</v>
      </c>
      <c r="I1791">
        <v>0</v>
      </c>
      <c r="R1791" t="s">
        <v>66</v>
      </c>
      <c r="U1791" t="s">
        <v>65</v>
      </c>
      <c r="X1791" t="s">
        <v>63</v>
      </c>
    </row>
    <row r="1792" spans="1:25" x14ac:dyDescent="0.25">
      <c r="A1792" t="s">
        <v>183</v>
      </c>
      <c r="B1792">
        <v>1698.15</v>
      </c>
      <c r="C1792">
        <v>1692.94</v>
      </c>
      <c r="D1792">
        <v>1669.63</v>
      </c>
      <c r="E1792">
        <v>1246.58</v>
      </c>
      <c r="F1792">
        <v>0</v>
      </c>
      <c r="G1792">
        <v>0.33738499999999999</v>
      </c>
      <c r="H1792">
        <v>0.66801999999999995</v>
      </c>
      <c r="I1792">
        <v>0</v>
      </c>
      <c r="R1792">
        <f>AVERAGE(B1743:B1792)</f>
        <v>1736.8195999999998</v>
      </c>
      <c r="S1792">
        <f>AVERAGE(C1743:C1792)</f>
        <v>1693.4630000000004</v>
      </c>
      <c r="U1792">
        <f>_xlfn.VAR.P(B1743:B1792)</f>
        <v>32916.615595840456</v>
      </c>
      <c r="V1792">
        <f>_xlfn.VAR.P(C1743:C1792)</f>
        <v>3.5454410000000207</v>
      </c>
      <c r="X1792">
        <f>1.96*SQRT(U1792)/50</f>
        <v>7.1120312280805038</v>
      </c>
      <c r="Y1792">
        <f>1.96*SQRT(V1792)/50</f>
        <v>7.3811018542220594E-2</v>
      </c>
    </row>
    <row r="1793" spans="1:3" x14ac:dyDescent="0.25">
      <c r="A1793" t="s">
        <v>184</v>
      </c>
      <c r="B1793">
        <v>86844.862970000002</v>
      </c>
      <c r="C1793" t="s">
        <v>37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3.3069799999999887</v>
      </c>
      <c r="E3">
        <f ca="1">OFFSET('1344p trace'!$S$56,(A3-1)*56,0)-OFFSET('1344p stat'!$H$1,A3*20,0)</f>
        <v>21.199468000000003</v>
      </c>
      <c r="F3">
        <f ca="1">OFFSET('1344p stat'!$H$1,A3*20,0)-OFFSET('1344p stat'!$K$1,A3*20,0)</f>
        <v>1.2111139999999998</v>
      </c>
      <c r="G3">
        <f ca="1">OFFSET('1344p stat'!$K$1,A3*20,0)-OFFSET('1344p stat'!$N$1,A3*20,0)</f>
        <v>1.2044740000000003</v>
      </c>
      <c r="H3">
        <f ca="1">OFFSET('1344p stat'!$N$1,A3*20,0)</f>
        <v>1.2009099999999999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1.0727821552840002</v>
      </c>
      <c r="E4" s="5">
        <f ca="1">OFFSET('1344p trace'!$V$56,(A4-1)*56,0)</f>
        <v>0.59016333104400009</v>
      </c>
      <c r="F4" s="5">
        <f ca="1">OFFSET('1344p stat'!$H$1,A4*20,1)</f>
        <v>4.2180000000000004E-3</v>
      </c>
      <c r="G4" s="5">
        <f ca="1">OFFSET('1344p stat'!$K$1,A4*20,1)</f>
        <v>2.3159999999999999E-3</v>
      </c>
      <c r="H4" s="5">
        <f ca="1">OFFSET('1344p stat'!$N$1,A4*20,1)</f>
        <v>7.5299999999999998E-4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17.212728000000002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5.6864479615999962E-2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122.04000000000087</v>
      </c>
      <c r="E7">
        <f ca="1">OFFSET('1344p trace'!$S$56,(A7-1)*56,0)-OFFSET('1344p stat'!$H$1,A7*20,0)</f>
        <v>54.065624999995634</v>
      </c>
      <c r="F7">
        <f ca="1">OFFSET('1344p stat'!$H$1,A7*20,0)-OFFSET('1344p stat'!$K$1,A7*20,0)</f>
        <v>9.9939060000033351</v>
      </c>
      <c r="G7">
        <f ca="1">OFFSET('1344p stat'!$K$1,A7*20,0)-OFFSET('1344p stat'!$N$1,A7*20,0)</f>
        <v>43919.079573000003</v>
      </c>
      <c r="H7">
        <f ca="1">OFFSET('1344p stat'!$N$1,A7*20,0)</f>
        <v>1.460896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134593.75520000013</v>
      </c>
      <c r="E8" s="5">
        <f ca="1">OFFSET('1344p trace'!$V$56,(A8-1)*56,0)</f>
        <v>109048.48039999999</v>
      </c>
      <c r="F8" s="5">
        <f ca="1">OFFSET('1344p stat'!$H$1,A8*20,1)</f>
        <v>101744.18850600001</v>
      </c>
      <c r="G8" s="5">
        <f ca="1">OFFSET('1344p stat'!$K$1,A8*20,1)</f>
        <v>103113.664944</v>
      </c>
      <c r="H8" s="5">
        <f ca="1">OFFSET('1344p stat'!$N$1,A8*20,1)</f>
        <v>2.8E-5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196.00480000000107</v>
      </c>
      <c r="E9">
        <f ca="1">OFFSET('1344p trace'!$S$56,(A9-1)*56,0)-OFFSET('1344p stat'!$H$1,A9*20,0)</f>
        <v>21.631159999999227</v>
      </c>
      <c r="F9">
        <f ca="1">OFFSET('1344p stat'!$H$1,A9*20,0)-OFFSET('1344p stat'!$K$1,A9*20,0)</f>
        <v>4.4914280000000417</v>
      </c>
      <c r="G9">
        <f ca="1">OFFSET('1344p stat'!$K$1,A9*20,0)-OFFSET('1344p stat'!$N$1,A9*20,0)</f>
        <v>1334.8725509999999</v>
      </c>
      <c r="H9">
        <f ca="1">OFFSET('1344p stat'!$N$1,A9*20,0)</f>
        <v>102.127261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181333.28786415939</v>
      </c>
      <c r="E10" s="5">
        <f ca="1">OFFSET('1344p trace'!$V$56,(A10-1)*56,0)</f>
        <v>3.5559582399999656</v>
      </c>
      <c r="F10" s="5">
        <f ca="1">OFFSET('1344p stat'!$H$1,A10*20,1)</f>
        <v>2.3362850000000002</v>
      </c>
      <c r="G10" s="5">
        <f ca="1">OFFSET('1344p stat'!$K$1,A10*20,1)</f>
        <v>2.3404690000000001</v>
      </c>
      <c r="H10" s="5">
        <f ca="1">OFFSET('1344p stat'!$N$1,A10*20,1)</f>
        <v>6.1355E-2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114.21499999999992</v>
      </c>
      <c r="E11">
        <f ca="1">OFFSET('1344p trace'!$S$56,(A11-1)*56,0)-OFFSET('1344p stat'!$H$1,A11*20,0)</f>
        <v>21.878538999999819</v>
      </c>
      <c r="F11">
        <f ca="1">OFFSET('1344p stat'!$H$1,A11*20,0)-OFFSET('1344p stat'!$K$1,A11*20,0)</f>
        <v>1.2006960000001072</v>
      </c>
      <c r="G11">
        <f ca="1">OFFSET('1344p stat'!$K$1,A11*20,0)-OFFSET('1344p stat'!$N$1,A11*20,0)</f>
        <v>1112.3826409999999</v>
      </c>
      <c r="H11">
        <f ca="1">OFFSET('1344p stat'!$N$1,A11*20,0)</f>
        <v>1.1989240000000001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59292.582356360246</v>
      </c>
      <c r="E12" s="5">
        <f ca="1">OFFSET('1344p trace'!$V$56,(A12-1)*56,0)</f>
        <v>0.95526336000001022</v>
      </c>
      <c r="F12" s="5">
        <f ca="1">OFFSET('1344p stat'!$H$1,A12*20,1)</f>
        <v>9.6956000000000001E-2</v>
      </c>
      <c r="G12" s="5">
        <f ca="1">OFFSET('1344p stat'!$K$1,A12*20,1)</f>
        <v>9.6000000000000002E-2</v>
      </c>
      <c r="H12" s="5">
        <f ca="1">OFFSET('1344p stat'!$N$1,A12*20,1)</f>
        <v>4.4000000000000002E-4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160.26609999999982</v>
      </c>
      <c r="E13">
        <f ca="1">OFFSET('1344p trace'!$S$56,(A13-1)*56,0)-OFFSET('1344p stat'!$H$1,A13*20,0)</f>
        <v>21.369191000000114</v>
      </c>
      <c r="F13">
        <f ca="1">OFFSET('1344p stat'!$H$1,A13*20,0)-OFFSET('1344p stat'!$K$1,A13*20,0)</f>
        <v>4.4628269999999475</v>
      </c>
      <c r="G13">
        <f ca="1">OFFSET('1344p stat'!$K$1,A13*20,0)-OFFSET('1344p stat'!$N$1,A13*20,0)</f>
        <v>827.37918400000001</v>
      </c>
      <c r="H13">
        <f ca="1">OFFSET('1344p stat'!$N$1,A13*20,0)</f>
        <v>122.61045799999999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125404.31263310203</v>
      </c>
      <c r="E14" s="5">
        <f ca="1">OFFSET('1344p trace'!$V$56,(A14-1)*56,0)</f>
        <v>3.1685649843999433</v>
      </c>
      <c r="F14" s="5">
        <f ca="1">OFFSET('1344p stat'!$H$1,A14*20,1)</f>
        <v>2.5305819999999999</v>
      </c>
      <c r="G14" s="5">
        <f ca="1">OFFSET('1344p stat'!$K$1,A14*20,1)</f>
        <v>2.5470290000000002</v>
      </c>
      <c r="H14" s="5">
        <f ca="1">OFFSET('1344p stat'!$N$1,A14*20,1)</f>
        <v>4.235E-3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175.48439999999846</v>
      </c>
      <c r="E15">
        <f ca="1">OFFSET('1344p trace'!$S$56,(A15-1)*56,0)-OFFSET('1344p stat'!$H$1,A15*20,0)</f>
        <v>21.51173000000199</v>
      </c>
      <c r="F15">
        <f ca="1">OFFSET('1344p stat'!$H$1,A15*20,0)-OFFSET('1344p stat'!$K$1,A15*20,0)</f>
        <v>48.173818999999639</v>
      </c>
      <c r="G15">
        <f ca="1">OFFSET('1344p stat'!$K$1,A15*20,0)-OFFSET('1344p stat'!$N$1,A15*20,0)</f>
        <v>1946.8352680000003</v>
      </c>
      <c r="H15">
        <f ca="1">OFFSET('1344p stat'!$N$1,A15*20,0)</f>
        <v>3810.4521829999999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85912.333543240005</v>
      </c>
      <c r="E16" s="5">
        <f ca="1">OFFSET('1344p trace'!$V$56,(A16-1)*56,0)</f>
        <v>22160.554265000013</v>
      </c>
      <c r="F16" s="5">
        <f ca="1">OFFSET('1344p stat'!$H$1,A16*20,1)</f>
        <v>22050.528351000001</v>
      </c>
      <c r="G16" s="5">
        <f ca="1">OFFSET('1344p stat'!$K$1,A16*20,1)</f>
        <v>21515.611278</v>
      </c>
      <c r="H16" s="5">
        <f ca="1">OFFSET('1344p stat'!$N$1,A16*20,1)</f>
        <v>18692.087325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5995.7222000000011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127613.51848516008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93.066800000001422</v>
      </c>
      <c r="E19">
        <f ca="1">OFFSET('1344p trace'!$S$56,(A19-1)*56,0)-OFFSET('1344p stat'!$H$1,A19*20,0)</f>
        <v>21.460186999998768</v>
      </c>
      <c r="F19">
        <f ca="1">OFFSET('1344p stat'!$H$1,A19*20,0)-OFFSET('1344p stat'!$K$1,A19*20,0)</f>
        <v>48.133310000000165</v>
      </c>
      <c r="G19">
        <f ca="1">OFFSET('1344p stat'!$K$1,A19*20,0)-OFFSET('1344p stat'!$N$1,A19*20,0)</f>
        <v>1358.2797410000003</v>
      </c>
      <c r="H19">
        <f ca="1">OFFSET('1344p stat'!$N$1,A19*20,0)</f>
        <v>3809.2355619999998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88081.790892639983</v>
      </c>
      <c r="E20" s="5">
        <f ca="1">OFFSET('1344p trace'!$V$56,(A20-1)*56,0)</f>
        <v>22484.719410559996</v>
      </c>
      <c r="F20" s="5">
        <f ca="1">OFFSET('1344p stat'!$H$1,A20*20,1)</f>
        <v>22378.926066</v>
      </c>
      <c r="G20" s="5">
        <f ca="1">OFFSET('1344p stat'!$K$1,A20*20,1)</f>
        <v>21793.806896999999</v>
      </c>
      <c r="H20" s="5">
        <f ca="1">OFFSET('1344p stat'!$N$1,A20*20,1)</f>
        <v>19284.530213999999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495.97200000001612</v>
      </c>
      <c r="E21">
        <f ca="1">OFFSET('1344p trace'!$S$56,(A21-1)*56,0)-OFFSET('1344p stat'!$H$1,A21*20,0)</f>
        <v>12.99524999998539</v>
      </c>
      <c r="F21">
        <f ca="1">OFFSET('1344p stat'!$H$1,A21*20,0)-OFFSET('1344p stat'!$K$1,A21*20,0)</f>
        <v>7.8352340000055847</v>
      </c>
      <c r="G21">
        <f ca="1">OFFSET('1344p stat'!$K$1,A21*20,0)-OFFSET('1344p stat'!$N$1,A21*20,0)</f>
        <v>48429.410044999997</v>
      </c>
      <c r="H21">
        <f ca="1">OFFSET('1344p stat'!$N$1,A21*20,0)</f>
        <v>2.0234709999999998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616917.8403040003</v>
      </c>
      <c r="E22" s="5">
        <f ca="1">OFFSET('1344p trace'!$V$56,(A22-1)*56,0)</f>
        <v>222514.92830400012</v>
      </c>
      <c r="F22" s="5">
        <f ca="1">OFFSET('1344p stat'!$H$1,A22*20,1)</f>
        <v>221674.76036700001</v>
      </c>
      <c r="G22" s="5">
        <f ca="1">OFFSET('1344p stat'!$K$1,A22*20,1)</f>
        <v>220956.61170400001</v>
      </c>
      <c r="H22" s="5">
        <f ca="1">OFFSET('1344p stat'!$N$1,A22*20,1)</f>
        <v>5.416404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19.608016326530613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1.5041378181007912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5.4880520000000068</v>
      </c>
      <c r="E25">
        <f ca="1">OFFSET('1344p trace'!$S$56,(A25-1)*56,0)-OFFSET('1344p stat'!$H$1,A25*20,0)</f>
        <v>19.611250000000002</v>
      </c>
      <c r="F25">
        <f ca="1">OFFSET('1344p stat'!$H$1,A25*20,0)-OFFSET('1344p stat'!$K$1,A25*20,0)</f>
        <v>1.1950119999999997</v>
      </c>
      <c r="G25">
        <f ca="1">OFFSET('1344p stat'!$K$1,A25*20,0)-OFFSET('1344p stat'!$N$1,A25*20,0)</f>
        <v>1.186042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7.2847512464000022E-2</v>
      </c>
      <c r="E26" s="5">
        <f ca="1">OFFSET('1344p trace'!$V$56,(A26-1)*56,0)</f>
        <v>3.9451926383999927E-2</v>
      </c>
      <c r="F26" s="5">
        <f ca="1">OFFSET('1344p stat'!$H$1,A26*20,1)</f>
        <v>1.3300000000000001E-4</v>
      </c>
      <c r="G26" s="5">
        <f ca="1">OFFSET('1344p stat'!$K$1,A26*20,1)</f>
        <v>1.3300000000000001E-4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37.164712000000009</v>
      </c>
      <c r="E27">
        <f ca="1">OFFSET('1344p trace'!$S$56,(A27-1)*56,0)-OFFSET('1344p stat'!$H$1,A27*20,0)</f>
        <v>20.139749999999999</v>
      </c>
      <c r="F27">
        <f ca="1">OFFSET('1344p stat'!$H$1,A27*20,0)-OFFSET('1344p stat'!$K$1,A27*20,0)</f>
        <v>1.208221</v>
      </c>
      <c r="G27">
        <f ca="1">OFFSET('1344p stat'!$K$1,A27*20,0)-OFFSET('1344p stat'!$N$1,A27*20,0)</f>
        <v>1.199373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26361.130559078869</v>
      </c>
      <c r="E28" s="5">
        <f ca="1">OFFSET('1344p trace'!$V$56,(A28-1)*56,0)</f>
        <v>2.8393829616640001</v>
      </c>
      <c r="F28" s="5">
        <f ca="1">OFFSET('1344p stat'!$H$1,A28*20,1)</f>
        <v>3.5899999999999999E-3</v>
      </c>
      <c r="G28" s="5">
        <f ca="1">OFFSET('1344p stat'!$K$1,A28*20,1)</f>
        <v>9.5100000000000002E-4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3.3069799999999887</v>
      </c>
      <c r="E31" s="5">
        <f ca="1">OFFSET('1344p trace'!$S$56,(A31-1)*56,0)-OFFSET('1344p stat'!$H$1,A31*20,0)</f>
        <v>21.199468000000003</v>
      </c>
      <c r="F31" s="5">
        <f ca="1">OFFSET('1344p stat'!$H$1,A31*20,0)-OFFSET('1344p stat'!$K$1,A31*20,0)</f>
        <v>1.2111139999999998</v>
      </c>
      <c r="G31" s="5">
        <f ca="1">OFFSET('1344p stat'!$K$1,A31*20,0)-OFFSET('1344p stat'!$N$1,A31*20,0)</f>
        <v>1.2044740000000003</v>
      </c>
      <c r="H31" s="5">
        <f ca="1">OFFSET('1344p stat'!$N$1,A31*20,0)</f>
        <v>1.2009099999999999</v>
      </c>
      <c r="I31" s="5"/>
      <c r="J31" s="5">
        <f ca="1">SUM(E31:H31)</f>
        <v>24.815966000000003</v>
      </c>
      <c r="K31" s="10">
        <f ca="1">G31/J31</f>
        <v>4.8536252830133637E-2</v>
      </c>
      <c r="L31">
        <f t="shared" ref="L31:L59" ca="1" si="0">$K$29*POWER(K31,2)*SQRT(G139/(POWER(G31,2)*$L$29)+J139/(POWER(J31,2)*$L$29))</f>
        <v>3.3081038935954508E-5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17.212728000000002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122.04000000000087</v>
      </c>
      <c r="E33" s="5">
        <f ca="1">OFFSET('1344p trace'!$S$56,(A33-1)*56,0)-OFFSET('1344p stat'!$H$1,A33*20,0)</f>
        <v>54.065624999995634</v>
      </c>
      <c r="F33" s="5">
        <f ca="1">OFFSET('1344p stat'!$H$1,A33*20,0)-OFFSET('1344p stat'!$K$1,A33*20,0)</f>
        <v>9.9939060000033351</v>
      </c>
      <c r="G33" s="5">
        <f ca="1">OFFSET('1344p stat'!$K$1,A33*20,0)-OFFSET('1344p stat'!$N$1,A33*20,0)</f>
        <v>43919.079573000003</v>
      </c>
      <c r="H33" s="5">
        <f ca="1">OFFSET('1344p stat'!$N$1,A33*20,0)</f>
        <v>1.460896</v>
      </c>
      <c r="I33" s="5"/>
      <c r="J33" s="5">
        <f t="shared" ca="1" si="1"/>
        <v>43984.6</v>
      </c>
      <c r="K33" s="10">
        <f t="shared" ca="1" si="2"/>
        <v>0.99851037801867026</v>
      </c>
      <c r="L33">
        <f t="shared" ca="1" si="0"/>
        <v>4.0589555180874015E-3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196.00480000000107</v>
      </c>
      <c r="E34" s="5">
        <f ca="1">OFFSET('1344p trace'!$S$56,(A34-1)*56,0)-OFFSET('1344p stat'!$H$1,A34*20,0)</f>
        <v>21.631159999999227</v>
      </c>
      <c r="F34" s="5">
        <f ca="1">OFFSET('1344p stat'!$H$1,A34*20,0)-OFFSET('1344p stat'!$K$1,A34*20,0)</f>
        <v>4.4914280000000417</v>
      </c>
      <c r="G34" s="5">
        <f ca="1">OFFSET('1344p stat'!$K$1,A34*20,0)-OFFSET('1344p stat'!$N$1,A34*20,0)</f>
        <v>1334.8725509999999</v>
      </c>
      <c r="H34" s="5">
        <f ca="1">OFFSET('1344p stat'!$N$1,A34*20,0)</f>
        <v>102.127261</v>
      </c>
      <c r="I34" s="5"/>
      <c r="J34" s="5">
        <f t="shared" ca="1" si="1"/>
        <v>1463.1223999999993</v>
      </c>
      <c r="K34" s="10">
        <f t="shared" ca="1" si="2"/>
        <v>0.91234509908398675</v>
      </c>
      <c r="L34">
        <f t="shared" ca="1" si="0"/>
        <v>5.2551480828255746E-4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114.21499999999992</v>
      </c>
      <c r="E35" s="5">
        <f ca="1">OFFSET('1344p trace'!$S$56,(A35-1)*56,0)-OFFSET('1344p stat'!$H$1,A35*20,0)</f>
        <v>21.878538999999819</v>
      </c>
      <c r="F35" s="5">
        <f ca="1">OFFSET('1344p stat'!$H$1,A35*20,0)-OFFSET('1344p stat'!$K$1,A35*20,0)</f>
        <v>1.2006960000001072</v>
      </c>
      <c r="G35" s="5">
        <f ca="1">OFFSET('1344p stat'!$K$1,A35*20,0)-OFFSET('1344p stat'!$N$1,A35*20,0)</f>
        <v>1112.3826409999999</v>
      </c>
      <c r="H35" s="5">
        <f ca="1">OFFSET('1344p stat'!$N$1,A35*20,0)</f>
        <v>1.1989240000000001</v>
      </c>
      <c r="I35" s="5"/>
      <c r="J35" s="5">
        <f t="shared" ca="1" si="1"/>
        <v>1136.6607999999999</v>
      </c>
      <c r="K35" s="10">
        <f t="shared" ca="1" si="2"/>
        <v>0.97864080559477373</v>
      </c>
      <c r="L35">
        <f t="shared" ca="1" si="0"/>
        <v>2.6100563739407868E-4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160.26609999999982</v>
      </c>
      <c r="E36" s="5">
        <f ca="1">OFFSET('1344p trace'!$S$56,(A36-1)*56,0)-OFFSET('1344p stat'!$H$1,A36*20,0)</f>
        <v>21.369191000000114</v>
      </c>
      <c r="F36" s="5">
        <f ca="1">OFFSET('1344p stat'!$H$1,A36*20,0)-OFFSET('1344p stat'!$K$1,A36*20,0)</f>
        <v>4.4628269999999475</v>
      </c>
      <c r="G36" s="5">
        <f ca="1">OFFSET('1344p stat'!$K$1,A36*20,0)-OFFSET('1344p stat'!$N$1,A36*20,0)</f>
        <v>827.37918400000001</v>
      </c>
      <c r="H36" s="5">
        <f ca="1">OFFSET('1344p stat'!$N$1,A36*20,0)</f>
        <v>122.61045799999999</v>
      </c>
      <c r="I36" s="5"/>
      <c r="J36" s="5">
        <f t="shared" ca="1" si="1"/>
        <v>975.82166000000007</v>
      </c>
      <c r="K36" s="10">
        <f t="shared" ca="1" si="2"/>
        <v>0.84787950290015079</v>
      </c>
      <c r="L36">
        <f t="shared" ca="1" si="0"/>
        <v>7.0127405825079936E-4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175.48439999999846</v>
      </c>
      <c r="E37" s="5">
        <f ca="1">OFFSET('1344p trace'!$S$56,(A37-1)*56,0)-OFFSET('1344p stat'!$H$1,A37*20,0)</f>
        <v>21.51173000000199</v>
      </c>
      <c r="F37" s="5">
        <f ca="1">OFFSET('1344p stat'!$H$1,A37*20,0)-OFFSET('1344p stat'!$K$1,A37*20,0)</f>
        <v>48.173818999999639</v>
      </c>
      <c r="G37" s="5">
        <f ca="1">OFFSET('1344p stat'!$K$1,A37*20,0)-OFFSET('1344p stat'!$N$1,A37*20,0)</f>
        <v>1946.8352680000003</v>
      </c>
      <c r="H37" s="5">
        <f ca="1">OFFSET('1344p stat'!$N$1,A37*20,0)</f>
        <v>3810.4521829999999</v>
      </c>
      <c r="I37" s="5"/>
      <c r="J37" s="5">
        <f t="shared" ca="1" si="1"/>
        <v>5826.9730000000018</v>
      </c>
      <c r="K37" s="10">
        <f t="shared" ca="1" si="2"/>
        <v>0.33410748050488642</v>
      </c>
      <c r="L37">
        <f t="shared" ca="1" si="0"/>
        <v>2.7955551517642079E-3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5995.7222000000011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93.066800000001422</v>
      </c>
      <c r="E39" s="5">
        <f ca="1">OFFSET('1344p trace'!$S$56,(A39-1)*56,0)-OFFSET('1344p stat'!$H$1,A39*20,0)</f>
        <v>21.460186999998768</v>
      </c>
      <c r="F39" s="5">
        <f ca="1">OFFSET('1344p stat'!$H$1,A39*20,0)-OFFSET('1344p stat'!$K$1,A39*20,0)</f>
        <v>48.133310000000165</v>
      </c>
      <c r="G39" s="5">
        <f ca="1">OFFSET('1344p stat'!$K$1,A39*20,0)-OFFSET('1344p stat'!$N$1,A39*20,0)</f>
        <v>1358.2797410000003</v>
      </c>
      <c r="H39" s="5">
        <f ca="1">OFFSET('1344p stat'!$N$1,A39*20,0)</f>
        <v>3809.2355619999998</v>
      </c>
      <c r="I39" s="5"/>
      <c r="J39" s="5">
        <f t="shared" ca="1" si="1"/>
        <v>5237.1087999999991</v>
      </c>
      <c r="K39" s="10">
        <f t="shared" ca="1" si="2"/>
        <v>0.25935679262573286</v>
      </c>
      <c r="L39">
        <f t="shared" ca="1" si="0"/>
        <v>2.2794658668924134E-3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495.97200000001612</v>
      </c>
      <c r="E40" s="5">
        <f ca="1">OFFSET('1344p trace'!$S$56,(A40-1)*56,0)-OFFSET('1344p stat'!$H$1,A40*20,0)</f>
        <v>12.99524999998539</v>
      </c>
      <c r="F40" s="5">
        <f ca="1">OFFSET('1344p stat'!$H$1,A40*20,0)-OFFSET('1344p stat'!$K$1,A40*20,0)</f>
        <v>7.8352340000055847</v>
      </c>
      <c r="G40" s="5">
        <f ca="1">OFFSET('1344p stat'!$K$1,A40*20,0)-OFFSET('1344p stat'!$N$1,A40*20,0)</f>
        <v>48429.410044999997</v>
      </c>
      <c r="H40" s="5">
        <f ca="1">OFFSET('1344p stat'!$N$1,A40*20,0)</f>
        <v>2.0234709999999998</v>
      </c>
      <c r="I40" s="5"/>
      <c r="J40" s="5">
        <f t="shared" ca="1" si="1"/>
        <v>48452.263999999988</v>
      </c>
      <c r="K40" s="10">
        <f t="shared" ca="1" si="2"/>
        <v>0.99952832018334603</v>
      </c>
      <c r="L40">
        <f t="shared" ca="1" si="0"/>
        <v>5.3807364570408215E-3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19.608016326530613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5.4880520000000068</v>
      </c>
      <c r="E42" s="5">
        <f ca="1">OFFSET('1344p trace'!$S$56,(A42-1)*56,0)-OFFSET('1344p stat'!$H$1,A42*20,0)</f>
        <v>19.611250000000002</v>
      </c>
      <c r="F42" s="5">
        <f ca="1">OFFSET('1344p stat'!$H$1,A42*20,0)-OFFSET('1344p stat'!$K$1,A42*20,0)</f>
        <v>1.1950119999999997</v>
      </c>
      <c r="G42" s="5">
        <f ca="1">OFFSET('1344p stat'!$K$1,A42*20,0)-OFFSET('1344p stat'!$N$1,A42*20,0)</f>
        <v>1.186042</v>
      </c>
      <c r="H42" s="5">
        <f ca="1">OFFSET('1344p stat'!$N$1,A42*20,0)</f>
        <v>0</v>
      </c>
      <c r="I42" s="5"/>
      <c r="J42" s="5">
        <f t="shared" ca="1" si="1"/>
        <v>21.992304000000001</v>
      </c>
      <c r="K42" s="10">
        <f t="shared" ca="1" si="2"/>
        <v>5.3929865647546524E-2</v>
      </c>
      <c r="L42">
        <f t="shared" ca="1" si="0"/>
        <v>1.0715379962899158E-5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37.164712000000009</v>
      </c>
      <c r="E43" s="5">
        <f ca="1">OFFSET('1344p trace'!$S$56,(A43-1)*56,0)-OFFSET('1344p stat'!$H$1,A43*20,0)</f>
        <v>20.139749999999999</v>
      </c>
      <c r="F43" s="5">
        <f ca="1">OFFSET('1344p stat'!$H$1,A43*20,0)-OFFSET('1344p stat'!$K$1,A43*20,0)</f>
        <v>1.208221</v>
      </c>
      <c r="G43" s="5">
        <f ca="1">OFFSET('1344p stat'!$K$1,A43*20,0)-OFFSET('1344p stat'!$N$1,A43*20,0)</f>
        <v>1.199373</v>
      </c>
      <c r="H43" s="5">
        <f ca="1">OFFSET('1344p stat'!$N$1,A43*20,0)</f>
        <v>0</v>
      </c>
      <c r="I43" s="5"/>
      <c r="J43" s="5">
        <f t="shared" ca="1" si="1"/>
        <v>22.547344000000002</v>
      </c>
      <c r="K43" s="10">
        <f t="shared" ca="1" si="2"/>
        <v>5.3193538006072905E-2</v>
      </c>
      <c r="L43">
        <f t="shared" ca="1" si="0"/>
        <v>6.2030934637456595E-5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211.00020000000018</v>
      </c>
      <c r="E44" s="5">
        <f ca="1">OFFSET('1344p trace'!$S$56,(A44-1)*56,0)-OFFSET('1344p stat'!$H$1,A44*20,0)</f>
        <v>28.394900999999891</v>
      </c>
      <c r="F44" s="5">
        <f ca="1">OFFSET('1344p stat'!$H$1,A44*20,0)-OFFSET('1344p stat'!$K$1,A44*20,0)</f>
        <v>103.96579900000006</v>
      </c>
      <c r="G44" s="5">
        <f ca="1">OFFSET('1344p stat'!$K$1,A44*20,0)-OFFSET('1344p stat'!$N$1,A44*20,0)</f>
        <v>1332.6552999999999</v>
      </c>
      <c r="H44" s="5">
        <f ca="1">OFFSET('1344p stat'!$N$1,A44*20,0)</f>
        <v>0</v>
      </c>
      <c r="I44" s="5"/>
      <c r="J44" s="5">
        <f t="shared" ca="1" si="1"/>
        <v>1465.0159999999998</v>
      </c>
      <c r="K44" s="10">
        <f t="shared" ca="1" si="2"/>
        <v>0.9096523860490261</v>
      </c>
      <c r="L44">
        <f t="shared" ca="1" si="0"/>
        <v>1.521874502002971E-3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143.53600000000006</v>
      </c>
      <c r="E45" s="5">
        <f ca="1">OFFSET('1344p trace'!$S$56,(A45-1)*56,0)-OFFSET('1344p stat'!$H$1,A45*20,0)</f>
        <v>23.576451999999904</v>
      </c>
      <c r="F45" s="5">
        <f ca="1">OFFSET('1344p stat'!$H$1,A45*20,0)-OFFSET('1344p stat'!$K$1,A45*20,0)</f>
        <v>124.39511500000003</v>
      </c>
      <c r="G45" s="5">
        <f ca="1">OFFSET('1344p stat'!$K$1,A45*20,0)-OFFSET('1344p stat'!$N$1,A45*20,0)</f>
        <v>824.43633299999999</v>
      </c>
      <c r="H45" s="5">
        <f ca="1">OFFSET('1344p stat'!$N$1,A45*20,0)</f>
        <v>0</v>
      </c>
      <c r="I45" s="5"/>
      <c r="J45" s="5">
        <f t="shared" ca="1" si="1"/>
        <v>972.40789999999993</v>
      </c>
      <c r="K45" s="10">
        <f t="shared" ca="1" si="2"/>
        <v>0.8478297358546758</v>
      </c>
      <c r="L45">
        <f t="shared" ca="1" si="0"/>
        <v>1.2465965383079724E-3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167.04379999999969</v>
      </c>
      <c r="E46" s="5">
        <f ca="1">OFFSET('1344p trace'!$S$56,(A46-1)*56,0)-OFFSET('1344p stat'!$H$1,A46*20,0)</f>
        <v>33.654907000000321</v>
      </c>
      <c r="F46" s="5">
        <f ca="1">OFFSET('1344p stat'!$H$1,A46*20,0)-OFFSET('1344p stat'!$K$1,A46*20,0)</f>
        <v>1.372077999999874</v>
      </c>
      <c r="G46" s="5">
        <f ca="1">OFFSET('1344p stat'!$K$1,A46*20,0)-OFFSET('1344p stat'!$N$1,A46*20,0)</f>
        <v>1112.3280150000001</v>
      </c>
      <c r="H46" s="5">
        <f ca="1">OFFSET('1344p stat'!$N$1,A46*20,0)</f>
        <v>0</v>
      </c>
      <c r="I46" s="5"/>
      <c r="J46" s="5">
        <f t="shared" ca="1" si="1"/>
        <v>1147.3550000000002</v>
      </c>
      <c r="K46" s="10">
        <f t="shared" ca="1" si="2"/>
        <v>0.96947153670834207</v>
      </c>
      <c r="L46">
        <f t="shared" ca="1" si="0"/>
        <v>5.4250363924334879E-3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117.79199999998673</v>
      </c>
      <c r="E47" s="5">
        <f ca="1">OFFSET('1344p trace'!$S$56,(A47-1)*56,0)-OFFSET('1344p stat'!$H$1,A47*20,0)</f>
        <v>3.0390780000016093</v>
      </c>
      <c r="F47" s="5">
        <f ca="1">OFFSET('1344p stat'!$H$1,A47*20,0)-OFFSET('1344p stat'!$K$1,A47*20,0)</f>
        <v>48.737655999997514</v>
      </c>
      <c r="G47" s="5">
        <f ca="1">OFFSET('1344p stat'!$K$1,A47*20,0)-OFFSET('1344p stat'!$N$1,A47*20,0)</f>
        <v>54471.781963000001</v>
      </c>
      <c r="H47" s="5">
        <f ca="1">OFFSET('1344p stat'!$N$1,A47*20,0)</f>
        <v>2976.3753029999998</v>
      </c>
      <c r="I47" s="5"/>
      <c r="J47" s="5">
        <f t="shared" ca="1" si="1"/>
        <v>57499.934000000001</v>
      </c>
      <c r="K47" s="10">
        <f t="shared" ca="1" si="2"/>
        <v>0.94733642586441924</v>
      </c>
      <c r="L47">
        <f t="shared" ca="1" si="0"/>
        <v>5.2554312716775135E-3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3.7920000000012806</v>
      </c>
      <c r="E48" s="5">
        <f ca="1">OFFSET('1344p trace'!$S$56,(A48-1)*56,0)-OFFSET('1344p stat'!$H$1,A48*20,0)</f>
        <v>0.6304059999747551</v>
      </c>
      <c r="F48" s="5">
        <f ca="1">OFFSET('1344p stat'!$H$1,A48*20,0)-OFFSET('1344p stat'!$K$1,A48*20,0)</f>
        <v>48.538438000003225</v>
      </c>
      <c r="G48" s="5">
        <f ca="1">OFFSET('1344p stat'!$K$1,A48*20,0)-OFFSET('1344p stat'!$N$1,A48*20,0)</f>
        <v>50862.151151999999</v>
      </c>
      <c r="H48" s="5">
        <f ca="1">OFFSET('1344p stat'!$N$1,A48*20,0)</f>
        <v>3131.2440040000001</v>
      </c>
      <c r="I48" s="5"/>
      <c r="J48" s="5">
        <f t="shared" ca="1" si="1"/>
        <v>54042.563999999977</v>
      </c>
      <c r="K48" s="10">
        <f t="shared" ca="1" si="2"/>
        <v>0.94114985277160468</v>
      </c>
      <c r="L48">
        <f t="shared" ca="1" si="0"/>
        <v>3.6537899596237856E-3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2894.3999999999942</v>
      </c>
      <c r="E49" s="5">
        <f ca="1">OFFSET('1344p trace'!$S$56,(A49-1)*56,0)-OFFSET('1344p stat'!$H$1,A49*20,0)</f>
        <v>32.262656000006245</v>
      </c>
      <c r="F49" s="5">
        <f ca="1">OFFSET('1344p stat'!$H$1,A49*20,0)-OFFSET('1344p stat'!$K$1,A49*20,0)</f>
        <v>91.944999999992433</v>
      </c>
      <c r="G49" s="5">
        <f ca="1">OFFSET('1344p stat'!$K$1,A49*20,0)-OFFSET('1344p stat'!$N$1,A49*20,0)</f>
        <v>104098.335049</v>
      </c>
      <c r="H49" s="5">
        <f ca="1">OFFSET('1344p stat'!$N$1,A49*20,0)</f>
        <v>6271.5972949999996</v>
      </c>
      <c r="I49" s="5"/>
      <c r="J49" s="5">
        <f t="shared" ca="1" si="1"/>
        <v>110494.14</v>
      </c>
      <c r="K49" s="10">
        <f t="shared" ca="1" si="2"/>
        <v>0.9421163425408805</v>
      </c>
      <c r="L49">
        <f t="shared" ca="1" si="0"/>
        <v>3.3359346388391903E-3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3.9340000000083819</v>
      </c>
      <c r="E50" s="5">
        <f ca="1">OFFSET('1344p trace'!$S$56,(A50-1)*56,0)-OFFSET('1344p stat'!$H$1,A50*20,0)</f>
        <v>22.515124999990803</v>
      </c>
      <c r="F50" s="5">
        <f ca="1">OFFSET('1344p stat'!$H$1,A50*20,0)-OFFSET('1344p stat'!$K$1,A50*20,0)</f>
        <v>81.324219000001904</v>
      </c>
      <c r="G50" s="5">
        <f ca="1">OFFSET('1344p stat'!$K$1,A50*20,0)-OFFSET('1344p stat'!$N$1,A50*20,0)</f>
        <v>100956.453232</v>
      </c>
      <c r="H50" s="5">
        <f ca="1">OFFSET('1344p stat'!$N$1,A50*20,0)</f>
        <v>5300.2194239999999</v>
      </c>
      <c r="I50" s="5"/>
      <c r="J50" s="5">
        <f t="shared" ca="1" si="1"/>
        <v>106360.51199999999</v>
      </c>
      <c r="K50" s="10">
        <f t="shared" ca="1" si="2"/>
        <v>0.94919111739514761</v>
      </c>
      <c r="L50">
        <f t="shared" ca="1" si="0"/>
        <v>1.20909937287854E-2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124.21600000000035</v>
      </c>
      <c r="E51" s="5">
        <f ca="1">OFFSET('1344p trace'!$S$56,(A51-1)*56,0)-OFFSET('1344p stat'!$H$1,A51*20,0)</f>
        <v>0.66139100000873441</v>
      </c>
      <c r="F51" s="5">
        <f ca="1">OFFSET('1344p stat'!$H$1,A51*20,0)-OFFSET('1344p stat'!$K$1,A51*20,0)</f>
        <v>49.555859000000055</v>
      </c>
      <c r="G51" s="5">
        <f ca="1">OFFSET('1344p stat'!$K$1,A51*20,0)-OFFSET('1344p stat'!$N$1,A51*20,0)</f>
        <v>53879.040435000003</v>
      </c>
      <c r="H51" s="5">
        <f ca="1">OFFSET('1344p stat'!$N$1,A51*20,0)</f>
        <v>3125.088315</v>
      </c>
      <c r="I51" s="5"/>
      <c r="J51" s="5">
        <f t="shared" ca="1" si="1"/>
        <v>57054.346000000012</v>
      </c>
      <c r="K51" s="10">
        <f t="shared" ca="1" si="2"/>
        <v>0.94434594754622181</v>
      </c>
      <c r="L51">
        <f t="shared" ca="1" si="0"/>
        <v>1.4963710032558692E-2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1.5639999999839347</v>
      </c>
      <c r="E52" s="5">
        <f ca="1">OFFSET('1344p trace'!$S$56,(A52-1)*56,0)-OFFSET('1344p stat'!$H$1,A52*20,0)</f>
        <v>0.70225000001664739</v>
      </c>
      <c r="F52" s="5">
        <f ca="1">OFFSET('1344p stat'!$H$1,A52*20,0)-OFFSET('1344p stat'!$K$1,A52*20,0)</f>
        <v>49.350781000001007</v>
      </c>
      <c r="G52" s="5">
        <f ca="1">OFFSET('1344p stat'!$K$1,A52*20,0)-OFFSET('1344p stat'!$N$1,A52*20,0)</f>
        <v>51223.365352000001</v>
      </c>
      <c r="H52" s="5">
        <f ca="1">OFFSET('1344p stat'!$N$1,A52*20,0)</f>
        <v>2914.3376170000001</v>
      </c>
      <c r="I52" s="5"/>
      <c r="J52" s="5">
        <f t="shared" ca="1" si="1"/>
        <v>54187.756000000016</v>
      </c>
      <c r="K52" s="10">
        <f t="shared" ca="1" si="2"/>
        <v>0.94529408732112818</v>
      </c>
      <c r="L52">
        <f t="shared" ca="1" si="0"/>
        <v>1.2796602105790426E-2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123.77999999999156</v>
      </c>
      <c r="E53" s="5">
        <f ca="1">OFFSET('1344p trace'!$S$56,(A53-1)*56,0)-OFFSET('1344p stat'!$H$1,A53*20,0)</f>
        <v>0.63698400000430411</v>
      </c>
      <c r="F53" s="5">
        <f ca="1">OFFSET('1344p stat'!$H$1,A53*20,0)-OFFSET('1344p stat'!$K$1,A53*20,0)</f>
        <v>52.910938000000897</v>
      </c>
      <c r="G53" s="5">
        <f ca="1">OFFSET('1344p stat'!$K$1,A53*20,0)-OFFSET('1344p stat'!$N$1,A53*20,0)</f>
        <v>53983.583085999999</v>
      </c>
      <c r="H53" s="5">
        <f ca="1">OFFSET('1344p stat'!$N$1,A53*20,0)</f>
        <v>2270.9969919999999</v>
      </c>
      <c r="I53" s="5"/>
      <c r="J53" s="5">
        <f t="shared" ca="1" si="1"/>
        <v>56308.128000000004</v>
      </c>
      <c r="K53" s="10">
        <f t="shared" ca="1" si="2"/>
        <v>0.95871741795429599</v>
      </c>
      <c r="L53">
        <f t="shared" ca="1" si="0"/>
        <v>4.7040008483607348E-3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57569.391999999985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1.6040000000066357</v>
      </c>
      <c r="E55" s="5">
        <f ca="1">OFFSET('1344p trace'!$S$56,(A55-1)*56,0)-OFFSET('1344p stat'!$H$1,A55*20,0)</f>
        <v>4.3957659999869065</v>
      </c>
      <c r="F55" s="5">
        <f ca="1">OFFSET('1344p stat'!$H$1,A55*20,0)-OFFSET('1344p stat'!$K$1,A55*20,0)</f>
        <v>55.84921800000302</v>
      </c>
      <c r="G55" s="5">
        <f ca="1">OFFSET('1344p stat'!$K$1,A55*20,0)-OFFSET('1344p stat'!$N$1,A55*20,0)</f>
        <v>53136.862154000002</v>
      </c>
      <c r="H55" s="5">
        <f ca="1">OFFSET('1344p stat'!$N$1,A55*20,0)</f>
        <v>2367.0588619999999</v>
      </c>
      <c r="I55" s="5"/>
      <c r="J55" s="5">
        <f t="shared" ca="1" si="1"/>
        <v>55564.16599999999</v>
      </c>
      <c r="K55" s="10">
        <f t="shared" ca="1" si="2"/>
        <v>0.95631530137607057</v>
      </c>
      <c r="L55">
        <f t="shared" ca="1" si="0"/>
        <v>1.1113677714777183E-2</v>
      </c>
    </row>
    <row r="56" spans="1:12" x14ac:dyDescent="0.25">
      <c r="A56">
        <v>26</v>
      </c>
      <c r="C56" t="str">
        <f ca="1">OFFSET('1344p stat'!$A$1,A56*20,0)</f>
        <v>CUDA Const</v>
      </c>
      <c r="D56" s="5">
        <f ca="1">OFFSET('1344p trace'!$R$56,(A56-1)*56,0)-OFFSET('1344p trace'!$S$56,(A56-1)*56,0)</f>
        <v>4.7871721355102057</v>
      </c>
      <c r="E56" s="5">
        <f ca="1">OFFSET('1344p trace'!$S$56,(A56-1)*56,0)-OFFSET('1344p stat'!$H$1,A56*20,0)</f>
        <v>2.4166399999999985E-3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>
        <f t="shared" ca="1" si="1"/>
        <v>2.4166399999999985E-3</v>
      </c>
      <c r="K56" s="10">
        <f t="shared" ca="1" si="2"/>
        <v>0</v>
      </c>
      <c r="L56" t="e">
        <f t="shared" ca="1" si="0"/>
        <v>#DIV/0!</v>
      </c>
    </row>
    <row r="57" spans="1:12" x14ac:dyDescent="0.25">
      <c r="A57">
        <v>27</v>
      </c>
      <c r="C57" t="str">
        <f ca="1">OFFSET('1344p stat'!$A$1,A57*20,0)</f>
        <v>CUDA ant Const</v>
      </c>
      <c r="D57" s="5">
        <f ca="1">OFFSET('1344p trace'!$R$56,(A57-1)*56,0)-OFFSET('1344p trace'!$S$56,(A57-1)*56,0)</f>
        <v>53.2800000000002</v>
      </c>
      <c r="E57" s="5">
        <f ca="1">OFFSET('1344p trace'!$S$56,(A57-1)*56,0)-OFFSET('1344p stat'!$H$1,A57*20,0)</f>
        <v>26.309019000000035</v>
      </c>
      <c r="F57" s="5">
        <f ca="1">OFFSET('1344p stat'!$H$1,A57*20,0)-OFFSET('1344p stat'!$K$1,A57*20,0)</f>
        <v>4.7344109999999091</v>
      </c>
      <c r="G57" s="5">
        <f ca="1">OFFSET('1344p stat'!$K$1,A57*20,0)-OFFSET('1344p stat'!$N$1,A57*20,0)</f>
        <v>1256.4588699999999</v>
      </c>
      <c r="H57" s="5">
        <f ca="1">OFFSET('1344p stat'!$N$1,A57*20,0)</f>
        <v>90.340100000000007</v>
      </c>
      <c r="I57" s="5"/>
      <c r="J57" s="5">
        <f t="shared" ca="1" si="1"/>
        <v>1377.8424</v>
      </c>
      <c r="K57" s="10">
        <f t="shared" ca="1" si="2"/>
        <v>0.91190318283136007</v>
      </c>
      <c r="L57">
        <f t="shared" ca="1" si="0"/>
        <v>3.844020805656251E-3</v>
      </c>
    </row>
    <row r="58" spans="1:12" x14ac:dyDescent="0.25">
      <c r="A58">
        <v>28</v>
      </c>
      <c r="C58" t="str">
        <f ca="1">OFFSET('1344p stat'!$A$1,A58*20,0)</f>
        <v>CUDA ant par Const</v>
      </c>
      <c r="D58" s="5">
        <f ca="1">OFFSET('1344p trace'!$R$56,(A58-1)*56,0)-OFFSET('1344p trace'!$S$56,(A58-1)*56,0)</f>
        <v>46.30399999999986</v>
      </c>
      <c r="E58" s="5">
        <f ca="1">OFFSET('1344p trace'!$S$56,(A58-1)*56,0)-OFFSET('1344p stat'!$H$1,A58*20,0)</f>
        <v>22.826399999999921</v>
      </c>
      <c r="F58" s="5">
        <f ca="1">OFFSET('1344p stat'!$H$1,A58*20,0)-OFFSET('1344p stat'!$K$1,A58*20,0)</f>
        <v>6.5964940000001206</v>
      </c>
      <c r="G58" s="5">
        <f ca="1">OFFSET('1344p stat'!$K$1,A58*20,0)-OFFSET('1344p stat'!$N$1,A58*20,0)</f>
        <v>1251.6397930000001</v>
      </c>
      <c r="H58" s="5">
        <f ca="1">OFFSET('1344p stat'!$N$1,A58*20,0)</f>
        <v>420.55131299999999</v>
      </c>
      <c r="I58" s="5"/>
      <c r="J58" s="5">
        <f t="shared" ca="1" si="1"/>
        <v>1701.614</v>
      </c>
      <c r="K58" s="10">
        <f t="shared" ca="1" si="2"/>
        <v>0.73556035211275883</v>
      </c>
      <c r="L58">
        <f t="shared" ca="1" si="0"/>
        <v>4.5124368522765727E-4</v>
      </c>
    </row>
    <row r="59" spans="1:12" x14ac:dyDescent="0.25">
      <c r="A59">
        <v>29</v>
      </c>
      <c r="C59" t="str">
        <f ca="1">OFFSET('1344p stat'!$A$1,A59*20,0)</f>
        <v>CUDA ant add CPU Const</v>
      </c>
      <c r="D59" s="5">
        <f ca="1">OFFSET('1344p trace'!$R$56,(A59-1)*56,0)-OFFSET('1344p trace'!$S$56,(A59-1)*56,0)</f>
        <v>58.765400000000227</v>
      </c>
      <c r="E59" s="5">
        <f ca="1">OFFSET('1344p trace'!$S$56,(A59-1)*56,0)-OFFSET('1344p stat'!$H$1,A59*20,0)</f>
        <v>22.184460999999828</v>
      </c>
      <c r="F59" s="5">
        <f ca="1">OFFSET('1344p stat'!$H$1,A59*20,0)-OFFSET('1344p stat'!$K$1,A59*20,0)</f>
        <v>53.414862999999968</v>
      </c>
      <c r="G59" s="5">
        <f ca="1">OFFSET('1344p stat'!$K$1,A59*20,0)-OFFSET('1344p stat'!$N$1,A59*20,0)</f>
        <v>1713.2024029999998</v>
      </c>
      <c r="H59" s="5">
        <f ca="1">OFFSET('1344p stat'!$N$1,A59*20,0)</f>
        <v>3460.830273</v>
      </c>
      <c r="I59" s="5"/>
      <c r="J59" s="5">
        <f t="shared" ca="1" si="1"/>
        <v>5249.6319999999996</v>
      </c>
      <c r="K59" s="10">
        <f t="shared" ca="1" si="2"/>
        <v>0.3263471426187588</v>
      </c>
      <c r="L59">
        <f t="shared" ca="1" si="0"/>
        <v>3.6493564174730673E-3</v>
      </c>
    </row>
    <row r="60" spans="1:12" x14ac:dyDescent="0.25">
      <c r="A60">
        <v>30</v>
      </c>
      <c r="C60" t="str">
        <f ca="1">OFFSET('1344p stat'!$A$1,A60*20,0)</f>
        <v>CUDA opt Const</v>
      </c>
      <c r="D60" s="5">
        <f ca="1">OFFSET('1344p trace'!$R$56,(A60-1)*56,0)-OFFSET('1344p trace'!$S$56,(A60-1)*56,0)</f>
        <v>5.2833257060869574</v>
      </c>
      <c r="E60" s="5">
        <f ca="1">OFFSET('1344p trace'!$S$56,(A60-1)*56,0)-OFFSET('1344p stat'!$H$1,A60*20,0)</f>
        <v>2.4371199999999997E-3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>
        <f t="shared" ca="1" si="1"/>
        <v>2.4371199999999997E-3</v>
      </c>
      <c r="K60" s="10">
        <f t="shared" ref="K60:K80" ca="1" si="3">G60/J60</f>
        <v>0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OFFSET('1344p stat'!$A$1,A61*20,0)</f>
        <v>CUDA opt ant Const</v>
      </c>
      <c r="D61" s="5">
        <f ca="1">OFFSET('1344p trace'!$R$56,(A61-1)*56,0)-OFFSET('1344p trace'!$S$56,(A61-1)*56,0)</f>
        <v>59.063200000000052</v>
      </c>
      <c r="E61" s="5">
        <f ca="1">OFFSET('1344p trace'!$S$56,(A61-1)*56,0)-OFFSET('1344p stat'!$H$1,A61*20,0)</f>
        <v>22.116856000000098</v>
      </c>
      <c r="F61" s="5">
        <f ca="1">OFFSET('1344p stat'!$H$1,A61*20,0)-OFFSET('1344p stat'!$K$1,A61*20,0)</f>
        <v>92.396256999999878</v>
      </c>
      <c r="G61" s="5">
        <f ca="1">OFFSET('1344p stat'!$K$1,A61*20,0)-OFFSET('1344p stat'!$N$1,A61*20,0)</f>
        <v>1253.2040870000001</v>
      </c>
      <c r="H61" s="5">
        <f ca="1">OFFSET('1344p stat'!$N$1,A61*20,0)</f>
        <v>0</v>
      </c>
      <c r="I61" s="5"/>
      <c r="J61" s="5">
        <f t="shared" ca="1" si="1"/>
        <v>1367.7172</v>
      </c>
      <c r="K61" s="10">
        <f t="shared" ca="1" si="3"/>
        <v>0.91627427585176235</v>
      </c>
      <c r="L61">
        <f t="shared" ca="1" si="4"/>
        <v>3.7394654249906547E-4</v>
      </c>
    </row>
    <row r="62" spans="1:12" x14ac:dyDescent="0.25">
      <c r="A62">
        <v>32</v>
      </c>
      <c r="C62" t="str">
        <f ca="1">OFFSET('1344p stat'!$A$1,A62*20,0)</f>
        <v>CUDA opt ant par Const</v>
      </c>
      <c r="D62" s="5">
        <f ca="1">OFFSET('1344p trace'!$R$56,(A62-1)*56,0)-OFFSET('1344p trace'!$S$56,(A62-1)*56,0)</f>
        <v>43.356599999999389</v>
      </c>
      <c r="E62" s="5">
        <f ca="1">OFFSET('1344p trace'!$S$56,(A62-1)*56,0)-OFFSET('1344p stat'!$H$1,A62*20,0)</f>
        <v>22.339238000000478</v>
      </c>
      <c r="F62" s="5">
        <f ca="1">OFFSET('1344p stat'!$H$1,A62*20,0)-OFFSET('1344p stat'!$K$1,A62*20,0)</f>
        <v>423.04649900000004</v>
      </c>
      <c r="G62" s="5">
        <f ca="1">OFFSET('1344p stat'!$K$1,A62*20,0)-OFFSET('1344p stat'!$N$1,A62*20,0)</f>
        <v>1248.0772629999999</v>
      </c>
      <c r="H62" s="5">
        <f ca="1">OFFSET('1344p stat'!$N$1,A62*20,0)</f>
        <v>0</v>
      </c>
      <c r="I62" s="5"/>
      <c r="J62" s="5">
        <f t="shared" ca="1" si="1"/>
        <v>1693.4630000000004</v>
      </c>
      <c r="K62" s="10">
        <f t="shared" ca="1" si="3"/>
        <v>0.73699706636637441</v>
      </c>
      <c r="L62">
        <f t="shared" ca="1" si="4"/>
        <v>2.263129713300677E-4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28.122945999999992</v>
      </c>
      <c r="E85" s="5">
        <f ca="1">OFFSET('1344p trace'!$S$56,(A85-1)*56,0)</f>
        <v>24.815966000000003</v>
      </c>
      <c r="F85" s="5">
        <f ca="1">OFFSET('1344p stat'!$H$1,A85*20,0)</f>
        <v>3.616498</v>
      </c>
      <c r="G85" s="5">
        <f ca="1">OFFSET('1344p stat'!$K$1,A85*20,0)</f>
        <v>2.4053840000000002</v>
      </c>
      <c r="H85" s="5">
        <f ca="1">OFFSET('1344p stat'!$N$1,A85*20,0)</f>
        <v>1.2009099999999999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17.212728000000002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44106.64</v>
      </c>
      <c r="E87" s="5">
        <f ca="1">OFFSET('1344p trace'!$S$56,(A87-1)*56,0)</f>
        <v>43984.6</v>
      </c>
      <c r="F87" s="5">
        <f ca="1">OFFSET('1344p stat'!$H$1,A87*20,0)</f>
        <v>43930.534375000003</v>
      </c>
      <c r="G87" s="5">
        <f ca="1">OFFSET('1344p stat'!$K$1,A87*20,0)</f>
        <v>43920.540469</v>
      </c>
      <c r="H87" s="5">
        <f ca="1">OFFSET('1344p stat'!$N$1,A87*20,0)</f>
        <v>1.460896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1659.1272000000004</v>
      </c>
      <c r="E88" s="5">
        <f ca="1">OFFSET('1344p trace'!$S$56,(A88-1)*56,0)</f>
        <v>1463.1223999999993</v>
      </c>
      <c r="F88" s="5">
        <f ca="1">OFFSET('1344p stat'!$H$1,A88*20,0)</f>
        <v>1441.4912400000001</v>
      </c>
      <c r="G88" s="5">
        <f ca="1">OFFSET('1344p stat'!$K$1,A88*20,0)</f>
        <v>1436.999812</v>
      </c>
      <c r="H88" s="5">
        <f ca="1">OFFSET('1344p stat'!$N$1,A88*20,0)</f>
        <v>102.127261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1250.8757999999998</v>
      </c>
      <c r="E89" s="5">
        <f ca="1">OFFSET('1344p trace'!$S$56,(A89-1)*56,0)</f>
        <v>1136.6607999999999</v>
      </c>
      <c r="F89" s="5">
        <f ca="1">OFFSET('1344p stat'!$H$1,A89*20,0)</f>
        <v>1114.7822610000001</v>
      </c>
      <c r="G89" s="5">
        <f ca="1">OFFSET('1344p stat'!$K$1,A89*20,0)</f>
        <v>1113.581565</v>
      </c>
      <c r="H89" s="5">
        <f ca="1">OFFSET('1344p stat'!$N$1,A89*20,0)</f>
        <v>1.1989240000000001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1136.0877599999999</v>
      </c>
      <c r="E90" s="5">
        <f ca="1">OFFSET('1344p trace'!$S$56,(A90-1)*56,0)</f>
        <v>975.82166000000007</v>
      </c>
      <c r="F90" s="5">
        <f ca="1">OFFSET('1344p stat'!$H$1,A90*20,0)</f>
        <v>954.45246899999995</v>
      </c>
      <c r="G90" s="5">
        <f ca="1">OFFSET('1344p stat'!$K$1,A90*20,0)</f>
        <v>949.989642</v>
      </c>
      <c r="H90" s="5">
        <f ca="1">OFFSET('1344p stat'!$N$1,A90*20,0)</f>
        <v>122.61045799999999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6002.4574000000002</v>
      </c>
      <c r="E91" s="5">
        <f ca="1">OFFSET('1344p trace'!$S$56,(A91-1)*56,0)</f>
        <v>5826.9730000000018</v>
      </c>
      <c r="F91" s="5">
        <f ca="1">OFFSET('1344p stat'!$H$1,A91*20,0)</f>
        <v>5805.4612699999998</v>
      </c>
      <c r="G91" s="5">
        <f ca="1">OFFSET('1344p stat'!$K$1,A91*20,0)</f>
        <v>5757.2874510000001</v>
      </c>
      <c r="H91" s="5">
        <f ca="1">OFFSET('1344p stat'!$N$1,A91*20,0)</f>
        <v>3810.4521829999999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5995.7222000000011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5330.1756000000005</v>
      </c>
      <c r="E93" s="5">
        <f ca="1">OFFSET('1344p trace'!$S$56,(A93-1)*56,0)</f>
        <v>5237.1087999999991</v>
      </c>
      <c r="F93" s="5">
        <f ca="1">OFFSET('1344p stat'!$H$1,A93*20,0)</f>
        <v>5215.6486130000003</v>
      </c>
      <c r="G93" s="5">
        <f ca="1">OFFSET('1344p stat'!$K$1,A93*20,0)</f>
        <v>5167.5153030000001</v>
      </c>
      <c r="H93" s="5">
        <f ca="1">OFFSET('1344p stat'!$N$1,A93*20,0)</f>
        <v>3809.2355619999998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48948.236000000004</v>
      </c>
      <c r="E94" s="5">
        <f ca="1">OFFSET('1344p trace'!$S$56,(A94-1)*56,0)</f>
        <v>48452.263999999988</v>
      </c>
      <c r="F94" s="5">
        <f ca="1">OFFSET('1344p stat'!$H$1,A94*20,0)</f>
        <v>48439.268750000003</v>
      </c>
      <c r="G94" s="5">
        <f ca="1">OFFSET('1344p stat'!$K$1,A94*20,0)</f>
        <v>48431.433515999997</v>
      </c>
      <c r="H94" s="5">
        <f ca="1">OFFSET('1344p stat'!$N$1,A94*20,0)</f>
        <v>2.0234709999999998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19.608016326530613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27.480356000000008</v>
      </c>
      <c r="E96" s="5">
        <f ca="1">OFFSET('1344p trace'!$S$56,(A96-1)*56,0)</f>
        <v>21.992304000000001</v>
      </c>
      <c r="F96" s="5">
        <f ca="1">OFFSET('1344p stat'!$H$1,A96*20,0)</f>
        <v>2.3810539999999998</v>
      </c>
      <c r="G96" s="5">
        <f ca="1">OFFSET('1344p stat'!$K$1,A96*20,0)</f>
        <v>1.186042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59.712056000000004</v>
      </c>
      <c r="E97" s="5">
        <f ca="1">OFFSET('1344p trace'!$S$56,(A97-1)*56,0)</f>
        <v>22.547343999999999</v>
      </c>
      <c r="F97" s="5">
        <f ca="1">OFFSET('1344p stat'!$H$1,A97*20,0)</f>
        <v>2.407594</v>
      </c>
      <c r="G97" s="5">
        <f ca="1">OFFSET('1344p stat'!$K$1,A97*20,0)</f>
        <v>1.199373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1676.0162</v>
      </c>
      <c r="E98" s="5">
        <f ca="1">OFFSET('1344p trace'!$S$56,(A98-1)*56,0)</f>
        <v>1465.0159999999998</v>
      </c>
      <c r="F98" s="5">
        <f ca="1">OFFSET('1344p stat'!$H$1,A98*20,0)</f>
        <v>1436.621099</v>
      </c>
      <c r="G98" s="5">
        <f ca="1">OFFSET('1344p stat'!$K$1,A98*20,0)</f>
        <v>1332.6552999999999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1115.9439</v>
      </c>
      <c r="E99" s="5">
        <f ca="1">OFFSET('1344p trace'!$S$56,(A99-1)*56,0)</f>
        <v>972.40789999999993</v>
      </c>
      <c r="F99" s="5">
        <f ca="1">OFFSET('1344p stat'!$H$1,A99*20,0)</f>
        <v>948.83144800000002</v>
      </c>
      <c r="G99" s="5">
        <f ca="1">OFFSET('1344p stat'!$K$1,A99*20,0)</f>
        <v>824.43633299999999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1314.3987999999999</v>
      </c>
      <c r="E100" s="5">
        <f ca="1">OFFSET('1344p trace'!$S$56,(A100-1)*56,0)</f>
        <v>1147.3550000000002</v>
      </c>
      <c r="F100" s="5">
        <f ca="1">OFFSET('1344p stat'!$H$1,A100*20,0)</f>
        <v>1113.7000929999999</v>
      </c>
      <c r="G100" s="5">
        <f ca="1">OFFSET('1344p stat'!$K$1,A100*20,0)</f>
        <v>1112.3280150000001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57617.725999999988</v>
      </c>
      <c r="E101" s="5">
        <f ca="1">OFFSET('1344p trace'!$S$56,(A101-1)*56,0)</f>
        <v>57499.934000000001</v>
      </c>
      <c r="F101" s="5">
        <f ca="1">OFFSET('1344p stat'!$H$1,A101*20,0)</f>
        <v>57496.894921999999</v>
      </c>
      <c r="G101" s="5">
        <f ca="1">OFFSET('1344p stat'!$K$1,A101*20,0)</f>
        <v>57448.157266000002</v>
      </c>
      <c r="H101" s="5">
        <f ca="1">OFFSET('1344p stat'!$N$1,A101*20,0)</f>
        <v>2976.3753029999998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54046.355999999978</v>
      </c>
      <c r="E102" s="5">
        <f ca="1">OFFSET('1344p trace'!$S$56,(A102-1)*56,0)</f>
        <v>54042.563999999977</v>
      </c>
      <c r="F102" s="5">
        <f ca="1">OFFSET('1344p stat'!$H$1,A102*20,0)</f>
        <v>54041.933594000002</v>
      </c>
      <c r="G102" s="5">
        <f ca="1">OFFSET('1344p stat'!$K$1,A102*20,0)</f>
        <v>53993.395155999999</v>
      </c>
      <c r="H102" s="5">
        <f ca="1">OFFSET('1344p stat'!$N$1,A102*20,0)</f>
        <v>3131.2440040000001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113388.54</v>
      </c>
      <c r="E103" s="5">
        <f ca="1">OFFSET('1344p trace'!$S$56,(A103-1)*56,0)</f>
        <v>110494.14</v>
      </c>
      <c r="F103" s="5">
        <f ca="1">OFFSET('1344p stat'!$H$1,A103*20,0)</f>
        <v>110461.87734399999</v>
      </c>
      <c r="G103" s="5">
        <f ca="1">OFFSET('1344p stat'!$K$1,A103*20,0)</f>
        <v>110369.932344</v>
      </c>
      <c r="H103" s="5">
        <f ca="1">OFFSET('1344p stat'!$N$1,A103*20,0)</f>
        <v>6271.5972949999996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106364.446</v>
      </c>
      <c r="E104" s="5">
        <f ca="1">OFFSET('1344p trace'!$S$56,(A104-1)*56,0)</f>
        <v>106360.51199999999</v>
      </c>
      <c r="F104" s="5">
        <f ca="1">OFFSET('1344p stat'!$H$1,A104*20,0)</f>
        <v>106337.996875</v>
      </c>
      <c r="G104" s="5">
        <f ca="1">OFFSET('1344p stat'!$K$1,A104*20,0)</f>
        <v>106256.672656</v>
      </c>
      <c r="H104" s="5">
        <f ca="1">OFFSET('1344p stat'!$N$1,A104*20,0)</f>
        <v>5300.2194239999999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57178.562000000013</v>
      </c>
      <c r="E105" s="5">
        <f ca="1">OFFSET('1344p trace'!$S$56,(A105-1)*56,0)</f>
        <v>57054.346000000012</v>
      </c>
      <c r="F105" s="5">
        <f ca="1">OFFSET('1344p stat'!$H$1,A105*20,0)</f>
        <v>57053.684609000004</v>
      </c>
      <c r="G105" s="5">
        <f ca="1">OFFSET('1344p stat'!$K$1,A105*20,0)</f>
        <v>57004.128750000003</v>
      </c>
      <c r="H105" s="5">
        <f ca="1">OFFSET('1344p stat'!$N$1,A105*20,0)</f>
        <v>3125.088315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54189.32</v>
      </c>
      <c r="E106" s="5">
        <f ca="1">OFFSET('1344p trace'!$S$56,(A106-1)*56,0)</f>
        <v>54187.756000000016</v>
      </c>
      <c r="F106" s="5">
        <f ca="1">OFFSET('1344p stat'!$H$1,A106*20,0)</f>
        <v>54187.053749999999</v>
      </c>
      <c r="G106" s="5">
        <f ca="1">OFFSET('1344p stat'!$K$1,A106*20,0)</f>
        <v>54137.702968999998</v>
      </c>
      <c r="H106" s="5">
        <f ca="1">OFFSET('1344p stat'!$N$1,A106*20,0)</f>
        <v>2914.3376170000001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56431.907999999996</v>
      </c>
      <c r="E107" s="5">
        <f ca="1">OFFSET('1344p trace'!$S$56,(A107-1)*56,0)</f>
        <v>56308.128000000004</v>
      </c>
      <c r="F107" s="5">
        <f ca="1">OFFSET('1344p stat'!$H$1,A107*20,0)</f>
        <v>56307.491016</v>
      </c>
      <c r="G107" s="5">
        <f ca="1">OFFSET('1344p stat'!$K$1,A107*20,0)</f>
        <v>56254.580077999999</v>
      </c>
      <c r="H107" s="5">
        <f ca="1">OFFSET('1344p stat'!$N$1,A107*20,0)</f>
        <v>2270.9969919999999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57569.391999999985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55565.77</v>
      </c>
      <c r="E109" s="5">
        <f ca="1">OFFSET('1344p trace'!$S$56,(A109-1)*56,0)</f>
        <v>55564.16599999999</v>
      </c>
      <c r="F109" s="5">
        <f ca="1">OFFSET('1344p stat'!$H$1,A109*20,0)</f>
        <v>55559.770234000003</v>
      </c>
      <c r="G109" s="5">
        <f ca="1">OFFSET('1344p stat'!$K$1,A109*20,0)</f>
        <v>55503.921016</v>
      </c>
      <c r="H109" s="5">
        <f ca="1">OFFSET('1344p stat'!$N$1,A109*20,0)</f>
        <v>2367.0588619999999</v>
      </c>
    </row>
    <row r="110" spans="1:8" x14ac:dyDescent="0.25">
      <c r="A110">
        <v>26</v>
      </c>
      <c r="C110" t="str">
        <f ca="1">OFFSET('1344p stat'!$A$1,A110*20,0)</f>
        <v>CUDA Const</v>
      </c>
      <c r="D110" s="5">
        <f ca="1">OFFSET('1344p trace'!$R$56,(A110-1)*56,0)</f>
        <v>4.7895887755102056</v>
      </c>
      <c r="E110" s="5">
        <f ca="1">OFFSET('1344p trace'!$S$56,(A110-1)*56,0)</f>
        <v>2.4166399999999985E-3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 t="str">
        <f ca="1">OFFSET('1344p stat'!$A$1,A111*20,0)</f>
        <v>CUDA ant Const</v>
      </c>
      <c r="D111" s="5">
        <f ca="1">OFFSET('1344p trace'!$R$56,(A111-1)*56,0)</f>
        <v>1431.1224000000002</v>
      </c>
      <c r="E111" s="5">
        <f ca="1">OFFSET('1344p trace'!$S$56,(A111-1)*56,0)</f>
        <v>1377.8424</v>
      </c>
      <c r="F111" s="5">
        <f ca="1">OFFSET('1344p stat'!$H$1,A111*20,0)</f>
        <v>1351.533381</v>
      </c>
      <c r="G111" s="5">
        <f ca="1">OFFSET('1344p stat'!$K$1,A111*20,0)</f>
        <v>1346.7989700000001</v>
      </c>
      <c r="H111" s="5">
        <f ca="1">OFFSET('1344p stat'!$N$1,A111*20,0)</f>
        <v>90.340100000000007</v>
      </c>
    </row>
    <row r="112" spans="1:8" x14ac:dyDescent="0.25">
      <c r="A112">
        <v>28</v>
      </c>
      <c r="C112" t="str">
        <f ca="1">OFFSET('1344p stat'!$A$1,A112*20,0)</f>
        <v>CUDA ant par Const</v>
      </c>
      <c r="D112" s="5">
        <f ca="1">OFFSET('1344p trace'!$R$56,(A112-1)*56,0)</f>
        <v>1747.9179999999999</v>
      </c>
      <c r="E112" s="5">
        <f ca="1">OFFSET('1344p trace'!$S$56,(A112-1)*56,0)</f>
        <v>1701.614</v>
      </c>
      <c r="F112" s="5">
        <f ca="1">OFFSET('1344p stat'!$H$1,A112*20,0)</f>
        <v>1678.7876000000001</v>
      </c>
      <c r="G112" s="5">
        <f ca="1">OFFSET('1344p stat'!$K$1,A112*20,0)</f>
        <v>1672.191106</v>
      </c>
      <c r="H112" s="5">
        <f ca="1">OFFSET('1344p stat'!$N$1,A112*20,0)</f>
        <v>420.55131299999999</v>
      </c>
    </row>
    <row r="113" spans="1:8" x14ac:dyDescent="0.25">
      <c r="A113">
        <v>29</v>
      </c>
      <c r="C113" t="str">
        <f ca="1">OFFSET('1344p stat'!$A$1,A113*20,0)</f>
        <v>CUDA ant add CPU Const</v>
      </c>
      <c r="D113" s="5">
        <f ca="1">OFFSET('1344p trace'!$R$56,(A113-1)*56,0)</f>
        <v>5308.3973999999998</v>
      </c>
      <c r="E113" s="5">
        <f ca="1">OFFSET('1344p trace'!$S$56,(A113-1)*56,0)</f>
        <v>5249.6319999999996</v>
      </c>
      <c r="F113" s="5">
        <f ca="1">OFFSET('1344p stat'!$H$1,A113*20,0)</f>
        <v>5227.4475389999998</v>
      </c>
      <c r="G113" s="5">
        <f ca="1">OFFSET('1344p stat'!$K$1,A113*20,0)</f>
        <v>5174.0326759999998</v>
      </c>
      <c r="H113" s="5">
        <f ca="1">OFFSET('1344p stat'!$N$1,A113*20,0)</f>
        <v>3460.830273</v>
      </c>
    </row>
    <row r="114" spans="1:8" x14ac:dyDescent="0.25">
      <c r="A114">
        <v>30</v>
      </c>
      <c r="C114" t="str">
        <f ca="1">OFFSET('1344p stat'!$A$1,A114*20,0)</f>
        <v>CUDA opt Const</v>
      </c>
      <c r="D114" s="5">
        <f ca="1">OFFSET('1344p trace'!$R$56,(A114-1)*56,0)</f>
        <v>5.2857628260869571</v>
      </c>
      <c r="E114" s="5">
        <f ca="1">OFFSET('1344p trace'!$S$56,(A114-1)*56,0)</f>
        <v>2.4371199999999997E-3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 t="str">
        <f ca="1">OFFSET('1344p stat'!$A$1,A115*20,0)</f>
        <v>CUDA opt ant Const</v>
      </c>
      <c r="D115" s="5">
        <f ca="1">OFFSET('1344p trace'!$R$56,(A115-1)*56,0)</f>
        <v>1426.7804000000001</v>
      </c>
      <c r="E115" s="5">
        <f ca="1">OFFSET('1344p trace'!$S$56,(A115-1)*56,0)</f>
        <v>1367.7172</v>
      </c>
      <c r="F115" s="5">
        <f ca="1">OFFSET('1344p stat'!$H$1,A115*20,0)</f>
        <v>1345.600344</v>
      </c>
      <c r="G115" s="5">
        <f ca="1">OFFSET('1344p stat'!$K$1,A115*20,0)</f>
        <v>1253.2040870000001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CUDA opt ant par Const</v>
      </c>
      <c r="D116" s="5">
        <f ca="1">OFFSET('1344p trace'!$R$56,(A116-1)*56,0)</f>
        <v>1736.8195999999998</v>
      </c>
      <c r="E116" s="5">
        <f ca="1">OFFSET('1344p trace'!$S$56,(A116-1)*56,0)</f>
        <v>1693.4630000000004</v>
      </c>
      <c r="F116" s="5">
        <f ca="1">OFFSET('1344p stat'!$H$1,A116*20,0)</f>
        <v>1671.1237619999999</v>
      </c>
      <c r="G116" s="5">
        <f ca="1">OFFSET('1344p stat'!$K$1,A116*20,0)</f>
        <v>1248.0772629999999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1.0727821552840002</v>
      </c>
      <c r="E139" s="5">
        <f ca="1">OFFSET('1344p trace'!$V$56,(A31-1)*56,0)</f>
        <v>0.59016333104400009</v>
      </c>
      <c r="F139" s="5">
        <f ca="1">OFFSET('1344p stat'!$H$1,A139*20,1)</f>
        <v>4.2180000000000004E-3</v>
      </c>
      <c r="G139" s="5">
        <f ca="1">OFFSET('1344p stat'!$K$1,A139*20,1)</f>
        <v>2.3159999999999999E-3</v>
      </c>
      <c r="H139" s="5">
        <f ca="1">OFFSET('1344p stat'!$N$1,A139*20,1)</f>
        <v>7.5299999999999998E-4</v>
      </c>
      <c r="J139" s="5">
        <f t="shared" ref="J139:J187" ca="1" si="5">SUM(E139:H139)</f>
        <v>0.59745033104400014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5.6864479615999962E-2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134593.75520000013</v>
      </c>
      <c r="E141" s="5">
        <f ca="1">OFFSET('1344p trace'!$V$56,(A33-1)*56,0)</f>
        <v>109048.48039999999</v>
      </c>
      <c r="F141" s="5">
        <f ca="1">OFFSET('1344p stat'!$H$1,A141*20,1)</f>
        <v>101744.18850600001</v>
      </c>
      <c r="G141" s="5">
        <f ca="1">OFFSET('1344p stat'!$K$1,A141*20,1)</f>
        <v>103113.664944</v>
      </c>
      <c r="H141" s="5">
        <f ca="1">OFFSET('1344p stat'!$N$1,A141*20,1)</f>
        <v>2.8E-5</v>
      </c>
      <c r="J141" s="5">
        <f t="shared" ca="1" si="5"/>
        <v>313906.33387799998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181333.28786415939</v>
      </c>
      <c r="E142" s="5">
        <f ca="1">OFFSET('1344p trace'!$V$56,(A34-1)*56,0)</f>
        <v>3.5559582399999656</v>
      </c>
      <c r="F142" s="5">
        <f ca="1">OFFSET('1344p stat'!$H$1,A142*20,1)</f>
        <v>2.3362850000000002</v>
      </c>
      <c r="G142" s="5">
        <f ca="1">OFFSET('1344p stat'!$K$1,A142*20,1)</f>
        <v>2.3404690000000001</v>
      </c>
      <c r="H142" s="5">
        <f ca="1">OFFSET('1344p stat'!$N$1,A142*20,1)</f>
        <v>6.1355E-2</v>
      </c>
      <c r="J142" s="5">
        <f t="shared" ca="1" si="5"/>
        <v>8.2940672399999666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59292.582356360246</v>
      </c>
      <c r="E143" s="5">
        <f ca="1">OFFSET('1344p trace'!$V$56,(A35-1)*56,0)</f>
        <v>0.95526336000001022</v>
      </c>
      <c r="F143" s="5">
        <f ca="1">OFFSET('1344p stat'!$H$1,A143*20,1)</f>
        <v>9.6956000000000001E-2</v>
      </c>
      <c r="G143" s="5">
        <f ca="1">OFFSET('1344p stat'!$K$1,A143*20,1)</f>
        <v>9.6000000000000002E-2</v>
      </c>
      <c r="H143" s="5">
        <f ca="1">OFFSET('1344p stat'!$N$1,A143*20,1)</f>
        <v>4.4000000000000002E-4</v>
      </c>
      <c r="J143" s="5">
        <f t="shared" ca="1" si="5"/>
        <v>1.1486593600000103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125404.31263310203</v>
      </c>
      <c r="E144" s="5">
        <f ca="1">OFFSET('1344p trace'!$V$56,(A36-1)*56,0)</f>
        <v>3.1685649843999433</v>
      </c>
      <c r="F144" s="5">
        <f ca="1">OFFSET('1344p stat'!$H$1,A144*20,1)</f>
        <v>2.5305819999999999</v>
      </c>
      <c r="G144" s="5">
        <f ca="1">OFFSET('1344p stat'!$K$1,A144*20,1)</f>
        <v>2.5470290000000002</v>
      </c>
      <c r="H144" s="5">
        <f ca="1">OFFSET('1344p stat'!$N$1,A144*20,1)</f>
        <v>4.235E-3</v>
      </c>
      <c r="J144" s="5">
        <f t="shared" ca="1" si="5"/>
        <v>8.2504109843999434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85912.333543240005</v>
      </c>
      <c r="E145" s="5">
        <f ca="1">OFFSET('1344p trace'!$V$56,(A37-1)*56,0)</f>
        <v>22160.554265000013</v>
      </c>
      <c r="F145" s="5">
        <f ca="1">OFFSET('1344p stat'!$H$1,A145*20,1)</f>
        <v>22050.528351000001</v>
      </c>
      <c r="G145" s="5">
        <f ca="1">OFFSET('1344p stat'!$K$1,A145*20,1)</f>
        <v>21515.611278</v>
      </c>
      <c r="H145" s="5">
        <f ca="1">OFFSET('1344p stat'!$N$1,A145*20,1)</f>
        <v>18692.087325</v>
      </c>
      <c r="J145" s="5">
        <f t="shared" ca="1" si="5"/>
        <v>84418.781219000011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127613.51848516008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88081.790892639983</v>
      </c>
      <c r="E147" s="5">
        <f ca="1">OFFSET('1344p trace'!$V$56,(A39-1)*56,0)</f>
        <v>22484.719410559996</v>
      </c>
      <c r="F147" s="5">
        <f ca="1">OFFSET('1344p stat'!$H$1,A147*20,1)</f>
        <v>22378.926066</v>
      </c>
      <c r="G147" s="5">
        <f ca="1">OFFSET('1344p stat'!$K$1,A147*20,1)</f>
        <v>21793.806896999999</v>
      </c>
      <c r="H147" s="5">
        <f ca="1">OFFSET('1344p stat'!$N$1,A147*20,1)</f>
        <v>19284.530213999999</v>
      </c>
      <c r="J147" s="5">
        <f t="shared" ca="1" si="5"/>
        <v>85941.982587559993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616917.8403040003</v>
      </c>
      <c r="E148" s="5">
        <f ca="1">OFFSET('1344p trace'!$V$56,(A40-1)*56,0)</f>
        <v>222514.92830400012</v>
      </c>
      <c r="F148" s="5">
        <f ca="1">OFFSET('1344p stat'!$H$1,A148*20,1)</f>
        <v>221674.76036700001</v>
      </c>
      <c r="G148" s="5">
        <f ca="1">OFFSET('1344p stat'!$K$1,A148*20,1)</f>
        <v>220956.61170400001</v>
      </c>
      <c r="H148" s="5">
        <f ca="1">OFFSET('1344p stat'!$N$1,A148*20,1)</f>
        <v>5.416404</v>
      </c>
      <c r="J148" s="5">
        <f t="shared" ca="1" si="5"/>
        <v>665151.71677900013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1.5041378181007912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7.2847512464000022E-2</v>
      </c>
      <c r="E150" s="5">
        <f ca="1">OFFSET('1344p trace'!$V$56,(A42-1)*56,0)</f>
        <v>3.9451926383999927E-2</v>
      </c>
      <c r="F150" s="5">
        <f ca="1">OFFSET('1344p stat'!$H$1,A150*20,1)</f>
        <v>1.3300000000000001E-4</v>
      </c>
      <c r="G150" s="5">
        <f ca="1">OFFSET('1344p stat'!$K$1,A150*20,1)</f>
        <v>1.3300000000000001E-4</v>
      </c>
      <c r="H150" s="5">
        <f ca="1">OFFSET('1344p stat'!$N$1,A150*20,1)</f>
        <v>0</v>
      </c>
      <c r="J150" s="5">
        <f t="shared" ca="1" si="5"/>
        <v>3.971792638399993E-2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26361.130559078869</v>
      </c>
      <c r="E151" s="5">
        <f ca="1">OFFSET('1344p trace'!$V$56,(A43-1)*56,0)</f>
        <v>2.8393829616640001</v>
      </c>
      <c r="F151" s="5">
        <f ca="1">OFFSET('1344p stat'!$H$1,A151*20,1)</f>
        <v>3.5899999999999999E-3</v>
      </c>
      <c r="G151" s="5">
        <f ca="1">OFFSET('1344p stat'!$K$1,A151*20,1)</f>
        <v>9.5100000000000002E-4</v>
      </c>
      <c r="H151" s="5">
        <f ca="1">OFFSET('1344p stat'!$N$1,A151*20,1)</f>
        <v>0</v>
      </c>
      <c r="J151" s="5">
        <f t="shared" ca="1" si="5"/>
        <v>2.8439239616640002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187045.83433156053</v>
      </c>
      <c r="E152" s="5">
        <f ca="1">OFFSET('1344p trace'!$V$56,(A44-1)*56,0)</f>
        <v>59.434259999999931</v>
      </c>
      <c r="F152" s="5">
        <f ca="1">OFFSET('1344p stat'!$H$1,A152*20,1)</f>
        <v>10.720314999999999</v>
      </c>
      <c r="G152" s="5">
        <f ca="1">OFFSET('1344p stat'!$K$1,A152*20,1)</f>
        <v>11.020189</v>
      </c>
      <c r="H152" s="5">
        <f ca="1">OFFSET('1344p stat'!$N$1,A152*20,1)</f>
        <v>0</v>
      </c>
      <c r="J152" s="5">
        <f t="shared" ca="1" si="5"/>
        <v>81.174763999999939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77934.336000650219</v>
      </c>
      <c r="E153" s="5">
        <f ca="1">OFFSET('1344p trace'!$V$56,(A45-1)*56,0)</f>
        <v>23.660316489999982</v>
      </c>
      <c r="F153" s="5">
        <f ca="1">OFFSET('1344p stat'!$H$1,A153*20,1)</f>
        <v>3.929859</v>
      </c>
      <c r="G153" s="5">
        <f ca="1">OFFSET('1344p stat'!$K$1,A153*20,1)</f>
        <v>3.9412959999999999</v>
      </c>
      <c r="H153" s="5">
        <f ca="1">OFFSET('1344p stat'!$N$1,A153*20,1)</f>
        <v>0</v>
      </c>
      <c r="J153" s="5">
        <f t="shared" ca="1" si="5"/>
        <v>31.531471489999984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128414.80282255974</v>
      </c>
      <c r="E154" s="5">
        <f ca="1">OFFSET('1344p trace'!$V$56,(A46-1)*56,0)</f>
        <v>569.1903369999992</v>
      </c>
      <c r="F154" s="5">
        <f ca="1">OFFSET('1344p stat'!$H$1,A154*20,1)</f>
        <v>1.4286829999999999</v>
      </c>
      <c r="G154" s="5">
        <f ca="1">OFFSET('1344p stat'!$K$1,A154*20,1)</f>
        <v>0.109708</v>
      </c>
      <c r="H154" s="5">
        <f ca="1">OFFSET('1344p stat'!$N$1,A154*20,1)</f>
        <v>0</v>
      </c>
      <c r="J154" s="5">
        <f t="shared" ca="1" si="5"/>
        <v>570.72872799999914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357885.24552400032</v>
      </c>
      <c r="E155" s="5">
        <f ca="1">OFFSET('1344p trace'!$V$56,(A47-1)*56,0)</f>
        <v>355854.68184399983</v>
      </c>
      <c r="F155" s="5">
        <f ca="1">OFFSET('1344p stat'!$H$1,A155*20,1)</f>
        <v>353106.37934599997</v>
      </c>
      <c r="G155" s="5">
        <f ca="1">OFFSET('1344p stat'!$K$1,A155*20,1)</f>
        <v>352647.21521400003</v>
      </c>
      <c r="H155" s="5">
        <f ca="1">OFFSET('1344p stat'!$N$1,A155*20,1)</f>
        <v>21126.995446000001</v>
      </c>
      <c r="J155" s="5">
        <f t="shared" ca="1" si="5"/>
        <v>1082735.2718499999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157524.53366400034</v>
      </c>
      <c r="E156" s="5">
        <f ca="1">OFFSET('1344p trace'!$V$56,(A48-1)*56,0)</f>
        <v>156560.25950399996</v>
      </c>
      <c r="F156" s="5">
        <f ca="1">OFFSET('1344p stat'!$H$1,A156*20,1)</f>
        <v>156562.327747</v>
      </c>
      <c r="G156" s="5">
        <f ca="1">OFFSET('1344p stat'!$K$1,A156*20,1)</f>
        <v>156250.01637200001</v>
      </c>
      <c r="H156" s="5">
        <f ca="1">OFFSET('1344p stat'!$N$1,A156*20,1)</f>
        <v>1043.34754</v>
      </c>
      <c r="J156" s="5">
        <f t="shared" ca="1" si="5"/>
        <v>470415.95116299996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615224.88839999994</v>
      </c>
      <c r="E157" s="5">
        <f ca="1">OFFSET('1344p trace'!$V$56,(A49-1)*56,0)</f>
        <v>545624.72039999987</v>
      </c>
      <c r="F157" s="5">
        <f ca="1">OFFSET('1344p stat'!$H$1,A157*20,1)</f>
        <v>543280.35784900002</v>
      </c>
      <c r="G157" s="5">
        <f ca="1">OFFSET('1344p stat'!$K$1,A157*20,1)</f>
        <v>542594.70042400004</v>
      </c>
      <c r="H157" s="5">
        <f ca="1">OFFSET('1344p stat'!$N$1,A157*20,1)</f>
        <v>1857.189302</v>
      </c>
      <c r="J157" s="5">
        <f t="shared" ca="1" si="5"/>
        <v>1633356.9679750002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6467144.9948840002</v>
      </c>
      <c r="E158" s="5">
        <f ca="1">OFFSET('1344p trace'!$V$56,(A50-1)*56,0)</f>
        <v>6467305.4290559981</v>
      </c>
      <c r="F158" s="5">
        <f ca="1">OFFSET('1344p stat'!$H$1,A158*20,1)</f>
        <v>6447453.9267229997</v>
      </c>
      <c r="G158" s="5">
        <f ca="1">OFFSET('1344p stat'!$K$1,A158*20,1)</f>
        <v>6437987.0988119999</v>
      </c>
      <c r="H158" s="5">
        <f ca="1">OFFSET('1344p stat'!$N$1,A158*20,1)</f>
        <v>18808.941595</v>
      </c>
      <c r="J158" s="5">
        <f t="shared" ca="1" si="5"/>
        <v>19371555.396185998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2910783.6639559995</v>
      </c>
      <c r="E159" s="5">
        <f ca="1">OFFSET('1344p trace'!$V$56,(A51-1)*56,0)</f>
        <v>2895967.2636840004</v>
      </c>
      <c r="F159" s="5">
        <f ca="1">OFFSET('1344p stat'!$H$1,A159*20,1)</f>
        <v>2895797.0325500001</v>
      </c>
      <c r="G159" s="5">
        <f ca="1">OFFSET('1344p stat'!$K$1,A159*20,1)</f>
        <v>2890771.668447</v>
      </c>
      <c r="H159" s="5">
        <f ca="1">OFFSET('1344p stat'!$N$1,A159*20,1)</f>
        <v>4520.9733200000001</v>
      </c>
      <c r="J159" s="5">
        <f t="shared" ca="1" si="5"/>
        <v>8687056.9380009994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1899642.4067999998</v>
      </c>
      <c r="E160" s="5">
        <f ca="1">OFFSET('1344p trace'!$V$56,(A52-1)*56,0)</f>
        <v>1899624.200864</v>
      </c>
      <c r="F160" s="5">
        <f ca="1">OFFSET('1344p stat'!$H$1,A160*20,1)</f>
        <v>1899499.329903</v>
      </c>
      <c r="G160" s="5">
        <f ca="1">OFFSET('1344p stat'!$K$1,A160*20,1)</f>
        <v>1896119.9742620001</v>
      </c>
      <c r="H160" s="5">
        <f ca="1">OFFSET('1344p stat'!$N$1,A160*20,1)</f>
        <v>20398.143671000002</v>
      </c>
      <c r="J160" s="5">
        <f t="shared" ca="1" si="5"/>
        <v>5715641.6487000007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264214.67913599958</v>
      </c>
      <c r="E161" s="5">
        <f ca="1">OFFSET('1344p trace'!$V$56,(A53-1)*56,0)</f>
        <v>264039.67601600004</v>
      </c>
      <c r="F161" s="5">
        <f ca="1">OFFSET('1344p stat'!$H$1,A161*20,1)</f>
        <v>264007.98828599998</v>
      </c>
      <c r="G161" s="5">
        <f ca="1">OFFSET('1344p stat'!$K$1,A161*20,1)</f>
        <v>263913.46266600001</v>
      </c>
      <c r="H161" s="5">
        <f ca="1">OFFSET('1344p stat'!$N$1,A161*20,1)</f>
        <v>1774.958588</v>
      </c>
      <c r="J161" s="5">
        <f t="shared" ca="1" si="5"/>
        <v>793736.08555600012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4285661.9359360011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1456328.672099998</v>
      </c>
      <c r="E163" s="5">
        <f ca="1">OFFSET('1344p trace'!$V$56,(A55-1)*56,0)</f>
        <v>1456255.9238439999</v>
      </c>
      <c r="F163" s="5">
        <f ca="1">OFFSET('1344p stat'!$H$1,A163*20,1)</f>
        <v>1449351.8367079999</v>
      </c>
      <c r="G163" s="5">
        <f ca="1">OFFSET('1344p stat'!$K$1,A163*20,1)</f>
        <v>1445661.960857</v>
      </c>
      <c r="H163" s="5">
        <f ca="1">OFFSET('1344p stat'!$N$1,A163*20,1)</f>
        <v>2126.9929889999999</v>
      </c>
      <c r="J163" s="5">
        <f t="shared" ca="1" si="5"/>
        <v>4353396.7143979995</v>
      </c>
    </row>
    <row r="164" spans="1:10" x14ac:dyDescent="0.25">
      <c r="A164">
        <v>26</v>
      </c>
      <c r="C164" t="str">
        <f ca="1">OFFSET('1344p stat'!$A$1,A164*20,0)</f>
        <v>CUDA Const</v>
      </c>
      <c r="D164" s="5">
        <f ca="1">OFFSET('1344p trace'!$U$56,(A56-1)*56,0)</f>
        <v>7.6762650407535853</v>
      </c>
      <c r="E164" s="5">
        <f ca="1">OFFSET('1344p trace'!$V$56,(A56-1)*56,0)</f>
        <v>2.4159191040000001E-7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>
        <f t="shared" ca="1" si="5"/>
        <v>2.4159191040000001E-7</v>
      </c>
    </row>
    <row r="165" spans="1:10" x14ac:dyDescent="0.25">
      <c r="A165">
        <v>27</v>
      </c>
      <c r="C165" t="str">
        <f ca="1">OFFSET('1344p stat'!$A$1,A165*20,0)</f>
        <v>CUDA ant Const</v>
      </c>
      <c r="D165" s="5">
        <f ca="1">OFFSET('1344p trace'!$U$56,(A57-1)*56,0)</f>
        <v>13825.740902240006</v>
      </c>
      <c r="E165" s="5">
        <f ca="1">OFFSET('1344p trace'!$V$56,(A57-1)*56,0)</f>
        <v>526.4794862399998</v>
      </c>
      <c r="F165" s="5">
        <f ca="1">OFFSET('1344p stat'!$H$1,A165*20,1)</f>
        <v>0.497886</v>
      </c>
      <c r="G165" s="5">
        <f ca="1">OFFSET('1344p stat'!$K$1,A165*20,1)</f>
        <v>0.45370700000000003</v>
      </c>
      <c r="H165" s="5">
        <f ca="1">OFFSET('1344p stat'!$N$1,A165*20,1)</f>
        <v>2.2783999999999999E-2</v>
      </c>
      <c r="J165" s="5">
        <f t="shared" ca="1" si="5"/>
        <v>527.45386323999981</v>
      </c>
    </row>
    <row r="166" spans="1:10" x14ac:dyDescent="0.25">
      <c r="A166">
        <v>28</v>
      </c>
      <c r="C166" t="str">
        <f ca="1">OFFSET('1344p stat'!$A$1,A166*20,0)</f>
        <v>CUDA ant par Const</v>
      </c>
      <c r="D166" s="5">
        <f ca="1">OFFSET('1344p trace'!$U$56,(A58-1)*56,0)</f>
        <v>36811.104080000689</v>
      </c>
      <c r="E166" s="5">
        <f ca="1">OFFSET('1344p trace'!$V$56,(A58-1)*56,0)</f>
        <v>7.2669159999998794</v>
      </c>
      <c r="F166" s="5">
        <f ca="1">OFFSET('1344p stat'!$H$1,A166*20,1)</f>
        <v>4.882263</v>
      </c>
      <c r="G166" s="5">
        <f ca="1">OFFSET('1344p stat'!$K$1,A166*20,1)</f>
        <v>4.8142699999999996</v>
      </c>
      <c r="H166" s="5">
        <f ca="1">OFFSET('1344p stat'!$N$1,A166*20,1)</f>
        <v>0.35226200000000002</v>
      </c>
      <c r="J166" s="5">
        <f t="shared" ca="1" si="5"/>
        <v>17.31571099999988</v>
      </c>
    </row>
    <row r="167" spans="1:10" x14ac:dyDescent="0.25">
      <c r="A167">
        <v>29</v>
      </c>
      <c r="C167" t="str">
        <f ca="1">OFFSET('1344p stat'!$A$1,A167*20,0)</f>
        <v>CUDA ant add CPU Const</v>
      </c>
      <c r="D167" s="5">
        <f ca="1">OFFSET('1344p trace'!$U$56,(A59-1)*56,0)</f>
        <v>75823.327199239997</v>
      </c>
      <c r="E167" s="5">
        <f ca="1">OFFSET('1344p trace'!$V$56,(A59-1)*56,0)</f>
        <v>32569.936675999998</v>
      </c>
      <c r="F167" s="5">
        <f ca="1">OFFSET('1344p stat'!$H$1,A167*20,1)</f>
        <v>32351.702031000001</v>
      </c>
      <c r="G167" s="5">
        <f ca="1">OFFSET('1344p stat'!$K$1,A167*20,1)</f>
        <v>31448.589696999999</v>
      </c>
      <c r="H167" s="5">
        <f ca="1">OFFSET('1344p stat'!$N$1,A167*20,1)</f>
        <v>29486.984611</v>
      </c>
      <c r="J167" s="5">
        <f t="shared" ca="1" si="5"/>
        <v>125857.21301499999</v>
      </c>
    </row>
    <row r="168" spans="1:10" x14ac:dyDescent="0.25">
      <c r="A168">
        <v>30</v>
      </c>
      <c r="C168" t="str">
        <f ca="1">OFFSET('1344p stat'!$A$1,A168*20,0)</f>
        <v>CUDA opt Const</v>
      </c>
      <c r="D168" s="5">
        <f ca="1">OFFSET('1344p trace'!$U$56,(A60-1)*56,0)</f>
        <v>0.77648072138548407</v>
      </c>
      <c r="E168" s="5">
        <f ca="1">OFFSET('1344p trace'!$V$56,(A60-1)*56,0)</f>
        <v>2.4704450559999992E-7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>
        <f t="shared" ca="1" si="5"/>
        <v>2.4704450559999992E-7</v>
      </c>
    </row>
    <row r="169" spans="1:10" x14ac:dyDescent="0.25">
      <c r="A169">
        <v>31</v>
      </c>
      <c r="C169" t="str">
        <f ca="1">OFFSET('1344p stat'!$A$1,A169*20,0)</f>
        <v>CUDA opt ant Const</v>
      </c>
      <c r="D169" s="5">
        <f ca="1">OFFSET('1344p trace'!$U$56,(A61-1)*56,0)</f>
        <v>17428.231543839996</v>
      </c>
      <c r="E169" s="5">
        <f ca="1">OFFSET('1344p trace'!$V$56,(A61-1)*56,0)</f>
        <v>3.1281641599999968</v>
      </c>
      <c r="F169" s="5">
        <f ca="1">OFFSET('1344p stat'!$H$1,A169*20,1)</f>
        <v>0.52146199999999998</v>
      </c>
      <c r="G169" s="5">
        <f ca="1">OFFSET('1344p stat'!$K$1,A169*20,1)</f>
        <v>0.53881599999999996</v>
      </c>
      <c r="H169" s="5">
        <f ca="1">OFFSET('1344p stat'!$N$1,A169*20,1)</f>
        <v>0</v>
      </c>
      <c r="J169" s="5">
        <f t="shared" ca="1" si="5"/>
        <v>4.1884421599999966</v>
      </c>
    </row>
    <row r="170" spans="1:10" x14ac:dyDescent="0.25">
      <c r="A170">
        <v>32</v>
      </c>
      <c r="C170" t="str">
        <f ca="1">OFFSET('1344p stat'!$A$1,A170*20,0)</f>
        <v>CUDA opt ant par Const</v>
      </c>
      <c r="D170" s="5">
        <f ca="1">OFFSET('1344p trace'!$U$56,(A62-1)*56,0)</f>
        <v>32916.615595840456</v>
      </c>
      <c r="E170" s="5">
        <f ca="1">OFFSET('1344p trace'!$V$56,(A62-1)*56,0)</f>
        <v>3.5454410000000207</v>
      </c>
      <c r="F170" s="5">
        <f ca="1">OFFSET('1344p stat'!$H$1,A170*20,1)</f>
        <v>0.83291499999999996</v>
      </c>
      <c r="G170" s="5">
        <f ca="1">OFFSET('1344p stat'!$K$1,A170*20,1)</f>
        <v>0.73968699999999998</v>
      </c>
      <c r="H170" s="5">
        <f ca="1">OFFSET('1344p stat'!$N$1,A170*20,1)</f>
        <v>0</v>
      </c>
      <c r="J170" s="5">
        <f t="shared" ca="1" si="5"/>
        <v>5.1180430000000205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0.28709580030850379</v>
      </c>
      <c r="E194" s="8">
        <f t="shared" ca="1" si="6"/>
        <v>0.21293996583725802</v>
      </c>
      <c r="F194" s="8">
        <f t="shared" ca="1" si="6"/>
        <v>1.8002149205025492E-2</v>
      </c>
      <c r="G194" s="8">
        <f t="shared" ca="1" si="6"/>
        <v>1.3339524429304068E-2</v>
      </c>
      <c r="H194" s="8">
        <f t="shared" ca="1" si="6"/>
        <v>7.6062143014774429E-3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6.6098499966765575E-2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0.21425056320759719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101.6912356082195</v>
      </c>
      <c r="E196" s="8">
        <f t="shared" ca="1" si="6"/>
        <v>91.533670559487561</v>
      </c>
      <c r="F196" s="8">
        <f t="shared" ca="1" si="6"/>
        <v>88.414984540478159</v>
      </c>
      <c r="G196" s="8">
        <f t="shared" ca="1" si="6"/>
        <v>89.008028317547897</v>
      </c>
      <c r="H196" s="8">
        <f t="shared" ca="1" si="6"/>
        <v>1.4667296956153851E-3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118.03473714622781</v>
      </c>
      <c r="E197" s="8">
        <f t="shared" ca="1" si="6"/>
        <v>0.52269626313536754</v>
      </c>
      <c r="F197" s="8">
        <f t="shared" ca="1" si="6"/>
        <v>0.42367611346404693</v>
      </c>
      <c r="G197" s="8">
        <f t="shared" ca="1" si="6"/>
        <v>0.42405531974967603</v>
      </c>
      <c r="H197" s="8">
        <f t="shared" ca="1" si="6"/>
        <v>6.8658774821576882E-2</v>
      </c>
      <c r="J197" s="8">
        <f t="shared" ca="1" si="7"/>
        <v>155.29987586767248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67.494945644869361</v>
      </c>
      <c r="E198" s="8">
        <f t="shared" ca="1" si="6"/>
        <v>0.27091473654181453</v>
      </c>
      <c r="F198" s="8">
        <f t="shared" ca="1" si="6"/>
        <v>8.6309462934257675E-2</v>
      </c>
      <c r="G198" s="8">
        <f t="shared" ca="1" si="6"/>
        <v>8.5882897016810039E-2</v>
      </c>
      <c r="H198" s="8">
        <f t="shared" ca="1" si="6"/>
        <v>5.8142996138829985E-3</v>
      </c>
      <c r="J198" s="8">
        <f t="shared" ca="1" si="7"/>
        <v>0.79827925826973445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98.15836259955897</v>
      </c>
      <c r="E199" s="8">
        <f t="shared" ca="1" si="6"/>
        <v>0.49340367335622504</v>
      </c>
      <c r="F199" s="8">
        <f t="shared" ca="1" si="6"/>
        <v>0.44094180593815324</v>
      </c>
      <c r="G199" s="8">
        <f t="shared" ca="1" si="6"/>
        <v>0.44237239078405421</v>
      </c>
      <c r="H199" s="8">
        <f t="shared" ca="1" si="6"/>
        <v>1.8038390172074668E-2</v>
      </c>
      <c r="J199" s="8">
        <f t="shared" ca="1" si="7"/>
        <v>0.29707540448095121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81.245408552078899</v>
      </c>
      <c r="E200" s="8">
        <f t="shared" ca="1" si="6"/>
        <v>41.263054967955064</v>
      </c>
      <c r="F200" s="8">
        <f t="shared" ca="1" si="6"/>
        <v>41.160493124646017</v>
      </c>
      <c r="G200" s="8">
        <f t="shared" ca="1" si="6"/>
        <v>40.658178091391349</v>
      </c>
      <c r="H200" s="8">
        <f t="shared" ca="1" si="6"/>
        <v>37.896575747083006</v>
      </c>
      <c r="J200" s="8">
        <f t="shared" ca="1" si="7"/>
        <v>0.79617559417091932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99.019199412294881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80.536102454850692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82.264817254178084</v>
      </c>
      <c r="E202" s="8">
        <f t="shared" ca="1" si="6"/>
        <v>41.563757791520075</v>
      </c>
      <c r="F202" s="8">
        <f t="shared" ca="1" si="6"/>
        <v>41.46586122948505</v>
      </c>
      <c r="G202" s="8">
        <f t="shared" ca="1" si="6"/>
        <v>40.920187823497393</v>
      </c>
      <c r="H202" s="8">
        <f t="shared" ca="1" si="6"/>
        <v>38.492454135869899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217.71318633981943</v>
      </c>
      <c r="E203" s="8">
        <f t="shared" ca="1" si="6"/>
        <v>130.75269393573862</v>
      </c>
      <c r="F203" s="8">
        <f t="shared" ca="1" si="6"/>
        <v>130.50561362836982</v>
      </c>
      <c r="G203" s="8">
        <f t="shared" ca="1" si="6"/>
        <v>130.29404587486616</v>
      </c>
      <c r="H203" s="8">
        <f t="shared" ca="1" si="6"/>
        <v>0.64509933508569051</v>
      </c>
      <c r="J203" s="8">
        <f t="shared" ca="1" si="7"/>
        <v>81.259426568044461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0.3399498740113312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226.06401019083981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7.4813234642234591E-2</v>
      </c>
      <c r="E205" s="8">
        <f t="shared" ca="1" si="8"/>
        <v>5.5056066041222755E-2</v>
      </c>
      <c r="F205" s="8">
        <f t="shared" ca="1" si="8"/>
        <v>3.196663260338818E-3</v>
      </c>
      <c r="G205" s="8">
        <f t="shared" ca="1" si="8"/>
        <v>3.196663260338818E-3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45.00420406045582</v>
      </c>
      <c r="E206" s="8">
        <f t="shared" ca="1" si="8"/>
        <v>0.46707116343290606</v>
      </c>
      <c r="F206" s="8">
        <f t="shared" ca="1" si="8"/>
        <v>1.6608036608822849E-2</v>
      </c>
      <c r="G206" s="8">
        <f t="shared" ca="1" si="8"/>
        <v>8.547937295043757E-3</v>
      </c>
      <c r="H206" s="8">
        <f t="shared" ca="1" si="8"/>
        <v>0</v>
      </c>
      <c r="J206" s="8">
        <f t="shared" ca="1" si="7"/>
        <v>5.5241358780677027E-2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119.87954597579379</v>
      </c>
      <c r="E207" s="8">
        <f t="shared" ca="1" si="8"/>
        <v>2.1369260783471185</v>
      </c>
      <c r="F207" s="8">
        <f t="shared" ca="1" si="8"/>
        <v>0.90755894688995264</v>
      </c>
      <c r="G207" s="8">
        <f t="shared" ca="1" si="8"/>
        <v>0.9201647467970071</v>
      </c>
      <c r="H207" s="8">
        <f t="shared" ca="1" si="8"/>
        <v>0</v>
      </c>
      <c r="J207" s="8">
        <f t="shared" ca="1" si="7"/>
        <v>0.46744450560742334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77.381205105645364</v>
      </c>
      <c r="E208" s="8">
        <f t="shared" ca="1" si="8"/>
        <v>1.3482838857450157</v>
      </c>
      <c r="F208" s="8">
        <f t="shared" ca="1" si="8"/>
        <v>0.54948969661677916</v>
      </c>
      <c r="G208" s="8">
        <f t="shared" ca="1" si="8"/>
        <v>0.55028870083984094</v>
      </c>
      <c r="H208" s="8">
        <f t="shared" ca="1" si="8"/>
        <v>0</v>
      </c>
      <c r="J208" s="8">
        <f t="shared" ca="1" si="7"/>
        <v>2.4973625022507235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99.329583359958306</v>
      </c>
      <c r="E209" s="8">
        <f t="shared" ca="1" si="8"/>
        <v>6.6130198829569489</v>
      </c>
      <c r="F209" s="8">
        <f t="shared" ca="1" si="8"/>
        <v>0.33131340488425759</v>
      </c>
      <c r="G209" s="8">
        <f t="shared" ca="1" si="8"/>
        <v>9.1810048774630337E-2</v>
      </c>
      <c r="H209" s="8">
        <f t="shared" ca="1" si="8"/>
        <v>0</v>
      </c>
      <c r="J209" s="8">
        <f t="shared" ca="1" si="7"/>
        <v>1.556478723760681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165.82231208163753</v>
      </c>
      <c r="E210" s="8">
        <f t="shared" ca="1" si="8"/>
        <v>165.3512229027599</v>
      </c>
      <c r="F210" s="8">
        <f t="shared" ca="1" si="8"/>
        <v>164.71147300024933</v>
      </c>
      <c r="G210" s="8">
        <f t="shared" ca="1" si="8"/>
        <v>164.60434635610943</v>
      </c>
      <c r="H210" s="8">
        <f t="shared" ca="1" si="8"/>
        <v>40.289320099836281</v>
      </c>
      <c r="J210" s="8">
        <f t="shared" ca="1" si="7"/>
        <v>6.6219505910038263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110.01329451694677</v>
      </c>
      <c r="E211" s="8">
        <f t="shared" ca="1" si="8"/>
        <v>109.67605872847237</v>
      </c>
      <c r="F211" s="8">
        <f t="shared" ca="1" si="8"/>
        <v>109.67678316515992</v>
      </c>
      <c r="G211" s="8">
        <f t="shared" ca="1" si="8"/>
        <v>109.56733663776583</v>
      </c>
      <c r="H211" s="8">
        <f t="shared" ca="1" si="8"/>
        <v>8.9533501100582455</v>
      </c>
      <c r="J211" s="8">
        <f t="shared" ca="1" si="7"/>
        <v>288.42454196336899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217.41425580110607</v>
      </c>
      <c r="E212" s="8">
        <f t="shared" ca="1" si="8"/>
        <v>204.7472552142587</v>
      </c>
      <c r="F212" s="8">
        <f t="shared" ca="1" si="8"/>
        <v>204.30691729418845</v>
      </c>
      <c r="G212" s="8">
        <f t="shared" ca="1" si="8"/>
        <v>204.17795185322231</v>
      </c>
      <c r="H212" s="8">
        <f t="shared" ca="1" si="8"/>
        <v>11.945357610857197</v>
      </c>
      <c r="J212" s="8">
        <f t="shared" ca="1" si="7"/>
        <v>190.11311990432333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704.89976893663925</v>
      </c>
      <c r="E213" s="8">
        <f t="shared" ca="1" si="8"/>
        <v>704.90851230867565</v>
      </c>
      <c r="F213" s="8">
        <f t="shared" ca="1" si="8"/>
        <v>703.82581658957452</v>
      </c>
      <c r="G213" s="8">
        <f t="shared" ca="1" si="8"/>
        <v>703.30891134402907</v>
      </c>
      <c r="H213" s="8">
        <f t="shared" ca="1" si="8"/>
        <v>38.01484710776883</v>
      </c>
      <c r="J213" s="8">
        <f t="shared" ca="1" si="7"/>
        <v>354.25143974789319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472.90731699675291</v>
      </c>
      <c r="E214" s="8">
        <f t="shared" ca="1" si="9"/>
        <v>471.7021907977205</v>
      </c>
      <c r="F214" s="8">
        <f t="shared" ca="1" si="9"/>
        <v>471.68832676342714</v>
      </c>
      <c r="G214" s="8">
        <f t="shared" ca="1" si="9"/>
        <v>471.27886524871855</v>
      </c>
      <c r="H214" s="8">
        <f t="shared" ca="1" si="9"/>
        <v>18.63747359816346</v>
      </c>
      <c r="J214" s="8">
        <f t="shared" ca="1" si="7"/>
        <v>1219.9816983052501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382.03838210218822</v>
      </c>
      <c r="E215" s="8">
        <f t="shared" ca="1" si="9"/>
        <v>382.03655139368908</v>
      </c>
      <c r="F215" s="8">
        <f t="shared" ca="1" si="9"/>
        <v>382.02399468502927</v>
      </c>
      <c r="G215" s="8">
        <f t="shared" ca="1" si="9"/>
        <v>381.68401834829029</v>
      </c>
      <c r="H215" s="8">
        <f t="shared" ca="1" si="9"/>
        <v>39.588258038593615</v>
      </c>
      <c r="J215" s="8">
        <f t="shared" ca="1" si="7"/>
        <v>816.972434455712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142.47856760712159</v>
      </c>
      <c r="E216" s="8">
        <f t="shared" ca="1" si="9"/>
        <v>142.43137430938913</v>
      </c>
      <c r="F216" s="8">
        <f t="shared" ca="1" si="9"/>
        <v>142.42282736973715</v>
      </c>
      <c r="G216" s="8">
        <f t="shared" ca="1" si="9"/>
        <v>142.39732849865587</v>
      </c>
      <c r="H216" s="8">
        <f t="shared" ca="1" si="9"/>
        <v>11.677911552722772</v>
      </c>
      <c r="J216" s="8">
        <f t="shared" ca="1" si="7"/>
        <v>662.67954484269274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573.82573823577729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246.95005755301742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334.50357925556943</v>
      </c>
      <c r="E218" s="8">
        <f t="shared" ca="1" si="9"/>
        <v>334.49522439159301</v>
      </c>
      <c r="F218" s="8">
        <f t="shared" ca="1" si="9"/>
        <v>333.70136397376177</v>
      </c>
      <c r="G218" s="8">
        <f t="shared" ca="1" si="9"/>
        <v>333.27631145427216</v>
      </c>
      <c r="H218" s="8">
        <f t="shared" ca="1" si="9"/>
        <v>12.783627236854493</v>
      </c>
      <c r="J218" s="8">
        <f t="shared" ca="1" si="7"/>
        <v>0</v>
      </c>
    </row>
    <row r="219" spans="1:10" x14ac:dyDescent="0.25">
      <c r="A219">
        <v>26</v>
      </c>
      <c r="C219" t="str">
        <f ca="1">OFFSET('1344p stat'!$A$1,A219*20,0)</f>
        <v>CUDA Const</v>
      </c>
      <c r="D219" s="8">
        <f t="shared" ca="1" si="9"/>
        <v>0.76797317375750784</v>
      </c>
      <c r="E219" s="8">
        <f t="shared" ca="1" si="9"/>
        <v>1.3624239303481421E-4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578.34261157261017</v>
      </c>
    </row>
    <row r="220" spans="1:10" x14ac:dyDescent="0.25">
      <c r="A220">
        <v>27</v>
      </c>
      <c r="C220" t="str">
        <f ca="1">OFFSET('1344p stat'!$A$1,A220*20,0)</f>
        <v>CUDA ant Const</v>
      </c>
      <c r="D220" s="8">
        <f t="shared" ca="1" si="9"/>
        <v>32.592320030965944</v>
      </c>
      <c r="E220" s="8">
        <f t="shared" ca="1" si="9"/>
        <v>6.3600685441897289</v>
      </c>
      <c r="F220" s="8">
        <f t="shared" ca="1" si="9"/>
        <v>0.19558521711008733</v>
      </c>
      <c r="G220" s="8">
        <f t="shared" ca="1" si="9"/>
        <v>0.18670622974073467</v>
      </c>
      <c r="H220" s="8">
        <f t="shared" ca="1" si="9"/>
        <v>4.183945850510018E-2</v>
      </c>
      <c r="J220" s="8">
        <f t="shared" ca="1" si="7"/>
        <v>1.3624239303481421E-4</v>
      </c>
    </row>
    <row r="221" spans="1:10" x14ac:dyDescent="0.25">
      <c r="A221">
        <v>28</v>
      </c>
      <c r="C221" t="str">
        <f ca="1">OFFSET('1344p stat'!$A$1,A221*20,0)</f>
        <v>CUDA ant par Const</v>
      </c>
      <c r="D221" s="8">
        <f t="shared" ca="1" si="9"/>
        <v>53.181488778282741</v>
      </c>
      <c r="E221" s="8">
        <f t="shared" ca="1" si="9"/>
        <v>0.74721595948694153</v>
      </c>
      <c r="F221" s="8">
        <f t="shared" ca="1" si="9"/>
        <v>0.61246553439030338</v>
      </c>
      <c r="G221" s="8">
        <f t="shared" ca="1" si="9"/>
        <v>0.60818582081465855</v>
      </c>
      <c r="H221" s="8">
        <f t="shared" ca="1" si="9"/>
        <v>0.16451441877233741</v>
      </c>
      <c r="J221" s="8">
        <f t="shared" ca="1" si="7"/>
        <v>6.3659512423875562</v>
      </c>
    </row>
    <row r="222" spans="1:10" x14ac:dyDescent="0.25">
      <c r="A222">
        <v>29</v>
      </c>
      <c r="C222" t="str">
        <f ca="1">OFFSET('1344p stat'!$A$1,A222*20,0)</f>
        <v>CUDA ant add CPU Const</v>
      </c>
      <c r="D222" s="8">
        <f t="shared" ca="1" si="9"/>
        <v>76.32599737554699</v>
      </c>
      <c r="E222" s="8">
        <f t="shared" ca="1" si="9"/>
        <v>50.024127925336501</v>
      </c>
      <c r="F222" s="8">
        <f t="shared" ca="1" si="9"/>
        <v>49.856253072666739</v>
      </c>
      <c r="G222" s="8">
        <f t="shared" ca="1" si="9"/>
        <v>49.155447750985893</v>
      </c>
      <c r="H222" s="8">
        <f t="shared" ca="1" si="9"/>
        <v>47.597731055506756</v>
      </c>
      <c r="J222" s="8">
        <f t="shared" ca="1" si="7"/>
        <v>1.1534299751402297</v>
      </c>
    </row>
    <row r="223" spans="1:10" x14ac:dyDescent="0.25">
      <c r="A223">
        <v>30</v>
      </c>
      <c r="C223" t="str">
        <f ca="1">OFFSET('1344p stat'!$A$1,A223*20,0)</f>
        <v>CUDA opt Const</v>
      </c>
      <c r="D223" s="8">
        <f t="shared" ref="D223:H232" ca="1" si="10">$D$192*SQRT(D168)/$E$192</f>
        <v>0.24425103231202422</v>
      </c>
      <c r="E223" s="8">
        <f t="shared" ca="1" si="10"/>
        <v>1.3777127223866083E-4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>
        <f t="shared" ca="1" si="7"/>
        <v>98.335453374500077</v>
      </c>
    </row>
    <row r="224" spans="1:10" x14ac:dyDescent="0.25">
      <c r="A224">
        <v>31</v>
      </c>
      <c r="C224" t="str">
        <f ca="1">OFFSET('1344p stat'!$A$1,A224*20,0)</f>
        <v>CUDA opt ant Const</v>
      </c>
      <c r="D224" s="8">
        <f t="shared" ca="1" si="10"/>
        <v>36.592975910361737</v>
      </c>
      <c r="E224" s="8">
        <f t="shared" ca="1" si="10"/>
        <v>0.49024800738108021</v>
      </c>
      <c r="F224" s="8">
        <f t="shared" ca="1" si="10"/>
        <v>0.20016235506208452</v>
      </c>
      <c r="G224" s="8">
        <f t="shared" ca="1" si="10"/>
        <v>0.20346574874410678</v>
      </c>
      <c r="H224" s="8">
        <f t="shared" ca="1" si="10"/>
        <v>0</v>
      </c>
      <c r="J224" s="8">
        <f t="shared" ca="1" si="7"/>
        <v>1.3777127223866083E-4</v>
      </c>
    </row>
    <row r="225" spans="1:10" x14ac:dyDescent="0.25">
      <c r="A225">
        <v>32</v>
      </c>
      <c r="C225" t="str">
        <f ca="1">OFFSET('1344p stat'!$A$1,A225*20,0)</f>
        <v>CUDA opt ant par Const</v>
      </c>
      <c r="D225" s="8">
        <f t="shared" ca="1" si="10"/>
        <v>50.28965509386213</v>
      </c>
      <c r="E225" s="8">
        <f t="shared" ca="1" si="10"/>
        <v>0.52192271737490181</v>
      </c>
      <c r="F225" s="8">
        <f t="shared" ca="1" si="10"/>
        <v>0.25297139221659037</v>
      </c>
      <c r="G225" s="8">
        <f t="shared" ca="1" si="10"/>
        <v>0.23839385810880276</v>
      </c>
      <c r="H225" s="8">
        <f t="shared" ca="1" si="10"/>
        <v>0</v>
      </c>
      <c r="J225" s="8">
        <f t="shared" ca="1" si="7"/>
        <v>0.56727981458634658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>
        <f t="shared" ca="1" si="7"/>
        <v>0.62708012229379562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42" ca="1" si="11">$D$192*SQRT(D178)/$E$192</f>
        <v>#DIV/0!</v>
      </c>
      <c r="E233" s="8" t="e">
        <f t="shared" ca="1" si="11"/>
        <v>#DIV/0!</v>
      </c>
      <c r="F233" s="8">
        <f t="shared" ca="1" si="11"/>
        <v>0</v>
      </c>
      <c r="G233" s="8">
        <f t="shared" ca="1" si="11"/>
        <v>0</v>
      </c>
      <c r="H233" s="8">
        <f t="shared" ca="1" si="11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ca="1" si="11"/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12">$D$192*SQRT(D188)/$E$192</f>
        <v>0</v>
      </c>
      <c r="E243" s="8">
        <f t="shared" ca="1" si="12"/>
        <v>0</v>
      </c>
      <c r="F243" s="8">
        <f t="shared" ca="1" si="12"/>
        <v>0</v>
      </c>
      <c r="G243" s="8">
        <f t="shared" ca="1" si="12"/>
        <v>0</v>
      </c>
      <c r="H243" s="8">
        <f t="shared" ca="1" si="12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13">POWER(SQRT(D139)/D85,2)</f>
        <v>1.3564066644023919E-3</v>
      </c>
      <c r="E248" s="9">
        <f t="shared" ca="1" si="13"/>
        <v>9.5831845301110215E-4</v>
      </c>
      <c r="F248" s="9">
        <f t="shared" ca="1" si="13"/>
        <v>3.2250029548448939E-4</v>
      </c>
      <c r="G248" s="9">
        <f t="shared" ca="1" si="13"/>
        <v>4.0028537184440044E-4</v>
      </c>
      <c r="H248" s="9">
        <f t="shared" ca="1" si="13"/>
        <v>5.2212447761777986E-4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13"/>
        <v>1.9192946697893843E-4</v>
      </c>
      <c r="E249" s="9" t="e">
        <f t="shared" ca="1" si="13"/>
        <v>#DIV/0!</v>
      </c>
      <c r="F249" s="9" t="e">
        <f t="shared" ca="1" si="13"/>
        <v>#DIV/0!</v>
      </c>
      <c r="G249" s="9" t="e">
        <f t="shared" ca="1" si="13"/>
        <v>#DIV/0!</v>
      </c>
      <c r="H249" s="9" t="e">
        <f t="shared" ca="1" si="1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13"/>
        <v>6.9185798934009914E-5</v>
      </c>
      <c r="E250" s="9">
        <f t="shared" ca="1" si="13"/>
        <v>5.6366143817307092E-5</v>
      </c>
      <c r="F250" s="9">
        <f t="shared" ca="1" si="13"/>
        <v>5.2720150344725469E-5</v>
      </c>
      <c r="G250" s="9">
        <f t="shared" ca="1" si="13"/>
        <v>5.3454081526105664E-5</v>
      </c>
      <c r="H250" s="9">
        <f t="shared" ca="1" si="13"/>
        <v>1.3119564874943608E-5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13"/>
        <v>6.5874627059634414E-2</v>
      </c>
      <c r="E251" s="9">
        <f t="shared" ca="1" si="13"/>
        <v>1.6610982991167931E-6</v>
      </c>
      <c r="F251" s="9">
        <f t="shared" ca="1" si="13"/>
        <v>1.1243507284650882E-6</v>
      </c>
      <c r="G251" s="9">
        <f t="shared" ca="1" si="13"/>
        <v>1.1334163430048642E-6</v>
      </c>
      <c r="H251" s="9">
        <f t="shared" ca="1" si="13"/>
        <v>5.8825630598633724E-6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13"/>
        <v>3.7894133814145248E-2</v>
      </c>
      <c r="E252" s="9">
        <f t="shared" ca="1" si="13"/>
        <v>7.3936919941648339E-7</v>
      </c>
      <c r="F252" s="9">
        <f t="shared" ca="1" si="13"/>
        <v>7.8017960178982341E-8</v>
      </c>
      <c r="G252" s="9">
        <f t="shared" ca="1" si="13"/>
        <v>7.741536533101494E-8</v>
      </c>
      <c r="H252" s="9">
        <f t="shared" ca="1" si="13"/>
        <v>3.0610425641082895E-4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13"/>
        <v>9.7160269407048888E-2</v>
      </c>
      <c r="E253" s="9">
        <f t="shared" ca="1" si="13"/>
        <v>3.3275279416336661E-6</v>
      </c>
      <c r="F253" s="9">
        <f t="shared" ca="1" si="13"/>
        <v>2.7778692678817165E-6</v>
      </c>
      <c r="G253" s="9">
        <f t="shared" ca="1" si="13"/>
        <v>2.8222543404178122E-6</v>
      </c>
      <c r="H253" s="9">
        <f t="shared" ca="1" si="13"/>
        <v>2.8170748426806621E-7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13"/>
        <v>2.3845000860430112E-3</v>
      </c>
      <c r="E254" s="9">
        <f t="shared" ca="1" si="13"/>
        <v>6.5267143701729557E-4</v>
      </c>
      <c r="F254" s="9">
        <f t="shared" ca="1" si="13"/>
        <v>6.5425271845950567E-4</v>
      </c>
      <c r="G254" s="9">
        <f t="shared" ca="1" si="13"/>
        <v>6.4910934597910651E-4</v>
      </c>
      <c r="H254" s="9">
        <f t="shared" ca="1" si="13"/>
        <v>1.2873741046970778E-3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13"/>
        <v>3.5498800457274145E-3</v>
      </c>
      <c r="E255" s="9" t="e">
        <f t="shared" ca="1" si="13"/>
        <v>#DIV/0!</v>
      </c>
      <c r="F255" s="9" t="e">
        <f t="shared" ca="1" si="13"/>
        <v>#DIV/0!</v>
      </c>
      <c r="G255" s="9" t="e">
        <f t="shared" ca="1" si="13"/>
        <v>#DIV/0!</v>
      </c>
      <c r="H255" s="9" t="e">
        <f t="shared" ca="1" si="1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13"/>
        <v>3.1002955892740964E-3</v>
      </c>
      <c r="E256" s="9">
        <f t="shared" ca="1" si="13"/>
        <v>8.1979313947216079E-4</v>
      </c>
      <c r="F256" s="9">
        <f t="shared" ca="1" si="13"/>
        <v>8.2266418846872519E-4</v>
      </c>
      <c r="G256" s="9">
        <f t="shared" ca="1" si="13"/>
        <v>8.1614919331583627E-4</v>
      </c>
      <c r="H256" s="9">
        <f t="shared" ca="1" si="13"/>
        <v>1.3290257738534201E-3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13"/>
        <v>2.5748577373587719E-4</v>
      </c>
      <c r="E257" s="9">
        <f t="shared" ca="1" si="13"/>
        <v>9.4783120553688916E-5</v>
      </c>
      <c r="F257" s="9">
        <f t="shared" ca="1" si="13"/>
        <v>9.4475911579480946E-5</v>
      </c>
      <c r="G257" s="9">
        <f t="shared" ca="1" si="13"/>
        <v>9.420031472772496E-5</v>
      </c>
      <c r="H257" s="9">
        <f t="shared" ca="1" si="13"/>
        <v>1.3228697362082307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14">POWER(SQRT(D149)/D95,2)</f>
        <v>3.9121933544817274E-3</v>
      </c>
      <c r="E258" s="9" t="e">
        <f t="shared" ca="1" si="14"/>
        <v>#DIV/0!</v>
      </c>
      <c r="F258" s="9" t="e">
        <f t="shared" ca="1" si="14"/>
        <v>#DIV/0!</v>
      </c>
      <c r="G258" s="9" t="e">
        <f t="shared" ca="1" si="14"/>
        <v>#DIV/0!</v>
      </c>
      <c r="H258" s="9" t="e">
        <f t="shared" ca="1" si="1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14"/>
        <v>9.6465055225628506E-5</v>
      </c>
      <c r="E259" s="9">
        <f t="shared" ca="1" si="14"/>
        <v>8.1569303464040251E-5</v>
      </c>
      <c r="F259" s="9">
        <f t="shared" ca="1" si="14"/>
        <v>2.3459197480170241E-5</v>
      </c>
      <c r="G259" s="9">
        <f t="shared" ca="1" si="14"/>
        <v>9.4547816573870046E-5</v>
      </c>
      <c r="H259" s="9" t="e">
        <f t="shared" ca="1" si="1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14"/>
        <v>7.3933281396294896</v>
      </c>
      <c r="E260" s="9">
        <f t="shared" ca="1" si="14"/>
        <v>5.585128765866287E-3</v>
      </c>
      <c r="F260" s="9">
        <f t="shared" ca="1" si="14"/>
        <v>6.1933830883983607E-4</v>
      </c>
      <c r="G260" s="9">
        <f t="shared" ca="1" si="14"/>
        <v>6.6110734335403506E-4</v>
      </c>
      <c r="H260" s="9" t="e">
        <f t="shared" ca="1" si="1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14"/>
        <v>6.6587332345356243E-2</v>
      </c>
      <c r="E261" s="9">
        <f t="shared" ca="1" si="14"/>
        <v>2.7691859799659136E-5</v>
      </c>
      <c r="F261" s="9">
        <f t="shared" ca="1" si="14"/>
        <v>5.1942525990698693E-6</v>
      </c>
      <c r="G261" s="9">
        <f t="shared" ca="1" si="14"/>
        <v>6.2051656716048874E-6</v>
      </c>
      <c r="H261" s="9" t="e">
        <f t="shared" ca="1" si="1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14"/>
        <v>6.2581232837836079E-2</v>
      </c>
      <c r="E262" s="9">
        <f t="shared" ca="1" si="14"/>
        <v>2.5022090625830461E-5</v>
      </c>
      <c r="F262" s="9">
        <f t="shared" ca="1" si="14"/>
        <v>4.3651465381667071E-6</v>
      </c>
      <c r="G262" s="9">
        <f t="shared" ca="1" si="14"/>
        <v>5.7986221037072641E-6</v>
      </c>
      <c r="H262" s="9" t="e">
        <f t="shared" ca="1" si="1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14"/>
        <v>7.4329426405101581E-2</v>
      </c>
      <c r="E263" s="9">
        <f t="shared" ca="1" si="14"/>
        <v>4.3237631257623003E-4</v>
      </c>
      <c r="F263" s="9">
        <f t="shared" ca="1" si="14"/>
        <v>1.1518591199027787E-6</v>
      </c>
      <c r="G263" s="9">
        <f t="shared" ca="1" si="14"/>
        <v>8.8669150341035303E-8</v>
      </c>
      <c r="H263" s="9" t="e">
        <f t="shared" ca="1" si="1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14"/>
        <v>1.0780317858004059E-4</v>
      </c>
      <c r="E264" s="9">
        <f t="shared" ca="1" si="14"/>
        <v>1.0763115274524923E-4</v>
      </c>
      <c r="F264" s="9">
        <f t="shared" ca="1" si="14"/>
        <v>1.06811196637373E-4</v>
      </c>
      <c r="G264" s="9">
        <f t="shared" ca="1" si="14"/>
        <v>1.068533773058298E-4</v>
      </c>
      <c r="H264" s="9">
        <f t="shared" ca="1" si="14"/>
        <v>2.3848570608034996E-3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14"/>
        <v>5.3928130794385335E-5</v>
      </c>
      <c r="E265" s="9">
        <f t="shared" ca="1" si="14"/>
        <v>5.3605535821770158E-5</v>
      </c>
      <c r="F265" s="9">
        <f t="shared" ca="1" si="14"/>
        <v>5.3607494633510573E-5</v>
      </c>
      <c r="G265" s="9">
        <f t="shared" ca="1" si="14"/>
        <v>5.3596792135321861E-5</v>
      </c>
      <c r="H265" s="9">
        <f t="shared" ca="1" si="14"/>
        <v>1.0641311913725051E-4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14"/>
        <v>4.7851501473838013E-5</v>
      </c>
      <c r="E266" s="9">
        <f t="shared" ca="1" si="14"/>
        <v>4.469053424693406E-5</v>
      </c>
      <c r="F266" s="9">
        <f t="shared" ca="1" si="14"/>
        <v>4.452451153027835E-5</v>
      </c>
      <c r="G266" s="9">
        <f t="shared" ca="1" si="14"/>
        <v>4.4542439110269428E-5</v>
      </c>
      <c r="H266" s="9">
        <f t="shared" ca="1" si="14"/>
        <v>4.7217158187506529E-5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14"/>
        <v>5.7163608109929735E-4</v>
      </c>
      <c r="E267" s="9">
        <f t="shared" ca="1" si="14"/>
        <v>5.7169255051188819E-4</v>
      </c>
      <c r="F267" s="9">
        <f t="shared" ca="1" si="14"/>
        <v>5.7017910397429855E-4</v>
      </c>
      <c r="G267" s="9">
        <f t="shared" ca="1" si="14"/>
        <v>5.7021373961706624E-4</v>
      </c>
      <c r="H267" s="9">
        <f t="shared" ca="1" si="14"/>
        <v>6.6954020231244538E-4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15">POWER(SQRT(D159)/D105,2)</f>
        <v>8.9031455010717402E-4</v>
      </c>
      <c r="E268" s="9">
        <f t="shared" ca="1" si="15"/>
        <v>8.8964385885635644E-4</v>
      </c>
      <c r="F268" s="9">
        <f t="shared" ca="1" si="15"/>
        <v>8.896121888726118E-4</v>
      </c>
      <c r="G268" s="9">
        <f t="shared" ca="1" si="15"/>
        <v>8.8961309092537317E-4</v>
      </c>
      <c r="H268" s="9">
        <f t="shared" ca="1" si="15"/>
        <v>4.6292150253427958E-4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15"/>
        <v>6.4691087726792117E-4</v>
      </c>
      <c r="E269" s="9">
        <f t="shared" ca="1" si="15"/>
        <v>6.4694202060681797E-4</v>
      </c>
      <c r="F269" s="9">
        <f t="shared" ca="1" si="15"/>
        <v>6.4691626156184671E-4</v>
      </c>
      <c r="G269" s="9">
        <f t="shared" ca="1" si="15"/>
        <v>6.469432162812726E-4</v>
      </c>
      <c r="H269" s="9">
        <f t="shared" ca="1" si="15"/>
        <v>2.4016566676471236E-3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15"/>
        <v>8.2967398692642777E-5</v>
      </c>
      <c r="E270" s="9">
        <f t="shared" ca="1" si="15"/>
        <v>8.3277372234291848E-5</v>
      </c>
      <c r="F270" s="9">
        <f t="shared" ca="1" si="15"/>
        <v>8.3269261964621672E-5</v>
      </c>
      <c r="G270" s="9">
        <f t="shared" ca="1" si="15"/>
        <v>8.3396105589375865E-5</v>
      </c>
      <c r="H270" s="9">
        <f t="shared" ca="1" si="15"/>
        <v>3.4415581098634239E-4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15"/>
        <v>1.2931074807276629E-3</v>
      </c>
      <c r="E271" s="9" t="e">
        <f t="shared" ca="1" si="15"/>
        <v>#DIV/0!</v>
      </c>
      <c r="F271" s="9" t="e">
        <f t="shared" ca="1" si="15"/>
        <v>#DIV/0!</v>
      </c>
      <c r="G271" s="9" t="e">
        <f t="shared" ca="1" si="15"/>
        <v>#DIV/0!</v>
      </c>
      <c r="H271" s="9" t="e">
        <f t="shared" ca="1" si="15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15"/>
        <v>4.7167702873858572E-4</v>
      </c>
      <c r="E272" s="9">
        <f t="shared" ca="1" si="15"/>
        <v>4.7168069829894599E-4</v>
      </c>
      <c r="F272" s="9">
        <f t="shared" ca="1" si="15"/>
        <v>4.6951875305069481E-4</v>
      </c>
      <c r="G272" s="9">
        <f t="shared" ca="1" si="15"/>
        <v>4.6926636264609341E-4</v>
      </c>
      <c r="H272" s="9">
        <f t="shared" ca="1" si="15"/>
        <v>3.7961900184390913E-4</v>
      </c>
    </row>
    <row r="273" spans="1:8" x14ac:dyDescent="0.25">
      <c r="A273">
        <v>26</v>
      </c>
      <c r="C273" t="str">
        <f ca="1">OFFSET('1344p stat'!$A$1,A273*20,0)</f>
        <v>CUDA Const</v>
      </c>
      <c r="D273" s="9">
        <f t="shared" ca="1" si="15"/>
        <v>0.33462124183528563</v>
      </c>
      <c r="E273" s="9">
        <f t="shared" ca="1" si="15"/>
        <v>4.1367423154266052E-2</v>
      </c>
      <c r="F273" s="9" t="e">
        <f t="shared" ca="1" si="15"/>
        <v>#DIV/0!</v>
      </c>
      <c r="G273" s="9" t="e">
        <f t="shared" ca="1" si="15"/>
        <v>#DIV/0!</v>
      </c>
      <c r="H273" s="9" t="e">
        <f t="shared" ca="1" si="15"/>
        <v>#DIV/0!</v>
      </c>
    </row>
    <row r="274" spans="1:8" x14ac:dyDescent="0.25">
      <c r="A274">
        <v>27</v>
      </c>
      <c r="C274" t="str">
        <f ca="1">OFFSET('1344p stat'!$A$1,A274*20,0)</f>
        <v>CUDA ant Const</v>
      </c>
      <c r="D274" s="9">
        <f t="shared" ca="1" si="15"/>
        <v>6.7504831117828571E-3</v>
      </c>
      <c r="E274" s="9">
        <f t="shared" ca="1" si="15"/>
        <v>2.7732074860756109E-4</v>
      </c>
      <c r="F274" s="9">
        <f t="shared" ca="1" si="15"/>
        <v>2.7256893752500549E-7</v>
      </c>
      <c r="G274" s="9">
        <f t="shared" ca="1" si="15"/>
        <v>2.5013238762273964E-7</v>
      </c>
      <c r="H274" s="9">
        <f t="shared" ca="1" si="15"/>
        <v>2.7917005880186583E-6</v>
      </c>
    </row>
    <row r="275" spans="1:8" x14ac:dyDescent="0.25">
      <c r="A275">
        <v>28</v>
      </c>
      <c r="C275" t="str">
        <f ca="1">OFFSET('1344p stat'!$A$1,A275*20,0)</f>
        <v>CUDA ant par Const</v>
      </c>
      <c r="D275" s="9">
        <f t="shared" ca="1" si="15"/>
        <v>1.2048604091638578E-2</v>
      </c>
      <c r="E275" s="9">
        <f t="shared" ca="1" si="15"/>
        <v>2.5097359982296741E-6</v>
      </c>
      <c r="F275" s="9">
        <f t="shared" ca="1" si="15"/>
        <v>1.7323261650952872E-6</v>
      </c>
      <c r="G275" s="9">
        <f t="shared" ca="1" si="15"/>
        <v>1.7217045408978561E-6</v>
      </c>
      <c r="H275" s="9">
        <f t="shared" ca="1" si="15"/>
        <v>1.991717824743942E-6</v>
      </c>
    </row>
    <row r="276" spans="1:8" x14ac:dyDescent="0.25">
      <c r="A276">
        <v>29</v>
      </c>
      <c r="C276" t="str">
        <f ca="1">OFFSET('1344p stat'!$A$1,A276*20,0)</f>
        <v>CUDA ant add CPU Const</v>
      </c>
      <c r="D276" s="9">
        <f t="shared" ca="1" si="15"/>
        <v>2.6907663147432608E-3</v>
      </c>
      <c r="E276" s="9">
        <f t="shared" ca="1" si="15"/>
        <v>1.181841384165396E-3</v>
      </c>
      <c r="F276" s="9">
        <f t="shared" ca="1" si="15"/>
        <v>1.183907489094366E-3</v>
      </c>
      <c r="G276" s="9">
        <f t="shared" ca="1" si="15"/>
        <v>1.1747429304969639E-3</v>
      </c>
      <c r="H276" s="9">
        <f t="shared" ca="1" si="15"/>
        <v>2.4618963309166217E-3</v>
      </c>
    </row>
    <row r="277" spans="1:8" x14ac:dyDescent="0.25">
      <c r="A277">
        <v>30</v>
      </c>
      <c r="C277" t="str">
        <f ca="1">OFFSET('1344p stat'!$A$1,A277*20,0)</f>
        <v>CUDA opt Const</v>
      </c>
      <c r="D277" s="9">
        <f t="shared" ref="D277:H286" ca="1" si="16">POWER(SQRT(D168)/D114,2)</f>
        <v>2.7791714062993689E-2</v>
      </c>
      <c r="E277" s="9">
        <f t="shared" ca="1" si="16"/>
        <v>4.1593107831367847E-2</v>
      </c>
      <c r="F277" s="9" t="e">
        <f t="shared" ca="1" si="16"/>
        <v>#DIV/0!</v>
      </c>
      <c r="G277" s="9" t="e">
        <f t="shared" ca="1" si="16"/>
        <v>#DIV/0!</v>
      </c>
      <c r="H277" s="9" t="e">
        <f t="shared" ca="1" si="16"/>
        <v>#DIV/0!</v>
      </c>
    </row>
    <row r="278" spans="1:8" x14ac:dyDescent="0.25">
      <c r="A278">
        <v>31</v>
      </c>
      <c r="C278" t="str">
        <f ca="1">OFFSET('1344p stat'!$A$1,A278*20,0)</f>
        <v>CUDA opt ant Const</v>
      </c>
      <c r="D278" s="9">
        <f t="shared" ca="1" si="16"/>
        <v>8.5612869129894579E-3</v>
      </c>
      <c r="E278" s="9">
        <f t="shared" ca="1" si="16"/>
        <v>1.6722334978851174E-6</v>
      </c>
      <c r="F278" s="9">
        <f t="shared" ca="1" si="16"/>
        <v>2.8799867323033768E-7</v>
      </c>
      <c r="G278" s="9">
        <f t="shared" ca="1" si="16"/>
        <v>3.4308116678598799E-7</v>
      </c>
      <c r="H278" s="9" t="e">
        <f t="shared" ca="1" si="16"/>
        <v>#DIV/0!</v>
      </c>
    </row>
    <row r="279" spans="1:8" x14ac:dyDescent="0.25">
      <c r="A279">
        <v>32</v>
      </c>
      <c r="C279" t="str">
        <f ca="1">OFFSET('1344p stat'!$A$1,A279*20,0)</f>
        <v>CUDA opt ant par Const</v>
      </c>
      <c r="D279" s="9">
        <f t="shared" ca="1" si="16"/>
        <v>1.0912035062618874E-2</v>
      </c>
      <c r="E279" s="9">
        <f t="shared" ca="1" si="16"/>
        <v>1.2362856777860148E-6</v>
      </c>
      <c r="F279" s="9">
        <f t="shared" ca="1" si="16"/>
        <v>2.9825206155909662E-7</v>
      </c>
      <c r="G279" s="9">
        <f t="shared" ca="1" si="16"/>
        <v>4.7485940406329699E-7</v>
      </c>
      <c r="H279" s="9" t="e">
        <f t="shared" ca="1" si="1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ca="1" si="16"/>
        <v>#DIV/0!</v>
      </c>
      <c r="E280" s="9" t="e">
        <f t="shared" ca="1" si="16"/>
        <v>#DIV/0!</v>
      </c>
      <c r="F280" s="9" t="e">
        <f t="shared" ca="1" si="16"/>
        <v>#DIV/0!</v>
      </c>
      <c r="G280" s="9" t="e">
        <f t="shared" ca="1" si="16"/>
        <v>#DIV/0!</v>
      </c>
      <c r="H280" s="9" t="e">
        <f t="shared" ca="1" si="16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ca="1" si="16"/>
        <v>#DIV/0!</v>
      </c>
      <c r="E281" s="9" t="e">
        <f t="shared" ca="1" si="16"/>
        <v>#DIV/0!</v>
      </c>
      <c r="F281" s="9" t="e">
        <f t="shared" ca="1" si="16"/>
        <v>#DIV/0!</v>
      </c>
      <c r="G281" s="9" t="e">
        <f t="shared" ca="1" si="16"/>
        <v>#DIV/0!</v>
      </c>
      <c r="H281" s="9" t="e">
        <f t="shared" ca="1" si="16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ca="1" si="16"/>
        <v>#DIV/0!</v>
      </c>
      <c r="E282" s="9" t="e">
        <f t="shared" ca="1" si="16"/>
        <v>#DIV/0!</v>
      </c>
      <c r="F282" s="9" t="e">
        <f t="shared" ca="1" si="16"/>
        <v>#DIV/0!</v>
      </c>
      <c r="G282" s="9" t="e">
        <f t="shared" ca="1" si="16"/>
        <v>#DIV/0!</v>
      </c>
      <c r="H282" s="9" t="e">
        <f t="shared" ca="1" si="16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ca="1" si="16"/>
        <v>#DIV/0!</v>
      </c>
      <c r="E283" s="9" t="e">
        <f t="shared" ca="1" si="16"/>
        <v>#DIV/0!</v>
      </c>
      <c r="F283" s="9" t="e">
        <f t="shared" ca="1" si="16"/>
        <v>#DIV/0!</v>
      </c>
      <c r="G283" s="9" t="e">
        <f t="shared" ca="1" si="16"/>
        <v>#DIV/0!</v>
      </c>
      <c r="H283" s="9" t="e">
        <f t="shared" ca="1" si="16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ca="1" si="16"/>
        <v>#DIV/0!</v>
      </c>
      <c r="E284" s="9" t="e">
        <f t="shared" ca="1" si="16"/>
        <v>#DIV/0!</v>
      </c>
      <c r="F284" s="9" t="e">
        <f t="shared" ca="1" si="16"/>
        <v>#DIV/0!</v>
      </c>
      <c r="G284" s="9" t="e">
        <f t="shared" ca="1" si="16"/>
        <v>#DIV/0!</v>
      </c>
      <c r="H284" s="9" t="e">
        <f t="shared" ca="1" si="16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ca="1" si="16"/>
        <v>#DIV/0!</v>
      </c>
      <c r="E285" s="9" t="e">
        <f t="shared" ca="1" si="16"/>
        <v>#DIV/0!</v>
      </c>
      <c r="F285" s="9" t="e">
        <f t="shared" ca="1" si="16"/>
        <v>#DIV/0!</v>
      </c>
      <c r="G285" s="9" t="e">
        <f t="shared" ca="1" si="16"/>
        <v>#DIV/0!</v>
      </c>
      <c r="H285" s="9" t="e">
        <f t="shared" ca="1" si="16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ca="1" si="16"/>
        <v>#DIV/0!</v>
      </c>
      <c r="E286" s="9" t="e">
        <f t="shared" ca="1" si="16"/>
        <v>#DIV/0!</v>
      </c>
      <c r="F286" s="9" t="e">
        <f t="shared" ca="1" si="16"/>
        <v>#DIV/0!</v>
      </c>
      <c r="G286" s="9" t="e">
        <f t="shared" ca="1" si="16"/>
        <v>#DIV/0!</v>
      </c>
      <c r="H286" s="9" t="e">
        <f t="shared" ca="1" si="16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96" ca="1" si="17">POWER(SQRT(D178)/D124,2)</f>
        <v>#DIV/0!</v>
      </c>
      <c r="E287" s="9" t="e">
        <f t="shared" ca="1" si="17"/>
        <v>#DIV/0!</v>
      </c>
      <c r="F287" s="9" t="e">
        <f t="shared" ca="1" si="17"/>
        <v>#DIV/0!</v>
      </c>
      <c r="G287" s="9" t="e">
        <f t="shared" ca="1" si="17"/>
        <v>#DIV/0!</v>
      </c>
      <c r="H287" s="9" t="e">
        <f t="shared" ca="1" si="17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ca="1" si="17"/>
        <v>#DIV/0!</v>
      </c>
      <c r="E288" s="9" t="e">
        <f t="shared" ca="1" si="17"/>
        <v>#DIV/0!</v>
      </c>
      <c r="F288" s="9" t="e">
        <f t="shared" ca="1" si="17"/>
        <v>#DIV/0!</v>
      </c>
      <c r="G288" s="9" t="e">
        <f t="shared" ca="1" si="17"/>
        <v>#DIV/0!</v>
      </c>
      <c r="H288" s="9" t="e">
        <f t="shared" ca="1" si="1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ca="1" si="17"/>
        <v>#DIV/0!</v>
      </c>
      <c r="E289" s="9" t="e">
        <f t="shared" ca="1" si="17"/>
        <v>#DIV/0!</v>
      </c>
      <c r="F289" s="9" t="e">
        <f t="shared" ca="1" si="17"/>
        <v>#DIV/0!</v>
      </c>
      <c r="G289" s="9" t="e">
        <f t="shared" ca="1" si="17"/>
        <v>#DIV/0!</v>
      </c>
      <c r="H289" s="9" t="e">
        <f t="shared" ca="1" si="17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ca="1" si="17"/>
        <v>#DIV/0!</v>
      </c>
      <c r="E290" s="9" t="e">
        <f t="shared" ca="1" si="17"/>
        <v>#DIV/0!</v>
      </c>
      <c r="F290" s="9" t="e">
        <f t="shared" ca="1" si="17"/>
        <v>#DIV/0!</v>
      </c>
      <c r="G290" s="9" t="e">
        <f t="shared" ca="1" si="17"/>
        <v>#DIV/0!</v>
      </c>
      <c r="H290" s="9" t="e">
        <f t="shared" ca="1" si="1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ca="1" si="17"/>
        <v>#DIV/0!</v>
      </c>
      <c r="E291" s="9" t="e">
        <f t="shared" ca="1" si="17"/>
        <v>#DIV/0!</v>
      </c>
      <c r="F291" s="9" t="e">
        <f t="shared" ca="1" si="17"/>
        <v>#DIV/0!</v>
      </c>
      <c r="G291" s="9" t="e">
        <f t="shared" ca="1" si="17"/>
        <v>#DIV/0!</v>
      </c>
      <c r="H291" s="9" t="e">
        <f t="shared" ca="1" si="17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ca="1" si="17"/>
        <v>#DIV/0!</v>
      </c>
      <c r="E292" s="9" t="e">
        <f t="shared" ca="1" si="17"/>
        <v>#DIV/0!</v>
      </c>
      <c r="F292" s="9" t="e">
        <f t="shared" ca="1" si="17"/>
        <v>#DIV/0!</v>
      </c>
      <c r="G292" s="9" t="e">
        <f t="shared" ca="1" si="17"/>
        <v>#DIV/0!</v>
      </c>
      <c r="H292" s="9" t="e">
        <f t="shared" ca="1" si="17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ca="1" si="17"/>
        <v>#DIV/0!</v>
      </c>
      <c r="E293" s="9" t="e">
        <f t="shared" ca="1" si="17"/>
        <v>#DIV/0!</v>
      </c>
      <c r="F293" s="9" t="e">
        <f t="shared" ca="1" si="17"/>
        <v>#DIV/0!</v>
      </c>
      <c r="G293" s="9" t="e">
        <f t="shared" ca="1" si="17"/>
        <v>#DIV/0!</v>
      </c>
      <c r="H293" s="9" t="e">
        <f t="shared" ca="1" si="17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ca="1" si="17"/>
        <v>#DIV/0!</v>
      </c>
      <c r="E294" s="9" t="e">
        <f t="shared" ca="1" si="17"/>
        <v>#DIV/0!</v>
      </c>
      <c r="F294" s="9" t="e">
        <f t="shared" ca="1" si="17"/>
        <v>#DIV/0!</v>
      </c>
      <c r="G294" s="9" t="e">
        <f t="shared" ca="1" si="17"/>
        <v>#DIV/0!</v>
      </c>
      <c r="H294" s="9" t="e">
        <f t="shared" ca="1" si="17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ca="1" si="17"/>
        <v>#DIV/0!</v>
      </c>
      <c r="E295" s="9" t="e">
        <f t="shared" ca="1" si="17"/>
        <v>#DIV/0!</v>
      </c>
      <c r="F295" s="9" t="e">
        <f t="shared" ca="1" si="17"/>
        <v>#DIV/0!</v>
      </c>
      <c r="G295" s="9" t="e">
        <f t="shared" ca="1" si="17"/>
        <v>#DIV/0!</v>
      </c>
      <c r="H295" s="9" t="e">
        <f t="shared" ca="1" si="17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ca="1" si="17"/>
        <v>#DIV/0!</v>
      </c>
      <c r="E296" s="9" t="e">
        <f t="shared" ca="1" si="17"/>
        <v>#DIV/0!</v>
      </c>
      <c r="F296" s="9" t="e">
        <f t="shared" ca="1" si="17"/>
        <v>#DIV/0!</v>
      </c>
      <c r="G296" s="9" t="e">
        <f t="shared" ca="1" si="17"/>
        <v>#DIV/0!</v>
      </c>
      <c r="H296" s="9" t="e">
        <f t="shared" ca="1" si="17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18">POWER(SQRT(D188)/D134,2)</f>
        <v>#DIV/0!</v>
      </c>
      <c r="E297" s="9" t="e">
        <f t="shared" ca="1" si="18"/>
        <v>#DIV/0!</v>
      </c>
      <c r="F297" s="9" t="e">
        <f t="shared" ca="1" si="18"/>
        <v>#DIV/0!</v>
      </c>
      <c r="G297" s="9" t="e">
        <f t="shared" ca="1" si="18"/>
        <v>#DIV/0!</v>
      </c>
      <c r="H297" s="9" t="e">
        <f t="shared" ca="1" si="18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481"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0.18143200000000001</v>
      </c>
      <c r="I2">
        <v>1.12E-4</v>
      </c>
      <c r="J2" t="s">
        <v>3</v>
      </c>
      <c r="K2">
        <v>0.120545</v>
      </c>
      <c r="L2">
        <v>5.5999999999999999E-5</v>
      </c>
      <c r="M2" t="s">
        <v>4</v>
      </c>
      <c r="N2">
        <v>6.0886999999999997E-2</v>
      </c>
      <c r="O2">
        <v>2.0999999999999999E-5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0.36167700000000003</v>
      </c>
      <c r="I3">
        <v>4.3899999999999999E-4</v>
      </c>
      <c r="J3" t="s">
        <v>3</v>
      </c>
      <c r="K3">
        <v>0.24115200000000001</v>
      </c>
      <c r="L3">
        <v>2.03E-4</v>
      </c>
      <c r="M3" t="s">
        <v>4</v>
      </c>
      <c r="N3">
        <v>0.120668</v>
      </c>
      <c r="O3">
        <v>7.2999999999999999E-5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0.54339599999999999</v>
      </c>
      <c r="I4">
        <v>1.0070000000000001E-3</v>
      </c>
      <c r="J4" t="s">
        <v>3</v>
      </c>
      <c r="K4">
        <v>0.36200500000000002</v>
      </c>
      <c r="L4">
        <v>4.5100000000000001E-4</v>
      </c>
      <c r="M4" t="s">
        <v>4</v>
      </c>
      <c r="N4">
        <v>0.181002</v>
      </c>
      <c r="O4">
        <v>1.37E-4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0.72376300000000005</v>
      </c>
      <c r="I5">
        <v>1.639E-3</v>
      </c>
      <c r="J5" t="s">
        <v>3</v>
      </c>
      <c r="K5">
        <v>0.48197699999999999</v>
      </c>
      <c r="L5">
        <v>7.2300000000000001E-4</v>
      </c>
      <c r="M5" t="s">
        <v>4</v>
      </c>
      <c r="N5">
        <v>0.24115200000000001</v>
      </c>
      <c r="O5">
        <v>2.02E-4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0.90384299999999995</v>
      </c>
      <c r="I6">
        <v>2.2899999999999999E-3</v>
      </c>
      <c r="J6" t="s">
        <v>3</v>
      </c>
      <c r="K6">
        <v>0.60129299999999997</v>
      </c>
      <c r="L6">
        <v>9.8400000000000007E-4</v>
      </c>
      <c r="M6" t="s">
        <v>4</v>
      </c>
      <c r="N6">
        <v>0.30078899999999997</v>
      </c>
      <c r="O6">
        <v>2.7599999999999999E-4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1.0845800000000001</v>
      </c>
      <c r="I7">
        <v>3.2529999999999998E-3</v>
      </c>
      <c r="J7" t="s">
        <v>3</v>
      </c>
      <c r="K7">
        <v>0.72103899999999999</v>
      </c>
      <c r="L7">
        <v>1.34E-3</v>
      </c>
      <c r="M7" t="s">
        <v>4</v>
      </c>
      <c r="N7">
        <v>0.36077500000000001</v>
      </c>
      <c r="O7">
        <v>3.6999999999999999E-4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1.2640880000000001</v>
      </c>
      <c r="I8">
        <v>4.1780000000000003E-3</v>
      </c>
      <c r="J8" t="s">
        <v>3</v>
      </c>
      <c r="K8">
        <v>0.84053900000000004</v>
      </c>
      <c r="L8">
        <v>1.717E-3</v>
      </c>
      <c r="M8" t="s">
        <v>4</v>
      </c>
      <c r="N8">
        <v>0.42041299999999998</v>
      </c>
      <c r="O8">
        <v>4.64E-4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1.4434940000000001</v>
      </c>
      <c r="I9">
        <v>5.1120000000000002E-3</v>
      </c>
      <c r="J9" t="s">
        <v>3</v>
      </c>
      <c r="K9">
        <v>0.95926100000000003</v>
      </c>
      <c r="L9">
        <v>2.134E-3</v>
      </c>
      <c r="M9" t="s">
        <v>4</v>
      </c>
      <c r="N9">
        <v>0.47955900000000001</v>
      </c>
      <c r="O9">
        <v>5.5699999999999999E-4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1.623043</v>
      </c>
      <c r="I10">
        <v>6.0369999999999998E-3</v>
      </c>
      <c r="J10" t="s">
        <v>3</v>
      </c>
      <c r="K10">
        <v>1.0785370000000001</v>
      </c>
      <c r="L10">
        <v>2.5409999999999999E-3</v>
      </c>
      <c r="M10" t="s">
        <v>4</v>
      </c>
      <c r="N10">
        <v>0.53899200000000003</v>
      </c>
      <c r="O10">
        <v>6.6200000000000005E-4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1.80335</v>
      </c>
      <c r="I11">
        <v>6.8690000000000001E-3</v>
      </c>
      <c r="J11" t="s">
        <v>3</v>
      </c>
      <c r="K11">
        <v>1.1982839999999999</v>
      </c>
      <c r="L11">
        <v>2.9190000000000002E-3</v>
      </c>
      <c r="M11" t="s">
        <v>4</v>
      </c>
      <c r="N11">
        <v>0.59854799999999997</v>
      </c>
      <c r="O11">
        <v>7.6900000000000004E-4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1.98421</v>
      </c>
      <c r="I12">
        <v>8.1510000000000003E-3</v>
      </c>
      <c r="J12" t="s">
        <v>3</v>
      </c>
      <c r="K12">
        <v>1.3189120000000001</v>
      </c>
      <c r="L12">
        <v>3.467E-3</v>
      </c>
      <c r="M12" t="s">
        <v>4</v>
      </c>
      <c r="N12">
        <v>0.65847299999999997</v>
      </c>
      <c r="O12">
        <v>8.9700000000000001E-4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2.1650909999999999</v>
      </c>
      <c r="I13">
        <v>9.8029999999999992E-3</v>
      </c>
      <c r="J13" t="s">
        <v>3</v>
      </c>
      <c r="K13">
        <v>1.4390689999999999</v>
      </c>
      <c r="L13">
        <v>4.1859999999999996E-3</v>
      </c>
      <c r="M13" t="s">
        <v>4</v>
      </c>
      <c r="N13">
        <v>0.71831599999999995</v>
      </c>
      <c r="O13">
        <v>1.036E-3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2.343699</v>
      </c>
      <c r="I14">
        <v>1.0082000000000001E-2</v>
      </c>
      <c r="J14" t="s">
        <v>3</v>
      </c>
      <c r="K14">
        <v>1.5579769999999999</v>
      </c>
      <c r="L14">
        <v>4.202E-3</v>
      </c>
      <c r="M14" t="s">
        <v>4</v>
      </c>
      <c r="N14">
        <v>0.77795400000000003</v>
      </c>
      <c r="O14">
        <v>1.0319999999999999E-3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2.5219990000000001</v>
      </c>
      <c r="I15">
        <v>1.0323000000000001E-2</v>
      </c>
      <c r="J15" t="s">
        <v>3</v>
      </c>
      <c r="K15">
        <v>1.676496</v>
      </c>
      <c r="L15">
        <v>4.3220000000000003E-3</v>
      </c>
      <c r="M15" t="s">
        <v>4</v>
      </c>
      <c r="N15">
        <v>0.83740800000000004</v>
      </c>
      <c r="O15">
        <v>1.0579999999999999E-3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2.701794</v>
      </c>
      <c r="I16">
        <v>1.0677000000000001E-2</v>
      </c>
      <c r="J16" t="s">
        <v>3</v>
      </c>
      <c r="K16">
        <v>1.796079</v>
      </c>
      <c r="L16">
        <v>4.5019999999999999E-3</v>
      </c>
      <c r="M16" t="s">
        <v>4</v>
      </c>
      <c r="N16">
        <v>0.89686200000000005</v>
      </c>
      <c r="O16">
        <v>1.085E-3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2.881815</v>
      </c>
      <c r="I17">
        <v>1.1198E-2</v>
      </c>
      <c r="J17" t="s">
        <v>3</v>
      </c>
      <c r="K17">
        <v>1.915335</v>
      </c>
      <c r="L17">
        <v>4.8260000000000004E-3</v>
      </c>
      <c r="M17" t="s">
        <v>4</v>
      </c>
      <c r="N17">
        <v>0.95668399999999998</v>
      </c>
      <c r="O17">
        <v>1.1789999999999999E-3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3.061118</v>
      </c>
      <c r="I18">
        <v>1.1736999999999999E-2</v>
      </c>
      <c r="J18" t="s">
        <v>3</v>
      </c>
      <c r="K18">
        <v>2.034653</v>
      </c>
      <c r="L18">
        <v>5.13E-3</v>
      </c>
      <c r="M18" t="s">
        <v>4</v>
      </c>
      <c r="N18">
        <v>1.016445</v>
      </c>
      <c r="O18">
        <v>1.2639999999999999E-3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3.2411799999999999</v>
      </c>
      <c r="I19">
        <v>1.2652E-2</v>
      </c>
      <c r="J19" t="s">
        <v>3</v>
      </c>
      <c r="K19">
        <v>2.15524</v>
      </c>
      <c r="L19">
        <v>5.4310000000000001E-3</v>
      </c>
      <c r="M19" t="s">
        <v>4</v>
      </c>
      <c r="N19">
        <v>1.077394</v>
      </c>
      <c r="O19">
        <v>1.3860000000000001E-3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3.4210569999999998</v>
      </c>
      <c r="I20">
        <v>1.3525000000000001E-2</v>
      </c>
      <c r="J20" t="s">
        <v>3</v>
      </c>
      <c r="K20">
        <v>2.274864</v>
      </c>
      <c r="L20">
        <v>5.8840000000000003E-3</v>
      </c>
      <c r="M20" t="s">
        <v>4</v>
      </c>
      <c r="N20">
        <v>1.137176</v>
      </c>
      <c r="O20">
        <v>1.474E-3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3.601016</v>
      </c>
      <c r="I21">
        <v>1.4814000000000001E-2</v>
      </c>
      <c r="J21" t="s">
        <v>3</v>
      </c>
      <c r="K21">
        <v>2.3940790000000001</v>
      </c>
      <c r="L21">
        <v>6.4580000000000002E-3</v>
      </c>
      <c r="M21" t="s">
        <v>4</v>
      </c>
      <c r="N21">
        <v>1.1962200000000001</v>
      </c>
      <c r="O21">
        <v>1.6069999999999999E-3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4411.5076760000002</v>
      </c>
      <c r="I42">
        <v>30455.923014</v>
      </c>
      <c r="J42" t="s">
        <v>3</v>
      </c>
      <c r="K42">
        <v>4411.4441109999998</v>
      </c>
      <c r="L42">
        <v>30455.927205</v>
      </c>
      <c r="M42" t="s">
        <v>4</v>
      </c>
      <c r="N42">
        <v>7.6612E-2</v>
      </c>
      <c r="O42">
        <v>3.9999999999999998E-6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8775.0633789999993</v>
      </c>
      <c r="I43">
        <v>14007.917851</v>
      </c>
      <c r="J43" t="s">
        <v>3</v>
      </c>
      <c r="K43">
        <v>8774.9363279999998</v>
      </c>
      <c r="L43">
        <v>14008.110135000001</v>
      </c>
      <c r="M43" t="s">
        <v>4</v>
      </c>
      <c r="N43">
        <v>0.15328700000000001</v>
      </c>
      <c r="O43">
        <v>7.9999999999999996E-6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13195.002930000001</v>
      </c>
      <c r="I44">
        <v>39296.758017</v>
      </c>
      <c r="J44" t="s">
        <v>3</v>
      </c>
      <c r="K44">
        <v>13194.811309000001</v>
      </c>
      <c r="L44">
        <v>39296.329553000003</v>
      </c>
      <c r="M44" t="s">
        <v>4</v>
      </c>
      <c r="N44">
        <v>0.229848</v>
      </c>
      <c r="O44">
        <v>7.9999999999999996E-6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17527.333125000001</v>
      </c>
      <c r="I45">
        <v>38923.457576000001</v>
      </c>
      <c r="J45" t="s">
        <v>3</v>
      </c>
      <c r="K45">
        <v>17527.077969000002</v>
      </c>
      <c r="L45">
        <v>38923.643035000001</v>
      </c>
      <c r="M45" t="s">
        <v>4</v>
      </c>
      <c r="N45">
        <v>0.30620700000000001</v>
      </c>
      <c r="O45">
        <v>9.0000000000000002E-6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21945.431094</v>
      </c>
      <c r="I46">
        <v>83588.322792999999</v>
      </c>
      <c r="J46" t="s">
        <v>3</v>
      </c>
      <c r="K46">
        <v>21945.112656000001</v>
      </c>
      <c r="L46">
        <v>83588.366941999993</v>
      </c>
      <c r="M46" t="s">
        <v>4</v>
      </c>
      <c r="N46">
        <v>0.94567900000000005</v>
      </c>
      <c r="O46">
        <v>15.516648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26297.692695000002</v>
      </c>
      <c r="I47">
        <v>75962.218563999995</v>
      </c>
      <c r="J47" t="s">
        <v>3</v>
      </c>
      <c r="K47">
        <v>26297.310664000001</v>
      </c>
      <c r="L47">
        <v>75962.634405000004</v>
      </c>
      <c r="M47" t="s">
        <v>4</v>
      </c>
      <c r="N47">
        <v>1.023083</v>
      </c>
      <c r="O47">
        <v>15.515475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30679.98043</v>
      </c>
      <c r="I48">
        <v>68800.832928999997</v>
      </c>
      <c r="J48" t="s">
        <v>3</v>
      </c>
      <c r="K48">
        <v>30679.535195</v>
      </c>
      <c r="L48">
        <v>68800.354634999996</v>
      </c>
      <c r="M48" t="s">
        <v>4</v>
      </c>
      <c r="N48">
        <v>1.0996490000000001</v>
      </c>
      <c r="O48">
        <v>15.515556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35062.158359000001</v>
      </c>
      <c r="I49">
        <v>100824.28519</v>
      </c>
      <c r="J49" t="s">
        <v>3</v>
      </c>
      <c r="K49">
        <v>35061.64875</v>
      </c>
      <c r="L49">
        <v>100824.363301</v>
      </c>
      <c r="M49" t="s">
        <v>4</v>
      </c>
      <c r="N49">
        <v>1.176215</v>
      </c>
      <c r="O49">
        <v>15.5151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39437.708437000001</v>
      </c>
      <c r="I50">
        <v>70017.911093999996</v>
      </c>
      <c r="J50" t="s">
        <v>3</v>
      </c>
      <c r="K50">
        <v>39437.133593999999</v>
      </c>
      <c r="L50">
        <v>70019.030108000006</v>
      </c>
      <c r="M50" t="s">
        <v>4</v>
      </c>
      <c r="N50">
        <v>1.253045</v>
      </c>
      <c r="O50">
        <v>15.522561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43848.369530999997</v>
      </c>
      <c r="I51">
        <v>126472.891586</v>
      </c>
      <c r="J51" t="s">
        <v>3</v>
      </c>
      <c r="K51">
        <v>43847.522031</v>
      </c>
      <c r="L51">
        <v>126352.877599</v>
      </c>
      <c r="M51" t="s">
        <v>4</v>
      </c>
      <c r="N51">
        <v>1.3296190000000001</v>
      </c>
      <c r="O51">
        <v>15.521775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48215.520390999998</v>
      </c>
      <c r="I52">
        <v>92784.383570999998</v>
      </c>
      <c r="J52" t="s">
        <v>3</v>
      </c>
      <c r="K52">
        <v>48214.609375</v>
      </c>
      <c r="L52">
        <v>92727.227150999999</v>
      </c>
      <c r="M52" t="s">
        <v>4</v>
      </c>
      <c r="N52">
        <v>1.4060870000000001</v>
      </c>
      <c r="O52">
        <v>15.522326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52617.542500000003</v>
      </c>
      <c r="I53">
        <v>139775.280107</v>
      </c>
      <c r="J53" t="s">
        <v>3</v>
      </c>
      <c r="K53">
        <v>52616.565859000002</v>
      </c>
      <c r="L53">
        <v>139747.84787900001</v>
      </c>
      <c r="M53" t="s">
        <v>4</v>
      </c>
      <c r="N53">
        <v>1.4828319999999999</v>
      </c>
      <c r="O53">
        <v>15.521468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56993.223359000003</v>
      </c>
      <c r="I54">
        <v>112159.863984</v>
      </c>
      <c r="J54" t="s">
        <v>3</v>
      </c>
      <c r="K54">
        <v>56992.183280999998</v>
      </c>
      <c r="L54">
        <v>112074.712336</v>
      </c>
      <c r="M54" t="s">
        <v>4</v>
      </c>
      <c r="N54">
        <v>1.559625</v>
      </c>
      <c r="O54">
        <v>15.520657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61381.116718999998</v>
      </c>
      <c r="I55">
        <v>147078.028563</v>
      </c>
      <c r="J55" t="s">
        <v>3</v>
      </c>
      <c r="K55">
        <v>61380.012265999998</v>
      </c>
      <c r="L55">
        <v>147043.281457</v>
      </c>
      <c r="M55" t="s">
        <v>4</v>
      </c>
      <c r="N55">
        <v>1.635821</v>
      </c>
      <c r="O55">
        <v>15.520692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65731.882891000001</v>
      </c>
      <c r="I56">
        <v>158036.863487</v>
      </c>
      <c r="J56" t="s">
        <v>3</v>
      </c>
      <c r="K56">
        <v>65730.715312999993</v>
      </c>
      <c r="L56">
        <v>157921.29161399999</v>
      </c>
      <c r="M56" t="s">
        <v>4</v>
      </c>
      <c r="N56">
        <v>1.7122790000000001</v>
      </c>
      <c r="O56">
        <v>15.521330000000001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70171.696719</v>
      </c>
      <c r="I57">
        <v>195527.46445299999</v>
      </c>
      <c r="J57" t="s">
        <v>3</v>
      </c>
      <c r="K57">
        <v>70170.465469000002</v>
      </c>
      <c r="L57">
        <v>195515.16410600001</v>
      </c>
      <c r="M57" t="s">
        <v>4</v>
      </c>
      <c r="N57">
        <v>5.4393690000000001</v>
      </c>
      <c r="O57">
        <v>456.152513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74545.537968999997</v>
      </c>
      <c r="I58">
        <v>216103.44787900001</v>
      </c>
      <c r="J58" t="s">
        <v>3</v>
      </c>
      <c r="K58">
        <v>74544.245469000001</v>
      </c>
      <c r="L58">
        <v>215978.578569</v>
      </c>
      <c r="M58" t="s">
        <v>4</v>
      </c>
      <c r="N58">
        <v>5.5160070000000001</v>
      </c>
      <c r="O58">
        <v>456.14554500000003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78896.028437999994</v>
      </c>
      <c r="I59">
        <v>210082.398995</v>
      </c>
      <c r="J59" t="s">
        <v>3</v>
      </c>
      <c r="K59">
        <v>78894.672030999995</v>
      </c>
      <c r="L59">
        <v>210018.75020400001</v>
      </c>
      <c r="M59" t="s">
        <v>4</v>
      </c>
      <c r="N59">
        <v>5.5925750000000001</v>
      </c>
      <c r="O59">
        <v>456.14883099999997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83293.897031</v>
      </c>
      <c r="I60">
        <v>245854.60712999999</v>
      </c>
      <c r="J60" t="s">
        <v>3</v>
      </c>
      <c r="K60">
        <v>83292.476874999993</v>
      </c>
      <c r="L60">
        <v>245762.820477</v>
      </c>
      <c r="M60" t="s">
        <v>4</v>
      </c>
      <c r="N60">
        <v>5.6691799999999999</v>
      </c>
      <c r="O60">
        <v>456.14892099999997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87651.608437999996</v>
      </c>
      <c r="I61">
        <v>237129.953018</v>
      </c>
      <c r="J61" t="s">
        <v>3</v>
      </c>
      <c r="K61">
        <v>87650.123280999993</v>
      </c>
      <c r="L61">
        <v>237029.12731099999</v>
      </c>
      <c r="M61" t="s">
        <v>4</v>
      </c>
      <c r="N61">
        <v>5.7458169999999997</v>
      </c>
      <c r="O61">
        <v>456.142537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147.39871600000001</v>
      </c>
      <c r="I62">
        <v>0.187583</v>
      </c>
      <c r="J62" t="s">
        <v>3</v>
      </c>
      <c r="K62">
        <v>147.09835899999999</v>
      </c>
      <c r="L62">
        <v>0.186306</v>
      </c>
      <c r="M62" t="s">
        <v>4</v>
      </c>
      <c r="N62">
        <v>12.547912</v>
      </c>
      <c r="O62">
        <v>4.4390000000000002E-3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296.56435800000003</v>
      </c>
      <c r="I63">
        <v>0.634131</v>
      </c>
      <c r="J63" t="s">
        <v>3</v>
      </c>
      <c r="K63">
        <v>295.97653600000001</v>
      </c>
      <c r="L63">
        <v>0.62576200000000004</v>
      </c>
      <c r="M63" t="s">
        <v>4</v>
      </c>
      <c r="N63">
        <v>25.089455000000001</v>
      </c>
      <c r="O63">
        <v>8.489E-3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446.42593799999997</v>
      </c>
      <c r="I64">
        <v>1.0644309999999999</v>
      </c>
      <c r="J64" t="s">
        <v>3</v>
      </c>
      <c r="K64">
        <v>445.55148300000002</v>
      </c>
      <c r="L64">
        <v>1.04714</v>
      </c>
      <c r="M64" t="s">
        <v>4</v>
      </c>
      <c r="N64">
        <v>37.606073000000002</v>
      </c>
      <c r="O64">
        <v>1.2441000000000001E-2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596.52145800000005</v>
      </c>
      <c r="I65">
        <v>1.7256450000000001</v>
      </c>
      <c r="J65" t="s">
        <v>3</v>
      </c>
      <c r="K65">
        <v>595.35938699999997</v>
      </c>
      <c r="L65">
        <v>1.6999299999999999</v>
      </c>
      <c r="M65" t="s">
        <v>4</v>
      </c>
      <c r="N65">
        <v>50.103172999999998</v>
      </c>
      <c r="O65">
        <v>1.9179000000000002E-2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746.45988</v>
      </c>
      <c r="I66">
        <v>2.358393</v>
      </c>
      <c r="J66" t="s">
        <v>3</v>
      </c>
      <c r="K66">
        <v>745.00922400000002</v>
      </c>
      <c r="L66">
        <v>2.320033</v>
      </c>
      <c r="M66" t="s">
        <v>4</v>
      </c>
      <c r="N66">
        <v>62.588045999999999</v>
      </c>
      <c r="O66">
        <v>1.8112E-2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896.16391599999997</v>
      </c>
      <c r="I67">
        <v>3.10954</v>
      </c>
      <c r="J67" t="s">
        <v>3</v>
      </c>
      <c r="K67">
        <v>894.423811</v>
      </c>
      <c r="L67">
        <v>3.060772</v>
      </c>
      <c r="M67" t="s">
        <v>4</v>
      </c>
      <c r="N67">
        <v>75.052790000000002</v>
      </c>
      <c r="O67">
        <v>2.3504000000000001E-2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1045.641797</v>
      </c>
      <c r="I68">
        <v>3.7687369999999998</v>
      </c>
      <c r="J68" t="s">
        <v>3</v>
      </c>
      <c r="K68">
        <v>1043.6062649999999</v>
      </c>
      <c r="L68">
        <v>3.6922679999999999</v>
      </c>
      <c r="M68" t="s">
        <v>4</v>
      </c>
      <c r="N68">
        <v>87.507275000000007</v>
      </c>
      <c r="O68">
        <v>2.9073000000000002E-2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1194.8732230000001</v>
      </c>
      <c r="I69">
        <v>4.429913</v>
      </c>
      <c r="J69" t="s">
        <v>3</v>
      </c>
      <c r="K69">
        <v>1192.542058</v>
      </c>
      <c r="L69">
        <v>4.3092259999999998</v>
      </c>
      <c r="M69" t="s">
        <v>4</v>
      </c>
      <c r="N69">
        <v>99.946976000000006</v>
      </c>
      <c r="O69">
        <v>3.9164999999999998E-2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1343.783281</v>
      </c>
      <c r="I70">
        <v>5.6256760000000003</v>
      </c>
      <c r="J70" t="s">
        <v>3</v>
      </c>
      <c r="K70">
        <v>1341.1599269999999</v>
      </c>
      <c r="L70">
        <v>5.4595940000000001</v>
      </c>
      <c r="M70" t="s">
        <v>4</v>
      </c>
      <c r="N70">
        <v>112.372625</v>
      </c>
      <c r="O70">
        <v>4.1725999999999999E-2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1492.47866</v>
      </c>
      <c r="I71">
        <v>6.7422630000000003</v>
      </c>
      <c r="J71" t="s">
        <v>3</v>
      </c>
      <c r="K71">
        <v>1489.563418</v>
      </c>
      <c r="L71">
        <v>6.5298870000000004</v>
      </c>
      <c r="M71" t="s">
        <v>4</v>
      </c>
      <c r="N71">
        <v>124.77066600000001</v>
      </c>
      <c r="O71">
        <v>4.7039999999999998E-2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1641.082437</v>
      </c>
      <c r="I72">
        <v>7.7199679999999997</v>
      </c>
      <c r="J72" t="s">
        <v>3</v>
      </c>
      <c r="K72">
        <v>1637.872764</v>
      </c>
      <c r="L72">
        <v>7.4478299999999997</v>
      </c>
      <c r="M72" t="s">
        <v>4</v>
      </c>
      <c r="N72">
        <v>137.18743799999999</v>
      </c>
      <c r="O72">
        <v>5.6314999999999997E-2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1789.411509</v>
      </c>
      <c r="I73">
        <v>9.1842839999999999</v>
      </c>
      <c r="J73" t="s">
        <v>3</v>
      </c>
      <c r="K73">
        <v>1785.9105489999999</v>
      </c>
      <c r="L73">
        <v>8.8654480000000007</v>
      </c>
      <c r="M73" t="s">
        <v>4</v>
      </c>
      <c r="N73">
        <v>149.580849</v>
      </c>
      <c r="O73">
        <v>6.3099000000000002E-2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1937.6785600000001</v>
      </c>
      <c r="I74">
        <v>11.414771999999999</v>
      </c>
      <c r="J74" t="s">
        <v>3</v>
      </c>
      <c r="K74">
        <v>1933.887898</v>
      </c>
      <c r="L74">
        <v>11.030135</v>
      </c>
      <c r="M74" t="s">
        <v>4</v>
      </c>
      <c r="N74">
        <v>161.97681900000001</v>
      </c>
      <c r="O74">
        <v>7.9404000000000002E-2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2085.9152250000002</v>
      </c>
      <c r="I75">
        <v>13.14358</v>
      </c>
      <c r="J75" t="s">
        <v>3</v>
      </c>
      <c r="K75">
        <v>2081.836045</v>
      </c>
      <c r="L75">
        <v>12.719429999999999</v>
      </c>
      <c r="M75" t="s">
        <v>4</v>
      </c>
      <c r="N75">
        <v>174.38315</v>
      </c>
      <c r="O75">
        <v>8.5166000000000006E-2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2234.00252</v>
      </c>
      <c r="I76">
        <v>14.188141999999999</v>
      </c>
      <c r="J76" t="s">
        <v>3</v>
      </c>
      <c r="K76">
        <v>2229.6366849999999</v>
      </c>
      <c r="L76">
        <v>13.736799</v>
      </c>
      <c r="M76" t="s">
        <v>4</v>
      </c>
      <c r="N76">
        <v>186.768158</v>
      </c>
      <c r="O76">
        <v>0.10692500000000001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2382.3719339999998</v>
      </c>
      <c r="I77">
        <v>15.911949</v>
      </c>
      <c r="J77" t="s">
        <v>3</v>
      </c>
      <c r="K77">
        <v>2377.7185690000001</v>
      </c>
      <c r="L77">
        <v>15.438817</v>
      </c>
      <c r="M77" t="s">
        <v>4</v>
      </c>
      <c r="N77">
        <v>199.17292800000001</v>
      </c>
      <c r="O77">
        <v>0.11623600000000001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2530.5424370000001</v>
      </c>
      <c r="I78">
        <v>17.614788999999998</v>
      </c>
      <c r="J78" t="s">
        <v>3</v>
      </c>
      <c r="K78">
        <v>2525.6018159999999</v>
      </c>
      <c r="L78">
        <v>17.111619999999998</v>
      </c>
      <c r="M78" t="s">
        <v>4</v>
      </c>
      <c r="N78">
        <v>211.56676300000001</v>
      </c>
      <c r="O78">
        <v>0.13580800000000001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2678.7978419999999</v>
      </c>
      <c r="I79">
        <v>19.619772999999999</v>
      </c>
      <c r="J79" t="s">
        <v>3</v>
      </c>
      <c r="K79">
        <v>2673.5702930000002</v>
      </c>
      <c r="L79">
        <v>19.101416</v>
      </c>
      <c r="M79" t="s">
        <v>4</v>
      </c>
      <c r="N79">
        <v>223.96045599999999</v>
      </c>
      <c r="O79">
        <v>0.14469899999999999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2827.296167</v>
      </c>
      <c r="I80">
        <v>20.890834999999999</v>
      </c>
      <c r="J80" t="s">
        <v>3</v>
      </c>
      <c r="K80">
        <v>2821.781426</v>
      </c>
      <c r="L80">
        <v>20.358474999999999</v>
      </c>
      <c r="M80" t="s">
        <v>4</v>
      </c>
      <c r="N80">
        <v>236.34290799999999</v>
      </c>
      <c r="O80">
        <v>0.14711399999999999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2975.7217869999999</v>
      </c>
      <c r="I81">
        <v>23.138116</v>
      </c>
      <c r="J81" t="s">
        <v>3</v>
      </c>
      <c r="K81">
        <v>2969.9199800000001</v>
      </c>
      <c r="L81">
        <v>22.573958000000001</v>
      </c>
      <c r="M81" t="s">
        <v>4</v>
      </c>
      <c r="N81">
        <v>248.73663199999999</v>
      </c>
      <c r="O81">
        <v>0.16277900000000001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112.230649</v>
      </c>
      <c r="I82">
        <v>7.85E-4</v>
      </c>
      <c r="J82" t="s">
        <v>3</v>
      </c>
      <c r="K82">
        <v>112.17066</v>
      </c>
      <c r="L82">
        <v>8.12E-4</v>
      </c>
      <c r="M82" t="s">
        <v>4</v>
      </c>
      <c r="N82">
        <v>5.9084999999999999E-2</v>
      </c>
      <c r="O82">
        <v>3.9999999999999998E-6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12000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223.315057</v>
      </c>
      <c r="I83">
        <v>2.2650000000000001E-3</v>
      </c>
      <c r="J83" t="s">
        <v>3</v>
      </c>
      <c r="K83">
        <v>223.19574499999999</v>
      </c>
      <c r="L83">
        <v>2.2330000000000002E-3</v>
      </c>
      <c r="M83" t="s">
        <v>4</v>
      </c>
      <c r="N83">
        <v>0.11798500000000001</v>
      </c>
      <c r="O83">
        <v>6.9999999999999999E-6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24500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334.39971700000001</v>
      </c>
      <c r="I84">
        <v>4.7829999999999999E-3</v>
      </c>
      <c r="J84" t="s">
        <v>3</v>
      </c>
      <c r="K84">
        <v>334.22128400000003</v>
      </c>
      <c r="L84">
        <v>4.6849999999999999E-3</v>
      </c>
      <c r="M84" t="s">
        <v>4</v>
      </c>
      <c r="N84">
        <v>0.17774599999999999</v>
      </c>
      <c r="O84">
        <v>2.0000000000000002E-5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37000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445.48359699999997</v>
      </c>
      <c r="I85">
        <v>9.0200000000000002E-3</v>
      </c>
      <c r="J85" t="s">
        <v>3</v>
      </c>
      <c r="K85">
        <v>445.24605000000003</v>
      </c>
      <c r="L85">
        <v>8.8940000000000009E-3</v>
      </c>
      <c r="M85" t="s">
        <v>4</v>
      </c>
      <c r="N85">
        <v>0.236626</v>
      </c>
      <c r="O85">
        <v>2.5999999999999998E-5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49500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556.56932500000005</v>
      </c>
      <c r="I86">
        <v>1.3598000000000001E-2</v>
      </c>
      <c r="J86" t="s">
        <v>3</v>
      </c>
      <c r="K86">
        <v>556.27220199999999</v>
      </c>
      <c r="L86">
        <v>1.3505E-2</v>
      </c>
      <c r="M86" t="s">
        <v>4</v>
      </c>
      <c r="N86">
        <v>0.295649</v>
      </c>
      <c r="O86">
        <v>2.6999999999999999E-5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62000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667.65482099999997</v>
      </c>
      <c r="I87">
        <v>1.9341000000000001E-2</v>
      </c>
      <c r="J87" t="s">
        <v>3</v>
      </c>
      <c r="K87">
        <v>667.29791999999998</v>
      </c>
      <c r="L87">
        <v>1.9269000000000001E-2</v>
      </c>
      <c r="M87" t="s">
        <v>4</v>
      </c>
      <c r="N87">
        <v>0.354856</v>
      </c>
      <c r="O87">
        <v>3.1000000000000001E-5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74500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778.74001299999998</v>
      </c>
      <c r="I88">
        <v>2.6752000000000001E-2</v>
      </c>
      <c r="J88" t="s">
        <v>3</v>
      </c>
      <c r="K88">
        <v>778.32311600000003</v>
      </c>
      <c r="L88">
        <v>2.6679000000000001E-2</v>
      </c>
      <c r="M88" t="s">
        <v>4</v>
      </c>
      <c r="N88">
        <v>0.41408400000000001</v>
      </c>
      <c r="O88">
        <v>3.0000000000000001E-5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87000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889.83400099999994</v>
      </c>
      <c r="I89">
        <v>3.4356999999999999E-2</v>
      </c>
      <c r="J89" t="s">
        <v>3</v>
      </c>
      <c r="K89">
        <v>889.35727699999995</v>
      </c>
      <c r="L89">
        <v>3.4332000000000001E-2</v>
      </c>
      <c r="M89" t="s">
        <v>4</v>
      </c>
      <c r="N89">
        <v>0.47298400000000002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99500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1000.928152</v>
      </c>
      <c r="I90">
        <v>4.2326000000000003E-2</v>
      </c>
      <c r="J90" t="s">
        <v>3</v>
      </c>
      <c r="K90">
        <v>1000.391127</v>
      </c>
      <c r="L90">
        <v>4.2344E-2</v>
      </c>
      <c r="M90" t="s">
        <v>4</v>
      </c>
      <c r="N90">
        <v>0.53221300000000005</v>
      </c>
      <c r="O90">
        <v>5.3000000000000001E-5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112000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1112.0203300000001</v>
      </c>
      <c r="I91">
        <v>5.0145000000000002E-2</v>
      </c>
      <c r="J91" t="s">
        <v>3</v>
      </c>
      <c r="K91">
        <v>1111.4243550000001</v>
      </c>
      <c r="L91">
        <v>5.0540000000000002E-2</v>
      </c>
      <c r="M91" t="s">
        <v>4</v>
      </c>
      <c r="N91">
        <v>0.59168699999999996</v>
      </c>
      <c r="O91">
        <v>5.5000000000000002E-5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124500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1223.1101880000001</v>
      </c>
      <c r="I92">
        <v>6.1015E-2</v>
      </c>
      <c r="J92" t="s">
        <v>3</v>
      </c>
      <c r="K92">
        <v>1222.454377</v>
      </c>
      <c r="L92">
        <v>6.1492999999999999E-2</v>
      </c>
      <c r="M92" t="s">
        <v>4</v>
      </c>
      <c r="N92">
        <v>0.65052699999999997</v>
      </c>
      <c r="O92">
        <v>6.6000000000000005E-5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137000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1334.2010029999999</v>
      </c>
      <c r="I93">
        <v>6.9901000000000005E-2</v>
      </c>
      <c r="J93" t="s">
        <v>3</v>
      </c>
      <c r="K93">
        <v>1333.485042</v>
      </c>
      <c r="L93">
        <v>7.0636000000000004E-2</v>
      </c>
      <c r="M93" t="s">
        <v>4</v>
      </c>
      <c r="N93">
        <v>0.709673</v>
      </c>
      <c r="O93">
        <v>8.6000000000000003E-5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149500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1445.2884200000001</v>
      </c>
      <c r="I94">
        <v>8.2319000000000003E-2</v>
      </c>
      <c r="J94" t="s">
        <v>3</v>
      </c>
      <c r="K94">
        <v>1444.512485</v>
      </c>
      <c r="L94">
        <v>8.3264000000000005E-2</v>
      </c>
      <c r="M94" t="s">
        <v>4</v>
      </c>
      <c r="N94">
        <v>0.76816499999999999</v>
      </c>
      <c r="O94">
        <v>8.3999999999999995E-5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162000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1556.380056</v>
      </c>
      <c r="I95">
        <v>9.4492999999999994E-2</v>
      </c>
      <c r="J95" t="s">
        <v>3</v>
      </c>
      <c r="K95">
        <v>1555.5438549999999</v>
      </c>
      <c r="L95">
        <v>9.5435000000000006E-2</v>
      </c>
      <c r="M95" t="s">
        <v>4</v>
      </c>
      <c r="N95">
        <v>0.82720899999999997</v>
      </c>
      <c r="O95">
        <v>8.3999999999999995E-5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174500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1667.4716699999999</v>
      </c>
      <c r="I96">
        <v>0.108525</v>
      </c>
      <c r="J96" t="s">
        <v>3</v>
      </c>
      <c r="K96">
        <v>1666.575427</v>
      </c>
      <c r="L96">
        <v>0.10943799999999999</v>
      </c>
      <c r="M96" t="s">
        <v>4</v>
      </c>
      <c r="N96">
        <v>0.88666299999999998</v>
      </c>
      <c r="O96">
        <v>8.2000000000000001E-5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187000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1778.558237</v>
      </c>
      <c r="I97">
        <v>0.12311</v>
      </c>
      <c r="J97" t="s">
        <v>3</v>
      </c>
      <c r="K97">
        <v>1777.602854</v>
      </c>
      <c r="L97">
        <v>0.12377299999999999</v>
      </c>
      <c r="M97" t="s">
        <v>4</v>
      </c>
      <c r="N97">
        <v>0.945932</v>
      </c>
      <c r="O97">
        <v>8.3999999999999995E-5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199500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1889.647385</v>
      </c>
      <c r="I98">
        <v>0.13663500000000001</v>
      </c>
      <c r="J98" t="s">
        <v>3</v>
      </c>
      <c r="K98">
        <v>1888.6324</v>
      </c>
      <c r="L98">
        <v>0.13809399999999999</v>
      </c>
      <c r="M98" t="s">
        <v>4</v>
      </c>
      <c r="N98">
        <v>1.0044029999999999</v>
      </c>
      <c r="O98">
        <v>8.6000000000000003E-5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212000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2000.7346339999999</v>
      </c>
      <c r="I99">
        <v>0.151305</v>
      </c>
      <c r="J99" t="s">
        <v>3</v>
      </c>
      <c r="K99">
        <v>1999.66</v>
      </c>
      <c r="L99">
        <v>0.15266099999999999</v>
      </c>
      <c r="M99" t="s">
        <v>4</v>
      </c>
      <c r="N99">
        <v>1.063202</v>
      </c>
      <c r="O99">
        <v>9.5000000000000005E-5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224500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2111.8341059999998</v>
      </c>
      <c r="I100">
        <v>0.17401900000000001</v>
      </c>
      <c r="J100" t="s">
        <v>3</v>
      </c>
      <c r="K100">
        <v>2110.6999660000001</v>
      </c>
      <c r="L100">
        <v>0.17587800000000001</v>
      </c>
      <c r="M100" t="s">
        <v>4</v>
      </c>
      <c r="N100">
        <v>1.122512</v>
      </c>
      <c r="O100">
        <v>1.08E-4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237000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2222.921382</v>
      </c>
      <c r="I101">
        <v>0.19336200000000001</v>
      </c>
      <c r="J101" t="s">
        <v>3</v>
      </c>
      <c r="K101">
        <v>2221.7281640000001</v>
      </c>
      <c r="L101">
        <v>0.195354</v>
      </c>
      <c r="M101" t="s">
        <v>4</v>
      </c>
      <c r="N101">
        <v>1.181638</v>
      </c>
      <c r="O101">
        <v>1.22E-4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249500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98.743993000000003</v>
      </c>
      <c r="I102">
        <v>1.5166000000000001E-2</v>
      </c>
      <c r="J102" t="s">
        <v>3</v>
      </c>
      <c r="K102">
        <v>98.455243999999993</v>
      </c>
      <c r="L102">
        <v>1.5268E-2</v>
      </c>
      <c r="M102" t="s">
        <v>4</v>
      </c>
      <c r="N102">
        <v>12.637819</v>
      </c>
      <c r="O102">
        <v>4.6350000000000002E-3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197.504797</v>
      </c>
      <c r="I103">
        <v>6.3366000000000006E-2</v>
      </c>
      <c r="J103" t="s">
        <v>3</v>
      </c>
      <c r="K103">
        <v>196.92717999999999</v>
      </c>
      <c r="L103">
        <v>6.3048999999999994E-2</v>
      </c>
      <c r="M103" t="s">
        <v>4</v>
      </c>
      <c r="N103">
        <v>25.256981</v>
      </c>
      <c r="O103">
        <v>1.0259000000000001E-2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296.28389199999998</v>
      </c>
      <c r="I104">
        <v>0.14474200000000001</v>
      </c>
      <c r="J104" t="s">
        <v>3</v>
      </c>
      <c r="K104">
        <v>295.41817700000001</v>
      </c>
      <c r="L104">
        <v>0.14497599999999999</v>
      </c>
      <c r="M104" t="s">
        <v>4</v>
      </c>
      <c r="N104">
        <v>37.898587999999997</v>
      </c>
      <c r="O104">
        <v>1.7857000000000001E-2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395.06688200000002</v>
      </c>
      <c r="I105">
        <v>0.246722</v>
      </c>
      <c r="J105" t="s">
        <v>3</v>
      </c>
      <c r="K105">
        <v>393.91393399999998</v>
      </c>
      <c r="L105">
        <v>0.24669099999999999</v>
      </c>
      <c r="M105" t="s">
        <v>4</v>
      </c>
      <c r="N105">
        <v>50.542839000000001</v>
      </c>
      <c r="O105">
        <v>2.5617999999999998E-2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493.83652000000001</v>
      </c>
      <c r="I106">
        <v>0.37107400000000001</v>
      </c>
      <c r="J106" t="s">
        <v>3</v>
      </c>
      <c r="K106">
        <v>492.39563199999998</v>
      </c>
      <c r="L106">
        <v>0.37119999999999997</v>
      </c>
      <c r="M106" t="s">
        <v>4</v>
      </c>
      <c r="N106">
        <v>63.171503000000001</v>
      </c>
      <c r="O106">
        <v>3.4032E-2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592.60682499999996</v>
      </c>
      <c r="I107">
        <v>0.51511799999999996</v>
      </c>
      <c r="J107" t="s">
        <v>3</v>
      </c>
      <c r="K107">
        <v>590.874955</v>
      </c>
      <c r="L107">
        <v>0.51720900000000003</v>
      </c>
      <c r="M107" t="s">
        <v>4</v>
      </c>
      <c r="N107">
        <v>75.798546999999999</v>
      </c>
      <c r="O107">
        <v>4.8251000000000002E-2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691.38643400000001</v>
      </c>
      <c r="I108">
        <v>0.70874899999999996</v>
      </c>
      <c r="J108" t="s">
        <v>3</v>
      </c>
      <c r="K108">
        <v>689.36055799999997</v>
      </c>
      <c r="L108">
        <v>0.71173299999999995</v>
      </c>
      <c r="M108" t="s">
        <v>4</v>
      </c>
      <c r="N108">
        <v>88.431105000000002</v>
      </c>
      <c r="O108">
        <v>5.8340999999999997E-2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790.17309399999999</v>
      </c>
      <c r="I109">
        <v>0.92180700000000004</v>
      </c>
      <c r="J109" t="s">
        <v>3</v>
      </c>
      <c r="K109">
        <v>787.85212899999999</v>
      </c>
      <c r="L109">
        <v>0.92307600000000001</v>
      </c>
      <c r="M109" t="s">
        <v>4</v>
      </c>
      <c r="N109">
        <v>101.068045</v>
      </c>
      <c r="O109">
        <v>7.3219999999999993E-2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888.96034499999996</v>
      </c>
      <c r="I110">
        <v>1.1876739999999999</v>
      </c>
      <c r="J110" t="s">
        <v>3</v>
      </c>
      <c r="K110">
        <v>886.34794599999998</v>
      </c>
      <c r="L110">
        <v>1.186185</v>
      </c>
      <c r="M110" t="s">
        <v>4</v>
      </c>
      <c r="N110">
        <v>113.712254</v>
      </c>
      <c r="O110">
        <v>8.2526000000000002E-2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987.75893799999994</v>
      </c>
      <c r="I111">
        <v>1.5075989999999999</v>
      </c>
      <c r="J111" t="s">
        <v>3</v>
      </c>
      <c r="K111">
        <v>984.85790999999995</v>
      </c>
      <c r="L111">
        <v>1.508121</v>
      </c>
      <c r="M111" t="s">
        <v>4</v>
      </c>
      <c r="N111">
        <v>126.352304</v>
      </c>
      <c r="O111">
        <v>0.10360900000000001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1086.618477</v>
      </c>
      <c r="I112">
        <v>1.8518019999999999</v>
      </c>
      <c r="J112" t="s">
        <v>3</v>
      </c>
      <c r="K112">
        <v>1083.4287939999999</v>
      </c>
      <c r="L112">
        <v>1.8557079999999999</v>
      </c>
      <c r="M112" t="s">
        <v>4</v>
      </c>
      <c r="N112">
        <v>138.99986999999999</v>
      </c>
      <c r="O112">
        <v>0.11849700000000001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1185.3978589999999</v>
      </c>
      <c r="I113">
        <v>2.2771469999999998</v>
      </c>
      <c r="J113" t="s">
        <v>3</v>
      </c>
      <c r="K113">
        <v>1181.918467</v>
      </c>
      <c r="L113">
        <v>2.27867</v>
      </c>
      <c r="M113" t="s">
        <v>4</v>
      </c>
      <c r="N113">
        <v>151.628388</v>
      </c>
      <c r="O113">
        <v>0.122725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1284.185442</v>
      </c>
      <c r="I114">
        <v>2.7547510000000002</v>
      </c>
      <c r="J114" t="s">
        <v>3</v>
      </c>
      <c r="K114">
        <v>1280.4155029999999</v>
      </c>
      <c r="L114">
        <v>2.758559</v>
      </c>
      <c r="M114" t="s">
        <v>4</v>
      </c>
      <c r="N114">
        <v>164.27463</v>
      </c>
      <c r="O114">
        <v>0.13691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1382.9856400000001</v>
      </c>
      <c r="I115">
        <v>3.21638</v>
      </c>
      <c r="J115" t="s">
        <v>3</v>
      </c>
      <c r="K115">
        <v>1378.9190840000001</v>
      </c>
      <c r="L115">
        <v>3.220602</v>
      </c>
      <c r="M115" t="s">
        <v>4</v>
      </c>
      <c r="N115">
        <v>176.92303899999999</v>
      </c>
      <c r="O115">
        <v>0.13950499999999999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1481.765754</v>
      </c>
      <c r="I116">
        <v>3.6139929999999998</v>
      </c>
      <c r="J116" t="s">
        <v>3</v>
      </c>
      <c r="K116">
        <v>1477.4079469999999</v>
      </c>
      <c r="L116">
        <v>3.6222370000000002</v>
      </c>
      <c r="M116" t="s">
        <v>4</v>
      </c>
      <c r="N116">
        <v>189.560239</v>
      </c>
      <c r="O116">
        <v>0.15310299999999999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1580.5813989999999</v>
      </c>
      <c r="I117">
        <v>4.1039529999999997</v>
      </c>
      <c r="J117" t="s">
        <v>3</v>
      </c>
      <c r="K117">
        <v>1575.9362180000001</v>
      </c>
      <c r="L117">
        <v>4.1167090000000002</v>
      </c>
      <c r="M117" t="s">
        <v>4</v>
      </c>
      <c r="N117">
        <v>202.20616999999999</v>
      </c>
      <c r="O117">
        <v>0.179754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1679.474802</v>
      </c>
      <c r="I118">
        <v>4.8318079999999997</v>
      </c>
      <c r="J118" t="s">
        <v>3</v>
      </c>
      <c r="K118">
        <v>1674.542107</v>
      </c>
      <c r="L118">
        <v>4.8554389999999996</v>
      </c>
      <c r="M118" t="s">
        <v>4</v>
      </c>
      <c r="N118">
        <v>214.86371800000001</v>
      </c>
      <c r="O118">
        <v>0.18326300000000001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1778.271248</v>
      </c>
      <c r="I119">
        <v>5.478828</v>
      </c>
      <c r="J119" t="s">
        <v>3</v>
      </c>
      <c r="K119">
        <v>1773.0498540000001</v>
      </c>
      <c r="L119">
        <v>5.5149629999999998</v>
      </c>
      <c r="M119" t="s">
        <v>4</v>
      </c>
      <c r="N119">
        <v>227.500046</v>
      </c>
      <c r="O119">
        <v>0.18687000000000001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1877.0483469999999</v>
      </c>
      <c r="I120">
        <v>6.0827559999999998</v>
      </c>
      <c r="J120" t="s">
        <v>3</v>
      </c>
      <c r="K120">
        <v>1871.5393039999999</v>
      </c>
      <c r="L120">
        <v>6.1223109999999998</v>
      </c>
      <c r="M120" t="s">
        <v>4</v>
      </c>
      <c r="N120">
        <v>240.13823199999999</v>
      </c>
      <c r="O120">
        <v>0.19009999999999999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1975.8279640000001</v>
      </c>
      <c r="I121">
        <v>6.675713</v>
      </c>
      <c r="J121" t="s">
        <v>3</v>
      </c>
      <c r="K121">
        <v>1970.0313160000001</v>
      </c>
      <c r="L121">
        <v>6.7203140000000001</v>
      </c>
      <c r="M121" t="s">
        <v>4</v>
      </c>
      <c r="N121">
        <v>252.77793199999999</v>
      </c>
      <c r="O121">
        <v>0.18588499999999999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99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574.96385399999997</v>
      </c>
      <c r="I122" s="3">
        <v>679.09644700000001</v>
      </c>
      <c r="J122" s="3" t="s">
        <v>3</v>
      </c>
      <c r="K122" s="3">
        <v>570.16737799999999</v>
      </c>
      <c r="L122" s="3">
        <v>659.68248000000006</v>
      </c>
      <c r="M122" s="3" t="s">
        <v>4</v>
      </c>
      <c r="N122" s="3">
        <v>378.514725</v>
      </c>
      <c r="O122" s="3">
        <v>581.16005399999995</v>
      </c>
      <c r="P122" s="3" t="s">
        <v>5</v>
      </c>
      <c r="Q122" s="3">
        <v>4.8392150000000003</v>
      </c>
      <c r="R122" s="3">
        <v>0.21146400000000001</v>
      </c>
      <c r="S122" s="3" t="s">
        <v>6</v>
      </c>
      <c r="T122" s="3">
        <v>156.27573899999999</v>
      </c>
      <c r="U122" s="3">
        <v>0.26396199999999997</v>
      </c>
      <c r="V122" s="3" t="s">
        <v>7</v>
      </c>
      <c r="W122" s="3">
        <v>0.13339200000000001</v>
      </c>
      <c r="X122" s="3">
        <v>1.9799999999999999E-4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0.382718</v>
      </c>
      <c r="AG122" s="3">
        <v>1.7E-5</v>
      </c>
      <c r="AH122" s="3" t="s">
        <v>11</v>
      </c>
      <c r="AI122" s="3">
        <v>0.61828399999999994</v>
      </c>
      <c r="AJ122" s="3">
        <v>9.0000000000000002E-6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1156.7074239999999</v>
      </c>
      <c r="I123">
        <v>3395.4473469999998</v>
      </c>
      <c r="J123" t="s">
        <v>3</v>
      </c>
      <c r="K123">
        <v>1147.107771</v>
      </c>
      <c r="L123">
        <v>3301.49901</v>
      </c>
      <c r="M123" t="s">
        <v>4</v>
      </c>
      <c r="N123">
        <v>762.19577100000004</v>
      </c>
      <c r="O123">
        <v>2998.4801560000001</v>
      </c>
      <c r="P123" t="s">
        <v>5</v>
      </c>
      <c r="Q123">
        <v>9.6863109999999999</v>
      </c>
      <c r="R123">
        <v>0.729958</v>
      </c>
      <c r="S123" t="s">
        <v>6</v>
      </c>
      <c r="T123">
        <v>314.522876</v>
      </c>
      <c r="U123">
        <v>0.82138599999999995</v>
      </c>
      <c r="V123" t="s">
        <v>7</v>
      </c>
      <c r="W123">
        <v>0.26841700000000002</v>
      </c>
      <c r="X123">
        <v>7.5699999999999997E-4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0.38065100000000002</v>
      </c>
      <c r="AG123">
        <v>1.7E-5</v>
      </c>
      <c r="AH123" t="s">
        <v>11</v>
      </c>
      <c r="AI123">
        <v>0.61965400000000004</v>
      </c>
      <c r="AJ123">
        <v>7.9999999999999996E-6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1744.1770240000001</v>
      </c>
      <c r="I124">
        <v>9706.7807200000007</v>
      </c>
      <c r="J124" t="s">
        <v>3</v>
      </c>
      <c r="K124">
        <v>1729.7546339999999</v>
      </c>
      <c r="L124">
        <v>9461.9675659999994</v>
      </c>
      <c r="M124" t="s">
        <v>4</v>
      </c>
      <c r="N124">
        <v>1150.0815970000001</v>
      </c>
      <c r="O124">
        <v>8528.1352079999997</v>
      </c>
      <c r="P124" t="s">
        <v>5</v>
      </c>
      <c r="Q124">
        <v>14.553152000000001</v>
      </c>
      <c r="R124">
        <v>1.670771</v>
      </c>
      <c r="S124" t="s">
        <v>6</v>
      </c>
      <c r="T124">
        <v>473.70017899999999</v>
      </c>
      <c r="U124">
        <v>1.4221619999999999</v>
      </c>
      <c r="V124" t="s">
        <v>7</v>
      </c>
      <c r="W124">
        <v>0.40302500000000002</v>
      </c>
      <c r="X124">
        <v>1.4139999999999999E-3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0.378965</v>
      </c>
      <c r="AG124">
        <v>1.2999999999999999E-5</v>
      </c>
      <c r="AH124" t="s">
        <v>11</v>
      </c>
      <c r="AI124">
        <v>0.62051900000000004</v>
      </c>
      <c r="AJ124">
        <v>1.1E-5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2319.5901859999999</v>
      </c>
      <c r="I125">
        <v>11614.343080000001</v>
      </c>
      <c r="J125" t="s">
        <v>3</v>
      </c>
      <c r="K125">
        <v>2300.467764</v>
      </c>
      <c r="L125">
        <v>11321.935756000001</v>
      </c>
      <c r="M125" t="s">
        <v>4</v>
      </c>
      <c r="N125">
        <v>1526.582146</v>
      </c>
      <c r="O125">
        <v>10159.988969</v>
      </c>
      <c r="P125" t="s">
        <v>5</v>
      </c>
      <c r="Q125">
        <v>19.298643999999999</v>
      </c>
      <c r="R125">
        <v>1.9909619999999999</v>
      </c>
      <c r="S125" t="s">
        <v>6</v>
      </c>
      <c r="T125">
        <v>633.06855199999995</v>
      </c>
      <c r="U125">
        <v>1.9894270000000001</v>
      </c>
      <c r="V125" t="s">
        <v>7</v>
      </c>
      <c r="W125">
        <v>0.53359599999999996</v>
      </c>
      <c r="X125">
        <v>1.5939999999999999E-3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0.378166</v>
      </c>
      <c r="AG125">
        <v>1.0000000000000001E-5</v>
      </c>
      <c r="AH125" t="s">
        <v>11</v>
      </c>
      <c r="AI125">
        <v>0.62090500000000004</v>
      </c>
      <c r="AJ125">
        <v>1.2999999999999999E-5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2895.578638</v>
      </c>
      <c r="I126">
        <v>12953.462826999999</v>
      </c>
      <c r="J126" t="s">
        <v>3</v>
      </c>
      <c r="K126">
        <v>2871.7368409999999</v>
      </c>
      <c r="L126">
        <v>12634.835664</v>
      </c>
      <c r="M126" t="s">
        <v>4</v>
      </c>
      <c r="N126">
        <v>1903.941399</v>
      </c>
      <c r="O126">
        <v>11308.938935</v>
      </c>
      <c r="P126" t="s">
        <v>5</v>
      </c>
      <c r="Q126">
        <v>24.063068999999999</v>
      </c>
      <c r="R126">
        <v>2.1816019999999998</v>
      </c>
      <c r="S126" t="s">
        <v>6</v>
      </c>
      <c r="T126">
        <v>792.258646</v>
      </c>
      <c r="U126">
        <v>2.5055740000000002</v>
      </c>
      <c r="V126" t="s">
        <v>7</v>
      </c>
      <c r="W126">
        <v>0.66576199999999996</v>
      </c>
      <c r="X126">
        <v>1.7489999999999999E-3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0.37750600000000001</v>
      </c>
      <c r="AG126">
        <v>6.9999999999999999E-6</v>
      </c>
      <c r="AH126" t="s">
        <v>11</v>
      </c>
      <c r="AI126">
        <v>0.62139299999999997</v>
      </c>
      <c r="AJ126">
        <v>1.5E-5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3476.645732</v>
      </c>
      <c r="I127">
        <v>16983.218965</v>
      </c>
      <c r="J127" t="s">
        <v>3</v>
      </c>
      <c r="K127">
        <v>3448.0689699999998</v>
      </c>
      <c r="L127">
        <v>16590.850466</v>
      </c>
      <c r="M127" t="s">
        <v>4</v>
      </c>
      <c r="N127">
        <v>2286.0934419999999</v>
      </c>
      <c r="O127">
        <v>14848.69204</v>
      </c>
      <c r="P127" t="s">
        <v>5</v>
      </c>
      <c r="Q127">
        <v>28.843022999999999</v>
      </c>
      <c r="R127">
        <v>2.5471059999999999</v>
      </c>
      <c r="S127" t="s">
        <v>6</v>
      </c>
      <c r="T127">
        <v>951.21657500000003</v>
      </c>
      <c r="U127">
        <v>2.8597009999999998</v>
      </c>
      <c r="V127" t="s">
        <v>7</v>
      </c>
      <c r="W127">
        <v>0.79987699999999995</v>
      </c>
      <c r="X127">
        <v>2.0660000000000001E-3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0.37722</v>
      </c>
      <c r="AG127">
        <v>6.0000000000000002E-6</v>
      </c>
      <c r="AH127" t="s">
        <v>11</v>
      </c>
      <c r="AI127">
        <v>0.62156999999999996</v>
      </c>
      <c r="AJ127">
        <v>1.5999999999999999E-5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4054.0264750000001</v>
      </c>
      <c r="I128">
        <v>19085.484515</v>
      </c>
      <c r="J128" t="s">
        <v>3</v>
      </c>
      <c r="K128">
        <v>4020.70793</v>
      </c>
      <c r="L128">
        <v>18647.900146</v>
      </c>
      <c r="M128" t="s">
        <v>4</v>
      </c>
      <c r="N128">
        <v>2665.158735</v>
      </c>
      <c r="O128">
        <v>16636.047617</v>
      </c>
      <c r="P128" t="s">
        <v>5</v>
      </c>
      <c r="Q128">
        <v>33.628912</v>
      </c>
      <c r="R128">
        <v>2.8725239999999999</v>
      </c>
      <c r="S128" t="s">
        <v>6</v>
      </c>
      <c r="T128">
        <v>1109.755183</v>
      </c>
      <c r="U128">
        <v>3.766438</v>
      </c>
      <c r="V128" t="s">
        <v>7</v>
      </c>
      <c r="W128">
        <v>0.93152800000000002</v>
      </c>
      <c r="X128">
        <v>2.362E-3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0.37680200000000003</v>
      </c>
      <c r="AG128">
        <v>5.0000000000000004E-6</v>
      </c>
      <c r="AH128" t="s">
        <v>11</v>
      </c>
      <c r="AI128">
        <v>0.62178299999999997</v>
      </c>
      <c r="AJ128">
        <v>1.7E-5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4636.5185350000002</v>
      </c>
      <c r="I129">
        <v>20601.507863999999</v>
      </c>
      <c r="J129" t="s">
        <v>3</v>
      </c>
      <c r="K129">
        <v>4598.3932910000003</v>
      </c>
      <c r="L129">
        <v>20144.085050999998</v>
      </c>
      <c r="M129" t="s">
        <v>4</v>
      </c>
      <c r="N129">
        <v>3049.3987059999999</v>
      </c>
      <c r="O129">
        <v>17948.830450000001</v>
      </c>
      <c r="P129" t="s">
        <v>5</v>
      </c>
      <c r="Q129">
        <v>38.477772000000002</v>
      </c>
      <c r="R129">
        <v>2.9322430000000002</v>
      </c>
      <c r="S129" t="s">
        <v>6</v>
      </c>
      <c r="T129">
        <v>1268.120979</v>
      </c>
      <c r="U129">
        <v>4.5884159999999996</v>
      </c>
      <c r="V129" t="s">
        <v>7</v>
      </c>
      <c r="W129">
        <v>1.0644979999999999</v>
      </c>
      <c r="X129">
        <v>2.637E-3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0.376639</v>
      </c>
      <c r="AG129">
        <v>3.0000000000000001E-6</v>
      </c>
      <c r="AH129" t="s">
        <v>11</v>
      </c>
      <c r="AI129">
        <v>0.62178599999999995</v>
      </c>
      <c r="AJ129">
        <v>1.7E-5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5223.0011329999998</v>
      </c>
      <c r="I130">
        <v>22638.383167</v>
      </c>
      <c r="J130" t="s">
        <v>3</v>
      </c>
      <c r="K130">
        <v>5180.0139749999998</v>
      </c>
      <c r="L130">
        <v>22121.551954999999</v>
      </c>
      <c r="M130" t="s">
        <v>4</v>
      </c>
      <c r="N130">
        <v>3437.0838869999998</v>
      </c>
      <c r="O130">
        <v>19692.181279</v>
      </c>
      <c r="P130" t="s">
        <v>5</v>
      </c>
      <c r="Q130">
        <v>43.386893000000001</v>
      </c>
      <c r="R130">
        <v>3.3599450000000002</v>
      </c>
      <c r="S130" t="s">
        <v>6</v>
      </c>
      <c r="T130">
        <v>1426.2412890000001</v>
      </c>
      <c r="U130">
        <v>5.5401059999999998</v>
      </c>
      <c r="V130" t="s">
        <v>7</v>
      </c>
      <c r="W130">
        <v>1.199832</v>
      </c>
      <c r="X130">
        <v>2.9740000000000001E-3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0.37653500000000001</v>
      </c>
      <c r="AG130">
        <v>3.0000000000000001E-6</v>
      </c>
      <c r="AH130" t="s">
        <v>11</v>
      </c>
      <c r="AI130">
        <v>0.62224000000000002</v>
      </c>
      <c r="AJ130">
        <v>1.9000000000000001E-5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5800.4712499999996</v>
      </c>
      <c r="I131">
        <v>23244.185742999998</v>
      </c>
      <c r="J131" t="s">
        <v>3</v>
      </c>
      <c r="K131">
        <v>5752.7614450000001</v>
      </c>
      <c r="L131">
        <v>22719.699666</v>
      </c>
      <c r="M131" t="s">
        <v>4</v>
      </c>
      <c r="N131">
        <v>3816.891079</v>
      </c>
      <c r="O131">
        <v>20150.239207999999</v>
      </c>
      <c r="P131" t="s">
        <v>5</v>
      </c>
      <c r="Q131">
        <v>48.152728000000003</v>
      </c>
      <c r="R131">
        <v>3.4367200000000002</v>
      </c>
      <c r="S131" t="s">
        <v>6</v>
      </c>
      <c r="T131">
        <v>1584.1270870000001</v>
      </c>
      <c r="U131">
        <v>6.3482510000000003</v>
      </c>
      <c r="V131" t="s">
        <v>7</v>
      </c>
      <c r="W131">
        <v>1.3305769999999999</v>
      </c>
      <c r="X131">
        <v>3.2520000000000001E-3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0.37643900000000002</v>
      </c>
      <c r="AG131">
        <v>3.0000000000000001E-6</v>
      </c>
      <c r="AH131" t="s">
        <v>11</v>
      </c>
      <c r="AI131">
        <v>0.62270199999999998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6384.3901859999996</v>
      </c>
      <c r="I132">
        <v>23802.163208999998</v>
      </c>
      <c r="J132" t="s">
        <v>3</v>
      </c>
      <c r="K132">
        <v>6331.8944240000001</v>
      </c>
      <c r="L132">
        <v>23294.773073</v>
      </c>
      <c r="M132" t="s">
        <v>4</v>
      </c>
      <c r="N132">
        <v>4202.82582</v>
      </c>
      <c r="O132">
        <v>20581.379983999999</v>
      </c>
      <c r="P132" t="s">
        <v>5</v>
      </c>
      <c r="Q132">
        <v>52.982731000000001</v>
      </c>
      <c r="R132">
        <v>3.3165170000000002</v>
      </c>
      <c r="S132" t="s">
        <v>6</v>
      </c>
      <c r="T132">
        <v>1741.891633</v>
      </c>
      <c r="U132">
        <v>6.9354300000000002</v>
      </c>
      <c r="V132" t="s">
        <v>7</v>
      </c>
      <c r="W132">
        <v>1.4656439999999999</v>
      </c>
      <c r="X132">
        <v>3.107E-3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0.376305</v>
      </c>
      <c r="AG132">
        <v>3.0000000000000001E-6</v>
      </c>
      <c r="AH132" t="s">
        <v>11</v>
      </c>
      <c r="AI132">
        <v>0.62274700000000005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6968.6201170000004</v>
      </c>
      <c r="I133">
        <v>22530.200262999999</v>
      </c>
      <c r="J133" t="s">
        <v>3</v>
      </c>
      <c r="K133">
        <v>6911.3123439999999</v>
      </c>
      <c r="L133">
        <v>22055.617724</v>
      </c>
      <c r="M133" t="s">
        <v>4</v>
      </c>
      <c r="N133">
        <v>4589.0137009999999</v>
      </c>
      <c r="O133">
        <v>19396.495185</v>
      </c>
      <c r="P133" t="s">
        <v>5</v>
      </c>
      <c r="Q133">
        <v>57.837057000000001</v>
      </c>
      <c r="R133">
        <v>3.0912959999999998</v>
      </c>
      <c r="S133" t="s">
        <v>6</v>
      </c>
      <c r="T133">
        <v>1899.4600419999999</v>
      </c>
      <c r="U133">
        <v>8.1252040000000001</v>
      </c>
      <c r="V133" t="s">
        <v>7</v>
      </c>
      <c r="W133">
        <v>1.5997440000000001</v>
      </c>
      <c r="X133">
        <v>2.8930000000000002E-3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0.37610900000000003</v>
      </c>
      <c r="AG133">
        <v>9.9999999999999995E-7</v>
      </c>
      <c r="AH133" t="s">
        <v>11</v>
      </c>
      <c r="AI133">
        <v>0.62305900000000003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7544.015977</v>
      </c>
      <c r="I134">
        <v>21712.498679</v>
      </c>
      <c r="J134" t="s">
        <v>3</v>
      </c>
      <c r="K134">
        <v>7481.9877829999996</v>
      </c>
      <c r="L134">
        <v>21266.051630999998</v>
      </c>
      <c r="M134" t="s">
        <v>4</v>
      </c>
      <c r="N134">
        <v>4967.2131929999996</v>
      </c>
      <c r="O134">
        <v>18693.554953999999</v>
      </c>
      <c r="P134" t="s">
        <v>5</v>
      </c>
      <c r="Q134">
        <v>62.601979999999998</v>
      </c>
      <c r="R134">
        <v>2.9034759999999999</v>
      </c>
      <c r="S134" t="s">
        <v>6</v>
      </c>
      <c r="T134">
        <v>2056.8905759999998</v>
      </c>
      <c r="U134">
        <v>9.2950680000000006</v>
      </c>
      <c r="V134" t="s">
        <v>7</v>
      </c>
      <c r="W134">
        <v>1.7311730000000001</v>
      </c>
      <c r="X134">
        <v>2.8170000000000001E-3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0.376031</v>
      </c>
      <c r="AG134">
        <v>9.9999999999999995E-7</v>
      </c>
      <c r="AH134" t="s">
        <v>11</v>
      </c>
      <c r="AI134">
        <v>0.62305900000000003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8125.7836040000002</v>
      </c>
      <c r="I135">
        <v>20338.121157000001</v>
      </c>
      <c r="J135" t="s">
        <v>3</v>
      </c>
      <c r="K135">
        <v>8059.0136329999996</v>
      </c>
      <c r="L135">
        <v>19937.862846</v>
      </c>
      <c r="M135" t="s">
        <v>4</v>
      </c>
      <c r="N135">
        <v>5350.5639359999996</v>
      </c>
      <c r="O135">
        <v>17673.835343999999</v>
      </c>
      <c r="P135" t="s">
        <v>5</v>
      </c>
      <c r="Q135">
        <v>67.389542000000006</v>
      </c>
      <c r="R135">
        <v>2.601159</v>
      </c>
      <c r="S135" t="s">
        <v>6</v>
      </c>
      <c r="T135">
        <v>2214.2490330000001</v>
      </c>
      <c r="U135">
        <v>10.211136</v>
      </c>
      <c r="V135" t="s">
        <v>7</v>
      </c>
      <c r="W135">
        <v>1.862549</v>
      </c>
      <c r="X135">
        <v>2.6250000000000002E-3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0.375807</v>
      </c>
      <c r="AG135">
        <v>3.0000000000000001E-6</v>
      </c>
      <c r="AH135" t="s">
        <v>11</v>
      </c>
      <c r="AI135">
        <v>0.62330200000000002</v>
      </c>
      <c r="AJ135">
        <v>2.0999999999999999E-5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8702.7730859999992</v>
      </c>
      <c r="I136">
        <v>19313.444685999999</v>
      </c>
      <c r="J136" t="s">
        <v>3</v>
      </c>
      <c r="K136">
        <v>8631.257012</v>
      </c>
      <c r="L136">
        <v>18937.881018</v>
      </c>
      <c r="M136" t="s">
        <v>4</v>
      </c>
      <c r="N136">
        <v>5730.0099410000003</v>
      </c>
      <c r="O136">
        <v>16763.210861</v>
      </c>
      <c r="P136" t="s">
        <v>5</v>
      </c>
      <c r="Q136">
        <v>72.182992999999996</v>
      </c>
      <c r="R136">
        <v>2.4156049999999998</v>
      </c>
      <c r="S136" t="s">
        <v>6</v>
      </c>
      <c r="T136">
        <v>2371.663896</v>
      </c>
      <c r="U136">
        <v>11.556704</v>
      </c>
      <c r="V136" t="s">
        <v>7</v>
      </c>
      <c r="W136">
        <v>1.9951779999999999</v>
      </c>
      <c r="X136">
        <v>2.604E-3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0.37579099999999999</v>
      </c>
      <c r="AG136">
        <v>3.0000000000000001E-6</v>
      </c>
      <c r="AH136" t="s">
        <v>11</v>
      </c>
      <c r="AI136">
        <v>0.62330200000000002</v>
      </c>
      <c r="AJ136">
        <v>2.0999999999999999E-5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9278.6445120000008</v>
      </c>
      <c r="I137">
        <v>17173.805144000002</v>
      </c>
      <c r="J137" t="s">
        <v>3</v>
      </c>
      <c r="K137">
        <v>9202.3674609999998</v>
      </c>
      <c r="L137">
        <v>16848.234009</v>
      </c>
      <c r="M137" t="s">
        <v>4</v>
      </c>
      <c r="N137">
        <v>6108.7926170000001</v>
      </c>
      <c r="O137">
        <v>14872.690764000001</v>
      </c>
      <c r="P137" t="s">
        <v>5</v>
      </c>
      <c r="Q137">
        <v>76.988721999999996</v>
      </c>
      <c r="R137">
        <v>2.1225689999999999</v>
      </c>
      <c r="S137" t="s">
        <v>6</v>
      </c>
      <c r="T137">
        <v>2529.2042240000001</v>
      </c>
      <c r="U137">
        <v>12.623272999999999</v>
      </c>
      <c r="V137" t="s">
        <v>7</v>
      </c>
      <c r="W137">
        <v>2.1269619999999998</v>
      </c>
      <c r="X137">
        <v>2.6459999999999999E-3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0.37573600000000001</v>
      </c>
      <c r="AG137">
        <v>3.0000000000000001E-6</v>
      </c>
      <c r="AH137" t="s">
        <v>11</v>
      </c>
      <c r="AI137">
        <v>0.62354600000000004</v>
      </c>
      <c r="AJ137">
        <v>2.0999999999999999E-5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9865.3227929999994</v>
      </c>
      <c r="I138">
        <v>15578.882393</v>
      </c>
      <c r="J138" t="s">
        <v>3</v>
      </c>
      <c r="K138">
        <v>9784.2193360000001</v>
      </c>
      <c r="L138">
        <v>15274.959293</v>
      </c>
      <c r="M138" t="s">
        <v>4</v>
      </c>
      <c r="N138">
        <v>6497.582539</v>
      </c>
      <c r="O138">
        <v>13508.572531</v>
      </c>
      <c r="P138" t="s">
        <v>5</v>
      </c>
      <c r="Q138">
        <v>81.859859</v>
      </c>
      <c r="R138">
        <v>2.1066389999999999</v>
      </c>
      <c r="S138" t="s">
        <v>6</v>
      </c>
      <c r="T138">
        <v>2686.6447119999998</v>
      </c>
      <c r="U138">
        <v>14.104914000000001</v>
      </c>
      <c r="V138" t="s">
        <v>7</v>
      </c>
      <c r="W138">
        <v>2.2617780000000001</v>
      </c>
      <c r="X138">
        <v>3.094E-3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0.37573499999999999</v>
      </c>
      <c r="AG138">
        <v>3.0000000000000001E-6</v>
      </c>
      <c r="AH138" t="s">
        <v>11</v>
      </c>
      <c r="AI138">
        <v>0.62354699999999996</v>
      </c>
      <c r="AJ138">
        <v>2.0999999999999999E-5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10445.308379</v>
      </c>
      <c r="I139">
        <v>18170.391814999999</v>
      </c>
      <c r="J139" t="s">
        <v>3</v>
      </c>
      <c r="K139">
        <v>10359.397207</v>
      </c>
      <c r="L139">
        <v>17796.247954999999</v>
      </c>
      <c r="M139" t="s">
        <v>4</v>
      </c>
      <c r="N139">
        <v>6879.7639449999997</v>
      </c>
      <c r="O139">
        <v>15953.848517</v>
      </c>
      <c r="P139" t="s">
        <v>5</v>
      </c>
      <c r="Q139">
        <v>86.714735000000005</v>
      </c>
      <c r="R139">
        <v>2.637108</v>
      </c>
      <c r="S139" t="s">
        <v>6</v>
      </c>
      <c r="T139">
        <v>2844.1565919999998</v>
      </c>
      <c r="U139">
        <v>15.774164000000001</v>
      </c>
      <c r="V139" t="s">
        <v>7</v>
      </c>
      <c r="W139">
        <v>2.3949560000000001</v>
      </c>
      <c r="X139">
        <v>3.9519999999999998E-3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0.37571500000000002</v>
      </c>
      <c r="AG139">
        <v>3.0000000000000001E-6</v>
      </c>
      <c r="AH139" t="s">
        <v>11</v>
      </c>
      <c r="AI139">
        <v>0.62387899999999996</v>
      </c>
      <c r="AJ139">
        <v>2.0999999999999999E-5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11023.167715</v>
      </c>
      <c r="I140">
        <v>21962.050442</v>
      </c>
      <c r="J140" t="s">
        <v>3</v>
      </c>
      <c r="K140">
        <v>10932.496386999999</v>
      </c>
      <c r="L140">
        <v>21484.658235999999</v>
      </c>
      <c r="M140" t="s">
        <v>4</v>
      </c>
      <c r="N140">
        <v>7260.1571389999999</v>
      </c>
      <c r="O140">
        <v>19343.710002</v>
      </c>
      <c r="P140" t="s">
        <v>5</v>
      </c>
      <c r="Q140">
        <v>91.521610999999993</v>
      </c>
      <c r="R140">
        <v>3.3685179999999999</v>
      </c>
      <c r="S140" t="s">
        <v>6</v>
      </c>
      <c r="T140">
        <v>3001.9358940000002</v>
      </c>
      <c r="U140">
        <v>16.395305</v>
      </c>
      <c r="V140" t="s">
        <v>7</v>
      </c>
      <c r="W140">
        <v>2.5277340000000001</v>
      </c>
      <c r="X140">
        <v>4.9199999999999999E-3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0.37570999999999999</v>
      </c>
      <c r="AG140">
        <v>3.0000000000000001E-6</v>
      </c>
      <c r="AH140" t="s">
        <v>11</v>
      </c>
      <c r="AI140">
        <v>0.623919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11611.519921999999</v>
      </c>
      <c r="I141">
        <v>29388.670063000001</v>
      </c>
      <c r="J141" t="s">
        <v>3</v>
      </c>
      <c r="K141">
        <v>11516.017754</v>
      </c>
      <c r="L141">
        <v>28732.268541000001</v>
      </c>
      <c r="M141" t="s">
        <v>4</v>
      </c>
      <c r="N141">
        <v>7650.2623240000003</v>
      </c>
      <c r="O141">
        <v>25801.663452000001</v>
      </c>
      <c r="P141" t="s">
        <v>5</v>
      </c>
      <c r="Q141">
        <v>96.396439999999998</v>
      </c>
      <c r="R141">
        <v>4.5040060000000004</v>
      </c>
      <c r="S141" t="s">
        <v>6</v>
      </c>
      <c r="T141">
        <v>3159.7118359999999</v>
      </c>
      <c r="U141">
        <v>17.187669</v>
      </c>
      <c r="V141" t="s">
        <v>7</v>
      </c>
      <c r="W141">
        <v>2.6609229999999999</v>
      </c>
      <c r="X141">
        <v>6.0039999999999998E-3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0.37559900000000002</v>
      </c>
      <c r="AG141">
        <v>1.9999999999999999E-6</v>
      </c>
      <c r="AH141" t="s">
        <v>11</v>
      </c>
      <c r="AI141">
        <v>0.62392000000000003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520.81637499999999</v>
      </c>
      <c r="I162">
        <v>1329.158539</v>
      </c>
      <c r="J162" t="s">
        <v>3</v>
      </c>
      <c r="K162">
        <v>515.98920999999996</v>
      </c>
      <c r="L162">
        <v>1291.7299089999999</v>
      </c>
      <c r="M162" t="s">
        <v>4</v>
      </c>
      <c r="N162">
        <v>381.258262</v>
      </c>
      <c r="O162">
        <v>1157.066556</v>
      </c>
      <c r="P162" t="s">
        <v>5</v>
      </c>
      <c r="Q162">
        <v>4.871416</v>
      </c>
      <c r="R162">
        <v>0.29360000000000003</v>
      </c>
      <c r="S162" t="s">
        <v>6</v>
      </c>
      <c r="T162">
        <v>99.378885999999994</v>
      </c>
      <c r="U162">
        <v>3.4664E-2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0.383353</v>
      </c>
      <c r="AG162">
        <v>1.4E-5</v>
      </c>
      <c r="AH162" t="s">
        <v>11</v>
      </c>
      <c r="AI162">
        <v>0.61857700000000004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1035.586462</v>
      </c>
      <c r="I163">
        <v>3028.2213179999999</v>
      </c>
      <c r="J163" t="s">
        <v>3</v>
      </c>
      <c r="K163">
        <v>1026.0485289999999</v>
      </c>
      <c r="L163">
        <v>2947.177729</v>
      </c>
      <c r="M163" t="s">
        <v>4</v>
      </c>
      <c r="N163">
        <v>757.15655400000003</v>
      </c>
      <c r="O163">
        <v>2650.823742</v>
      </c>
      <c r="P163" t="s">
        <v>5</v>
      </c>
      <c r="Q163">
        <v>9.625102</v>
      </c>
      <c r="R163">
        <v>0.59892900000000004</v>
      </c>
      <c r="S163" t="s">
        <v>6</v>
      </c>
      <c r="T163">
        <v>198.733227</v>
      </c>
      <c r="U163">
        <v>0.14003299999999999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0.38166499999999998</v>
      </c>
      <c r="AG163">
        <v>1.5999999999999999E-5</v>
      </c>
      <c r="AH163" t="s">
        <v>11</v>
      </c>
      <c r="AI163">
        <v>0.61944600000000005</v>
      </c>
      <c r="AJ163">
        <v>3.9999999999999998E-6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1557.760972</v>
      </c>
      <c r="I164">
        <v>6957.3807280000001</v>
      </c>
      <c r="J164" t="s">
        <v>3</v>
      </c>
      <c r="K164">
        <v>1543.425054</v>
      </c>
      <c r="L164">
        <v>6771.3399909999998</v>
      </c>
      <c r="M164" t="s">
        <v>4</v>
      </c>
      <c r="N164">
        <v>1140.0876679999999</v>
      </c>
      <c r="O164">
        <v>6090.7657689999996</v>
      </c>
      <c r="P164" t="s">
        <v>5</v>
      </c>
      <c r="Q164">
        <v>14.468712</v>
      </c>
      <c r="R164">
        <v>1.3211520000000001</v>
      </c>
      <c r="S164" t="s">
        <v>6</v>
      </c>
      <c r="T164">
        <v>298.10190999999998</v>
      </c>
      <c r="U164">
        <v>0.29217399999999999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0.37978800000000001</v>
      </c>
      <c r="AG164">
        <v>1.5999999999999999E-5</v>
      </c>
      <c r="AH164" t="s">
        <v>11</v>
      </c>
      <c r="AI164">
        <v>0.61996399999999996</v>
      </c>
      <c r="AJ164">
        <v>6.0000000000000002E-6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2069.7176880000002</v>
      </c>
      <c r="I165">
        <v>9267.0914240000002</v>
      </c>
      <c r="J165" t="s">
        <v>3</v>
      </c>
      <c r="K165">
        <v>2050.7065429999998</v>
      </c>
      <c r="L165">
        <v>9019.6173569999992</v>
      </c>
      <c r="M165" t="s">
        <v>4</v>
      </c>
      <c r="N165">
        <v>1513.351326</v>
      </c>
      <c r="O165">
        <v>8074.8279629999997</v>
      </c>
      <c r="P165" t="s">
        <v>5</v>
      </c>
      <c r="Q165">
        <v>19.186195000000001</v>
      </c>
      <c r="R165">
        <v>1.7925770000000001</v>
      </c>
      <c r="S165" t="s">
        <v>6</v>
      </c>
      <c r="T165">
        <v>397.53055499999999</v>
      </c>
      <c r="U165">
        <v>0.61661900000000003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0.37900600000000001</v>
      </c>
      <c r="AG165">
        <v>1.2999999999999999E-5</v>
      </c>
      <c r="AH165" t="s">
        <v>11</v>
      </c>
      <c r="AI165">
        <v>0.62032299999999996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2582.4586180000001</v>
      </c>
      <c r="I166">
        <v>10782.162088999999</v>
      </c>
      <c r="J166" t="s">
        <v>3</v>
      </c>
      <c r="K166">
        <v>2558.805918</v>
      </c>
      <c r="L166">
        <v>10508.430659</v>
      </c>
      <c r="M166" t="s">
        <v>4</v>
      </c>
      <c r="N166">
        <v>1887.4936379999999</v>
      </c>
      <c r="O166">
        <v>9414.0938779999997</v>
      </c>
      <c r="P166" t="s">
        <v>5</v>
      </c>
      <c r="Q166">
        <v>23.872879999999999</v>
      </c>
      <c r="R166">
        <v>1.9852190000000001</v>
      </c>
      <c r="S166" t="s">
        <v>6</v>
      </c>
      <c r="T166">
        <v>496.90180500000002</v>
      </c>
      <c r="U166">
        <v>0.98708399999999996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0.37835600000000003</v>
      </c>
      <c r="AG166">
        <v>1.1E-5</v>
      </c>
      <c r="AH166" t="s">
        <v>11</v>
      </c>
      <c r="AI166">
        <v>0.62050300000000003</v>
      </c>
      <c r="AJ166">
        <v>7.9999999999999996E-6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3102.9086520000001</v>
      </c>
      <c r="I167">
        <v>14409.598951</v>
      </c>
      <c r="J167" t="s">
        <v>3</v>
      </c>
      <c r="K167">
        <v>3074.5309419999999</v>
      </c>
      <c r="L167">
        <v>14094.933580999999</v>
      </c>
      <c r="M167" t="s">
        <v>4</v>
      </c>
      <c r="N167">
        <v>2267.3287789999999</v>
      </c>
      <c r="O167">
        <v>11999.795013999999</v>
      </c>
      <c r="P167" t="s">
        <v>5</v>
      </c>
      <c r="Q167">
        <v>28.642133999999999</v>
      </c>
      <c r="R167">
        <v>2.1445500000000002</v>
      </c>
      <c r="S167" t="s">
        <v>6</v>
      </c>
      <c r="T167">
        <v>596.31129199999998</v>
      </c>
      <c r="U167">
        <v>1.4557819999999999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0.378056</v>
      </c>
      <c r="AG167">
        <v>1.0000000000000001E-5</v>
      </c>
      <c r="AH167" t="s">
        <v>11</v>
      </c>
      <c r="AI167">
        <v>0.62073800000000001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3626.5044870000002</v>
      </c>
      <c r="I168">
        <v>18324.389094999999</v>
      </c>
      <c r="J168" t="s">
        <v>3</v>
      </c>
      <c r="K168">
        <v>3593.3418360000001</v>
      </c>
      <c r="L168">
        <v>17935.353029999998</v>
      </c>
      <c r="M168" t="s">
        <v>4</v>
      </c>
      <c r="N168">
        <v>2648.4882520000001</v>
      </c>
      <c r="O168">
        <v>14793.740287000001</v>
      </c>
      <c r="P168" t="s">
        <v>5</v>
      </c>
      <c r="Q168">
        <v>33.472189999999998</v>
      </c>
      <c r="R168">
        <v>2.5242040000000001</v>
      </c>
      <c r="S168" t="s">
        <v>6</v>
      </c>
      <c r="T168">
        <v>695.71197099999995</v>
      </c>
      <c r="U168">
        <v>2.0240290000000001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0.37737999999999999</v>
      </c>
      <c r="AG168">
        <v>1.0000000000000001E-5</v>
      </c>
      <c r="AH168" t="s">
        <v>11</v>
      </c>
      <c r="AI168">
        <v>0.62132399999999999</v>
      </c>
      <c r="AJ168">
        <v>1.2999999999999999E-5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4145.895356</v>
      </c>
      <c r="I169">
        <v>20593.239570000002</v>
      </c>
      <c r="J169" t="s">
        <v>3</v>
      </c>
      <c r="K169">
        <v>4107.9977440000002</v>
      </c>
      <c r="L169">
        <v>20165.078674</v>
      </c>
      <c r="M169" t="s">
        <v>4</v>
      </c>
      <c r="N169">
        <v>3028.736958</v>
      </c>
      <c r="O169">
        <v>16901.307133999999</v>
      </c>
      <c r="P169" t="s">
        <v>5</v>
      </c>
      <c r="Q169">
        <v>38.251184000000002</v>
      </c>
      <c r="R169">
        <v>2.7202060000000001</v>
      </c>
      <c r="S169" t="s">
        <v>6</v>
      </c>
      <c r="T169">
        <v>795.07327599999996</v>
      </c>
      <c r="U169">
        <v>2.610557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0.376913</v>
      </c>
      <c r="AG169">
        <v>6.9999999999999999E-6</v>
      </c>
      <c r="AH169" t="s">
        <v>11</v>
      </c>
      <c r="AI169">
        <v>0.62145799999999995</v>
      </c>
      <c r="AJ169">
        <v>1.2999999999999999E-5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4673.7440919999999</v>
      </c>
      <c r="I170">
        <v>21623.425689</v>
      </c>
      <c r="J170" t="s">
        <v>3</v>
      </c>
      <c r="K170">
        <v>4630.9771680000003</v>
      </c>
      <c r="L170">
        <v>21160.559033000001</v>
      </c>
      <c r="M170" t="s">
        <v>4</v>
      </c>
      <c r="N170">
        <v>3416.977124</v>
      </c>
      <c r="O170">
        <v>18106.624865999998</v>
      </c>
      <c r="P170" t="s">
        <v>5</v>
      </c>
      <c r="Q170">
        <v>43.164526000000002</v>
      </c>
      <c r="R170">
        <v>3.027355</v>
      </c>
      <c r="S170" t="s">
        <v>6</v>
      </c>
      <c r="T170">
        <v>894.431826</v>
      </c>
      <c r="U170">
        <v>3.2477239999999998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0.37656899999999999</v>
      </c>
      <c r="AG170">
        <v>5.0000000000000004E-6</v>
      </c>
      <c r="AH170" t="s">
        <v>11</v>
      </c>
      <c r="AI170">
        <v>0.62214000000000003</v>
      </c>
      <c r="AJ170">
        <v>1.5E-5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5199.0477339999998</v>
      </c>
      <c r="I171">
        <v>22505.620277999999</v>
      </c>
      <c r="J171" t="s">
        <v>3</v>
      </c>
      <c r="K171">
        <v>5151.4535159999996</v>
      </c>
      <c r="L171">
        <v>22013.333822000001</v>
      </c>
      <c r="M171" t="s">
        <v>4</v>
      </c>
      <c r="N171">
        <v>3802.676802</v>
      </c>
      <c r="O171">
        <v>19135.075806000001</v>
      </c>
      <c r="P171" t="s">
        <v>5</v>
      </c>
      <c r="Q171">
        <v>48.035893999999999</v>
      </c>
      <c r="R171">
        <v>3.2544209999999998</v>
      </c>
      <c r="S171" t="s">
        <v>6</v>
      </c>
      <c r="T171">
        <v>993.78629599999999</v>
      </c>
      <c r="U171">
        <v>3.9552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0.37636999999999998</v>
      </c>
      <c r="AG171">
        <v>3.9999999999999998E-6</v>
      </c>
      <c r="AH171" t="s">
        <v>11</v>
      </c>
      <c r="AI171">
        <v>0.62224500000000005</v>
      </c>
      <c r="AJ171">
        <v>1.5E-5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5722.01998</v>
      </c>
      <c r="I172">
        <v>22664.454342000001</v>
      </c>
      <c r="J172" t="s">
        <v>3</v>
      </c>
      <c r="K172">
        <v>5669.6791309999999</v>
      </c>
      <c r="L172">
        <v>22165.412429</v>
      </c>
      <c r="M172" t="s">
        <v>4</v>
      </c>
      <c r="N172">
        <v>4186.1562549999999</v>
      </c>
      <c r="O172">
        <v>19479.840983999999</v>
      </c>
      <c r="P172" t="s">
        <v>5</v>
      </c>
      <c r="Q172">
        <v>52.823407000000003</v>
      </c>
      <c r="R172">
        <v>3.394514</v>
      </c>
      <c r="S172" t="s">
        <v>6</v>
      </c>
      <c r="T172">
        <v>1093.176279</v>
      </c>
      <c r="U172">
        <v>4.8657370000000002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0.37630599999999997</v>
      </c>
      <c r="AG172">
        <v>3.9999999999999998E-6</v>
      </c>
      <c r="AH172" t="s">
        <v>11</v>
      </c>
      <c r="AI172">
        <v>0.62257099999999999</v>
      </c>
      <c r="AJ172">
        <v>1.7E-5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6240.0225200000004</v>
      </c>
      <c r="I173">
        <v>23490.763137999998</v>
      </c>
      <c r="J173" t="s">
        <v>3</v>
      </c>
      <c r="K173">
        <v>6182.945498</v>
      </c>
      <c r="L173">
        <v>22989.624759999999</v>
      </c>
      <c r="M173" t="s">
        <v>4</v>
      </c>
      <c r="N173">
        <v>4565.0802830000002</v>
      </c>
      <c r="O173">
        <v>20315.328156</v>
      </c>
      <c r="P173" t="s">
        <v>5</v>
      </c>
      <c r="Q173">
        <v>57.602910999999999</v>
      </c>
      <c r="R173">
        <v>3.4390369999999999</v>
      </c>
      <c r="S173" t="s">
        <v>6</v>
      </c>
      <c r="T173">
        <v>1192.545198</v>
      </c>
      <c r="U173">
        <v>5.8623890000000003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0.37619999999999998</v>
      </c>
      <c r="AG173">
        <v>3.9999999999999998E-6</v>
      </c>
      <c r="AH173" t="s">
        <v>11</v>
      </c>
      <c r="AI173">
        <v>0.62277300000000002</v>
      </c>
      <c r="AJ173">
        <v>1.8E-5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6762.9809180000002</v>
      </c>
      <c r="I174">
        <v>23698.866826000001</v>
      </c>
      <c r="J174" t="s">
        <v>3</v>
      </c>
      <c r="K174">
        <v>6701.12752</v>
      </c>
      <c r="L174">
        <v>23213.628669999998</v>
      </c>
      <c r="M174" t="s">
        <v>4</v>
      </c>
      <c r="N174">
        <v>4947.5759770000004</v>
      </c>
      <c r="O174">
        <v>20669.453238999999</v>
      </c>
      <c r="P174" t="s">
        <v>5</v>
      </c>
      <c r="Q174">
        <v>62.423623999999997</v>
      </c>
      <c r="R174">
        <v>3.1976779999999998</v>
      </c>
      <c r="S174" t="s">
        <v>6</v>
      </c>
      <c r="T174">
        <v>1291.9326249999999</v>
      </c>
      <c r="U174">
        <v>6.9282060000000003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0.37610500000000002</v>
      </c>
      <c r="AG174">
        <v>3.9999999999999998E-6</v>
      </c>
      <c r="AH174" t="s">
        <v>11</v>
      </c>
      <c r="AI174">
        <v>0.62285100000000004</v>
      </c>
      <c r="AJ174">
        <v>1.8E-5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7281.2079880000001</v>
      </c>
      <c r="I175">
        <v>23687.59318</v>
      </c>
      <c r="J175" t="s">
        <v>3</v>
      </c>
      <c r="K175">
        <v>7214.6352639999996</v>
      </c>
      <c r="L175">
        <v>23210.863356999998</v>
      </c>
      <c r="M175" t="s">
        <v>4</v>
      </c>
      <c r="N175">
        <v>5326.7065430000002</v>
      </c>
      <c r="O175">
        <v>20741.650018</v>
      </c>
      <c r="P175" t="s">
        <v>5</v>
      </c>
      <c r="Q175">
        <v>67.186948999999998</v>
      </c>
      <c r="R175">
        <v>3.0958839999999999</v>
      </c>
      <c r="S175" t="s">
        <v>6</v>
      </c>
      <c r="T175">
        <v>1391.3058759999999</v>
      </c>
      <c r="U175">
        <v>8.0118989999999997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0.37601699999999999</v>
      </c>
      <c r="AG175">
        <v>3.0000000000000001E-6</v>
      </c>
      <c r="AH175" t="s">
        <v>11</v>
      </c>
      <c r="AI175">
        <v>0.62285199999999996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7799.3943950000003</v>
      </c>
      <c r="I176">
        <v>23886.166791</v>
      </c>
      <c r="J176" t="s">
        <v>3</v>
      </c>
      <c r="K176">
        <v>7728.1157709999998</v>
      </c>
      <c r="L176">
        <v>23423.331663000001</v>
      </c>
      <c r="M176" t="s">
        <v>4</v>
      </c>
      <c r="N176">
        <v>5705.6611229999999</v>
      </c>
      <c r="O176">
        <v>20989.691580999999</v>
      </c>
      <c r="P176" t="s">
        <v>5</v>
      </c>
      <c r="Q176">
        <v>71.936634999999995</v>
      </c>
      <c r="R176">
        <v>2.9968439999999998</v>
      </c>
      <c r="S176" t="s">
        <v>6</v>
      </c>
      <c r="T176">
        <v>1490.7122409999999</v>
      </c>
      <c r="U176">
        <v>9.0314250000000005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0.37589099999999998</v>
      </c>
      <c r="AG176">
        <v>3.0000000000000001E-6</v>
      </c>
      <c r="AH176" t="s">
        <v>11</v>
      </c>
      <c r="AI176">
        <v>0.62314899999999995</v>
      </c>
      <c r="AJ176">
        <v>1.9000000000000001E-5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8324.4007320000001</v>
      </c>
      <c r="I177">
        <v>21728.566444</v>
      </c>
      <c r="J177" t="s">
        <v>3</v>
      </c>
      <c r="K177">
        <v>8248.3327339999996</v>
      </c>
      <c r="L177">
        <v>21332.927205</v>
      </c>
      <c r="M177" t="s">
        <v>4</v>
      </c>
      <c r="N177">
        <v>6091.1807710000003</v>
      </c>
      <c r="O177">
        <v>19301.555474000001</v>
      </c>
      <c r="P177" t="s">
        <v>5</v>
      </c>
      <c r="Q177">
        <v>76.772481999999997</v>
      </c>
      <c r="R177">
        <v>2.6053419999999998</v>
      </c>
      <c r="S177" t="s">
        <v>6</v>
      </c>
      <c r="T177">
        <v>1590.142063</v>
      </c>
      <c r="U177">
        <v>10.08845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0.37581399999999998</v>
      </c>
      <c r="AG177">
        <v>1.9999999999999999E-6</v>
      </c>
      <c r="AH177" t="s">
        <v>11</v>
      </c>
      <c r="AI177">
        <v>0.62331499999999995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8845.9565619999994</v>
      </c>
      <c r="I178">
        <v>20344.597835</v>
      </c>
      <c r="J178" t="s">
        <v>3</v>
      </c>
      <c r="K178">
        <v>8765.0906639999994</v>
      </c>
      <c r="L178">
        <v>19990.080629</v>
      </c>
      <c r="M178" t="s">
        <v>4</v>
      </c>
      <c r="N178">
        <v>6473.3598830000001</v>
      </c>
      <c r="O178">
        <v>18304.547361000001</v>
      </c>
      <c r="P178" t="s">
        <v>5</v>
      </c>
      <c r="Q178">
        <v>81.614284999999995</v>
      </c>
      <c r="R178">
        <v>2.3590059999999999</v>
      </c>
      <c r="S178" t="s">
        <v>6</v>
      </c>
      <c r="T178">
        <v>1689.5147460000001</v>
      </c>
      <c r="U178">
        <v>11.404795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0.37576700000000002</v>
      </c>
      <c r="AG178">
        <v>1.9999999999999999E-6</v>
      </c>
      <c r="AH178" t="s">
        <v>11</v>
      </c>
      <c r="AI178">
        <v>0.62337900000000002</v>
      </c>
      <c r="AJ178">
        <v>2.0000000000000002E-5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9364.7382809999999</v>
      </c>
      <c r="I179">
        <v>17759.205017</v>
      </c>
      <c r="J179" t="s">
        <v>3</v>
      </c>
      <c r="K179">
        <v>9279.0992380000007</v>
      </c>
      <c r="L179">
        <v>17462.531064999999</v>
      </c>
      <c r="M179" t="s">
        <v>4</v>
      </c>
      <c r="N179">
        <v>6853.1749410000002</v>
      </c>
      <c r="O179">
        <v>16186.113335</v>
      </c>
      <c r="P179" t="s">
        <v>5</v>
      </c>
      <c r="Q179">
        <v>86.434494999999998</v>
      </c>
      <c r="R179">
        <v>1.9820990000000001</v>
      </c>
      <c r="S179" t="s">
        <v>6</v>
      </c>
      <c r="T179">
        <v>1788.8774000000001</v>
      </c>
      <c r="U179">
        <v>12.729691000000001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0.37554599999999999</v>
      </c>
      <c r="AG179">
        <v>3.0000000000000001E-6</v>
      </c>
      <c r="AH179" t="s">
        <v>11</v>
      </c>
      <c r="AI179">
        <v>0.62344200000000005</v>
      </c>
      <c r="AJ179">
        <v>1.9000000000000001E-5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9890.5208199999997</v>
      </c>
      <c r="I180">
        <v>14814.432708</v>
      </c>
      <c r="J180" t="s">
        <v>3</v>
      </c>
      <c r="K180">
        <v>9800.0546290000002</v>
      </c>
      <c r="L180">
        <v>14575.697</v>
      </c>
      <c r="M180" t="s">
        <v>4</v>
      </c>
      <c r="N180">
        <v>7239.603779</v>
      </c>
      <c r="O180">
        <v>13963.521909999999</v>
      </c>
      <c r="P180" t="s">
        <v>5</v>
      </c>
      <c r="Q180">
        <v>91.307956000000004</v>
      </c>
      <c r="R180">
        <v>1.6597919999999999</v>
      </c>
      <c r="S180" t="s">
        <v>6</v>
      </c>
      <c r="T180">
        <v>1888.2421750000001</v>
      </c>
      <c r="U180">
        <v>14.066675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0.37526199999999998</v>
      </c>
      <c r="AG180">
        <v>6.0000000000000002E-6</v>
      </c>
      <c r="AH180" t="s">
        <v>11</v>
      </c>
      <c r="AI180">
        <v>0.623444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10409.214003999999</v>
      </c>
      <c r="I181">
        <v>14347.431221999999</v>
      </c>
      <c r="J181" t="s">
        <v>3</v>
      </c>
      <c r="K181">
        <v>10313.990976999999</v>
      </c>
      <c r="L181">
        <v>14100.501550999999</v>
      </c>
      <c r="M181" t="s">
        <v>4</v>
      </c>
      <c r="N181">
        <v>7619.1457129999999</v>
      </c>
      <c r="O181">
        <v>13826.533405</v>
      </c>
      <c r="P181" t="s">
        <v>5</v>
      </c>
      <c r="Q181">
        <v>96.108081999999996</v>
      </c>
      <c r="R181">
        <v>1.8216079999999999</v>
      </c>
      <c r="S181" t="s">
        <v>6</v>
      </c>
      <c r="T181">
        <v>1987.6177439999999</v>
      </c>
      <c r="U181">
        <v>15.628686999999999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0.37525999999999998</v>
      </c>
      <c r="AG181">
        <v>6.0000000000000002E-6</v>
      </c>
      <c r="AH181" t="s">
        <v>11</v>
      </c>
      <c r="AI181">
        <v>0.62350899999999998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4811.3492189999997</v>
      </c>
      <c r="I182">
        <v>29659.806916000001</v>
      </c>
      <c r="J182" t="s">
        <v>3</v>
      </c>
      <c r="K182">
        <v>4811.2860549999996</v>
      </c>
      <c r="L182">
        <v>29659.387581999999</v>
      </c>
      <c r="M182" t="s">
        <v>4</v>
      </c>
      <c r="N182">
        <v>9.4248999999999999E-2</v>
      </c>
      <c r="O182">
        <v>1.2400000000000001E-4</v>
      </c>
      <c r="P182" t="s">
        <v>5</v>
      </c>
      <c r="Q182">
        <v>4752.1116410000004</v>
      </c>
      <c r="R182">
        <v>29544.123944999999</v>
      </c>
      <c r="S182" t="s">
        <v>6</v>
      </c>
      <c r="T182">
        <v>4810.6849510000002</v>
      </c>
      <c r="U182">
        <v>29649.486379000002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</v>
      </c>
      <c r="AG182">
        <v>0</v>
      </c>
      <c r="AH182" t="s">
        <v>11</v>
      </c>
      <c r="AI182">
        <v>1</v>
      </c>
      <c r="AJ182">
        <v>0</v>
      </c>
      <c r="AK182" t="s">
        <v>12</v>
      </c>
      <c r="AL182">
        <v>12499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9665.9344529999998</v>
      </c>
      <c r="I183">
        <v>16873.383797999999</v>
      </c>
      <c r="J183" t="s">
        <v>3</v>
      </c>
      <c r="K183">
        <v>9665.8048240000007</v>
      </c>
      <c r="L183">
        <v>16873.122579999999</v>
      </c>
      <c r="M183" t="s">
        <v>4</v>
      </c>
      <c r="N183">
        <v>0.19085299999999999</v>
      </c>
      <c r="O183">
        <v>2.14E-4</v>
      </c>
      <c r="P183" t="s">
        <v>5</v>
      </c>
      <c r="Q183">
        <v>9551.3586130000003</v>
      </c>
      <c r="R183">
        <v>16513.067993000001</v>
      </c>
      <c r="S183" t="s">
        <v>6</v>
      </c>
      <c r="T183">
        <v>9664.596211</v>
      </c>
      <c r="U183">
        <v>16868.620873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</v>
      </c>
      <c r="AG183">
        <v>0</v>
      </c>
      <c r="AH183" t="s">
        <v>11</v>
      </c>
      <c r="AI183">
        <v>1</v>
      </c>
      <c r="AJ183">
        <v>0</v>
      </c>
      <c r="AK183" t="s">
        <v>12</v>
      </c>
      <c r="AL183">
        <v>24999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14496.506504000001</v>
      </c>
      <c r="I184">
        <v>56997.612067000002</v>
      </c>
      <c r="J184" t="s">
        <v>3</v>
      </c>
      <c r="K184">
        <v>14496.313104999999</v>
      </c>
      <c r="L184">
        <v>56996.712714000001</v>
      </c>
      <c r="M184" t="s">
        <v>4</v>
      </c>
      <c r="N184">
        <v>0.28717199999999998</v>
      </c>
      <c r="O184">
        <v>4.3300000000000001E-4</v>
      </c>
      <c r="P184" t="s">
        <v>5</v>
      </c>
      <c r="Q184">
        <v>14321.951230000001</v>
      </c>
      <c r="R184">
        <v>51753.181339000002</v>
      </c>
      <c r="S184" t="s">
        <v>6</v>
      </c>
      <c r="T184">
        <v>14494.506582</v>
      </c>
      <c r="U184">
        <v>56985.755564999999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</v>
      </c>
      <c r="AG184">
        <v>0</v>
      </c>
      <c r="AH184" t="s">
        <v>11</v>
      </c>
      <c r="AI184">
        <v>1</v>
      </c>
      <c r="AJ184">
        <v>0</v>
      </c>
      <c r="AK184" t="s">
        <v>12</v>
      </c>
      <c r="AL184">
        <v>37499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19339.586133000001</v>
      </c>
      <c r="I185">
        <v>57987.208133</v>
      </c>
      <c r="J185" t="s">
        <v>3</v>
      </c>
      <c r="K185">
        <v>19339.328163999999</v>
      </c>
      <c r="L185">
        <v>57986.393776999997</v>
      </c>
      <c r="M185" t="s">
        <v>4</v>
      </c>
      <c r="N185">
        <v>0.38123600000000002</v>
      </c>
      <c r="O185">
        <v>5.4900000000000001E-4</v>
      </c>
      <c r="P185" t="s">
        <v>5</v>
      </c>
      <c r="Q185">
        <v>19102.879883000001</v>
      </c>
      <c r="R185">
        <v>51725.193378999997</v>
      </c>
      <c r="S185" t="s">
        <v>6</v>
      </c>
      <c r="T185">
        <v>19336.921601999999</v>
      </c>
      <c r="U185">
        <v>57981.104767999997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</v>
      </c>
      <c r="AG185">
        <v>0</v>
      </c>
      <c r="AH185" t="s">
        <v>11</v>
      </c>
      <c r="AI185">
        <v>1</v>
      </c>
      <c r="AJ185">
        <v>0</v>
      </c>
      <c r="AK185" t="s">
        <v>12</v>
      </c>
      <c r="AL185">
        <v>49999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24172.864609</v>
      </c>
      <c r="I186">
        <v>112447.08417</v>
      </c>
      <c r="J186" t="s">
        <v>3</v>
      </c>
      <c r="K186">
        <v>24172.427227</v>
      </c>
      <c r="L186">
        <v>112449.608217</v>
      </c>
      <c r="M186" t="s">
        <v>4</v>
      </c>
      <c r="N186">
        <v>0.47916999999999998</v>
      </c>
      <c r="O186">
        <v>7.4799999999999997E-4</v>
      </c>
      <c r="P186" t="s">
        <v>5</v>
      </c>
      <c r="Q186">
        <v>23873.520234</v>
      </c>
      <c r="R186">
        <v>101259.473164</v>
      </c>
      <c r="S186" t="s">
        <v>6</v>
      </c>
      <c r="T186">
        <v>24169.424999999999</v>
      </c>
      <c r="U186">
        <v>112443.810917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</v>
      </c>
      <c r="AG186">
        <v>0</v>
      </c>
      <c r="AH186" t="s">
        <v>11</v>
      </c>
      <c r="AI186">
        <v>1</v>
      </c>
      <c r="AJ186">
        <v>0</v>
      </c>
      <c r="AK186" t="s">
        <v>12</v>
      </c>
      <c r="AL186">
        <v>62499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28998.728515999999</v>
      </c>
      <c r="I187">
        <v>111672.41464</v>
      </c>
      <c r="J187" t="s">
        <v>3</v>
      </c>
      <c r="K187">
        <v>28998.227617</v>
      </c>
      <c r="L187">
        <v>111712.71043399999</v>
      </c>
      <c r="M187" t="s">
        <v>4</v>
      </c>
      <c r="N187">
        <v>0.57274499999999995</v>
      </c>
      <c r="O187">
        <v>8.1099999999999998E-4</v>
      </c>
      <c r="P187" t="s">
        <v>5</v>
      </c>
      <c r="Q187">
        <v>28642.282383000002</v>
      </c>
      <c r="R187">
        <v>102499.275611</v>
      </c>
      <c r="S187" t="s">
        <v>6</v>
      </c>
      <c r="T187">
        <v>28994.627811999999</v>
      </c>
      <c r="U187">
        <v>111712.882126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</v>
      </c>
      <c r="AG187">
        <v>0</v>
      </c>
      <c r="AH187" t="s">
        <v>11</v>
      </c>
      <c r="AI187">
        <v>1</v>
      </c>
      <c r="AJ187">
        <v>0</v>
      </c>
      <c r="AK187" t="s">
        <v>12</v>
      </c>
      <c r="AL187">
        <v>74999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33795.025000000001</v>
      </c>
      <c r="I188">
        <v>167391.43758</v>
      </c>
      <c r="J188" t="s">
        <v>3</v>
      </c>
      <c r="K188">
        <v>33794.459062000002</v>
      </c>
      <c r="L188">
        <v>167343.15654900001</v>
      </c>
      <c r="M188" t="s">
        <v>4</v>
      </c>
      <c r="N188">
        <v>0.668018</v>
      </c>
      <c r="O188">
        <v>1.1559999999999999E-3</v>
      </c>
      <c r="P188" t="s">
        <v>5</v>
      </c>
      <c r="Q188">
        <v>33380.695820000001</v>
      </c>
      <c r="R188">
        <v>152291.02043</v>
      </c>
      <c r="S188" t="s">
        <v>6</v>
      </c>
      <c r="T188">
        <v>33790.264141</v>
      </c>
      <c r="U188">
        <v>167350.464481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</v>
      </c>
      <c r="AG188">
        <v>0</v>
      </c>
      <c r="AH188" t="s">
        <v>11</v>
      </c>
      <c r="AI188">
        <v>1</v>
      </c>
      <c r="AJ188">
        <v>0</v>
      </c>
      <c r="AK188" t="s">
        <v>12</v>
      </c>
      <c r="AL188">
        <v>87499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38621.382968999998</v>
      </c>
      <c r="I189">
        <v>168508.838242</v>
      </c>
      <c r="J189" t="s">
        <v>3</v>
      </c>
      <c r="K189">
        <v>38620.752578</v>
      </c>
      <c r="L189">
        <v>168512.11446899999</v>
      </c>
      <c r="M189" t="s">
        <v>4</v>
      </c>
      <c r="N189">
        <v>0.76329199999999997</v>
      </c>
      <c r="O189">
        <v>1.3159999999999999E-3</v>
      </c>
      <c r="P189" t="s">
        <v>5</v>
      </c>
      <c r="Q189">
        <v>38146.496874999997</v>
      </c>
      <c r="R189">
        <v>154662.155073</v>
      </c>
      <c r="S189" t="s">
        <v>6</v>
      </c>
      <c r="T189">
        <v>38615.963202999999</v>
      </c>
      <c r="U189">
        <v>168522.05235799999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</v>
      </c>
      <c r="AG189">
        <v>0</v>
      </c>
      <c r="AH189" t="s">
        <v>11</v>
      </c>
      <c r="AI189">
        <v>1</v>
      </c>
      <c r="AJ189">
        <v>0</v>
      </c>
      <c r="AK189" t="s">
        <v>12</v>
      </c>
      <c r="AL189">
        <v>99999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43419.550155999998</v>
      </c>
      <c r="I190">
        <v>189727.70152999999</v>
      </c>
      <c r="J190" t="s">
        <v>3</v>
      </c>
      <c r="K190">
        <v>43418.852656000003</v>
      </c>
      <c r="L190">
        <v>189693.90945800001</v>
      </c>
      <c r="M190" t="s">
        <v>4</v>
      </c>
      <c r="N190">
        <v>0.85864600000000002</v>
      </c>
      <c r="O190">
        <v>1.438E-3</v>
      </c>
      <c r="P190" t="s">
        <v>5</v>
      </c>
      <c r="Q190">
        <v>42884.201874999999</v>
      </c>
      <c r="R190">
        <v>170741.651717</v>
      </c>
      <c r="S190" t="s">
        <v>6</v>
      </c>
      <c r="T190">
        <v>43413.477891000002</v>
      </c>
      <c r="U190">
        <v>189710.149451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</v>
      </c>
      <c r="AG190">
        <v>0</v>
      </c>
      <c r="AH190" t="s">
        <v>11</v>
      </c>
      <c r="AI190">
        <v>1</v>
      </c>
      <c r="AJ190">
        <v>0</v>
      </c>
      <c r="AK190" t="s">
        <v>12</v>
      </c>
      <c r="AL190">
        <v>112499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48223.406562999997</v>
      </c>
      <c r="I191">
        <v>200140.33942100001</v>
      </c>
      <c r="J191" t="s">
        <v>3</v>
      </c>
      <c r="K191">
        <v>48222.645469000003</v>
      </c>
      <c r="L191">
        <v>200148.712742</v>
      </c>
      <c r="M191" t="s">
        <v>4</v>
      </c>
      <c r="N191">
        <v>0.95639600000000002</v>
      </c>
      <c r="O191">
        <v>1.7420000000000001E-3</v>
      </c>
      <c r="P191" t="s">
        <v>5</v>
      </c>
      <c r="Q191">
        <v>47629.392734000001</v>
      </c>
      <c r="R191">
        <v>183646.86687599999</v>
      </c>
      <c r="S191" t="s">
        <v>6</v>
      </c>
      <c r="T191">
        <v>48216.672031000002</v>
      </c>
      <c r="U191">
        <v>200158.47766100001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</v>
      </c>
      <c r="AG191">
        <v>0</v>
      </c>
      <c r="AH191" t="s">
        <v>11</v>
      </c>
      <c r="AI191">
        <v>1</v>
      </c>
      <c r="AJ191">
        <v>0</v>
      </c>
      <c r="AK191" t="s">
        <v>12</v>
      </c>
      <c r="AL191">
        <v>124999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53049.073750000003</v>
      </c>
      <c r="I192">
        <v>203730.87896900001</v>
      </c>
      <c r="J192" t="s">
        <v>3</v>
      </c>
      <c r="K192">
        <v>53048.248124999998</v>
      </c>
      <c r="L192">
        <v>203657.19755899999</v>
      </c>
      <c r="M192" t="s">
        <v>4</v>
      </c>
      <c r="N192">
        <v>1.0512600000000001</v>
      </c>
      <c r="O192">
        <v>1.8940000000000001E-3</v>
      </c>
      <c r="P192" t="s">
        <v>5</v>
      </c>
      <c r="Q192">
        <v>52393.659062999999</v>
      </c>
      <c r="R192">
        <v>183595.867432</v>
      </c>
      <c r="S192" t="s">
        <v>6</v>
      </c>
      <c r="T192">
        <v>53041.678593999997</v>
      </c>
      <c r="U192">
        <v>203683.588961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</v>
      </c>
      <c r="AG192">
        <v>0</v>
      </c>
      <c r="AH192" t="s">
        <v>11</v>
      </c>
      <c r="AI192">
        <v>1</v>
      </c>
      <c r="AJ192">
        <v>0</v>
      </c>
      <c r="AK192" t="s">
        <v>12</v>
      </c>
      <c r="AL192">
        <v>137499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57871.378046999998</v>
      </c>
      <c r="I193">
        <v>227959.26019199999</v>
      </c>
      <c r="J193" t="s">
        <v>3</v>
      </c>
      <c r="K193">
        <v>57869.28125</v>
      </c>
      <c r="L193">
        <v>228141.01788199999</v>
      </c>
      <c r="M193" t="s">
        <v>4</v>
      </c>
      <c r="N193">
        <v>1.145716</v>
      </c>
      <c r="O193">
        <v>2.3470000000000001E-3</v>
      </c>
      <c r="P193" t="s">
        <v>5</v>
      </c>
      <c r="Q193">
        <v>57156.810468999996</v>
      </c>
      <c r="R193">
        <v>209018.66865499999</v>
      </c>
      <c r="S193" t="s">
        <v>6</v>
      </c>
      <c r="T193">
        <v>57862.119375000002</v>
      </c>
      <c r="U193">
        <v>228142.94355600001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</v>
      </c>
      <c r="AG193">
        <v>0</v>
      </c>
      <c r="AH193" t="s">
        <v>11</v>
      </c>
      <c r="AI193">
        <v>1</v>
      </c>
      <c r="AJ193">
        <v>0</v>
      </c>
      <c r="AK193" t="s">
        <v>12</v>
      </c>
      <c r="AL193">
        <v>149999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62674.563516000002</v>
      </c>
      <c r="I194">
        <v>217284.44499300001</v>
      </c>
      <c r="J194" t="s">
        <v>3</v>
      </c>
      <c r="K194">
        <v>62672.404374999998</v>
      </c>
      <c r="L194">
        <v>217714.46690699999</v>
      </c>
      <c r="M194" t="s">
        <v>4</v>
      </c>
      <c r="N194">
        <v>1.237716</v>
      </c>
      <c r="O194">
        <v>2.4510000000000001E-3</v>
      </c>
      <c r="P194" t="s">
        <v>5</v>
      </c>
      <c r="Q194">
        <v>61897.398906000002</v>
      </c>
      <c r="R194">
        <v>199409.52861899999</v>
      </c>
      <c r="S194" t="s">
        <v>6</v>
      </c>
      <c r="T194">
        <v>62664.652109000002</v>
      </c>
      <c r="U194">
        <v>217729.551167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</v>
      </c>
      <c r="AG194">
        <v>0</v>
      </c>
      <c r="AH194" t="s">
        <v>11</v>
      </c>
      <c r="AI194">
        <v>1</v>
      </c>
      <c r="AJ194">
        <v>0</v>
      </c>
      <c r="AK194" t="s">
        <v>12</v>
      </c>
      <c r="AL194">
        <v>162499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67487.227188000004</v>
      </c>
      <c r="I195">
        <v>243378.03097200001</v>
      </c>
      <c r="J195" t="s">
        <v>3</v>
      </c>
      <c r="K195">
        <v>67485.000937000004</v>
      </c>
      <c r="L195">
        <v>242871.60974099999</v>
      </c>
      <c r="M195" t="s">
        <v>4</v>
      </c>
      <c r="N195">
        <v>1.334692</v>
      </c>
      <c r="O195">
        <v>3.0209999999999998E-3</v>
      </c>
      <c r="P195" t="s">
        <v>5</v>
      </c>
      <c r="Q195">
        <v>66653.312344000005</v>
      </c>
      <c r="R195">
        <v>225850.40631200001</v>
      </c>
      <c r="S195" t="s">
        <v>6</v>
      </c>
      <c r="T195">
        <v>67476.655469000005</v>
      </c>
      <c r="U195">
        <v>242899.52713199999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</v>
      </c>
      <c r="AG195">
        <v>0</v>
      </c>
      <c r="AH195" t="s">
        <v>11</v>
      </c>
      <c r="AI195">
        <v>1</v>
      </c>
      <c r="AJ195">
        <v>0</v>
      </c>
      <c r="AK195" t="s">
        <v>12</v>
      </c>
      <c r="AL195">
        <v>174999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72305.763749999998</v>
      </c>
      <c r="I196">
        <v>251410.58324400001</v>
      </c>
      <c r="J196" t="s">
        <v>3</v>
      </c>
      <c r="K196">
        <v>72303.470469000007</v>
      </c>
      <c r="L196">
        <v>251322.26420100001</v>
      </c>
      <c r="M196" t="s">
        <v>4</v>
      </c>
      <c r="N196">
        <v>1.4271210000000001</v>
      </c>
      <c r="O196">
        <v>3.2750000000000001E-3</v>
      </c>
      <c r="P196" t="s">
        <v>5</v>
      </c>
      <c r="Q196">
        <v>71414.485780999996</v>
      </c>
      <c r="R196">
        <v>226962.96264400001</v>
      </c>
      <c r="S196" t="s">
        <v>6</v>
      </c>
      <c r="T196">
        <v>72294.530624999999</v>
      </c>
      <c r="U196">
        <v>251344.16286800001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</v>
      </c>
      <c r="AG196">
        <v>0</v>
      </c>
      <c r="AH196" t="s">
        <v>11</v>
      </c>
      <c r="AI196">
        <v>1</v>
      </c>
      <c r="AJ196">
        <v>0</v>
      </c>
      <c r="AK196" t="s">
        <v>12</v>
      </c>
      <c r="AL196">
        <v>187499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77128.190937000007</v>
      </c>
      <c r="I197">
        <v>311826.99818</v>
      </c>
      <c r="J197" t="s">
        <v>3</v>
      </c>
      <c r="K197">
        <v>77125.757968999998</v>
      </c>
      <c r="L197">
        <v>310902.385121</v>
      </c>
      <c r="M197" t="s">
        <v>4</v>
      </c>
      <c r="N197">
        <v>1.522435</v>
      </c>
      <c r="O197">
        <v>3.9620000000000002E-3</v>
      </c>
      <c r="P197" t="s">
        <v>5</v>
      </c>
      <c r="Q197">
        <v>76177.778749999998</v>
      </c>
      <c r="R197">
        <v>284164.52589300001</v>
      </c>
      <c r="S197" t="s">
        <v>6</v>
      </c>
      <c r="T197">
        <v>77116.219062000004</v>
      </c>
      <c r="U197">
        <v>310888.204081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</v>
      </c>
      <c r="AG197">
        <v>0</v>
      </c>
      <c r="AH197" t="s">
        <v>11</v>
      </c>
      <c r="AI197">
        <v>1</v>
      </c>
      <c r="AJ197">
        <v>0</v>
      </c>
      <c r="AK197" t="s">
        <v>12</v>
      </c>
      <c r="AL197">
        <v>199999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81961.469844000007</v>
      </c>
      <c r="I198">
        <v>321725.16896600003</v>
      </c>
      <c r="J198" t="s">
        <v>3</v>
      </c>
      <c r="K198">
        <v>81958.972030999998</v>
      </c>
      <c r="L198">
        <v>321175.808364</v>
      </c>
      <c r="M198" t="s">
        <v>4</v>
      </c>
      <c r="N198">
        <v>1.619019</v>
      </c>
      <c r="O198">
        <v>3.8509999999999998E-3</v>
      </c>
      <c r="P198" t="s">
        <v>5</v>
      </c>
      <c r="Q198">
        <v>80952.236875000002</v>
      </c>
      <c r="R198">
        <v>290284.11946299998</v>
      </c>
      <c r="S198" t="s">
        <v>6</v>
      </c>
      <c r="T198">
        <v>81948.84</v>
      </c>
      <c r="U198">
        <v>321203.99910299998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</v>
      </c>
      <c r="AG198">
        <v>0</v>
      </c>
      <c r="AH198" t="s">
        <v>11</v>
      </c>
      <c r="AI198">
        <v>1</v>
      </c>
      <c r="AJ198">
        <v>0</v>
      </c>
      <c r="AK198" t="s">
        <v>12</v>
      </c>
      <c r="AL198">
        <v>212499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86762.817655999999</v>
      </c>
      <c r="I199">
        <v>407647.75133699999</v>
      </c>
      <c r="J199" t="s">
        <v>3</v>
      </c>
      <c r="K199">
        <v>86760.250937000004</v>
      </c>
      <c r="L199">
        <v>405930.69510999997</v>
      </c>
      <c r="M199" t="s">
        <v>4</v>
      </c>
      <c r="N199">
        <v>1.7148650000000001</v>
      </c>
      <c r="O199">
        <v>4.7089999999999996E-3</v>
      </c>
      <c r="P199" t="s">
        <v>5</v>
      </c>
      <c r="Q199">
        <v>85697.451562999995</v>
      </c>
      <c r="R199">
        <v>371532.41733800003</v>
      </c>
      <c r="S199" t="s">
        <v>6</v>
      </c>
      <c r="T199">
        <v>86749.530469000005</v>
      </c>
      <c r="U199">
        <v>405925.59922099998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</v>
      </c>
      <c r="AG199">
        <v>0</v>
      </c>
      <c r="AH199" t="s">
        <v>11</v>
      </c>
      <c r="AI199">
        <v>1</v>
      </c>
      <c r="AJ199">
        <v>0</v>
      </c>
      <c r="AK199" t="s">
        <v>12</v>
      </c>
      <c r="AL199">
        <v>224999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91609.377655999997</v>
      </c>
      <c r="I200">
        <v>452203.03268200002</v>
      </c>
      <c r="J200" t="s">
        <v>3</v>
      </c>
      <c r="K200">
        <v>91606.744844000001</v>
      </c>
      <c r="L200">
        <v>450253.42065300001</v>
      </c>
      <c r="M200" t="s">
        <v>4</v>
      </c>
      <c r="N200">
        <v>1.812411</v>
      </c>
      <c r="O200">
        <v>4.7949999999999998E-3</v>
      </c>
      <c r="P200" t="s">
        <v>5</v>
      </c>
      <c r="Q200">
        <v>90486.071406000003</v>
      </c>
      <c r="R200">
        <v>406689.10187399999</v>
      </c>
      <c r="S200" t="s">
        <v>6</v>
      </c>
      <c r="T200">
        <v>91595.428906000001</v>
      </c>
      <c r="U200">
        <v>450259.593941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</v>
      </c>
      <c r="AG200">
        <v>0</v>
      </c>
      <c r="AH200" t="s">
        <v>11</v>
      </c>
      <c r="AI200">
        <v>1</v>
      </c>
      <c r="AJ200">
        <v>0</v>
      </c>
      <c r="AK200" t="s">
        <v>12</v>
      </c>
      <c r="AL200">
        <v>237499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96426.286561999994</v>
      </c>
      <c r="I201">
        <v>542451.90884399996</v>
      </c>
      <c r="J201" t="s">
        <v>3</v>
      </c>
      <c r="K201">
        <v>96423.59</v>
      </c>
      <c r="L201">
        <v>539043.67796700005</v>
      </c>
      <c r="M201" t="s">
        <v>4</v>
      </c>
      <c r="N201">
        <v>1.906517</v>
      </c>
      <c r="O201">
        <v>5.6429999999999996E-3</v>
      </c>
      <c r="P201" t="s">
        <v>5</v>
      </c>
      <c r="Q201">
        <v>95238.194531000001</v>
      </c>
      <c r="R201">
        <v>491710.48936100001</v>
      </c>
      <c r="S201" t="s">
        <v>6</v>
      </c>
      <c r="T201">
        <v>96411.700312999994</v>
      </c>
      <c r="U201">
        <v>539083.46506900003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</v>
      </c>
      <c r="AG201">
        <v>0</v>
      </c>
      <c r="AH201" t="s">
        <v>11</v>
      </c>
      <c r="AI201">
        <v>1</v>
      </c>
      <c r="AJ201">
        <v>0</v>
      </c>
      <c r="AK201" t="s">
        <v>12</v>
      </c>
      <c r="AL201">
        <v>249999</v>
      </c>
      <c r="AM201">
        <v>0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0.11991</v>
      </c>
      <c r="I222">
        <v>9.0000000000000002E-6</v>
      </c>
      <c r="J222" t="s">
        <v>3</v>
      </c>
      <c r="K222">
        <v>6.0109000000000003E-2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0.239227</v>
      </c>
      <c r="I223">
        <v>1.8E-5</v>
      </c>
      <c r="J223" t="s">
        <v>3</v>
      </c>
      <c r="K223">
        <v>0.119542</v>
      </c>
      <c r="L223">
        <v>1.5E-5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0.35827700000000001</v>
      </c>
      <c r="I224">
        <v>4.0000000000000003E-5</v>
      </c>
      <c r="J224" t="s">
        <v>3</v>
      </c>
      <c r="K224">
        <v>0.17866799999999999</v>
      </c>
      <c r="L224">
        <v>2.5999999999999998E-5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0.47699999999999998</v>
      </c>
      <c r="I225">
        <v>6.3E-5</v>
      </c>
      <c r="J225" t="s">
        <v>3</v>
      </c>
      <c r="K225">
        <v>0.23758799999999999</v>
      </c>
      <c r="L225">
        <v>3.8000000000000002E-5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0.59578299999999995</v>
      </c>
      <c r="I226">
        <v>9.8999999999999994E-5</v>
      </c>
      <c r="J226" t="s">
        <v>3</v>
      </c>
      <c r="K226">
        <v>0.29693900000000001</v>
      </c>
      <c r="L226">
        <v>5.3000000000000001E-5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0.71479199999999998</v>
      </c>
      <c r="I227">
        <v>1.1900000000000001E-4</v>
      </c>
      <c r="J227" t="s">
        <v>3</v>
      </c>
      <c r="K227">
        <v>0.35653600000000002</v>
      </c>
      <c r="L227">
        <v>5.5000000000000002E-5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0.83457899999999996</v>
      </c>
      <c r="I228">
        <v>1.34E-4</v>
      </c>
      <c r="J228" t="s">
        <v>3</v>
      </c>
      <c r="K228">
        <v>0.41654200000000002</v>
      </c>
      <c r="L228">
        <v>5.7000000000000003E-5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0.95393600000000001</v>
      </c>
      <c r="I229">
        <v>1.8000000000000001E-4</v>
      </c>
      <c r="J229" t="s">
        <v>3</v>
      </c>
      <c r="K229">
        <v>0.47591299999999997</v>
      </c>
      <c r="L229">
        <v>7.1000000000000005E-5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1.072638</v>
      </c>
      <c r="I230">
        <v>2.1000000000000001E-4</v>
      </c>
      <c r="J230" t="s">
        <v>3</v>
      </c>
      <c r="K230">
        <v>0.53489600000000004</v>
      </c>
      <c r="L230">
        <v>8.2999999999999998E-5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1.1918329999999999</v>
      </c>
      <c r="I231">
        <v>2.4399999999999999E-4</v>
      </c>
      <c r="J231" t="s">
        <v>3</v>
      </c>
      <c r="K231">
        <v>0.59465699999999999</v>
      </c>
      <c r="L231">
        <v>9.2E-5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1.310413</v>
      </c>
      <c r="I232">
        <v>2.7599999999999999E-4</v>
      </c>
      <c r="J232" t="s">
        <v>3</v>
      </c>
      <c r="K232">
        <v>0.65392600000000001</v>
      </c>
      <c r="L232">
        <v>1.05E-4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1.4294849999999999</v>
      </c>
      <c r="I233">
        <v>3.1500000000000001E-4</v>
      </c>
      <c r="J233" t="s">
        <v>3</v>
      </c>
      <c r="K233">
        <v>0.71389199999999997</v>
      </c>
      <c r="L233">
        <v>1.1900000000000001E-4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1.548843</v>
      </c>
      <c r="I234">
        <v>3.4200000000000002E-4</v>
      </c>
      <c r="J234" t="s">
        <v>3</v>
      </c>
      <c r="K234">
        <v>0.77441099999999996</v>
      </c>
      <c r="L234">
        <v>1.2999999999999999E-4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1.6673210000000001</v>
      </c>
      <c r="I235">
        <v>3.9599999999999998E-4</v>
      </c>
      <c r="J235" t="s">
        <v>3</v>
      </c>
      <c r="K235">
        <v>0.83357800000000004</v>
      </c>
      <c r="L235">
        <v>1.4899999999999999E-4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1.786413</v>
      </c>
      <c r="I236">
        <v>4.35E-4</v>
      </c>
      <c r="J236" t="s">
        <v>3</v>
      </c>
      <c r="K236">
        <v>0.89321600000000001</v>
      </c>
      <c r="L236">
        <v>1.54E-4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1.905402</v>
      </c>
      <c r="I237">
        <v>4.9100000000000001E-4</v>
      </c>
      <c r="J237" t="s">
        <v>3</v>
      </c>
      <c r="K237">
        <v>0.95275200000000004</v>
      </c>
      <c r="L237">
        <v>1.83E-4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2.0242079999999998</v>
      </c>
      <c r="I238">
        <v>5.3799999999999996E-4</v>
      </c>
      <c r="J238" t="s">
        <v>3</v>
      </c>
      <c r="K238">
        <v>1.0123089999999999</v>
      </c>
      <c r="L238">
        <v>2.0799999999999999E-4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2.142849</v>
      </c>
      <c r="I239">
        <v>5.7499999999999999E-4</v>
      </c>
      <c r="J239" t="s">
        <v>3</v>
      </c>
      <c r="K239">
        <v>1.0717829999999999</v>
      </c>
      <c r="L239">
        <v>2.14E-4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2.2623310000000001</v>
      </c>
      <c r="I240">
        <v>6.4599999999999998E-4</v>
      </c>
      <c r="J240" t="s">
        <v>3</v>
      </c>
      <c r="K240">
        <v>1.1307860000000001</v>
      </c>
      <c r="L240">
        <v>2.42E-4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2.3812180000000001</v>
      </c>
      <c r="I241">
        <v>6.9499999999999998E-4</v>
      </c>
      <c r="J241" t="s">
        <v>3</v>
      </c>
      <c r="K241">
        <v>1.189851</v>
      </c>
      <c r="L241">
        <v>2.72E-4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0.118661</v>
      </c>
      <c r="I242">
        <v>6.0000000000000002E-6</v>
      </c>
      <c r="J242" t="s">
        <v>3</v>
      </c>
      <c r="K242">
        <v>5.8756999999999997E-2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0.237035</v>
      </c>
      <c r="I243">
        <v>1.2999999999999999E-5</v>
      </c>
      <c r="J243" t="s">
        <v>3</v>
      </c>
      <c r="K243">
        <v>0.117842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0.35530800000000001</v>
      </c>
      <c r="I244">
        <v>2.6999999999999999E-5</v>
      </c>
      <c r="J244" t="s">
        <v>3</v>
      </c>
      <c r="K244">
        <v>0.17682400000000001</v>
      </c>
      <c r="L244">
        <v>3.0000000000000001E-5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0.473047</v>
      </c>
      <c r="I245">
        <v>3.0000000000000001E-5</v>
      </c>
      <c r="J245" t="s">
        <v>3</v>
      </c>
      <c r="K245">
        <v>0.23517199999999999</v>
      </c>
      <c r="L245">
        <v>3.1000000000000001E-5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0.59127799999999997</v>
      </c>
      <c r="I246">
        <v>3.8999999999999999E-5</v>
      </c>
      <c r="J246" t="s">
        <v>3</v>
      </c>
      <c r="K246">
        <v>0.294236</v>
      </c>
      <c r="L246">
        <v>4.5000000000000003E-5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0.70913999999999999</v>
      </c>
      <c r="I247">
        <v>4.3000000000000002E-5</v>
      </c>
      <c r="J247" t="s">
        <v>3</v>
      </c>
      <c r="K247">
        <v>0.353238</v>
      </c>
      <c r="L247">
        <v>4.6999999999999997E-5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0.82735000000000003</v>
      </c>
      <c r="I248">
        <v>4.8999999999999998E-5</v>
      </c>
      <c r="J248" t="s">
        <v>3</v>
      </c>
      <c r="K248">
        <v>0.41279399999999999</v>
      </c>
      <c r="L248">
        <v>4.8999999999999998E-5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0.94637899999999997</v>
      </c>
      <c r="I249">
        <v>4.8999999999999998E-5</v>
      </c>
      <c r="J249" t="s">
        <v>3</v>
      </c>
      <c r="K249">
        <v>0.47206300000000001</v>
      </c>
      <c r="L249">
        <v>5.0000000000000002E-5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1.064549</v>
      </c>
      <c r="I250">
        <v>5.5999999999999999E-5</v>
      </c>
      <c r="J250" t="s">
        <v>3</v>
      </c>
      <c r="K250">
        <v>0.53096299999999996</v>
      </c>
      <c r="L250">
        <v>6.0999999999999999E-5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1.182658</v>
      </c>
      <c r="I251">
        <v>7.6000000000000004E-5</v>
      </c>
      <c r="J251" t="s">
        <v>3</v>
      </c>
      <c r="K251">
        <v>0.58984400000000003</v>
      </c>
      <c r="L251">
        <v>6.3999999999999997E-5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1.300664</v>
      </c>
      <c r="I252">
        <v>9.0000000000000006E-5</v>
      </c>
      <c r="J252" t="s">
        <v>3</v>
      </c>
      <c r="K252">
        <v>0.64858099999999996</v>
      </c>
      <c r="L252">
        <v>6.3999999999999997E-5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1.419224</v>
      </c>
      <c r="I253">
        <v>8.5000000000000006E-5</v>
      </c>
      <c r="J253" t="s">
        <v>3</v>
      </c>
      <c r="K253">
        <v>0.70756399999999997</v>
      </c>
      <c r="L253">
        <v>6.0999999999999999E-5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1.5373129999999999</v>
      </c>
      <c r="I254">
        <v>9.6000000000000002E-5</v>
      </c>
      <c r="J254" t="s">
        <v>3</v>
      </c>
      <c r="K254">
        <v>0.76671100000000003</v>
      </c>
      <c r="L254">
        <v>7.2000000000000002E-5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1.655667</v>
      </c>
      <c r="I255">
        <v>9.6000000000000002E-5</v>
      </c>
      <c r="J255" t="s">
        <v>3</v>
      </c>
      <c r="K255">
        <v>0.825878</v>
      </c>
      <c r="L255">
        <v>7.7999999999999999E-5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1.773776</v>
      </c>
      <c r="I256">
        <v>1.08E-4</v>
      </c>
      <c r="J256" t="s">
        <v>3</v>
      </c>
      <c r="K256">
        <v>0.88524999999999998</v>
      </c>
      <c r="L256">
        <v>8.8999999999999995E-5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1.8921520000000001</v>
      </c>
      <c r="I257">
        <v>1.13E-4</v>
      </c>
      <c r="J257" t="s">
        <v>3</v>
      </c>
      <c r="K257">
        <v>0.94441699999999995</v>
      </c>
      <c r="L257">
        <v>8.8999999999999995E-5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2.0103840000000002</v>
      </c>
      <c r="I258">
        <v>1.11E-4</v>
      </c>
      <c r="J258" t="s">
        <v>3</v>
      </c>
      <c r="K258">
        <v>1.0033380000000001</v>
      </c>
      <c r="L258">
        <v>9.3999999999999994E-5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2.128943</v>
      </c>
      <c r="I259">
        <v>1.11E-4</v>
      </c>
      <c r="J259" t="s">
        <v>3</v>
      </c>
      <c r="K259">
        <v>1.06271</v>
      </c>
      <c r="L259">
        <v>9.7E-5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2.2476259999999999</v>
      </c>
      <c r="I260">
        <v>1.12E-4</v>
      </c>
      <c r="J260" t="s">
        <v>3</v>
      </c>
      <c r="K260">
        <v>1.1227579999999999</v>
      </c>
      <c r="L260">
        <v>1.1400000000000001E-4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2.3661439999999998</v>
      </c>
      <c r="I261">
        <v>1.06E-4</v>
      </c>
      <c r="J261" t="s">
        <v>3</v>
      </c>
      <c r="K261">
        <v>1.182069</v>
      </c>
      <c r="L261">
        <v>1.12E-4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146.66602499999999</v>
      </c>
      <c r="I262">
        <v>0.35441899999999998</v>
      </c>
      <c r="J262" t="s">
        <v>3</v>
      </c>
      <c r="K262">
        <v>134.193602</v>
      </c>
      <c r="L262">
        <v>0.355325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295.27449899999999</v>
      </c>
      <c r="I263">
        <v>0.88166100000000003</v>
      </c>
      <c r="J263" t="s">
        <v>3</v>
      </c>
      <c r="K263">
        <v>270.31417199999999</v>
      </c>
      <c r="L263">
        <v>0.89349900000000004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444.59663899999998</v>
      </c>
      <c r="I264">
        <v>1.305196</v>
      </c>
      <c r="J264" t="s">
        <v>3</v>
      </c>
      <c r="K264">
        <v>407.16362600000002</v>
      </c>
      <c r="L264">
        <v>1.290068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594.10663799999998</v>
      </c>
      <c r="I265">
        <v>1.834157</v>
      </c>
      <c r="J265" t="s">
        <v>3</v>
      </c>
      <c r="K265">
        <v>544.20856300000003</v>
      </c>
      <c r="L265">
        <v>1.7881020000000001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743.61761799999999</v>
      </c>
      <c r="I266">
        <v>2.2939219999999998</v>
      </c>
      <c r="J266" t="s">
        <v>3</v>
      </c>
      <c r="K266">
        <v>681.29454499999997</v>
      </c>
      <c r="L266">
        <v>2.2748930000000001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892.777152</v>
      </c>
      <c r="I267">
        <v>3.0154969999999999</v>
      </c>
      <c r="J267" t="s">
        <v>3</v>
      </c>
      <c r="K267">
        <v>818.03461400000003</v>
      </c>
      <c r="L267">
        <v>2.970405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1041.674438</v>
      </c>
      <c r="I268">
        <v>3.800716</v>
      </c>
      <c r="J268" t="s">
        <v>3</v>
      </c>
      <c r="K268">
        <v>954.52619400000003</v>
      </c>
      <c r="L268">
        <v>3.7407599999999999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1190.3055790000001</v>
      </c>
      <c r="I269">
        <v>4.9539720000000003</v>
      </c>
      <c r="J269" t="s">
        <v>3</v>
      </c>
      <c r="K269">
        <v>1090.750266</v>
      </c>
      <c r="L269">
        <v>4.8444000000000003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1338.6842429999999</v>
      </c>
      <c r="I270">
        <v>6.0350010000000003</v>
      </c>
      <c r="J270" t="s">
        <v>3</v>
      </c>
      <c r="K270">
        <v>1226.7530420000001</v>
      </c>
      <c r="L270">
        <v>5.8910169999999997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1486.821821</v>
      </c>
      <c r="I271">
        <v>7.4018110000000004</v>
      </c>
      <c r="J271" t="s">
        <v>3</v>
      </c>
      <c r="K271">
        <v>1362.5308620000001</v>
      </c>
      <c r="L271">
        <v>7.3401259999999997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1634.765676</v>
      </c>
      <c r="I272">
        <v>8.5304450000000003</v>
      </c>
      <c r="J272" t="s">
        <v>3</v>
      </c>
      <c r="K272">
        <v>1498.1014379999999</v>
      </c>
      <c r="L272">
        <v>8.411581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1782.6568749999999</v>
      </c>
      <c r="I273">
        <v>9.7082960000000007</v>
      </c>
      <c r="J273" t="s">
        <v>3</v>
      </c>
      <c r="K273">
        <v>1633.6193579999999</v>
      </c>
      <c r="L273">
        <v>9.6919570000000004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1930.3065140000001</v>
      </c>
      <c r="I274">
        <v>10.928477000000001</v>
      </c>
      <c r="J274" t="s">
        <v>3</v>
      </c>
      <c r="K274">
        <v>1768.9207200000001</v>
      </c>
      <c r="L274">
        <v>10.96856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2077.921699</v>
      </c>
      <c r="I275">
        <v>12.003437999999999</v>
      </c>
      <c r="J275" t="s">
        <v>3</v>
      </c>
      <c r="K275">
        <v>1904.197234</v>
      </c>
      <c r="L275">
        <v>12.086781999999999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2225.5630860000001</v>
      </c>
      <c r="I276">
        <v>13.100013000000001</v>
      </c>
      <c r="J276" t="s">
        <v>3</v>
      </c>
      <c r="K276">
        <v>2039.50748</v>
      </c>
      <c r="L276">
        <v>13.182157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2373.2247950000001</v>
      </c>
      <c r="I277">
        <v>14.577453</v>
      </c>
      <c r="J277" t="s">
        <v>3</v>
      </c>
      <c r="K277">
        <v>2174.817329</v>
      </c>
      <c r="L277">
        <v>14.71632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2520.9012699999998</v>
      </c>
      <c r="I278">
        <v>15.313604</v>
      </c>
      <c r="J278" t="s">
        <v>3</v>
      </c>
      <c r="K278">
        <v>2310.148115</v>
      </c>
      <c r="L278">
        <v>15.674296999999999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2668.7533109999999</v>
      </c>
      <c r="I279">
        <v>16.627020000000002</v>
      </c>
      <c r="J279" t="s">
        <v>3</v>
      </c>
      <c r="K279">
        <v>2445.629058</v>
      </c>
      <c r="L279">
        <v>16.979078000000001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2816.5037109999998</v>
      </c>
      <c r="I280">
        <v>18.44481</v>
      </c>
      <c r="J280" t="s">
        <v>3</v>
      </c>
      <c r="K280">
        <v>2581.03793</v>
      </c>
      <c r="L280">
        <v>18.820260999999999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2964.4296089999998</v>
      </c>
      <c r="I281">
        <v>19.57827</v>
      </c>
      <c r="J281" t="s">
        <v>3</v>
      </c>
      <c r="K281">
        <v>2716.6000779999999</v>
      </c>
      <c r="L281">
        <v>19.954243999999999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98.110095999999999</v>
      </c>
      <c r="I282">
        <v>2.4827999999999999E-2</v>
      </c>
      <c r="J282" t="s">
        <v>3</v>
      </c>
      <c r="K282">
        <v>85.577547999999993</v>
      </c>
      <c r="L282">
        <v>2.257E-2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196.28136499999999</v>
      </c>
      <c r="I283">
        <v>8.9293999999999998E-2</v>
      </c>
      <c r="J283" t="s">
        <v>3</v>
      </c>
      <c r="K283">
        <v>171.15629100000001</v>
      </c>
      <c r="L283">
        <v>8.9750999999999997E-2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294.44421999999997</v>
      </c>
      <c r="I284">
        <v>0.20685999999999999</v>
      </c>
      <c r="J284" t="s">
        <v>3</v>
      </c>
      <c r="K284">
        <v>256.73541999999998</v>
      </c>
      <c r="L284">
        <v>0.20211999999999999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392.60037799999998</v>
      </c>
      <c r="I285">
        <v>0.35755300000000001</v>
      </c>
      <c r="J285" t="s">
        <v>3</v>
      </c>
      <c r="K285">
        <v>342.31493599999999</v>
      </c>
      <c r="L285">
        <v>0.362624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490.76745399999999</v>
      </c>
      <c r="I286">
        <v>0.56628199999999995</v>
      </c>
      <c r="J286" t="s">
        <v>3</v>
      </c>
      <c r="K286">
        <v>427.89298300000002</v>
      </c>
      <c r="L286">
        <v>0.57516199999999995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588.92784099999994</v>
      </c>
      <c r="I287">
        <v>0.81351799999999996</v>
      </c>
      <c r="J287" t="s">
        <v>3</v>
      </c>
      <c r="K287">
        <v>513.47326699999996</v>
      </c>
      <c r="L287">
        <v>0.83274700000000001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687.091948</v>
      </c>
      <c r="I288">
        <v>1.094522</v>
      </c>
      <c r="J288" t="s">
        <v>3</v>
      </c>
      <c r="K288">
        <v>599.05541700000003</v>
      </c>
      <c r="L288">
        <v>1.132468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785.26310699999999</v>
      </c>
      <c r="I289">
        <v>1.4301950000000001</v>
      </c>
      <c r="J289" t="s">
        <v>3</v>
      </c>
      <c r="K289">
        <v>684.63741200000004</v>
      </c>
      <c r="L289">
        <v>1.48603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883.43149700000004</v>
      </c>
      <c r="I290">
        <v>1.8194920000000001</v>
      </c>
      <c r="J290" t="s">
        <v>3</v>
      </c>
      <c r="K290">
        <v>770.21891000000005</v>
      </c>
      <c r="L290">
        <v>1.879648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981.59107200000005</v>
      </c>
      <c r="I291">
        <v>2.2435420000000001</v>
      </c>
      <c r="J291" t="s">
        <v>3</v>
      </c>
      <c r="K291">
        <v>855.80260699999997</v>
      </c>
      <c r="L291">
        <v>2.3181699999999998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1079.730454</v>
      </c>
      <c r="I292">
        <v>2.7123870000000001</v>
      </c>
      <c r="J292" t="s">
        <v>3</v>
      </c>
      <c r="K292">
        <v>941.38342399999999</v>
      </c>
      <c r="L292">
        <v>2.8081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1177.8828960000001</v>
      </c>
      <c r="I293">
        <v>3.1780349999999999</v>
      </c>
      <c r="J293" t="s">
        <v>3</v>
      </c>
      <c r="K293">
        <v>1026.965717</v>
      </c>
      <c r="L293">
        <v>3.3435280000000001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1276.1749609999999</v>
      </c>
      <c r="I294">
        <v>3.8478569999999999</v>
      </c>
      <c r="J294" t="s">
        <v>3</v>
      </c>
      <c r="K294">
        <v>1112.662808</v>
      </c>
      <c r="L294">
        <v>4.0405730000000002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1374.3394510000001</v>
      </c>
      <c r="I295">
        <v>4.4876690000000004</v>
      </c>
      <c r="J295" t="s">
        <v>3</v>
      </c>
      <c r="K295">
        <v>1198.2432670000001</v>
      </c>
      <c r="L295">
        <v>4.6802640000000002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1472.4964210000001</v>
      </c>
      <c r="I296">
        <v>5.1365889999999998</v>
      </c>
      <c r="J296" t="s">
        <v>3</v>
      </c>
      <c r="K296">
        <v>1283.824985</v>
      </c>
      <c r="L296">
        <v>5.3535139999999997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1570.653325</v>
      </c>
      <c r="I297">
        <v>5.7695129999999999</v>
      </c>
      <c r="J297" t="s">
        <v>3</v>
      </c>
      <c r="K297">
        <v>1369.4075419999999</v>
      </c>
      <c r="L297">
        <v>6.0776409999999998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1668.8145609999999</v>
      </c>
      <c r="I298">
        <v>6.4486739999999996</v>
      </c>
      <c r="J298" t="s">
        <v>3</v>
      </c>
      <c r="K298">
        <v>1454.9916599999999</v>
      </c>
      <c r="L298">
        <v>6.8541499999999997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1766.987449</v>
      </c>
      <c r="I299">
        <v>7.2076140000000004</v>
      </c>
      <c r="J299" t="s">
        <v>3</v>
      </c>
      <c r="K299">
        <v>1540.574824</v>
      </c>
      <c r="L299">
        <v>7.672218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1865.326904</v>
      </c>
      <c r="I300">
        <v>8.3960919999999994</v>
      </c>
      <c r="J300" t="s">
        <v>3</v>
      </c>
      <c r="K300">
        <v>1626.31168</v>
      </c>
      <c r="L300">
        <v>8.8800559999999997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1963.49677</v>
      </c>
      <c r="I301">
        <v>9.1875789999999995</v>
      </c>
      <c r="J301" t="s">
        <v>3</v>
      </c>
      <c r="K301">
        <v>1711.8924</v>
      </c>
      <c r="L301">
        <v>9.8035270000000008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112.152128</v>
      </c>
      <c r="I302">
        <v>7.2999999999999996E-4</v>
      </c>
      <c r="J302" t="s">
        <v>3</v>
      </c>
      <c r="K302">
        <v>112.092201</v>
      </c>
      <c r="L302">
        <v>6.7400000000000001E-4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12000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223.178932</v>
      </c>
      <c r="I303">
        <v>2.3500000000000001E-3</v>
      </c>
      <c r="J303" t="s">
        <v>3</v>
      </c>
      <c r="K303">
        <v>223.06010499999999</v>
      </c>
      <c r="L303">
        <v>2.3089999999999999E-3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24500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334.20338199999998</v>
      </c>
      <c r="I304">
        <v>4.8809999999999999E-3</v>
      </c>
      <c r="J304" t="s">
        <v>3</v>
      </c>
      <c r="K304">
        <v>334.02434399999999</v>
      </c>
      <c r="L304">
        <v>4.9230000000000003E-3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37000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445.23025699999999</v>
      </c>
      <c r="I305">
        <v>8.1980000000000004E-3</v>
      </c>
      <c r="J305" t="s">
        <v>3</v>
      </c>
      <c r="K305">
        <v>444.99145299999998</v>
      </c>
      <c r="L305">
        <v>8.1790000000000005E-3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49500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556.25323500000002</v>
      </c>
      <c r="I306">
        <v>1.3261E-2</v>
      </c>
      <c r="J306" t="s">
        <v>3</v>
      </c>
      <c r="K306">
        <v>555.95482900000002</v>
      </c>
      <c r="L306">
        <v>1.3259E-2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62000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667.27961400000004</v>
      </c>
      <c r="I307">
        <v>1.9105E-2</v>
      </c>
      <c r="J307" t="s">
        <v>3</v>
      </c>
      <c r="K307">
        <v>666.92161999999996</v>
      </c>
      <c r="L307">
        <v>1.9140999999999998E-2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74500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778.30488800000001</v>
      </c>
      <c r="I308">
        <v>2.5423999999999999E-2</v>
      </c>
      <c r="J308" t="s">
        <v>3</v>
      </c>
      <c r="K308">
        <v>777.88800700000002</v>
      </c>
      <c r="L308">
        <v>2.5347999999999999E-2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87000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889.33847800000001</v>
      </c>
      <c r="I309">
        <v>2.9492000000000001E-2</v>
      </c>
      <c r="J309" t="s">
        <v>3</v>
      </c>
      <c r="K309">
        <v>888.86153400000001</v>
      </c>
      <c r="L309">
        <v>3.0022E-2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99500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1002.769779</v>
      </c>
      <c r="I310">
        <v>281.23463700000002</v>
      </c>
      <c r="J310" t="s">
        <v>3</v>
      </c>
      <c r="K310">
        <v>1002.232894</v>
      </c>
      <c r="L310">
        <v>281.13081399999999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112000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1113.801692</v>
      </c>
      <c r="I311">
        <v>281.18092200000001</v>
      </c>
      <c r="J311" t="s">
        <v>3</v>
      </c>
      <c r="K311">
        <v>1113.204978</v>
      </c>
      <c r="L311">
        <v>281.07123899999999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124500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1224.833333</v>
      </c>
      <c r="I312">
        <v>280.91716000000002</v>
      </c>
      <c r="J312" t="s">
        <v>3</v>
      </c>
      <c r="K312">
        <v>1224.1766279999999</v>
      </c>
      <c r="L312">
        <v>280.79351000000003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137000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1335.863147</v>
      </c>
      <c r="I313">
        <v>280.72686800000002</v>
      </c>
      <c r="J313" t="s">
        <v>3</v>
      </c>
      <c r="K313">
        <v>1335.1465310000001</v>
      </c>
      <c r="L313">
        <v>280.60929199999998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149500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1446.8876829999999</v>
      </c>
      <c r="I314">
        <v>280.470797</v>
      </c>
      <c r="J314" t="s">
        <v>3</v>
      </c>
      <c r="K314">
        <v>1446.112034</v>
      </c>
      <c r="L314">
        <v>280.33580499999999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162000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1557.917913</v>
      </c>
      <c r="I315">
        <v>280.28900399999998</v>
      </c>
      <c r="J315" t="s">
        <v>3</v>
      </c>
      <c r="K315">
        <v>1557.0826030000001</v>
      </c>
      <c r="L315">
        <v>280.16148800000002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174500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1668.9438259999999</v>
      </c>
      <c r="I316">
        <v>279.95938999999998</v>
      </c>
      <c r="J316" t="s">
        <v>3</v>
      </c>
      <c r="K316">
        <v>1668.0485060000001</v>
      </c>
      <c r="L316">
        <v>279.83420699999999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187000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1779.9720119999999</v>
      </c>
      <c r="I317">
        <v>279.773124</v>
      </c>
      <c r="J317" t="s">
        <v>3</v>
      </c>
      <c r="K317">
        <v>1779.0175340000001</v>
      </c>
      <c r="L317">
        <v>279.65748200000002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199500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1891.002346</v>
      </c>
      <c r="I318">
        <v>279.52100000000002</v>
      </c>
      <c r="J318" t="s">
        <v>3</v>
      </c>
      <c r="K318">
        <v>1889.988582</v>
      </c>
      <c r="L318">
        <v>279.424194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212000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2002.040659</v>
      </c>
      <c r="I319">
        <v>279.15162400000003</v>
      </c>
      <c r="J319" t="s">
        <v>3</v>
      </c>
      <c r="K319">
        <v>2000.967429</v>
      </c>
      <c r="L319">
        <v>279.07649700000002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224500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2113.0662990000001</v>
      </c>
      <c r="I320">
        <v>278.81151499999999</v>
      </c>
      <c r="J320" t="s">
        <v>3</v>
      </c>
      <c r="K320">
        <v>2111.933145</v>
      </c>
      <c r="L320">
        <v>278.73515900000001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237000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2224.0920019999999</v>
      </c>
      <c r="I321">
        <v>278.60921500000001</v>
      </c>
      <c r="J321" t="s">
        <v>3</v>
      </c>
      <c r="K321">
        <v>2222.8999659999999</v>
      </c>
      <c r="L321">
        <v>278.52837499999998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249500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5664.5813959999996</v>
      </c>
      <c r="I322">
        <v>38516.552874000001</v>
      </c>
      <c r="J322" t="s">
        <v>3</v>
      </c>
      <c r="K322">
        <v>5659.7710349999998</v>
      </c>
      <c r="L322">
        <v>38456.984232000003</v>
      </c>
      <c r="M322" t="s">
        <v>4</v>
      </c>
      <c r="N322">
        <v>327.56148200000001</v>
      </c>
      <c r="O322">
        <v>464.10103099999998</v>
      </c>
      <c r="P322" t="s">
        <v>5</v>
      </c>
      <c r="Q322">
        <v>323.400173</v>
      </c>
      <c r="R322">
        <v>196.292284</v>
      </c>
      <c r="S322" t="s">
        <v>6</v>
      </c>
      <c r="T322">
        <v>91.632294999999999</v>
      </c>
      <c r="U322">
        <v>13.570598</v>
      </c>
      <c r="V322" t="s">
        <v>7</v>
      </c>
      <c r="W322">
        <v>98.069674000000006</v>
      </c>
      <c r="X322">
        <v>22.819859000000001</v>
      </c>
      <c r="Y322" t="s">
        <v>8</v>
      </c>
      <c r="Z322">
        <v>106.55351899999999</v>
      </c>
      <c r="AA322">
        <v>73.021917999999999</v>
      </c>
      <c r="AB322" t="s">
        <v>9</v>
      </c>
      <c r="AC322">
        <v>4990.4841020000003</v>
      </c>
      <c r="AD322">
        <v>27208.349544000001</v>
      </c>
      <c r="AE322" t="s">
        <v>10</v>
      </c>
      <c r="AF322">
        <v>0.384295</v>
      </c>
      <c r="AG322">
        <v>1.0000000000000001E-5</v>
      </c>
      <c r="AH322" t="s">
        <v>11</v>
      </c>
      <c r="AI322">
        <v>0.61794300000000002</v>
      </c>
      <c r="AJ322">
        <v>3.9999999999999998E-6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11343.207813000001</v>
      </c>
      <c r="I323">
        <v>54047.276426999997</v>
      </c>
      <c r="J323" t="s">
        <v>3</v>
      </c>
      <c r="K323">
        <v>11333.586816000001</v>
      </c>
      <c r="L323">
        <v>53960.427899000002</v>
      </c>
      <c r="M323" t="s">
        <v>4</v>
      </c>
      <c r="N323">
        <v>651.56990399999995</v>
      </c>
      <c r="O323">
        <v>703.82394099999999</v>
      </c>
      <c r="P323" t="s">
        <v>5</v>
      </c>
      <c r="Q323">
        <v>659.79019300000004</v>
      </c>
      <c r="R323">
        <v>1585.539937</v>
      </c>
      <c r="S323" t="s">
        <v>6</v>
      </c>
      <c r="T323">
        <v>182.78353200000001</v>
      </c>
      <c r="U323">
        <v>17.450444999999998</v>
      </c>
      <c r="V323" t="s">
        <v>7</v>
      </c>
      <c r="W323">
        <v>195.87456599999999</v>
      </c>
      <c r="X323">
        <v>29.049388</v>
      </c>
      <c r="Y323" t="s">
        <v>8</v>
      </c>
      <c r="Z323">
        <v>226.84452899999999</v>
      </c>
      <c r="AA323">
        <v>1353.714694</v>
      </c>
      <c r="AB323" t="s">
        <v>9</v>
      </c>
      <c r="AC323">
        <v>9985.5626950000005</v>
      </c>
      <c r="AD323">
        <v>35599.308339000003</v>
      </c>
      <c r="AE323" t="s">
        <v>10</v>
      </c>
      <c r="AF323">
        <v>0.38094699999999998</v>
      </c>
      <c r="AG323">
        <v>2.1999999999999999E-5</v>
      </c>
      <c r="AH323" t="s">
        <v>11</v>
      </c>
      <c r="AI323">
        <v>0.61896700000000004</v>
      </c>
      <c r="AJ323">
        <v>3.9999999999999998E-6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17044.595175999999</v>
      </c>
      <c r="I324">
        <v>82106.551873000004</v>
      </c>
      <c r="J324" t="s">
        <v>3</v>
      </c>
      <c r="K324">
        <v>17030.188652000001</v>
      </c>
      <c r="L324">
        <v>81987.531035000007</v>
      </c>
      <c r="M324" t="s">
        <v>4</v>
      </c>
      <c r="N324">
        <v>978.36046499999998</v>
      </c>
      <c r="O324">
        <v>1279.7992139999999</v>
      </c>
      <c r="P324" t="s">
        <v>5</v>
      </c>
      <c r="Q324">
        <v>1006.068143</v>
      </c>
      <c r="R324">
        <v>3616.883202</v>
      </c>
      <c r="S324" t="s">
        <v>6</v>
      </c>
      <c r="T324">
        <v>274.07816100000002</v>
      </c>
      <c r="U324">
        <v>21.281337000000001</v>
      </c>
      <c r="V324" t="s">
        <v>7</v>
      </c>
      <c r="W324">
        <v>294.01624600000002</v>
      </c>
      <c r="X324">
        <v>47.030496999999997</v>
      </c>
      <c r="Y324" t="s">
        <v>8</v>
      </c>
      <c r="Z324">
        <v>356.13613900000001</v>
      </c>
      <c r="AA324">
        <v>3000.3673840000001</v>
      </c>
      <c r="AB324" t="s">
        <v>9</v>
      </c>
      <c r="AC324">
        <v>14990.723867000001</v>
      </c>
      <c r="AD324">
        <v>50613.405455</v>
      </c>
      <c r="AE324" t="s">
        <v>10</v>
      </c>
      <c r="AF324">
        <v>0.37989200000000001</v>
      </c>
      <c r="AG324">
        <v>2.0000000000000002E-5</v>
      </c>
      <c r="AH324" t="s">
        <v>11</v>
      </c>
      <c r="AI324">
        <v>0.61949399999999999</v>
      </c>
      <c r="AJ324">
        <v>3.9999999999999998E-6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22747.789766000002</v>
      </c>
      <c r="I325">
        <v>124363.45959100001</v>
      </c>
      <c r="J325" t="s">
        <v>3</v>
      </c>
      <c r="K325">
        <v>22728.566758000001</v>
      </c>
      <c r="L325">
        <v>124203.41121999999</v>
      </c>
      <c r="M325" t="s">
        <v>4</v>
      </c>
      <c r="N325">
        <v>1306.355288</v>
      </c>
      <c r="O325">
        <v>1976.8923179999999</v>
      </c>
      <c r="P325" t="s">
        <v>5</v>
      </c>
      <c r="Q325">
        <v>1351.884714</v>
      </c>
      <c r="R325">
        <v>5000.6919669999997</v>
      </c>
      <c r="S325" t="s">
        <v>6</v>
      </c>
      <c r="T325">
        <v>365.40285599999999</v>
      </c>
      <c r="U325">
        <v>29.031974000000002</v>
      </c>
      <c r="V325" t="s">
        <v>7</v>
      </c>
      <c r="W325">
        <v>391.69339500000001</v>
      </c>
      <c r="X325">
        <v>62.194687999999999</v>
      </c>
      <c r="Y325" t="s">
        <v>8</v>
      </c>
      <c r="Z325">
        <v>485.21695499999998</v>
      </c>
      <c r="AA325">
        <v>4386.3165319999998</v>
      </c>
      <c r="AB325" t="s">
        <v>9</v>
      </c>
      <c r="AC325">
        <v>19996.576249999998</v>
      </c>
      <c r="AD325">
        <v>78895.434942000007</v>
      </c>
      <c r="AE325" t="s">
        <v>10</v>
      </c>
      <c r="AF325">
        <v>0.378637</v>
      </c>
      <c r="AG325">
        <v>1.7E-5</v>
      </c>
      <c r="AH325" t="s">
        <v>11</v>
      </c>
      <c r="AI325">
        <v>0.62006099999999997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28424.534258</v>
      </c>
      <c r="I326">
        <v>174258.60748899999</v>
      </c>
      <c r="J326" t="s">
        <v>3</v>
      </c>
      <c r="K326">
        <v>28400.458515999999</v>
      </c>
      <c r="L326">
        <v>174009.07286399999</v>
      </c>
      <c r="M326" t="s">
        <v>4</v>
      </c>
      <c r="N326">
        <v>1634.9786790000001</v>
      </c>
      <c r="O326">
        <v>3540.868078</v>
      </c>
      <c r="P326" t="s">
        <v>5</v>
      </c>
      <c r="Q326">
        <v>1689.5955100000001</v>
      </c>
      <c r="R326">
        <v>6399.2518829999999</v>
      </c>
      <c r="S326" t="s">
        <v>6</v>
      </c>
      <c r="T326">
        <v>456.55192799999998</v>
      </c>
      <c r="U326">
        <v>33.175876000000002</v>
      </c>
      <c r="V326" t="s">
        <v>7</v>
      </c>
      <c r="W326">
        <v>489.12929600000001</v>
      </c>
      <c r="X326">
        <v>74.504367000000002</v>
      </c>
      <c r="Y326" t="s">
        <v>8</v>
      </c>
      <c r="Z326">
        <v>607.17497300000002</v>
      </c>
      <c r="AA326">
        <v>5376.2440310000002</v>
      </c>
      <c r="AB326" t="s">
        <v>9</v>
      </c>
      <c r="AC326">
        <v>24983.433476999999</v>
      </c>
      <c r="AD326">
        <v>101647.365018</v>
      </c>
      <c r="AE326" t="s">
        <v>10</v>
      </c>
      <c r="AF326">
        <v>0.37813600000000003</v>
      </c>
      <c r="AG326">
        <v>1.5999999999999999E-5</v>
      </c>
      <c r="AH326" t="s">
        <v>11</v>
      </c>
      <c r="AI326">
        <v>0.62014599999999998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34122.351172000002</v>
      </c>
      <c r="I327">
        <v>231747.785321</v>
      </c>
      <c r="J327" t="s">
        <v>3</v>
      </c>
      <c r="K327">
        <v>34093.493281000003</v>
      </c>
      <c r="L327">
        <v>231431.82079200001</v>
      </c>
      <c r="M327" t="s">
        <v>4</v>
      </c>
      <c r="N327">
        <v>1961.2239669999999</v>
      </c>
      <c r="O327">
        <v>4580.7026299999998</v>
      </c>
      <c r="P327" t="s">
        <v>5</v>
      </c>
      <c r="Q327">
        <v>2032.788716</v>
      </c>
      <c r="R327">
        <v>7392.2824680000003</v>
      </c>
      <c r="S327" t="s">
        <v>6</v>
      </c>
      <c r="T327">
        <v>548.76826300000005</v>
      </c>
      <c r="U327">
        <v>52.971412000000001</v>
      </c>
      <c r="V327" t="s">
        <v>7</v>
      </c>
      <c r="W327">
        <v>586.73922500000003</v>
      </c>
      <c r="X327">
        <v>86.440860000000001</v>
      </c>
      <c r="Y327" t="s">
        <v>8</v>
      </c>
      <c r="Z327">
        <v>733.42863499999999</v>
      </c>
      <c r="AA327">
        <v>6280.348986</v>
      </c>
      <c r="AB327" t="s">
        <v>9</v>
      </c>
      <c r="AC327">
        <v>29987.879570000001</v>
      </c>
      <c r="AD327">
        <v>143907.01005400001</v>
      </c>
      <c r="AE327" t="s">
        <v>10</v>
      </c>
      <c r="AF327">
        <v>0.37791000000000002</v>
      </c>
      <c r="AG327">
        <v>1.5E-5</v>
      </c>
      <c r="AH327" t="s">
        <v>11</v>
      </c>
      <c r="AI327">
        <v>0.62030099999999999</v>
      </c>
      <c r="AJ327">
        <v>9.0000000000000002E-6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39807.556641000003</v>
      </c>
      <c r="I328">
        <v>269162.85988599999</v>
      </c>
      <c r="J328" t="s">
        <v>3</v>
      </c>
      <c r="K328">
        <v>39773.865703000003</v>
      </c>
      <c r="L328">
        <v>268817.207131</v>
      </c>
      <c r="M328" t="s">
        <v>4</v>
      </c>
      <c r="N328">
        <v>2285.7413449999999</v>
      </c>
      <c r="O328">
        <v>5525.2833119999996</v>
      </c>
      <c r="P328" t="s">
        <v>5</v>
      </c>
      <c r="Q328">
        <v>2375.6966210000001</v>
      </c>
      <c r="R328">
        <v>11730.483844</v>
      </c>
      <c r="S328" t="s">
        <v>6</v>
      </c>
      <c r="T328">
        <v>640.13567899999998</v>
      </c>
      <c r="U328">
        <v>50.890925000000003</v>
      </c>
      <c r="V328" t="s">
        <v>7</v>
      </c>
      <c r="W328">
        <v>683.91601100000003</v>
      </c>
      <c r="X328">
        <v>90.955899000000002</v>
      </c>
      <c r="Y328" t="s">
        <v>8</v>
      </c>
      <c r="Z328">
        <v>860.36750700000005</v>
      </c>
      <c r="AA328">
        <v>10600.107161</v>
      </c>
      <c r="AB328" t="s">
        <v>9</v>
      </c>
      <c r="AC328">
        <v>34981.859531000002</v>
      </c>
      <c r="AD328">
        <v>159847.817755</v>
      </c>
      <c r="AE328" t="s">
        <v>10</v>
      </c>
      <c r="AF328">
        <v>0.37728499999999998</v>
      </c>
      <c r="AG328">
        <v>1.1E-5</v>
      </c>
      <c r="AH328" t="s">
        <v>11</v>
      </c>
      <c r="AI328">
        <v>0.62036500000000006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45477.923281000003</v>
      </c>
      <c r="I329">
        <v>366323.79626099998</v>
      </c>
      <c r="J329" t="s">
        <v>3</v>
      </c>
      <c r="K329">
        <v>45439.317344000003</v>
      </c>
      <c r="L329">
        <v>366190.38065900002</v>
      </c>
      <c r="M329" t="s">
        <v>4</v>
      </c>
      <c r="N329">
        <v>2610.0234180000002</v>
      </c>
      <c r="O329">
        <v>7140.7185719999998</v>
      </c>
      <c r="P329" t="s">
        <v>5</v>
      </c>
      <c r="Q329">
        <v>2707.39228</v>
      </c>
      <c r="R329">
        <v>12687.783733</v>
      </c>
      <c r="S329" t="s">
        <v>6</v>
      </c>
      <c r="T329">
        <v>731.86154699999997</v>
      </c>
      <c r="U329">
        <v>76.140885999999995</v>
      </c>
      <c r="V329" t="s">
        <v>7</v>
      </c>
      <c r="W329">
        <v>781.56862799999999</v>
      </c>
      <c r="X329">
        <v>121.234313</v>
      </c>
      <c r="Y329" t="s">
        <v>8</v>
      </c>
      <c r="Z329">
        <v>975.46173999999996</v>
      </c>
      <c r="AA329">
        <v>11037.472902</v>
      </c>
      <c r="AB329" t="s">
        <v>9</v>
      </c>
      <c r="AC329">
        <v>39971.417734000002</v>
      </c>
      <c r="AD329">
        <v>227472.989485</v>
      </c>
      <c r="AE329" t="s">
        <v>10</v>
      </c>
      <c r="AF329">
        <v>0.37695600000000001</v>
      </c>
      <c r="AG329">
        <v>9.0000000000000002E-6</v>
      </c>
      <c r="AH329" t="s">
        <v>11</v>
      </c>
      <c r="AI329">
        <v>0.62060899999999997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51192.952187000003</v>
      </c>
      <c r="I330">
        <v>410169.67667100002</v>
      </c>
      <c r="J330" t="s">
        <v>3</v>
      </c>
      <c r="K330">
        <v>51149.500702999998</v>
      </c>
      <c r="L330">
        <v>409967.86744900001</v>
      </c>
      <c r="M330" t="s">
        <v>4</v>
      </c>
      <c r="N330">
        <v>2938.9804349999999</v>
      </c>
      <c r="O330">
        <v>7936.0243179999998</v>
      </c>
      <c r="P330" t="s">
        <v>5</v>
      </c>
      <c r="Q330">
        <v>3051.478071</v>
      </c>
      <c r="R330">
        <v>17717.468427</v>
      </c>
      <c r="S330" t="s">
        <v>6</v>
      </c>
      <c r="T330">
        <v>823.727844</v>
      </c>
      <c r="U330">
        <v>90.112808999999999</v>
      </c>
      <c r="V330" t="s">
        <v>7</v>
      </c>
      <c r="W330">
        <v>880.14810899999998</v>
      </c>
      <c r="X330">
        <v>142.93930900000001</v>
      </c>
      <c r="Y330" t="s">
        <v>8</v>
      </c>
      <c r="Z330">
        <v>1101.7242859999999</v>
      </c>
      <c r="AA330">
        <v>15323.434456999999</v>
      </c>
      <c r="AB330" t="s">
        <v>9</v>
      </c>
      <c r="AC330">
        <v>44988.434530999999</v>
      </c>
      <c r="AD330">
        <v>248160.500291</v>
      </c>
      <c r="AE330" t="s">
        <v>10</v>
      </c>
      <c r="AF330">
        <v>0.37649500000000002</v>
      </c>
      <c r="AG330">
        <v>5.0000000000000004E-6</v>
      </c>
      <c r="AH330" t="s">
        <v>11</v>
      </c>
      <c r="AI330">
        <v>0.62076299999999995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56867.078202999997</v>
      </c>
      <c r="I331">
        <v>449317.36161899997</v>
      </c>
      <c r="J331" t="s">
        <v>3</v>
      </c>
      <c r="K331">
        <v>56818.839375000003</v>
      </c>
      <c r="L331">
        <v>449094.33669199998</v>
      </c>
      <c r="M331" t="s">
        <v>4</v>
      </c>
      <c r="N331">
        <v>3262.7749119999999</v>
      </c>
      <c r="O331">
        <v>8467.4012430000002</v>
      </c>
      <c r="P331" t="s">
        <v>5</v>
      </c>
      <c r="Q331">
        <v>3388.1739210000001</v>
      </c>
      <c r="R331">
        <v>20552.722317</v>
      </c>
      <c r="S331" t="s">
        <v>6</v>
      </c>
      <c r="T331">
        <v>915.07028200000002</v>
      </c>
      <c r="U331">
        <v>99.998808999999994</v>
      </c>
      <c r="V331" t="s">
        <v>7</v>
      </c>
      <c r="W331">
        <v>977.09229100000005</v>
      </c>
      <c r="X331">
        <v>155.52979500000001</v>
      </c>
      <c r="Y331" t="s">
        <v>8</v>
      </c>
      <c r="Z331">
        <v>1222.890852</v>
      </c>
      <c r="AA331">
        <v>18331.259049</v>
      </c>
      <c r="AB331" t="s">
        <v>9</v>
      </c>
      <c r="AC331">
        <v>49977.856484000004</v>
      </c>
      <c r="AD331">
        <v>281623.51375899999</v>
      </c>
      <c r="AE331" t="s">
        <v>10</v>
      </c>
      <c r="AF331">
        <v>0.37620900000000002</v>
      </c>
      <c r="AG331">
        <v>3.0000000000000001E-6</v>
      </c>
      <c r="AH331" t="s">
        <v>11</v>
      </c>
      <c r="AI331">
        <v>0.62095699999999998</v>
      </c>
      <c r="AJ331">
        <v>1.2E-5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62541.821250000001</v>
      </c>
      <c r="I332">
        <v>549797.89669700002</v>
      </c>
      <c r="J332" t="s">
        <v>3</v>
      </c>
      <c r="K332">
        <v>62488.801484000003</v>
      </c>
      <c r="L332">
        <v>549479.26152900001</v>
      </c>
      <c r="M332" t="s">
        <v>4</v>
      </c>
      <c r="N332">
        <v>3587.6436180000001</v>
      </c>
      <c r="O332">
        <v>9408.0405589999991</v>
      </c>
      <c r="P332" t="s">
        <v>5</v>
      </c>
      <c r="Q332">
        <v>3727.7160789999998</v>
      </c>
      <c r="R332">
        <v>23759.307021000001</v>
      </c>
      <c r="S332" t="s">
        <v>6</v>
      </c>
      <c r="T332">
        <v>1007.408463</v>
      </c>
      <c r="U332">
        <v>123.182097</v>
      </c>
      <c r="V332" t="s">
        <v>7</v>
      </c>
      <c r="W332">
        <v>1074.203843</v>
      </c>
      <c r="X332">
        <v>181.795761</v>
      </c>
      <c r="Y332" t="s">
        <v>8</v>
      </c>
      <c r="Z332">
        <v>1345.6119189999999</v>
      </c>
      <c r="AA332">
        <v>20668.530529</v>
      </c>
      <c r="AB332" t="s">
        <v>9</v>
      </c>
      <c r="AC332">
        <v>54963.922968999999</v>
      </c>
      <c r="AD332">
        <v>342244.17553499999</v>
      </c>
      <c r="AE332" t="s">
        <v>10</v>
      </c>
      <c r="AF332">
        <v>0.37616100000000002</v>
      </c>
      <c r="AG332">
        <v>3.0000000000000001E-6</v>
      </c>
      <c r="AH332" t="s">
        <v>11</v>
      </c>
      <c r="AI332">
        <v>0.62103900000000001</v>
      </c>
      <c r="AJ332">
        <v>1.2E-5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68235.510781000004</v>
      </c>
      <c r="I333">
        <v>569316.69249399996</v>
      </c>
      <c r="J333" t="s">
        <v>3</v>
      </c>
      <c r="K333">
        <v>68177.642812000006</v>
      </c>
      <c r="L333">
        <v>568973.52625400003</v>
      </c>
      <c r="M333" t="s">
        <v>4</v>
      </c>
      <c r="N333">
        <v>3915.0319290000002</v>
      </c>
      <c r="O333">
        <v>10249.539247000001</v>
      </c>
      <c r="P333" t="s">
        <v>5</v>
      </c>
      <c r="Q333">
        <v>4063.8681099999999</v>
      </c>
      <c r="R333">
        <v>22932.75765</v>
      </c>
      <c r="S333" t="s">
        <v>6</v>
      </c>
      <c r="T333">
        <v>1099.137502</v>
      </c>
      <c r="U333">
        <v>151.90028100000001</v>
      </c>
      <c r="V333" t="s">
        <v>7</v>
      </c>
      <c r="W333">
        <v>1171.260923</v>
      </c>
      <c r="X333">
        <v>185.852915</v>
      </c>
      <c r="Y333" t="s">
        <v>8</v>
      </c>
      <c r="Z333">
        <v>1465.3766599999999</v>
      </c>
      <c r="AA333">
        <v>20059.061161000001</v>
      </c>
      <c r="AB333" t="s">
        <v>9</v>
      </c>
      <c r="AC333">
        <v>59969.706250000003</v>
      </c>
      <c r="AD333">
        <v>363305.623135</v>
      </c>
      <c r="AE333" t="s">
        <v>10</v>
      </c>
      <c r="AF333">
        <v>0.37607600000000002</v>
      </c>
      <c r="AG333">
        <v>3.0000000000000001E-6</v>
      </c>
      <c r="AH333" t="s">
        <v>11</v>
      </c>
      <c r="AI333">
        <v>0.62143400000000004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73945.940625000003</v>
      </c>
      <c r="I334">
        <v>638853.97653800005</v>
      </c>
      <c r="J334" t="s">
        <v>3</v>
      </c>
      <c r="K334">
        <v>73883.216094000003</v>
      </c>
      <c r="L334">
        <v>638436.20280099998</v>
      </c>
      <c r="M334" t="s">
        <v>4</v>
      </c>
      <c r="N334">
        <v>4241.9699069999997</v>
      </c>
      <c r="O334">
        <v>11093.071359</v>
      </c>
      <c r="P334" t="s">
        <v>5</v>
      </c>
      <c r="Q334">
        <v>4413.2696189999997</v>
      </c>
      <c r="R334">
        <v>24372.691613999999</v>
      </c>
      <c r="S334" t="s">
        <v>6</v>
      </c>
      <c r="T334">
        <v>1191.213647</v>
      </c>
      <c r="U334">
        <v>160.85754299999999</v>
      </c>
      <c r="V334" t="s">
        <v>7</v>
      </c>
      <c r="W334">
        <v>1269.7100170000001</v>
      </c>
      <c r="X334">
        <v>190.45704799999999</v>
      </c>
      <c r="Y334" t="s">
        <v>8</v>
      </c>
      <c r="Z334">
        <v>1596.302803</v>
      </c>
      <c r="AA334">
        <v>20727.547935999999</v>
      </c>
      <c r="AB334" t="s">
        <v>9</v>
      </c>
      <c r="AC334">
        <v>64979.163827999997</v>
      </c>
      <c r="AD334">
        <v>412492.39232799999</v>
      </c>
      <c r="AE334" t="s">
        <v>10</v>
      </c>
      <c r="AF334">
        <v>0.37606400000000001</v>
      </c>
      <c r="AG334">
        <v>3.0000000000000001E-6</v>
      </c>
      <c r="AH334" t="s">
        <v>11</v>
      </c>
      <c r="AI334">
        <v>0.62182999999999999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79626.549530999997</v>
      </c>
      <c r="I335">
        <v>704754.27442399994</v>
      </c>
      <c r="J335" t="s">
        <v>3</v>
      </c>
      <c r="K335">
        <v>79559.021406</v>
      </c>
      <c r="L335">
        <v>704254.88923299999</v>
      </c>
      <c r="M335" t="s">
        <v>4</v>
      </c>
      <c r="N335">
        <v>4567.1879790000003</v>
      </c>
      <c r="O335">
        <v>12480.409395000001</v>
      </c>
      <c r="P335" t="s">
        <v>5</v>
      </c>
      <c r="Q335">
        <v>4748.8451759999998</v>
      </c>
      <c r="R335">
        <v>26172.428625</v>
      </c>
      <c r="S335" t="s">
        <v>6</v>
      </c>
      <c r="T335">
        <v>1282.9351389999999</v>
      </c>
      <c r="U335">
        <v>196.653502</v>
      </c>
      <c r="V335" t="s">
        <v>7</v>
      </c>
      <c r="W335">
        <v>1367.6526220000001</v>
      </c>
      <c r="X335">
        <v>204.82240899999999</v>
      </c>
      <c r="Y335" t="s">
        <v>8</v>
      </c>
      <c r="Z335">
        <v>1714.5963429999999</v>
      </c>
      <c r="AA335">
        <v>22310.317535999999</v>
      </c>
      <c r="AB335" t="s">
        <v>9</v>
      </c>
      <c r="AC335">
        <v>69971.821093999999</v>
      </c>
      <c r="AD335">
        <v>454425.56844300003</v>
      </c>
      <c r="AE335" t="s">
        <v>10</v>
      </c>
      <c r="AF335">
        <v>0.37605499999999997</v>
      </c>
      <c r="AG335">
        <v>3.0000000000000001E-6</v>
      </c>
      <c r="AH335" t="s">
        <v>11</v>
      </c>
      <c r="AI335">
        <v>0.62185900000000005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85310.454687000005</v>
      </c>
      <c r="I336">
        <v>709121.46392699995</v>
      </c>
      <c r="J336" t="s">
        <v>3</v>
      </c>
      <c r="K336">
        <v>85238.149688000005</v>
      </c>
      <c r="L336">
        <v>708603.67270800006</v>
      </c>
      <c r="M336" t="s">
        <v>4</v>
      </c>
      <c r="N336">
        <v>4893.1386130000001</v>
      </c>
      <c r="O336">
        <v>12960.154872999999</v>
      </c>
      <c r="P336" t="s">
        <v>5</v>
      </c>
      <c r="Q336">
        <v>5087.9063669999996</v>
      </c>
      <c r="R336">
        <v>24598.375488999998</v>
      </c>
      <c r="S336" t="s">
        <v>6</v>
      </c>
      <c r="T336">
        <v>1374.209353</v>
      </c>
      <c r="U336">
        <v>212.66460699999999</v>
      </c>
      <c r="V336" t="s">
        <v>7</v>
      </c>
      <c r="W336">
        <v>1465.2370020000001</v>
      </c>
      <c r="X336">
        <v>202.77236600000001</v>
      </c>
      <c r="Y336" t="s">
        <v>8</v>
      </c>
      <c r="Z336">
        <v>1837.4319379999999</v>
      </c>
      <c r="AA336">
        <v>21420.473967999998</v>
      </c>
      <c r="AB336" t="s">
        <v>9</v>
      </c>
      <c r="AC336">
        <v>74962.703125</v>
      </c>
      <c r="AD336">
        <v>478539.92332599999</v>
      </c>
      <c r="AE336" t="s">
        <v>10</v>
      </c>
      <c r="AF336">
        <v>0.37601800000000002</v>
      </c>
      <c r="AG336">
        <v>3.0000000000000001E-6</v>
      </c>
      <c r="AH336" t="s">
        <v>11</v>
      </c>
      <c r="AI336">
        <v>0.62263199999999996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90999.705468999993</v>
      </c>
      <c r="I337">
        <v>762851.25872499996</v>
      </c>
      <c r="J337" t="s">
        <v>3</v>
      </c>
      <c r="K337">
        <v>90922.576094000004</v>
      </c>
      <c r="L337">
        <v>762327.30136699998</v>
      </c>
      <c r="M337" t="s">
        <v>4</v>
      </c>
      <c r="N337">
        <v>5216.7129199999999</v>
      </c>
      <c r="O337">
        <v>14734.648315</v>
      </c>
      <c r="P337" t="s">
        <v>5</v>
      </c>
      <c r="Q337">
        <v>5426.0633200000002</v>
      </c>
      <c r="R337">
        <v>25793.38654</v>
      </c>
      <c r="S337" t="s">
        <v>6</v>
      </c>
      <c r="T337">
        <v>1466.2405739999999</v>
      </c>
      <c r="U337">
        <v>258.160933</v>
      </c>
      <c r="V337" t="s">
        <v>7</v>
      </c>
      <c r="W337">
        <v>1563.3305909999999</v>
      </c>
      <c r="X337">
        <v>232.57149899999999</v>
      </c>
      <c r="Y337" t="s">
        <v>8</v>
      </c>
      <c r="Z337">
        <v>1957.720652</v>
      </c>
      <c r="AA337">
        <v>21659.619253000001</v>
      </c>
      <c r="AB337" t="s">
        <v>9</v>
      </c>
      <c r="AC337">
        <v>79962.551561999993</v>
      </c>
      <c r="AD337">
        <v>508447.54056699999</v>
      </c>
      <c r="AE337" t="s">
        <v>10</v>
      </c>
      <c r="AF337">
        <v>0.37594100000000003</v>
      </c>
      <c r="AG337">
        <v>3.0000000000000001E-6</v>
      </c>
      <c r="AH337" t="s">
        <v>11</v>
      </c>
      <c r="AI337">
        <v>0.62317800000000001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96686.324999999997</v>
      </c>
      <c r="I338">
        <v>817655.90066100005</v>
      </c>
      <c r="J338" t="s">
        <v>3</v>
      </c>
      <c r="K338">
        <v>96604.018593999994</v>
      </c>
      <c r="L338">
        <v>817829.18306399998</v>
      </c>
      <c r="M338" t="s">
        <v>4</v>
      </c>
      <c r="N338">
        <v>5541.022207</v>
      </c>
      <c r="O338">
        <v>16259.643668999999</v>
      </c>
      <c r="P338" t="s">
        <v>5</v>
      </c>
      <c r="Q338">
        <v>5772.7063669999998</v>
      </c>
      <c r="R338">
        <v>22133.905708999999</v>
      </c>
      <c r="S338" t="s">
        <v>6</v>
      </c>
      <c r="T338">
        <v>1557.4215529999999</v>
      </c>
      <c r="U338">
        <v>262.57405</v>
      </c>
      <c r="V338" t="s">
        <v>7</v>
      </c>
      <c r="W338">
        <v>1660.4100390000001</v>
      </c>
      <c r="X338">
        <v>229.21307200000001</v>
      </c>
      <c r="Y338" t="s">
        <v>8</v>
      </c>
      <c r="Z338">
        <v>2088.8371699999998</v>
      </c>
      <c r="AA338">
        <v>19102.151180000001</v>
      </c>
      <c r="AB338" t="s">
        <v>9</v>
      </c>
      <c r="AC338">
        <v>84950.154374999998</v>
      </c>
      <c r="AD338">
        <v>569818.77946700004</v>
      </c>
      <c r="AE338" t="s">
        <v>10</v>
      </c>
      <c r="AF338">
        <v>0.375892</v>
      </c>
      <c r="AG338">
        <v>1.9999999999999999E-6</v>
      </c>
      <c r="AH338" t="s">
        <v>11</v>
      </c>
      <c r="AI338">
        <v>0.623386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102390.41781299999</v>
      </c>
      <c r="I339">
        <v>807387.63709800004</v>
      </c>
      <c r="J339" t="s">
        <v>3</v>
      </c>
      <c r="K339">
        <v>102303.26343799999</v>
      </c>
      <c r="L339">
        <v>807377.720951</v>
      </c>
      <c r="M339" t="s">
        <v>4</v>
      </c>
      <c r="N339">
        <v>5870.1855660000001</v>
      </c>
      <c r="O339">
        <v>17203.154358</v>
      </c>
      <c r="P339" t="s">
        <v>5</v>
      </c>
      <c r="Q339">
        <v>6111.8765819999999</v>
      </c>
      <c r="R339">
        <v>24666.204460000001</v>
      </c>
      <c r="S339" t="s">
        <v>6</v>
      </c>
      <c r="T339">
        <v>1649.345208</v>
      </c>
      <c r="U339">
        <v>265.71578899999997</v>
      </c>
      <c r="V339" t="s">
        <v>7</v>
      </c>
      <c r="W339">
        <v>1758.005212</v>
      </c>
      <c r="X339">
        <v>258.13168400000001</v>
      </c>
      <c r="Y339" t="s">
        <v>8</v>
      </c>
      <c r="Z339">
        <v>2210.9570779999999</v>
      </c>
      <c r="AA339">
        <v>21100.286089000001</v>
      </c>
      <c r="AB339" t="s">
        <v>9</v>
      </c>
      <c r="AC339">
        <v>89958.209843999997</v>
      </c>
      <c r="AD339">
        <v>543659.40556999994</v>
      </c>
      <c r="AE339" t="s">
        <v>10</v>
      </c>
      <c r="AF339">
        <v>0.37586199999999997</v>
      </c>
      <c r="AG339">
        <v>1.9999999999999999E-6</v>
      </c>
      <c r="AH339" t="s">
        <v>11</v>
      </c>
      <c r="AI339">
        <v>0.62380800000000003</v>
      </c>
      <c r="AJ339">
        <v>2.0000000000000002E-5</v>
      </c>
      <c r="AK339" t="s">
        <v>12</v>
      </c>
      <c r="AL339">
        <v>1.08</v>
      </c>
      <c r="AM339">
        <v>57.153599999999997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108058.16156199999</v>
      </c>
      <c r="I340">
        <v>857746.30036899995</v>
      </c>
      <c r="J340" t="s">
        <v>3</v>
      </c>
      <c r="K340">
        <v>107966.19890600001</v>
      </c>
      <c r="L340">
        <v>857758.58711399999</v>
      </c>
      <c r="M340" t="s">
        <v>4</v>
      </c>
      <c r="N340">
        <v>6194.6566700000003</v>
      </c>
      <c r="O340">
        <v>18812.848471000001</v>
      </c>
      <c r="P340" t="s">
        <v>5</v>
      </c>
      <c r="Q340">
        <v>6450.9757520000003</v>
      </c>
      <c r="R340">
        <v>26025.911857999999</v>
      </c>
      <c r="S340" t="s">
        <v>6</v>
      </c>
      <c r="T340">
        <v>1741.3266920000001</v>
      </c>
      <c r="U340">
        <v>295.10717099999999</v>
      </c>
      <c r="V340" t="s">
        <v>7</v>
      </c>
      <c r="W340">
        <v>1856.0000849999999</v>
      </c>
      <c r="X340">
        <v>318.60150599999997</v>
      </c>
      <c r="Y340" t="s">
        <v>8</v>
      </c>
      <c r="Z340">
        <v>2332.7526050000001</v>
      </c>
      <c r="AA340">
        <v>22537.993697000002</v>
      </c>
      <c r="AB340" t="s">
        <v>9</v>
      </c>
      <c r="AC340">
        <v>94935.023438000004</v>
      </c>
      <c r="AD340">
        <v>582952.50716599997</v>
      </c>
      <c r="AE340" t="s">
        <v>10</v>
      </c>
      <c r="AF340">
        <v>0.37562299999999998</v>
      </c>
      <c r="AG340">
        <v>3.9999999999999998E-6</v>
      </c>
      <c r="AH340" t="s">
        <v>11</v>
      </c>
      <c r="AI340">
        <v>0.62385599999999997</v>
      </c>
      <c r="AJ340">
        <v>2.0000000000000002E-5</v>
      </c>
      <c r="AK340" t="s">
        <v>12</v>
      </c>
      <c r="AL340">
        <v>1.08</v>
      </c>
      <c r="AM340">
        <v>57.153599999999997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113738.31375</v>
      </c>
      <c r="I341">
        <v>931735.282015</v>
      </c>
      <c r="J341" t="s">
        <v>3</v>
      </c>
      <c r="K341">
        <v>113641.45125</v>
      </c>
      <c r="L341">
        <v>931222.92805500003</v>
      </c>
      <c r="M341" t="s">
        <v>4</v>
      </c>
      <c r="N341">
        <v>6521.0842970000003</v>
      </c>
      <c r="O341">
        <v>21228.162498000002</v>
      </c>
      <c r="P341" t="s">
        <v>5</v>
      </c>
      <c r="Q341">
        <v>6789.7116500000002</v>
      </c>
      <c r="R341">
        <v>26956.744900999998</v>
      </c>
      <c r="S341" t="s">
        <v>6</v>
      </c>
      <c r="T341">
        <v>1832.855139</v>
      </c>
      <c r="U341">
        <v>305.09717599999999</v>
      </c>
      <c r="V341" t="s">
        <v>7</v>
      </c>
      <c r="W341">
        <v>1953.5771090000001</v>
      </c>
      <c r="X341">
        <v>325.71204799999998</v>
      </c>
      <c r="Y341" t="s">
        <v>8</v>
      </c>
      <c r="Z341">
        <v>2454.7138960000002</v>
      </c>
      <c r="AA341">
        <v>23558.330888</v>
      </c>
      <c r="AB341" t="s">
        <v>9</v>
      </c>
      <c r="AC341">
        <v>99922.371094000002</v>
      </c>
      <c r="AD341">
        <v>630968.057455</v>
      </c>
      <c r="AE341" t="s">
        <v>10</v>
      </c>
      <c r="AF341">
        <v>0.375612</v>
      </c>
      <c r="AG341">
        <v>3.9999999999999998E-6</v>
      </c>
      <c r="AH341" t="s">
        <v>11</v>
      </c>
      <c r="AI341">
        <v>0.62385699999999999</v>
      </c>
      <c r="AJ341">
        <v>2.0000000000000002E-5</v>
      </c>
      <c r="AK341" t="s">
        <v>12</v>
      </c>
      <c r="AL341">
        <v>1.08</v>
      </c>
      <c r="AM341">
        <v>57.153599999999997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5401.6276170000001</v>
      </c>
      <c r="I342">
        <v>29816.438596</v>
      </c>
      <c r="J342" t="s">
        <v>3</v>
      </c>
      <c r="K342">
        <v>5396.8028219999997</v>
      </c>
      <c r="L342">
        <v>29769.549451999999</v>
      </c>
      <c r="M342" t="s">
        <v>4</v>
      </c>
      <c r="N342">
        <v>328.67225999999999</v>
      </c>
      <c r="O342">
        <v>491.77768600000002</v>
      </c>
      <c r="P342" t="s">
        <v>5</v>
      </c>
      <c r="Q342">
        <v>0</v>
      </c>
      <c r="R342">
        <v>0</v>
      </c>
      <c r="S342" t="s">
        <v>6</v>
      </c>
      <c r="T342">
        <v>92.333913999999993</v>
      </c>
      <c r="U342">
        <v>16.988818999999999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0.38242100000000001</v>
      </c>
      <c r="AD342">
        <v>1.7E-5</v>
      </c>
      <c r="AE342" t="s">
        <v>10</v>
      </c>
      <c r="AF342">
        <v>0</v>
      </c>
      <c r="AG342">
        <v>0</v>
      </c>
      <c r="AH342" t="s">
        <v>11</v>
      </c>
      <c r="AI342">
        <v>0.61864300000000005</v>
      </c>
      <c r="AJ342">
        <v>1.2E-5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10823.016347999999</v>
      </c>
      <c r="I343">
        <v>69711.827638999996</v>
      </c>
      <c r="J343" t="s">
        <v>3</v>
      </c>
      <c r="K343">
        <v>10813.331152000001</v>
      </c>
      <c r="L343">
        <v>69578.688265000004</v>
      </c>
      <c r="M343" t="s">
        <v>4</v>
      </c>
      <c r="N343">
        <v>662.76574000000005</v>
      </c>
      <c r="O343">
        <v>1528.1255289999999</v>
      </c>
      <c r="P343" t="s">
        <v>5</v>
      </c>
      <c r="Q343">
        <v>0</v>
      </c>
      <c r="R343">
        <v>0</v>
      </c>
      <c r="S343" t="s">
        <v>6</v>
      </c>
      <c r="T343">
        <v>184.29939200000001</v>
      </c>
      <c r="U343">
        <v>22.201964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0.37894899999999998</v>
      </c>
      <c r="AD343">
        <v>1.2999999999999999E-5</v>
      </c>
      <c r="AE343" t="s">
        <v>10</v>
      </c>
      <c r="AF343">
        <v>0</v>
      </c>
      <c r="AG343">
        <v>0</v>
      </c>
      <c r="AH343" t="s">
        <v>11</v>
      </c>
      <c r="AI343">
        <v>0.619869</v>
      </c>
      <c r="AJ343">
        <v>7.9999999999999996E-6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16226.198104999999</v>
      </c>
      <c r="I344">
        <v>128774.196925</v>
      </c>
      <c r="J344" t="s">
        <v>3</v>
      </c>
      <c r="K344">
        <v>16211.683827999999</v>
      </c>
      <c r="L344">
        <v>128535.82126700001</v>
      </c>
      <c r="M344" t="s">
        <v>4</v>
      </c>
      <c r="N344">
        <v>996.087806</v>
      </c>
      <c r="O344">
        <v>2784.1357699999999</v>
      </c>
      <c r="P344" t="s">
        <v>5</v>
      </c>
      <c r="Q344">
        <v>0</v>
      </c>
      <c r="R344">
        <v>0</v>
      </c>
      <c r="S344" t="s">
        <v>6</v>
      </c>
      <c r="T344">
        <v>276.25899600000002</v>
      </c>
      <c r="U344">
        <v>37.517878000000003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0.37815399999999999</v>
      </c>
      <c r="AD344">
        <v>1.5E-5</v>
      </c>
      <c r="AE344" t="s">
        <v>10</v>
      </c>
      <c r="AF344">
        <v>0</v>
      </c>
      <c r="AG344">
        <v>0</v>
      </c>
      <c r="AH344" t="s">
        <v>11</v>
      </c>
      <c r="AI344">
        <v>0.62031400000000003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21641.499296999998</v>
      </c>
      <c r="I345">
        <v>196742.64946300001</v>
      </c>
      <c r="J345" t="s">
        <v>3</v>
      </c>
      <c r="K345">
        <v>21622.146602000001</v>
      </c>
      <c r="L345">
        <v>196377.82122000001</v>
      </c>
      <c r="M345" t="s">
        <v>4</v>
      </c>
      <c r="N345">
        <v>1331.938318</v>
      </c>
      <c r="O345">
        <v>4631.9880110000004</v>
      </c>
      <c r="P345" t="s">
        <v>5</v>
      </c>
      <c r="Q345">
        <v>0</v>
      </c>
      <c r="R345">
        <v>0</v>
      </c>
      <c r="S345" t="s">
        <v>6</v>
      </c>
      <c r="T345">
        <v>368.01168200000001</v>
      </c>
      <c r="U345">
        <v>44.191155999999999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0.377635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0.62074399999999996</v>
      </c>
      <c r="AJ345">
        <v>1.1E-5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27036.128008</v>
      </c>
      <c r="I346">
        <v>276454.23456700001</v>
      </c>
      <c r="J346" t="s">
        <v>3</v>
      </c>
      <c r="K346">
        <v>27011.955352000001</v>
      </c>
      <c r="L346">
        <v>276000.31405500002</v>
      </c>
      <c r="M346" t="s">
        <v>4</v>
      </c>
      <c r="N346">
        <v>1662.6852200000001</v>
      </c>
      <c r="O346">
        <v>6121.9919810000001</v>
      </c>
      <c r="P346" t="s">
        <v>5</v>
      </c>
      <c r="Q346">
        <v>0</v>
      </c>
      <c r="R346">
        <v>0</v>
      </c>
      <c r="S346" t="s">
        <v>6</v>
      </c>
      <c r="T346">
        <v>460.229625</v>
      </c>
      <c r="U346">
        <v>77.244127000000006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0.37763200000000002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0.62074399999999996</v>
      </c>
      <c r="AJ346">
        <v>1.1E-5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32459.105078000001</v>
      </c>
      <c r="I347">
        <v>375628.81783499999</v>
      </c>
      <c r="J347" t="s">
        <v>3</v>
      </c>
      <c r="K347">
        <v>32430.120311999999</v>
      </c>
      <c r="L347">
        <v>374998.72898100002</v>
      </c>
      <c r="M347" t="s">
        <v>4</v>
      </c>
      <c r="N347">
        <v>1995.1476459999999</v>
      </c>
      <c r="O347">
        <v>8042.275834</v>
      </c>
      <c r="P347" t="s">
        <v>5</v>
      </c>
      <c r="Q347">
        <v>0</v>
      </c>
      <c r="R347">
        <v>0</v>
      </c>
      <c r="S347" t="s">
        <v>6</v>
      </c>
      <c r="T347">
        <v>552.52342899999996</v>
      </c>
      <c r="U347">
        <v>86.944507999999999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0.37763200000000002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0.62074399999999996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37904.624141</v>
      </c>
      <c r="I348">
        <v>526951.993762</v>
      </c>
      <c r="J348" t="s">
        <v>3</v>
      </c>
      <c r="K348">
        <v>37870.790781000003</v>
      </c>
      <c r="L348">
        <v>526103.33124800003</v>
      </c>
      <c r="M348" t="s">
        <v>4</v>
      </c>
      <c r="N348">
        <v>2330.0275240000001</v>
      </c>
      <c r="O348">
        <v>10411.356347999999</v>
      </c>
      <c r="P348" t="s">
        <v>5</v>
      </c>
      <c r="Q348">
        <v>0</v>
      </c>
      <c r="R348">
        <v>0</v>
      </c>
      <c r="S348" t="s">
        <v>6</v>
      </c>
      <c r="T348">
        <v>645.09513900000002</v>
      </c>
      <c r="U348">
        <v>109.497196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0.37763200000000002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0.62074399999999996</v>
      </c>
      <c r="AJ348">
        <v>1.1E-5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43310.090937000001</v>
      </c>
      <c r="I349">
        <v>637286.60507299996</v>
      </c>
      <c r="J349" t="s">
        <v>3</v>
      </c>
      <c r="K349">
        <v>43271.189844</v>
      </c>
      <c r="L349">
        <v>635546.59747599997</v>
      </c>
      <c r="M349" t="s">
        <v>4</v>
      </c>
      <c r="N349">
        <v>2666.7328520000001</v>
      </c>
      <c r="O349">
        <v>14114.740694</v>
      </c>
      <c r="P349" t="s">
        <v>5</v>
      </c>
      <c r="Q349">
        <v>0</v>
      </c>
      <c r="R349">
        <v>0</v>
      </c>
      <c r="S349" t="s">
        <v>6</v>
      </c>
      <c r="T349">
        <v>736.94311900000002</v>
      </c>
      <c r="U349">
        <v>135.63877500000001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0.37763200000000002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0.62074399999999996</v>
      </c>
      <c r="AJ349">
        <v>1.1E-5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48717.514843999998</v>
      </c>
      <c r="I350">
        <v>728697.14547400002</v>
      </c>
      <c r="J350" t="s">
        <v>3</v>
      </c>
      <c r="K350">
        <v>48673.804218999998</v>
      </c>
      <c r="L350">
        <v>726845.24253799999</v>
      </c>
      <c r="M350" t="s">
        <v>4</v>
      </c>
      <c r="N350">
        <v>2997.7064009999999</v>
      </c>
      <c r="O350">
        <v>16153.038435</v>
      </c>
      <c r="P350" t="s">
        <v>5</v>
      </c>
      <c r="Q350">
        <v>0</v>
      </c>
      <c r="R350">
        <v>0</v>
      </c>
      <c r="S350" t="s">
        <v>6</v>
      </c>
      <c r="T350">
        <v>828.82014000000004</v>
      </c>
      <c r="U350">
        <v>160.65971500000001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0.37763200000000002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0.62074399999999996</v>
      </c>
      <c r="AJ350">
        <v>1.1E-5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54142.700937000001</v>
      </c>
      <c r="I351">
        <v>871824.98071100004</v>
      </c>
      <c r="J351" t="s">
        <v>3</v>
      </c>
      <c r="K351">
        <v>54094.175625000003</v>
      </c>
      <c r="L351">
        <v>869795.84283400001</v>
      </c>
      <c r="M351" t="s">
        <v>4</v>
      </c>
      <c r="N351">
        <v>3328.207441</v>
      </c>
      <c r="O351">
        <v>18591.005783000001</v>
      </c>
      <c r="P351" t="s">
        <v>5</v>
      </c>
      <c r="Q351">
        <v>0</v>
      </c>
      <c r="R351">
        <v>0</v>
      </c>
      <c r="S351" t="s">
        <v>6</v>
      </c>
      <c r="T351">
        <v>920.85824000000002</v>
      </c>
      <c r="U351">
        <v>203.34499299999999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0.37763200000000002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0.62074399999999996</v>
      </c>
      <c r="AJ351">
        <v>1.1E-5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59546.151250000003</v>
      </c>
      <c r="I352">
        <v>877728.96572800004</v>
      </c>
      <c r="J352" t="s">
        <v>3</v>
      </c>
      <c r="K352">
        <v>59492.807578</v>
      </c>
      <c r="L352">
        <v>875753.49279499997</v>
      </c>
      <c r="M352" t="s">
        <v>4</v>
      </c>
      <c r="N352">
        <v>3657.9620020000002</v>
      </c>
      <c r="O352">
        <v>18894.474880999998</v>
      </c>
      <c r="P352" t="s">
        <v>5</v>
      </c>
      <c r="Q352">
        <v>0</v>
      </c>
      <c r="R352">
        <v>0</v>
      </c>
      <c r="S352" t="s">
        <v>6</v>
      </c>
      <c r="T352">
        <v>1012.495144</v>
      </c>
      <c r="U352">
        <v>202.33040800000001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0.37763200000000002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0.62074399999999996</v>
      </c>
      <c r="AJ352">
        <v>1.1E-5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64941.527109000002</v>
      </c>
      <c r="I353">
        <v>960537.43452200003</v>
      </c>
      <c r="J353" t="s">
        <v>3</v>
      </c>
      <c r="K353">
        <v>64883.383437999997</v>
      </c>
      <c r="L353">
        <v>958495.72496799997</v>
      </c>
      <c r="M353" t="s">
        <v>4</v>
      </c>
      <c r="N353">
        <v>3987.087368</v>
      </c>
      <c r="O353">
        <v>20999.260470000001</v>
      </c>
      <c r="P353" t="s">
        <v>5</v>
      </c>
      <c r="Q353">
        <v>0</v>
      </c>
      <c r="R353">
        <v>0</v>
      </c>
      <c r="S353" t="s">
        <v>6</v>
      </c>
      <c r="T353">
        <v>1104.620903</v>
      </c>
      <c r="U353">
        <v>231.545965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0.37763200000000002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0.62074399999999996</v>
      </c>
      <c r="AJ353">
        <v>1.1E-5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70353.123594000004</v>
      </c>
      <c r="I354">
        <v>999620.035959</v>
      </c>
      <c r="J354" t="s">
        <v>3</v>
      </c>
      <c r="K354">
        <v>70290.151094000001</v>
      </c>
      <c r="L354">
        <v>997542.775257</v>
      </c>
      <c r="M354" t="s">
        <v>4</v>
      </c>
      <c r="N354">
        <v>4322.8679979999997</v>
      </c>
      <c r="O354">
        <v>22187.518491999999</v>
      </c>
      <c r="P354" t="s">
        <v>5</v>
      </c>
      <c r="Q354">
        <v>0</v>
      </c>
      <c r="R354">
        <v>0</v>
      </c>
      <c r="S354" t="s">
        <v>6</v>
      </c>
      <c r="T354">
        <v>1196.615229</v>
      </c>
      <c r="U354">
        <v>224.51242300000001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0.37763200000000002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0.62074399999999996</v>
      </c>
      <c r="AJ354">
        <v>1.1E-5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75734.858749999999</v>
      </c>
      <c r="I355">
        <v>1066816.0223310001</v>
      </c>
      <c r="J355" t="s">
        <v>3</v>
      </c>
      <c r="K355">
        <v>75667.082655999999</v>
      </c>
      <c r="L355">
        <v>1064668.610806</v>
      </c>
      <c r="M355" t="s">
        <v>4</v>
      </c>
      <c r="N355">
        <v>4652.2844139999997</v>
      </c>
      <c r="O355">
        <v>23640.796191000001</v>
      </c>
      <c r="P355" t="s">
        <v>5</v>
      </c>
      <c r="Q355">
        <v>0</v>
      </c>
      <c r="R355">
        <v>0</v>
      </c>
      <c r="S355" t="s">
        <v>6</v>
      </c>
      <c r="T355">
        <v>1288.0788480000001</v>
      </c>
      <c r="U355">
        <v>239.97930099999999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0.37763200000000002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0.62074399999999996</v>
      </c>
      <c r="AJ355">
        <v>1.1E-5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81122.068750000006</v>
      </c>
      <c r="I356">
        <v>1118870.2904159999</v>
      </c>
      <c r="J356" t="s">
        <v>3</v>
      </c>
      <c r="K356">
        <v>81049.512499999997</v>
      </c>
      <c r="L356">
        <v>1116607.696368</v>
      </c>
      <c r="M356" t="s">
        <v>4</v>
      </c>
      <c r="N356">
        <v>4980.5265719999998</v>
      </c>
      <c r="O356">
        <v>24957.250467999998</v>
      </c>
      <c r="P356" t="s">
        <v>5</v>
      </c>
      <c r="Q356">
        <v>0</v>
      </c>
      <c r="R356">
        <v>0</v>
      </c>
      <c r="S356" t="s">
        <v>6</v>
      </c>
      <c r="T356">
        <v>1379.7997270000001</v>
      </c>
      <c r="U356">
        <v>243.744832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0.37763200000000002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0.62074399999999996</v>
      </c>
      <c r="AJ356">
        <v>1.1E-5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86515.144375000003</v>
      </c>
      <c r="I357">
        <v>1146543.4385549999</v>
      </c>
      <c r="J357" t="s">
        <v>3</v>
      </c>
      <c r="K357">
        <v>86437.789218999998</v>
      </c>
      <c r="L357">
        <v>1144281.923581</v>
      </c>
      <c r="M357" t="s">
        <v>4</v>
      </c>
      <c r="N357">
        <v>5309.9570309999999</v>
      </c>
      <c r="O357">
        <v>25275.567045</v>
      </c>
      <c r="P357" t="s">
        <v>5</v>
      </c>
      <c r="Q357">
        <v>0</v>
      </c>
      <c r="R357">
        <v>0</v>
      </c>
      <c r="S357" t="s">
        <v>6</v>
      </c>
      <c r="T357">
        <v>1471.9287079999999</v>
      </c>
      <c r="U357">
        <v>253.05287999999999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0.37763200000000002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0.62074399999999996</v>
      </c>
      <c r="AJ357">
        <v>1.1E-5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91904.365468999997</v>
      </c>
      <c r="I358">
        <v>1147478.483</v>
      </c>
      <c r="J358" t="s">
        <v>3</v>
      </c>
      <c r="K358">
        <v>91822.219375000001</v>
      </c>
      <c r="L358">
        <v>1145241.1846459999</v>
      </c>
      <c r="M358" t="s">
        <v>4</v>
      </c>
      <c r="N358">
        <v>5638.1959669999997</v>
      </c>
      <c r="O358">
        <v>25907.748476000001</v>
      </c>
      <c r="P358" t="s">
        <v>5</v>
      </c>
      <c r="Q358">
        <v>0</v>
      </c>
      <c r="R358">
        <v>0</v>
      </c>
      <c r="S358" t="s">
        <v>6</v>
      </c>
      <c r="T358">
        <v>1564.185168</v>
      </c>
      <c r="U358">
        <v>255.13644400000001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0.37763200000000002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0.62074399999999996</v>
      </c>
      <c r="AJ358">
        <v>1.1E-5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97322.077344000005</v>
      </c>
      <c r="I359">
        <v>1263588.1122679999</v>
      </c>
      <c r="J359" t="s">
        <v>3</v>
      </c>
      <c r="K359">
        <v>97235.103281000003</v>
      </c>
      <c r="L359">
        <v>1261074.769875</v>
      </c>
      <c r="M359" t="s">
        <v>4</v>
      </c>
      <c r="N359">
        <v>5971.7798629999998</v>
      </c>
      <c r="O359">
        <v>28176.186642000001</v>
      </c>
      <c r="P359" t="s">
        <v>5</v>
      </c>
      <c r="Q359">
        <v>0</v>
      </c>
      <c r="R359">
        <v>0</v>
      </c>
      <c r="S359" t="s">
        <v>6</v>
      </c>
      <c r="T359">
        <v>1656.5542109999999</v>
      </c>
      <c r="U359">
        <v>279.73802699999999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0.37763200000000002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0.62074399999999996</v>
      </c>
      <c r="AJ359">
        <v>1.1E-5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102729.25343700001</v>
      </c>
      <c r="I360">
        <v>1327204.161299</v>
      </c>
      <c r="J360" t="s">
        <v>3</v>
      </c>
      <c r="K360">
        <v>102637.44343699999</v>
      </c>
      <c r="L360">
        <v>1324548.1317749999</v>
      </c>
      <c r="M360" t="s">
        <v>4</v>
      </c>
      <c r="N360">
        <v>6301.4345309999999</v>
      </c>
      <c r="O360">
        <v>29171.556579</v>
      </c>
      <c r="P360" t="s">
        <v>5</v>
      </c>
      <c r="Q360">
        <v>0</v>
      </c>
      <c r="R360">
        <v>0</v>
      </c>
      <c r="S360" t="s">
        <v>6</v>
      </c>
      <c r="T360">
        <v>1749.2124510000001</v>
      </c>
      <c r="U360">
        <v>304.888552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0.37763200000000002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0.62074399999999996</v>
      </c>
      <c r="AJ360">
        <v>1.1E-5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108145.82859400001</v>
      </c>
      <c r="I361">
        <v>1476231.489389</v>
      </c>
      <c r="J361" t="s">
        <v>3</v>
      </c>
      <c r="K361">
        <v>108049.194219</v>
      </c>
      <c r="L361">
        <v>1473509.151665</v>
      </c>
      <c r="M361" t="s">
        <v>4</v>
      </c>
      <c r="N361">
        <v>6632.4314940000004</v>
      </c>
      <c r="O361">
        <v>31446.765815999999</v>
      </c>
      <c r="P361" t="s">
        <v>5</v>
      </c>
      <c r="Q361">
        <v>0</v>
      </c>
      <c r="R361">
        <v>0</v>
      </c>
      <c r="S361" t="s">
        <v>6</v>
      </c>
      <c r="T361">
        <v>1841.6260010000001</v>
      </c>
      <c r="U361">
        <v>331.75282499999997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0.37763200000000002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0.62074399999999996</v>
      </c>
      <c r="AJ361">
        <v>1.1E-5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11326.572031</v>
      </c>
      <c r="I362">
        <v>269880.30308099999</v>
      </c>
      <c r="J362" t="s">
        <v>3</v>
      </c>
      <c r="K362">
        <v>11317.218594</v>
      </c>
      <c r="L362">
        <v>269386.36561799998</v>
      </c>
      <c r="M362" t="s">
        <v>4</v>
      </c>
      <c r="N362">
        <v>652.31459099999995</v>
      </c>
      <c r="O362">
        <v>1585.289663</v>
      </c>
      <c r="P362" t="s">
        <v>5</v>
      </c>
      <c r="Q362">
        <v>1107.0609030000001</v>
      </c>
      <c r="R362">
        <v>3204.6649259999999</v>
      </c>
      <c r="S362" t="s">
        <v>6</v>
      </c>
      <c r="T362">
        <v>404.940922</v>
      </c>
      <c r="U362">
        <v>425.64356700000002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0.38366899999999998</v>
      </c>
      <c r="AG362">
        <v>1.2999999999999999E-5</v>
      </c>
      <c r="AH362" t="s">
        <v>11</v>
      </c>
      <c r="AI362">
        <v>0.61720399999999997</v>
      </c>
      <c r="AJ362">
        <v>7.9999999999999996E-6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22618.787617000002</v>
      </c>
      <c r="I363">
        <v>1009854.641834</v>
      </c>
      <c r="J363" t="s">
        <v>3</v>
      </c>
      <c r="K363">
        <v>22599.984530999998</v>
      </c>
      <c r="L363">
        <v>1008046.778862</v>
      </c>
      <c r="M363" t="s">
        <v>4</v>
      </c>
      <c r="N363">
        <v>1305.358438</v>
      </c>
      <c r="O363">
        <v>5438.8325260000001</v>
      </c>
      <c r="P363" t="s">
        <v>5</v>
      </c>
      <c r="Q363">
        <v>2207.2515480000002</v>
      </c>
      <c r="R363">
        <v>10998.911899999999</v>
      </c>
      <c r="S363" t="s">
        <v>6</v>
      </c>
      <c r="T363">
        <v>808.46145999999999</v>
      </c>
      <c r="U363">
        <v>1499.326542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0.38084400000000002</v>
      </c>
      <c r="AG363">
        <v>1.9000000000000001E-5</v>
      </c>
      <c r="AH363" t="s">
        <v>11</v>
      </c>
      <c r="AI363">
        <v>0.61885500000000004</v>
      </c>
      <c r="AJ363">
        <v>9.9999999999999995E-7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33832.965117</v>
      </c>
      <c r="I364">
        <v>2142554.4669079999</v>
      </c>
      <c r="J364" t="s">
        <v>3</v>
      </c>
      <c r="K364">
        <v>33804.834843999997</v>
      </c>
      <c r="L364">
        <v>2138478.5509179998</v>
      </c>
      <c r="M364" t="s">
        <v>4</v>
      </c>
      <c r="N364">
        <v>1950.847434</v>
      </c>
      <c r="O364">
        <v>11377.571049</v>
      </c>
      <c r="P364" t="s">
        <v>5</v>
      </c>
      <c r="Q364">
        <v>3305.6664940000001</v>
      </c>
      <c r="R364">
        <v>23061.105043</v>
      </c>
      <c r="S364" t="s">
        <v>6</v>
      </c>
      <c r="T364">
        <v>1208.490969</v>
      </c>
      <c r="U364">
        <v>3103.8542729999999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0.37894600000000001</v>
      </c>
      <c r="AG364">
        <v>1.2999999999999999E-5</v>
      </c>
      <c r="AH364" t="s">
        <v>11</v>
      </c>
      <c r="AI364">
        <v>0.61959399999999998</v>
      </c>
      <c r="AJ364">
        <v>3.9999999999999998E-6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45115.754530999999</v>
      </c>
      <c r="I365">
        <v>3802676.7877130001</v>
      </c>
      <c r="J365" t="s">
        <v>3</v>
      </c>
      <c r="K365">
        <v>45078.218437000003</v>
      </c>
      <c r="L365">
        <v>3795629.9856659998</v>
      </c>
      <c r="M365" t="s">
        <v>4</v>
      </c>
      <c r="N365">
        <v>2606.5464109999998</v>
      </c>
      <c r="O365">
        <v>20582.324303000001</v>
      </c>
      <c r="P365" t="s">
        <v>5</v>
      </c>
      <c r="Q365">
        <v>4404.56873</v>
      </c>
      <c r="R365">
        <v>40099.865291000002</v>
      </c>
      <c r="S365" t="s">
        <v>6</v>
      </c>
      <c r="T365">
        <v>1609.8866499999999</v>
      </c>
      <c r="U365">
        <v>5493.9524000000001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0.37780000000000002</v>
      </c>
      <c r="AG365">
        <v>9.0000000000000002E-6</v>
      </c>
      <c r="AH365" t="s">
        <v>11</v>
      </c>
      <c r="AI365">
        <v>0.61965300000000001</v>
      </c>
      <c r="AJ365">
        <v>3.9999999999999998E-6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56365.369062999998</v>
      </c>
      <c r="I366">
        <v>5903710.9414659999</v>
      </c>
      <c r="J366" t="s">
        <v>3</v>
      </c>
      <c r="K366">
        <v>56318.584687000002</v>
      </c>
      <c r="L366">
        <v>5893129.0428489996</v>
      </c>
      <c r="M366" t="s">
        <v>4</v>
      </c>
      <c r="N366">
        <v>3251.5361280000002</v>
      </c>
      <c r="O366">
        <v>29074.454953</v>
      </c>
      <c r="P366" t="s">
        <v>5</v>
      </c>
      <c r="Q366">
        <v>5501.9687599999997</v>
      </c>
      <c r="R366">
        <v>61006.542479000003</v>
      </c>
      <c r="S366" t="s">
        <v>6</v>
      </c>
      <c r="T366">
        <v>2012.949065</v>
      </c>
      <c r="U366">
        <v>8663.6186789999992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0.37718099999999999</v>
      </c>
      <c r="AG366">
        <v>5.0000000000000004E-6</v>
      </c>
      <c r="AH366" t="s">
        <v>11</v>
      </c>
      <c r="AI366">
        <v>0.62020900000000001</v>
      </c>
      <c r="AJ366">
        <v>7.9999999999999996E-6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67613.489061999993</v>
      </c>
      <c r="I367">
        <v>7868396.1751119997</v>
      </c>
      <c r="J367" t="s">
        <v>3</v>
      </c>
      <c r="K367">
        <v>67557.374219000005</v>
      </c>
      <c r="L367">
        <v>7854048.5802290002</v>
      </c>
      <c r="M367" t="s">
        <v>4</v>
      </c>
      <c r="N367">
        <v>3895.958599</v>
      </c>
      <c r="O367">
        <v>39105.849104000001</v>
      </c>
      <c r="P367" t="s">
        <v>5</v>
      </c>
      <c r="Q367">
        <v>6603.4991600000003</v>
      </c>
      <c r="R367">
        <v>78516.313393999997</v>
      </c>
      <c r="S367" t="s">
        <v>6</v>
      </c>
      <c r="T367">
        <v>2413.6971779999999</v>
      </c>
      <c r="U367">
        <v>11634.327804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0.37716300000000003</v>
      </c>
      <c r="AG367">
        <v>5.0000000000000004E-6</v>
      </c>
      <c r="AH367" t="s">
        <v>11</v>
      </c>
      <c r="AI367">
        <v>0.62021300000000001</v>
      </c>
      <c r="AJ367">
        <v>7.9999999999999996E-6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78836.087344</v>
      </c>
      <c r="I368">
        <v>9744391.7531250007</v>
      </c>
      <c r="J368" t="s">
        <v>3</v>
      </c>
      <c r="K368">
        <v>78770.530780999994</v>
      </c>
      <c r="L368">
        <v>9726983.4544229992</v>
      </c>
      <c r="M368" t="s">
        <v>4</v>
      </c>
      <c r="N368">
        <v>4548.6390229999997</v>
      </c>
      <c r="O368">
        <v>47605.108765999998</v>
      </c>
      <c r="P368" t="s">
        <v>5</v>
      </c>
      <c r="Q368">
        <v>7701.7589449999996</v>
      </c>
      <c r="R368">
        <v>96276.708872000003</v>
      </c>
      <c r="S368" t="s">
        <v>6</v>
      </c>
      <c r="T368">
        <v>2813.5166410000002</v>
      </c>
      <c r="U368">
        <v>14601.047065000001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0.37665999999999999</v>
      </c>
      <c r="AG368">
        <v>6.9999999999999999E-6</v>
      </c>
      <c r="AH368" t="s">
        <v>11</v>
      </c>
      <c r="AI368">
        <v>0.62041999999999997</v>
      </c>
      <c r="AJ368">
        <v>9.0000000000000002E-6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90129.827030999993</v>
      </c>
      <c r="I369">
        <v>12366589.261639001</v>
      </c>
      <c r="J369" t="s">
        <v>3</v>
      </c>
      <c r="K369">
        <v>90054.860155999995</v>
      </c>
      <c r="L369">
        <v>12345506.427727999</v>
      </c>
      <c r="M369" t="s">
        <v>4</v>
      </c>
      <c r="N369">
        <v>5198.8536819999999</v>
      </c>
      <c r="O369">
        <v>55982.844301999998</v>
      </c>
      <c r="P369" t="s">
        <v>5</v>
      </c>
      <c r="Q369">
        <v>8806.2116019999994</v>
      </c>
      <c r="R369">
        <v>123849.798324</v>
      </c>
      <c r="S369" t="s">
        <v>6</v>
      </c>
      <c r="T369">
        <v>3215.721548</v>
      </c>
      <c r="U369">
        <v>18412.840174000001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0.37656200000000001</v>
      </c>
      <c r="AG369">
        <v>6.9999999999999999E-6</v>
      </c>
      <c r="AH369" t="s">
        <v>11</v>
      </c>
      <c r="AI369">
        <v>0.62054399999999998</v>
      </c>
      <c r="AJ369">
        <v>9.0000000000000002E-6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101386.88250000001</v>
      </c>
      <c r="I370">
        <v>15538223.183700999</v>
      </c>
      <c r="J370" t="s">
        <v>3</v>
      </c>
      <c r="K370">
        <v>101302.505781</v>
      </c>
      <c r="L370">
        <v>15511695.682877</v>
      </c>
      <c r="M370" t="s">
        <v>4</v>
      </c>
      <c r="N370">
        <v>5847.4928030000001</v>
      </c>
      <c r="O370">
        <v>69969.109284999999</v>
      </c>
      <c r="P370" t="s">
        <v>5</v>
      </c>
      <c r="Q370">
        <v>9914.2392189999991</v>
      </c>
      <c r="R370">
        <v>157892.346326</v>
      </c>
      <c r="S370" t="s">
        <v>6</v>
      </c>
      <c r="T370">
        <v>3617.7553320000002</v>
      </c>
      <c r="U370">
        <v>23331.542421999999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0.37648599999999999</v>
      </c>
      <c r="AG370">
        <v>6.9999999999999999E-6</v>
      </c>
      <c r="AH370" t="s">
        <v>11</v>
      </c>
      <c r="AI370">
        <v>0.62055099999999996</v>
      </c>
      <c r="AJ370">
        <v>9.0000000000000002E-6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112728.374063</v>
      </c>
      <c r="I371">
        <v>19297766.519212998</v>
      </c>
      <c r="J371" t="s">
        <v>3</v>
      </c>
      <c r="K371">
        <v>112634.58031200001</v>
      </c>
      <c r="L371">
        <v>19265408.150206</v>
      </c>
      <c r="M371" t="s">
        <v>4</v>
      </c>
      <c r="N371">
        <v>6494.7950490000003</v>
      </c>
      <c r="O371">
        <v>83658.084243000005</v>
      </c>
      <c r="P371" t="s">
        <v>5</v>
      </c>
      <c r="Q371">
        <v>11027.589491999999</v>
      </c>
      <c r="R371">
        <v>197028.16006699999</v>
      </c>
      <c r="S371" t="s">
        <v>6</v>
      </c>
      <c r="T371">
        <v>4022.5058939999999</v>
      </c>
      <c r="U371">
        <v>29572.734486000001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0.376357</v>
      </c>
      <c r="AG371">
        <v>6.0000000000000002E-6</v>
      </c>
      <c r="AH371" t="s">
        <v>11</v>
      </c>
      <c r="AI371">
        <v>0.62065099999999995</v>
      </c>
      <c r="AJ371">
        <v>9.0000000000000002E-6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124084.900781</v>
      </c>
      <c r="I372">
        <v>23425652.539608002</v>
      </c>
      <c r="J372" t="s">
        <v>3</v>
      </c>
      <c r="K372">
        <v>123981.67625</v>
      </c>
      <c r="L372">
        <v>23386487.267928999</v>
      </c>
      <c r="M372" t="s">
        <v>4</v>
      </c>
      <c r="N372">
        <v>7149.1603610000002</v>
      </c>
      <c r="O372">
        <v>99270.585762000002</v>
      </c>
      <c r="P372" t="s">
        <v>5</v>
      </c>
      <c r="Q372">
        <v>12147.615586</v>
      </c>
      <c r="R372">
        <v>233756.862288</v>
      </c>
      <c r="S372" t="s">
        <v>6</v>
      </c>
      <c r="T372">
        <v>4427.6472659999999</v>
      </c>
      <c r="U372">
        <v>35679.211350999998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0.37625900000000001</v>
      </c>
      <c r="AG372">
        <v>6.0000000000000002E-6</v>
      </c>
      <c r="AH372" t="s">
        <v>11</v>
      </c>
      <c r="AI372">
        <v>0.62065999999999999</v>
      </c>
      <c r="AJ372">
        <v>9.0000000000000002E-6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135356.03859400001</v>
      </c>
      <c r="I373">
        <v>27491860.906445</v>
      </c>
      <c r="J373" t="s">
        <v>3</v>
      </c>
      <c r="K373">
        <v>135243.376406</v>
      </c>
      <c r="L373">
        <v>27444425.444061</v>
      </c>
      <c r="M373" t="s">
        <v>4</v>
      </c>
      <c r="N373">
        <v>7796.5734769999999</v>
      </c>
      <c r="O373">
        <v>116148.02828899999</v>
      </c>
      <c r="P373" t="s">
        <v>5</v>
      </c>
      <c r="Q373">
        <v>13249.66166</v>
      </c>
      <c r="R373">
        <v>273165.030118</v>
      </c>
      <c r="S373" t="s">
        <v>6</v>
      </c>
      <c r="T373">
        <v>4829.283711</v>
      </c>
      <c r="U373">
        <v>42059.469771999997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0.37620500000000001</v>
      </c>
      <c r="AG373">
        <v>6.0000000000000002E-6</v>
      </c>
      <c r="AH373" t="s">
        <v>11</v>
      </c>
      <c r="AI373">
        <v>0.62097899999999995</v>
      </c>
      <c r="AJ373">
        <v>1.1E-5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146678.48093699999</v>
      </c>
      <c r="I374">
        <v>32308211.826889001</v>
      </c>
      <c r="J374" t="s">
        <v>3</v>
      </c>
      <c r="K374">
        <v>146556.31593800001</v>
      </c>
      <c r="L374">
        <v>32253594.218024999</v>
      </c>
      <c r="M374" t="s">
        <v>4</v>
      </c>
      <c r="N374">
        <v>8448.8640529999993</v>
      </c>
      <c r="O374">
        <v>131142.22730500001</v>
      </c>
      <c r="P374" t="s">
        <v>5</v>
      </c>
      <c r="Q374">
        <v>14365.322988</v>
      </c>
      <c r="R374">
        <v>323215.87350099999</v>
      </c>
      <c r="S374" t="s">
        <v>6</v>
      </c>
      <c r="T374">
        <v>5232.0119430000004</v>
      </c>
      <c r="U374">
        <v>49197.433842999999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0.37617400000000001</v>
      </c>
      <c r="AG374">
        <v>6.0000000000000002E-6</v>
      </c>
      <c r="AH374" t="s">
        <v>11</v>
      </c>
      <c r="AI374">
        <v>0.62140499999999999</v>
      </c>
      <c r="AJ374">
        <v>1.4E-5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157979.96625</v>
      </c>
      <c r="I375">
        <v>36866517.632191002</v>
      </c>
      <c r="J375" t="s">
        <v>3</v>
      </c>
      <c r="K375">
        <v>157848.39218699999</v>
      </c>
      <c r="L375">
        <v>36805618.756283</v>
      </c>
      <c r="M375" t="s">
        <v>4</v>
      </c>
      <c r="N375">
        <v>9094.6398050000007</v>
      </c>
      <c r="O375">
        <v>145106.57834800001</v>
      </c>
      <c r="P375" t="s">
        <v>5</v>
      </c>
      <c r="Q375">
        <v>15470.829609</v>
      </c>
      <c r="R375">
        <v>375303.66778700001</v>
      </c>
      <c r="S375" t="s">
        <v>6</v>
      </c>
      <c r="T375">
        <v>5635.0065530000002</v>
      </c>
      <c r="U375">
        <v>56225.91979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0.37610300000000002</v>
      </c>
      <c r="AG375">
        <v>6.0000000000000002E-6</v>
      </c>
      <c r="AH375" t="s">
        <v>11</v>
      </c>
      <c r="AI375">
        <v>0.62140499999999999</v>
      </c>
      <c r="AJ375">
        <v>1.4E-5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169291.41</v>
      </c>
      <c r="I376">
        <v>43270740.023216002</v>
      </c>
      <c r="J376" t="s">
        <v>3</v>
      </c>
      <c r="K376">
        <v>169150.47187499999</v>
      </c>
      <c r="L376">
        <v>43199809.284836002</v>
      </c>
      <c r="M376" t="s">
        <v>4</v>
      </c>
      <c r="N376">
        <v>9740.8391019999999</v>
      </c>
      <c r="O376">
        <v>167587.54144</v>
      </c>
      <c r="P376" t="s">
        <v>5</v>
      </c>
      <c r="Q376">
        <v>16582.282539</v>
      </c>
      <c r="R376">
        <v>443258.67955</v>
      </c>
      <c r="S376" t="s">
        <v>6</v>
      </c>
      <c r="T376">
        <v>6038.5219530000004</v>
      </c>
      <c r="U376">
        <v>65207.159918999998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0.37605100000000002</v>
      </c>
      <c r="AG376">
        <v>5.0000000000000004E-6</v>
      </c>
      <c r="AH376" t="s">
        <v>11</v>
      </c>
      <c r="AI376">
        <v>0.62183500000000003</v>
      </c>
      <c r="AJ376">
        <v>1.5999999999999999E-5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180632.38093799999</v>
      </c>
      <c r="I377">
        <v>49794329.990783997</v>
      </c>
      <c r="J377" t="s">
        <v>3</v>
      </c>
      <c r="K377">
        <v>180481.831875</v>
      </c>
      <c r="L377">
        <v>49715061.076847002</v>
      </c>
      <c r="M377" t="s">
        <v>4</v>
      </c>
      <c r="N377">
        <v>10399.358222999999</v>
      </c>
      <c r="O377">
        <v>193883.31014300001</v>
      </c>
      <c r="P377" t="s">
        <v>5</v>
      </c>
      <c r="Q377">
        <v>17691.554688</v>
      </c>
      <c r="R377">
        <v>507964.16733199998</v>
      </c>
      <c r="S377" t="s">
        <v>6</v>
      </c>
      <c r="T377">
        <v>6443.2977929999997</v>
      </c>
      <c r="U377">
        <v>74856.494638999997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0.37591999999999998</v>
      </c>
      <c r="AG377">
        <v>3.9999999999999998E-6</v>
      </c>
      <c r="AH377" t="s">
        <v>11</v>
      </c>
      <c r="AI377">
        <v>0.62219800000000003</v>
      </c>
      <c r="AJ377">
        <v>1.7E-5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191980.70031300001</v>
      </c>
      <c r="I378">
        <v>55553261.448174</v>
      </c>
      <c r="J378" t="s">
        <v>3</v>
      </c>
      <c r="K378">
        <v>191820.64937500001</v>
      </c>
      <c r="L378">
        <v>55463157.88205</v>
      </c>
      <c r="M378" t="s">
        <v>4</v>
      </c>
      <c r="N378">
        <v>11054.196816</v>
      </c>
      <c r="O378">
        <v>221922.81817000001</v>
      </c>
      <c r="P378" t="s">
        <v>5</v>
      </c>
      <c r="Q378">
        <v>18799.003516000001</v>
      </c>
      <c r="R378">
        <v>564327.94770200003</v>
      </c>
      <c r="S378" t="s">
        <v>6</v>
      </c>
      <c r="T378">
        <v>6848.6854789999998</v>
      </c>
      <c r="U378">
        <v>83027.277713000003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0.37590499999999999</v>
      </c>
      <c r="AG378">
        <v>3.9999999999999998E-6</v>
      </c>
      <c r="AH378" t="s">
        <v>11</v>
      </c>
      <c r="AI378">
        <v>0.62235099999999999</v>
      </c>
      <c r="AJ378">
        <v>1.7E-5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203265.33</v>
      </c>
      <c r="I379">
        <v>61523016.159676</v>
      </c>
      <c r="J379" t="s">
        <v>3</v>
      </c>
      <c r="K379">
        <v>203095.518125</v>
      </c>
      <c r="L379">
        <v>61411558.343970999</v>
      </c>
      <c r="M379" t="s">
        <v>4</v>
      </c>
      <c r="N379">
        <v>11702.184863</v>
      </c>
      <c r="O379">
        <v>241506.35911300001</v>
      </c>
      <c r="P379" t="s">
        <v>5</v>
      </c>
      <c r="Q379">
        <v>19905.420273</v>
      </c>
      <c r="R379">
        <v>620656.29155199998</v>
      </c>
      <c r="S379" t="s">
        <v>6</v>
      </c>
      <c r="T379">
        <v>7250.8089749999999</v>
      </c>
      <c r="U379">
        <v>92553.152245000005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0.37573200000000001</v>
      </c>
      <c r="AG379">
        <v>3.0000000000000001E-6</v>
      </c>
      <c r="AH379" t="s">
        <v>11</v>
      </c>
      <c r="AI379">
        <v>0.62292899999999995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214565.17656299999</v>
      </c>
      <c r="I380">
        <v>67525715.140129</v>
      </c>
      <c r="J380" t="s">
        <v>3</v>
      </c>
      <c r="K380">
        <v>214385.91500000001</v>
      </c>
      <c r="L380">
        <v>67405648.212981999</v>
      </c>
      <c r="M380" t="s">
        <v>4</v>
      </c>
      <c r="N380">
        <v>12349.158358999999</v>
      </c>
      <c r="O380">
        <v>262612.32356200001</v>
      </c>
      <c r="P380" t="s">
        <v>5</v>
      </c>
      <c r="Q380">
        <v>21007.572656</v>
      </c>
      <c r="R380">
        <v>680421.50992300001</v>
      </c>
      <c r="S380" t="s">
        <v>6</v>
      </c>
      <c r="T380">
        <v>7654.2117870000002</v>
      </c>
      <c r="U380">
        <v>102079.540914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0.37561</v>
      </c>
      <c r="AG380">
        <v>3.0000000000000001E-6</v>
      </c>
      <c r="AH380" t="s">
        <v>11</v>
      </c>
      <c r="AI380">
        <v>0.62299099999999996</v>
      </c>
      <c r="AJ380">
        <v>1.8E-5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225882.82843699999</v>
      </c>
      <c r="I381">
        <v>75251111.605979994</v>
      </c>
      <c r="J381" t="s">
        <v>3</v>
      </c>
      <c r="K381">
        <v>225693.75187499999</v>
      </c>
      <c r="L381">
        <v>75124355.857657999</v>
      </c>
      <c r="M381" t="s">
        <v>4</v>
      </c>
      <c r="N381">
        <v>13002.234667999999</v>
      </c>
      <c r="O381">
        <v>290468.64629599999</v>
      </c>
      <c r="P381" t="s">
        <v>5</v>
      </c>
      <c r="Q381">
        <v>22118.689335999999</v>
      </c>
      <c r="R381">
        <v>758958.91729400004</v>
      </c>
      <c r="S381" t="s">
        <v>6</v>
      </c>
      <c r="T381">
        <v>8059.8314840000003</v>
      </c>
      <c r="U381">
        <v>114264.768991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0.375357</v>
      </c>
      <c r="AG381">
        <v>6.0000000000000002E-6</v>
      </c>
      <c r="AH381" t="s">
        <v>11</v>
      </c>
      <c r="AI381">
        <v>0.62299099999999996</v>
      </c>
      <c r="AJ381">
        <v>1.8E-5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10107.948691</v>
      </c>
      <c r="I382">
        <v>132709.78716400001</v>
      </c>
      <c r="J382" t="s">
        <v>3</v>
      </c>
      <c r="K382">
        <v>10100.228066</v>
      </c>
      <c r="L382">
        <v>132455.233205</v>
      </c>
      <c r="M382" t="s">
        <v>4</v>
      </c>
      <c r="N382">
        <v>511.80182600000001</v>
      </c>
      <c r="O382">
        <v>511.89302600000002</v>
      </c>
      <c r="P382" t="s">
        <v>5</v>
      </c>
      <c r="Q382">
        <v>0</v>
      </c>
      <c r="R382">
        <v>0</v>
      </c>
      <c r="S382" t="s">
        <v>6</v>
      </c>
      <c r="T382">
        <v>392.47368999999998</v>
      </c>
      <c r="U382">
        <v>204.052966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0.38299699999999998</v>
      </c>
      <c r="AG382">
        <v>1.8E-5</v>
      </c>
      <c r="AH382" t="s">
        <v>11</v>
      </c>
      <c r="AI382">
        <v>0.61771900000000002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20203.406094000002</v>
      </c>
      <c r="I383">
        <v>422186.19152200001</v>
      </c>
      <c r="J383" t="s">
        <v>3</v>
      </c>
      <c r="K383">
        <v>20187.838319999999</v>
      </c>
      <c r="L383">
        <v>421687.76053999999</v>
      </c>
      <c r="M383" t="s">
        <v>4</v>
      </c>
      <c r="N383">
        <v>1022.095778</v>
      </c>
      <c r="O383">
        <v>1441.4281109999999</v>
      </c>
      <c r="P383" t="s">
        <v>5</v>
      </c>
      <c r="Q383">
        <v>0</v>
      </c>
      <c r="R383">
        <v>0</v>
      </c>
      <c r="S383" t="s">
        <v>6</v>
      </c>
      <c r="T383">
        <v>785.38295900000003</v>
      </c>
      <c r="U383">
        <v>653.36269700000003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0.38084800000000002</v>
      </c>
      <c r="AG383">
        <v>1.9000000000000001E-5</v>
      </c>
      <c r="AH383" t="s">
        <v>11</v>
      </c>
      <c r="AI383">
        <v>0.61963299999999999</v>
      </c>
      <c r="AJ383">
        <v>7.9999999999999996E-6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30375.792733999999</v>
      </c>
      <c r="I384">
        <v>793751.84159600001</v>
      </c>
      <c r="J384" t="s">
        <v>3</v>
      </c>
      <c r="K384">
        <v>30352.474961</v>
      </c>
      <c r="L384">
        <v>792637.92869600002</v>
      </c>
      <c r="M384" t="s">
        <v>4</v>
      </c>
      <c r="N384">
        <v>1536.3073460000001</v>
      </c>
      <c r="O384">
        <v>3273.6487609999999</v>
      </c>
      <c r="P384" t="s">
        <v>5</v>
      </c>
      <c r="Q384">
        <v>0</v>
      </c>
      <c r="R384">
        <v>0</v>
      </c>
      <c r="S384" t="s">
        <v>6</v>
      </c>
      <c r="T384">
        <v>1181.029839</v>
      </c>
      <c r="U384">
        <v>1207.4620620000001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0.37978600000000001</v>
      </c>
      <c r="AG384">
        <v>1.8E-5</v>
      </c>
      <c r="AH384" t="s">
        <v>11</v>
      </c>
      <c r="AI384">
        <v>0.62075400000000003</v>
      </c>
      <c r="AJ384">
        <v>1.4E-5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40556.328984</v>
      </c>
      <c r="I385">
        <v>1312985.906282</v>
      </c>
      <c r="J385" t="s">
        <v>3</v>
      </c>
      <c r="K385">
        <v>40525.277030999998</v>
      </c>
      <c r="L385">
        <v>1311088.30477</v>
      </c>
      <c r="M385" t="s">
        <v>4</v>
      </c>
      <c r="N385">
        <v>2046.2880620000001</v>
      </c>
      <c r="O385">
        <v>4070.2443750000002</v>
      </c>
      <c r="P385" t="s">
        <v>5</v>
      </c>
      <c r="Q385">
        <v>0</v>
      </c>
      <c r="R385">
        <v>0</v>
      </c>
      <c r="S385" t="s">
        <v>6</v>
      </c>
      <c r="T385">
        <v>1577.301389</v>
      </c>
      <c r="U385">
        <v>2019.992792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0.37801699999999999</v>
      </c>
      <c r="AG385">
        <v>1.0000000000000001E-5</v>
      </c>
      <c r="AH385" t="s">
        <v>11</v>
      </c>
      <c r="AI385">
        <v>0.62105699999999997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50689.515625</v>
      </c>
      <c r="I386">
        <v>1992203.1809710001</v>
      </c>
      <c r="J386" t="s">
        <v>3</v>
      </c>
      <c r="K386">
        <v>50650.728827999999</v>
      </c>
      <c r="L386">
        <v>1989401.3713700001</v>
      </c>
      <c r="M386" t="s">
        <v>4</v>
      </c>
      <c r="N386">
        <v>2558.1170360000001</v>
      </c>
      <c r="O386">
        <v>6045.3296170000003</v>
      </c>
      <c r="P386" t="s">
        <v>5</v>
      </c>
      <c r="Q386">
        <v>0</v>
      </c>
      <c r="R386">
        <v>0</v>
      </c>
      <c r="S386" t="s">
        <v>6</v>
      </c>
      <c r="T386">
        <v>1971.7232449999999</v>
      </c>
      <c r="U386">
        <v>2969.7382859999998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0.377195</v>
      </c>
      <c r="AG386">
        <v>6.0000000000000002E-6</v>
      </c>
      <c r="AH386" t="s">
        <v>11</v>
      </c>
      <c r="AI386">
        <v>0.62114400000000003</v>
      </c>
      <c r="AJ386">
        <v>1.5999999999999999E-5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60878.0625</v>
      </c>
      <c r="I387">
        <v>2889786.557765</v>
      </c>
      <c r="J387" t="s">
        <v>3</v>
      </c>
      <c r="K387">
        <v>60831.453125</v>
      </c>
      <c r="L387">
        <v>2885472.4032649999</v>
      </c>
      <c r="M387" t="s">
        <v>4</v>
      </c>
      <c r="N387">
        <v>3074.4785160000001</v>
      </c>
      <c r="O387">
        <v>8193.7752369999998</v>
      </c>
      <c r="P387" t="s">
        <v>5</v>
      </c>
      <c r="Q387">
        <v>0</v>
      </c>
      <c r="R387">
        <v>0</v>
      </c>
      <c r="S387" t="s">
        <v>6</v>
      </c>
      <c r="T387">
        <v>2369.568745</v>
      </c>
      <c r="U387">
        <v>4350.7148969999998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0.37614799999999998</v>
      </c>
      <c r="AG387">
        <v>3.9999999999999998E-6</v>
      </c>
      <c r="AH387" t="s">
        <v>11</v>
      </c>
      <c r="AI387">
        <v>0.62165199999999998</v>
      </c>
      <c r="AJ387">
        <v>1.8E-5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71032.954219000007</v>
      </c>
      <c r="I388">
        <v>4145259.2895889999</v>
      </c>
      <c r="J388" t="s">
        <v>3</v>
      </c>
      <c r="K388">
        <v>70978.452969000005</v>
      </c>
      <c r="L388">
        <v>4137870.368731</v>
      </c>
      <c r="M388" t="s">
        <v>4</v>
      </c>
      <c r="N388">
        <v>3585.0996239999999</v>
      </c>
      <c r="O388">
        <v>11194.247251999999</v>
      </c>
      <c r="P388" t="s">
        <v>5</v>
      </c>
      <c r="Q388">
        <v>0</v>
      </c>
      <c r="R388">
        <v>0</v>
      </c>
      <c r="S388" t="s">
        <v>6</v>
      </c>
      <c r="T388">
        <v>2765.646099</v>
      </c>
      <c r="U388">
        <v>6485.7412869999998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0.37599399999999999</v>
      </c>
      <c r="AG388">
        <v>3.0000000000000001E-6</v>
      </c>
      <c r="AH388" t="s">
        <v>11</v>
      </c>
      <c r="AI388">
        <v>0.62196300000000004</v>
      </c>
      <c r="AJ388">
        <v>2.0000000000000002E-5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81184.86</v>
      </c>
      <c r="I389">
        <v>5411356.0856400002</v>
      </c>
      <c r="J389" t="s">
        <v>3</v>
      </c>
      <c r="K389">
        <v>81122.289688000004</v>
      </c>
      <c r="L389">
        <v>5399004.6894190004</v>
      </c>
      <c r="M389" t="s">
        <v>4</v>
      </c>
      <c r="N389">
        <v>4099.5250729999998</v>
      </c>
      <c r="O389">
        <v>15303.019756</v>
      </c>
      <c r="P389" t="s">
        <v>5</v>
      </c>
      <c r="Q389">
        <v>0</v>
      </c>
      <c r="R389">
        <v>0</v>
      </c>
      <c r="S389" t="s">
        <v>6</v>
      </c>
      <c r="T389">
        <v>3160.537437</v>
      </c>
      <c r="U389">
        <v>8578.7034160000003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0.37596600000000002</v>
      </c>
      <c r="AG389">
        <v>3.0000000000000001E-6</v>
      </c>
      <c r="AH389" t="s">
        <v>11</v>
      </c>
      <c r="AI389">
        <v>0.62211000000000005</v>
      </c>
      <c r="AJ389">
        <v>2.0000000000000002E-5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91337.033593999993</v>
      </c>
      <c r="I390">
        <v>6721442.1770179998</v>
      </c>
      <c r="J390" t="s">
        <v>3</v>
      </c>
      <c r="K390">
        <v>91266.744688000006</v>
      </c>
      <c r="L390">
        <v>6706922.5962610003</v>
      </c>
      <c r="M390" t="s">
        <v>4</v>
      </c>
      <c r="N390">
        <v>4611.0008980000002</v>
      </c>
      <c r="O390">
        <v>17975.627133999998</v>
      </c>
      <c r="P390" t="s">
        <v>5</v>
      </c>
      <c r="Q390">
        <v>0</v>
      </c>
      <c r="R390">
        <v>0</v>
      </c>
      <c r="S390" t="s">
        <v>6</v>
      </c>
      <c r="T390">
        <v>3556.7094480000001</v>
      </c>
      <c r="U390">
        <v>10648.391788999999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0.37595400000000001</v>
      </c>
      <c r="AG390">
        <v>3.0000000000000001E-6</v>
      </c>
      <c r="AH390" t="s">
        <v>11</v>
      </c>
      <c r="AI390">
        <v>0.622838</v>
      </c>
      <c r="AJ390">
        <v>2.1999999999999999E-5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101521.95203099999</v>
      </c>
      <c r="I391">
        <v>7985873.3446709998</v>
      </c>
      <c r="J391" t="s">
        <v>3</v>
      </c>
      <c r="K391">
        <v>101443.89531199999</v>
      </c>
      <c r="L391">
        <v>7969125.8072170001</v>
      </c>
      <c r="M391" t="s">
        <v>4</v>
      </c>
      <c r="N391">
        <v>5126.8292190000002</v>
      </c>
      <c r="O391">
        <v>21997.362625000002</v>
      </c>
      <c r="P391" t="s">
        <v>5</v>
      </c>
      <c r="Q391">
        <v>0</v>
      </c>
      <c r="R391">
        <v>0</v>
      </c>
      <c r="S391" t="s">
        <v>6</v>
      </c>
      <c r="T391">
        <v>3952.5358299999998</v>
      </c>
      <c r="U391">
        <v>12722.496357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0.37586599999999998</v>
      </c>
      <c r="AG391">
        <v>3.0000000000000001E-6</v>
      </c>
      <c r="AH391" t="s">
        <v>11</v>
      </c>
      <c r="AI391">
        <v>0.622838</v>
      </c>
      <c r="AJ391">
        <v>2.1999999999999999E-5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111654.95781199999</v>
      </c>
      <c r="I392">
        <v>9362321.2283670008</v>
      </c>
      <c r="J392" t="s">
        <v>3</v>
      </c>
      <c r="K392">
        <v>111569.121875</v>
      </c>
      <c r="L392">
        <v>9342764.0063569993</v>
      </c>
      <c r="M392" t="s">
        <v>4</v>
      </c>
      <c r="N392">
        <v>5642.1650879999997</v>
      </c>
      <c r="O392">
        <v>27661.085427000002</v>
      </c>
      <c r="P392" t="s">
        <v>5</v>
      </c>
      <c r="Q392">
        <v>0</v>
      </c>
      <c r="R392">
        <v>0</v>
      </c>
      <c r="S392" t="s">
        <v>6</v>
      </c>
      <c r="T392">
        <v>4345.2880759999998</v>
      </c>
      <c r="U392">
        <v>14447.139336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0.37586599999999998</v>
      </c>
      <c r="AG392">
        <v>3.0000000000000001E-6</v>
      </c>
      <c r="AH392" t="s">
        <v>11</v>
      </c>
      <c r="AI392">
        <v>0.62313099999999999</v>
      </c>
      <c r="AJ392">
        <v>2.1999999999999999E-5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121791.104531</v>
      </c>
      <c r="I393">
        <v>11058220.463057</v>
      </c>
      <c r="J393" t="s">
        <v>3</v>
      </c>
      <c r="K393">
        <v>121697.541875</v>
      </c>
      <c r="L393">
        <v>11035519.286173001</v>
      </c>
      <c r="M393" t="s">
        <v>4</v>
      </c>
      <c r="N393">
        <v>6155.6118649999999</v>
      </c>
      <c r="O393">
        <v>32240.580158000001</v>
      </c>
      <c r="P393" t="s">
        <v>5</v>
      </c>
      <c r="Q393">
        <v>0</v>
      </c>
      <c r="R393">
        <v>0</v>
      </c>
      <c r="S393" t="s">
        <v>6</v>
      </c>
      <c r="T393">
        <v>4739.3672660000002</v>
      </c>
      <c r="U393">
        <v>17078.776504000001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</v>
      </c>
      <c r="AG393">
        <v>3.0000000000000001E-6</v>
      </c>
      <c r="AH393" t="s">
        <v>11</v>
      </c>
      <c r="AI393">
        <v>0.62318799999999996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131937.27812500001</v>
      </c>
      <c r="I394">
        <v>13272755.511368001</v>
      </c>
      <c r="J394" t="s">
        <v>3</v>
      </c>
      <c r="K394">
        <v>131835.92000000001</v>
      </c>
      <c r="L394">
        <v>13244680.589477999</v>
      </c>
      <c r="M394" t="s">
        <v>4</v>
      </c>
      <c r="N394">
        <v>6670.1339159999998</v>
      </c>
      <c r="O394">
        <v>40035.917330999997</v>
      </c>
      <c r="P394" t="s">
        <v>5</v>
      </c>
      <c r="Q394">
        <v>0</v>
      </c>
      <c r="R394">
        <v>0</v>
      </c>
      <c r="S394" t="s">
        <v>6</v>
      </c>
      <c r="T394">
        <v>5133.3242769999997</v>
      </c>
      <c r="U394">
        <v>20305.645619999999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0.37579600000000002</v>
      </c>
      <c r="AG394">
        <v>3.0000000000000001E-6</v>
      </c>
      <c r="AH394" t="s">
        <v>11</v>
      </c>
      <c r="AI394">
        <v>0.62329599999999996</v>
      </c>
      <c r="AJ394">
        <v>2.0999999999999999E-5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142109.40843800001</v>
      </c>
      <c r="I395">
        <v>15369924.910698</v>
      </c>
      <c r="J395" t="s">
        <v>3</v>
      </c>
      <c r="K395">
        <v>141999.884063</v>
      </c>
      <c r="L395">
        <v>15337149.267783999</v>
      </c>
      <c r="M395" t="s">
        <v>4</v>
      </c>
      <c r="N395">
        <v>7185.2387790000002</v>
      </c>
      <c r="O395">
        <v>48339.437837999998</v>
      </c>
      <c r="P395" t="s">
        <v>5</v>
      </c>
      <c r="Q395">
        <v>0</v>
      </c>
      <c r="R395">
        <v>0</v>
      </c>
      <c r="S395" t="s">
        <v>6</v>
      </c>
      <c r="T395">
        <v>5528.3786719999998</v>
      </c>
      <c r="U395">
        <v>23328.745243000001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0.37570700000000001</v>
      </c>
      <c r="AG395">
        <v>3.0000000000000001E-6</v>
      </c>
      <c r="AH395" t="s">
        <v>11</v>
      </c>
      <c r="AI395">
        <v>0.62346100000000004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152385.537812</v>
      </c>
      <c r="I396">
        <v>17426680.225150999</v>
      </c>
      <c r="J396" t="s">
        <v>3</v>
      </c>
      <c r="K396">
        <v>152268.226562</v>
      </c>
      <c r="L396">
        <v>17390507.572432999</v>
      </c>
      <c r="M396" t="s">
        <v>4</v>
      </c>
      <c r="N396">
        <v>7701.1860740000002</v>
      </c>
      <c r="O396">
        <v>54914.875194</v>
      </c>
      <c r="P396" t="s">
        <v>5</v>
      </c>
      <c r="Q396">
        <v>0</v>
      </c>
      <c r="R396">
        <v>0</v>
      </c>
      <c r="S396" t="s">
        <v>6</v>
      </c>
      <c r="T396">
        <v>5927.0337010000003</v>
      </c>
      <c r="U396">
        <v>26344.990065000002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0.37564599999999998</v>
      </c>
      <c r="AG396">
        <v>3.0000000000000001E-6</v>
      </c>
      <c r="AH396" t="s">
        <v>11</v>
      </c>
      <c r="AI396">
        <v>0.62354799999999999</v>
      </c>
      <c r="AJ396">
        <v>2.0999999999999999E-5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162605.29656300001</v>
      </c>
      <c r="I397">
        <v>20203595.959045</v>
      </c>
      <c r="J397" t="s">
        <v>3</v>
      </c>
      <c r="K397">
        <v>162480.03468800001</v>
      </c>
      <c r="L397">
        <v>20162908.599987</v>
      </c>
      <c r="M397" t="s">
        <v>4</v>
      </c>
      <c r="N397">
        <v>8218.4292480000004</v>
      </c>
      <c r="O397">
        <v>64206.348794999998</v>
      </c>
      <c r="P397" t="s">
        <v>5</v>
      </c>
      <c r="Q397">
        <v>0</v>
      </c>
      <c r="R397">
        <v>0</v>
      </c>
      <c r="S397" t="s">
        <v>6</v>
      </c>
      <c r="T397">
        <v>6325.4459960000004</v>
      </c>
      <c r="U397">
        <v>30482.158991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0.37559999999999999</v>
      </c>
      <c r="AG397">
        <v>1.9999999999999999E-6</v>
      </c>
      <c r="AH397" t="s">
        <v>11</v>
      </c>
      <c r="AI397">
        <v>0.62356900000000004</v>
      </c>
      <c r="AJ397">
        <v>2.0999999999999999E-5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172796.84375</v>
      </c>
      <c r="I398">
        <v>22896191.148983002</v>
      </c>
      <c r="J398" t="s">
        <v>3</v>
      </c>
      <c r="K398">
        <v>172663.85218700001</v>
      </c>
      <c r="L398">
        <v>22850910.255755998</v>
      </c>
      <c r="M398" t="s">
        <v>4</v>
      </c>
      <c r="N398">
        <v>8731.3028319999994</v>
      </c>
      <c r="O398">
        <v>69821.754465999999</v>
      </c>
      <c r="P398" t="s">
        <v>5</v>
      </c>
      <c r="Q398">
        <v>0</v>
      </c>
      <c r="R398">
        <v>0</v>
      </c>
      <c r="S398" t="s">
        <v>6</v>
      </c>
      <c r="T398">
        <v>6721.7563959999998</v>
      </c>
      <c r="U398">
        <v>34285.080144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0.37559999999999999</v>
      </c>
      <c r="AG398">
        <v>1.9999999999999999E-6</v>
      </c>
      <c r="AH398" t="s">
        <v>11</v>
      </c>
      <c r="AI398">
        <v>0.62395599999999996</v>
      </c>
      <c r="AJ398">
        <v>2.0999999999999999E-5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182969.11374999999</v>
      </c>
      <c r="I399">
        <v>25385882.842154998</v>
      </c>
      <c r="J399" t="s">
        <v>3</v>
      </c>
      <c r="K399">
        <v>182828.37218800001</v>
      </c>
      <c r="L399">
        <v>25335947.633616999</v>
      </c>
      <c r="M399" t="s">
        <v>4</v>
      </c>
      <c r="N399">
        <v>9246.0093159999997</v>
      </c>
      <c r="O399">
        <v>76008.156122</v>
      </c>
      <c r="P399" t="s">
        <v>5</v>
      </c>
      <c r="Q399">
        <v>0</v>
      </c>
      <c r="R399">
        <v>0</v>
      </c>
      <c r="S399" t="s">
        <v>6</v>
      </c>
      <c r="T399">
        <v>7117.4272950000004</v>
      </c>
      <c r="U399">
        <v>38533.506151000001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0.37559100000000001</v>
      </c>
      <c r="AG399">
        <v>1.9999999999999999E-6</v>
      </c>
      <c r="AH399" t="s">
        <v>11</v>
      </c>
      <c r="AI399">
        <v>0.62432900000000002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193123.61281300001</v>
      </c>
      <c r="I400">
        <v>28380871.118774001</v>
      </c>
      <c r="J400" t="s">
        <v>3</v>
      </c>
      <c r="K400">
        <v>192975.162812</v>
      </c>
      <c r="L400">
        <v>28325992.732971001</v>
      </c>
      <c r="M400" t="s">
        <v>4</v>
      </c>
      <c r="N400">
        <v>9758.0271290000001</v>
      </c>
      <c r="O400">
        <v>84370.426825000002</v>
      </c>
      <c r="P400" t="s">
        <v>5</v>
      </c>
      <c r="Q400">
        <v>0</v>
      </c>
      <c r="R400">
        <v>0</v>
      </c>
      <c r="S400" t="s">
        <v>6</v>
      </c>
      <c r="T400">
        <v>7512.2100099999998</v>
      </c>
      <c r="U400">
        <v>43074.541193999998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0.37557800000000002</v>
      </c>
      <c r="AG400">
        <v>1.9999999999999999E-6</v>
      </c>
      <c r="AH400" t="s">
        <v>11</v>
      </c>
      <c r="AI400">
        <v>0.62432900000000002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203228.541875</v>
      </c>
      <c r="I401">
        <v>32157201.578437999</v>
      </c>
      <c r="J401" t="s">
        <v>3</v>
      </c>
      <c r="K401">
        <v>203072.36937500001</v>
      </c>
      <c r="L401">
        <v>32095675.357491001</v>
      </c>
      <c r="M401" t="s">
        <v>4</v>
      </c>
      <c r="N401">
        <v>10272.616835999999</v>
      </c>
      <c r="O401">
        <v>97351.900351000004</v>
      </c>
      <c r="P401" t="s">
        <v>5</v>
      </c>
      <c r="Q401">
        <v>0</v>
      </c>
      <c r="R401">
        <v>0</v>
      </c>
      <c r="S401" t="s">
        <v>6</v>
      </c>
      <c r="T401">
        <v>7904.8467289999999</v>
      </c>
      <c r="U401">
        <v>48426.344164000002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0.37543500000000002</v>
      </c>
      <c r="AG401">
        <v>3.0000000000000001E-6</v>
      </c>
      <c r="AH401" t="s">
        <v>11</v>
      </c>
      <c r="AI401">
        <v>0.62505699999999997</v>
      </c>
      <c r="AJ401">
        <v>2.0000000000000002E-5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5740.2976369999997</v>
      </c>
      <c r="I402">
        <v>58468.306350999999</v>
      </c>
      <c r="J402" t="s">
        <v>3</v>
      </c>
      <c r="K402">
        <v>5735.1022359999997</v>
      </c>
      <c r="L402">
        <v>58479.599228999999</v>
      </c>
      <c r="M402" t="s">
        <v>4</v>
      </c>
      <c r="N402">
        <v>327.91195099999999</v>
      </c>
      <c r="O402">
        <v>763.063084</v>
      </c>
      <c r="P402" t="s">
        <v>5</v>
      </c>
      <c r="Q402">
        <v>303.98264499999999</v>
      </c>
      <c r="R402">
        <v>286.97557</v>
      </c>
      <c r="S402" t="s">
        <v>6</v>
      </c>
      <c r="T402">
        <v>95.205504000000005</v>
      </c>
      <c r="U402">
        <v>22.970383999999999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0.38328099999999998</v>
      </c>
      <c r="AG402">
        <v>1.8E-5</v>
      </c>
      <c r="AH402" t="s">
        <v>11</v>
      </c>
      <c r="AI402">
        <v>0.61808700000000005</v>
      </c>
      <c r="AJ402">
        <v>1.7E-5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11468.429316</v>
      </c>
      <c r="I403">
        <v>208963.930013</v>
      </c>
      <c r="J403" t="s">
        <v>3</v>
      </c>
      <c r="K403">
        <v>11458.269297000001</v>
      </c>
      <c r="L403">
        <v>208675.68363700001</v>
      </c>
      <c r="M403" t="s">
        <v>4</v>
      </c>
      <c r="N403">
        <v>649.79146900000001</v>
      </c>
      <c r="O403">
        <v>2936.0753679999998</v>
      </c>
      <c r="P403" t="s">
        <v>5</v>
      </c>
      <c r="Q403">
        <v>612.876082</v>
      </c>
      <c r="R403">
        <v>950.07830999999999</v>
      </c>
      <c r="S403" t="s">
        <v>6</v>
      </c>
      <c r="T403">
        <v>189.709521</v>
      </c>
      <c r="U403">
        <v>55.678091000000002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0.38100499999999998</v>
      </c>
      <c r="AG403">
        <v>2.0000000000000002E-5</v>
      </c>
      <c r="AH403" t="s">
        <v>11</v>
      </c>
      <c r="AI403">
        <v>0.61948499999999995</v>
      </c>
      <c r="AJ403">
        <v>6.9999999999999999E-6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17214.710195</v>
      </c>
      <c r="I404">
        <v>408302.84512399998</v>
      </c>
      <c r="J404" t="s">
        <v>3</v>
      </c>
      <c r="K404">
        <v>17199.603789000001</v>
      </c>
      <c r="L404">
        <v>407769.33811200003</v>
      </c>
      <c r="M404" t="s">
        <v>4</v>
      </c>
      <c r="N404">
        <v>972.30480699999998</v>
      </c>
      <c r="O404">
        <v>5676.8561110000001</v>
      </c>
      <c r="P404" t="s">
        <v>5</v>
      </c>
      <c r="Q404">
        <v>926.98514</v>
      </c>
      <c r="R404">
        <v>1834.3291380000001</v>
      </c>
      <c r="S404" t="s">
        <v>6</v>
      </c>
      <c r="T404">
        <v>284.04413499999998</v>
      </c>
      <c r="U404">
        <v>85.579835000000003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0.37968800000000003</v>
      </c>
      <c r="AG404">
        <v>1.8E-5</v>
      </c>
      <c r="AH404" t="s">
        <v>11</v>
      </c>
      <c r="AI404">
        <v>0.61970499999999995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22958.708085999999</v>
      </c>
      <c r="I405">
        <v>683523.53538899997</v>
      </c>
      <c r="J405" t="s">
        <v>3</v>
      </c>
      <c r="K405">
        <v>22938.631132999999</v>
      </c>
      <c r="L405">
        <v>682657.88735099998</v>
      </c>
      <c r="M405" t="s">
        <v>4</v>
      </c>
      <c r="N405">
        <v>1296.806233</v>
      </c>
      <c r="O405">
        <v>10520.508621000001</v>
      </c>
      <c r="P405" t="s">
        <v>5</v>
      </c>
      <c r="Q405">
        <v>1240.323562</v>
      </c>
      <c r="R405">
        <v>3365.791851</v>
      </c>
      <c r="S405" t="s">
        <v>6</v>
      </c>
      <c r="T405">
        <v>378.87312400000002</v>
      </c>
      <c r="U405">
        <v>133.97140300000001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0.378631</v>
      </c>
      <c r="AG405">
        <v>1.4E-5</v>
      </c>
      <c r="AH405" t="s">
        <v>11</v>
      </c>
      <c r="AI405">
        <v>0.61995400000000001</v>
      </c>
      <c r="AJ405">
        <v>7.9999999999999996E-6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28679.568477000001</v>
      </c>
      <c r="I406">
        <v>951055.76188300003</v>
      </c>
      <c r="J406" t="s">
        <v>3</v>
      </c>
      <c r="K406">
        <v>28654.571992000001</v>
      </c>
      <c r="L406">
        <v>949886.43790500006</v>
      </c>
      <c r="M406" t="s">
        <v>4</v>
      </c>
      <c r="N406">
        <v>1616.1807229999999</v>
      </c>
      <c r="O406">
        <v>15897.595728</v>
      </c>
      <c r="P406" t="s">
        <v>5</v>
      </c>
      <c r="Q406">
        <v>1553.3802639999999</v>
      </c>
      <c r="R406">
        <v>4723.1832720000002</v>
      </c>
      <c r="S406" t="s">
        <v>6</v>
      </c>
      <c r="T406">
        <v>473.260784</v>
      </c>
      <c r="U406">
        <v>174.25267400000001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0.37755899999999998</v>
      </c>
      <c r="AG406">
        <v>1.4E-5</v>
      </c>
      <c r="AH406" t="s">
        <v>11</v>
      </c>
      <c r="AI406">
        <v>0.62014999999999998</v>
      </c>
      <c r="AJ406">
        <v>9.0000000000000002E-6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34408.044765999999</v>
      </c>
      <c r="I407">
        <v>1240140.012143</v>
      </c>
      <c r="J407" t="s">
        <v>3</v>
      </c>
      <c r="K407">
        <v>34378.113828000001</v>
      </c>
      <c r="L407">
        <v>1238779.898607</v>
      </c>
      <c r="M407" t="s">
        <v>4</v>
      </c>
      <c r="N407">
        <v>1936.300432</v>
      </c>
      <c r="O407">
        <v>20529.731825999999</v>
      </c>
      <c r="P407" t="s">
        <v>5</v>
      </c>
      <c r="Q407">
        <v>1863.6286520000001</v>
      </c>
      <c r="R407">
        <v>5881.7824209999999</v>
      </c>
      <c r="S407" t="s">
        <v>6</v>
      </c>
      <c r="T407">
        <v>567.25554399999999</v>
      </c>
      <c r="U407">
        <v>214.132867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0.37687599999999999</v>
      </c>
      <c r="AG407">
        <v>1.2E-5</v>
      </c>
      <c r="AH407" t="s">
        <v>11</v>
      </c>
      <c r="AI407">
        <v>0.62042200000000003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40107.013515999999</v>
      </c>
      <c r="I408">
        <v>1554562.3388739999</v>
      </c>
      <c r="J408" t="s">
        <v>3</v>
      </c>
      <c r="K408">
        <v>40072.033359000001</v>
      </c>
      <c r="L408">
        <v>1552325.2808640001</v>
      </c>
      <c r="M408" t="s">
        <v>4</v>
      </c>
      <c r="N408">
        <v>2256.8603370000001</v>
      </c>
      <c r="O408">
        <v>26344.019845999999</v>
      </c>
      <c r="P408" t="s">
        <v>5</v>
      </c>
      <c r="Q408">
        <v>2172.3877689999999</v>
      </c>
      <c r="R408">
        <v>7313.6331520000003</v>
      </c>
      <c r="S408" t="s">
        <v>6</v>
      </c>
      <c r="T408">
        <v>661.16733499999998</v>
      </c>
      <c r="U408">
        <v>272.36958600000003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0.37674299999999999</v>
      </c>
      <c r="AG408">
        <v>1.1E-5</v>
      </c>
      <c r="AH408" t="s">
        <v>11</v>
      </c>
      <c r="AI408">
        <v>0.62065999999999999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45781.603281000003</v>
      </c>
      <c r="I409">
        <v>1839558.3905189999</v>
      </c>
      <c r="J409" t="s">
        <v>3</v>
      </c>
      <c r="K409">
        <v>45741.694374999999</v>
      </c>
      <c r="L409">
        <v>1836796.603015</v>
      </c>
      <c r="M409" t="s">
        <v>4</v>
      </c>
      <c r="N409">
        <v>2575.0667680000001</v>
      </c>
      <c r="O409">
        <v>32529.557670999999</v>
      </c>
      <c r="P409" t="s">
        <v>5</v>
      </c>
      <c r="Q409">
        <v>2478.966304</v>
      </c>
      <c r="R409">
        <v>8582.8959699999996</v>
      </c>
      <c r="S409" t="s">
        <v>6</v>
      </c>
      <c r="T409">
        <v>754.42334000000005</v>
      </c>
      <c r="U409">
        <v>316.736718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0.37633100000000003</v>
      </c>
      <c r="AG409">
        <v>9.0000000000000002E-6</v>
      </c>
      <c r="AH409" t="s">
        <v>11</v>
      </c>
      <c r="AI409">
        <v>0.62121800000000005</v>
      </c>
      <c r="AJ409">
        <v>1.5999999999999999E-5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51512.913358999998</v>
      </c>
      <c r="I410">
        <v>2447776.9248859999</v>
      </c>
      <c r="J410" t="s">
        <v>3</v>
      </c>
      <c r="K410">
        <v>51468.065859000002</v>
      </c>
      <c r="L410">
        <v>2444135.0698719998</v>
      </c>
      <c r="M410" t="s">
        <v>4</v>
      </c>
      <c r="N410">
        <v>2896.0767679999999</v>
      </c>
      <c r="O410">
        <v>41623.458508999996</v>
      </c>
      <c r="P410" t="s">
        <v>5</v>
      </c>
      <c r="Q410">
        <v>2790.2393849999999</v>
      </c>
      <c r="R410">
        <v>11047.830868999999</v>
      </c>
      <c r="S410" t="s">
        <v>6</v>
      </c>
      <c r="T410">
        <v>849.31148099999996</v>
      </c>
      <c r="U410">
        <v>449.10606000000001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0.37611499999999998</v>
      </c>
      <c r="AG410">
        <v>9.0000000000000002E-6</v>
      </c>
      <c r="AH410" t="s">
        <v>11</v>
      </c>
      <c r="AI410">
        <v>0.62137299999999995</v>
      </c>
      <c r="AJ410">
        <v>1.5999999999999999E-5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57231.146640999999</v>
      </c>
      <c r="I411">
        <v>2833207.961168</v>
      </c>
      <c r="J411" t="s">
        <v>3</v>
      </c>
      <c r="K411">
        <v>57181.366483999998</v>
      </c>
      <c r="L411">
        <v>2829072.9363239999</v>
      </c>
      <c r="M411" t="s">
        <v>4</v>
      </c>
      <c r="N411">
        <v>3214.0822710000002</v>
      </c>
      <c r="O411">
        <v>46400.123256999999</v>
      </c>
      <c r="P411" t="s">
        <v>5</v>
      </c>
      <c r="Q411">
        <v>3099.1969290000002</v>
      </c>
      <c r="R411">
        <v>12781.425487</v>
      </c>
      <c r="S411" t="s">
        <v>6</v>
      </c>
      <c r="T411">
        <v>943.3537</v>
      </c>
      <c r="U411">
        <v>533.49473499999999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0.37592399999999998</v>
      </c>
      <c r="AG411">
        <v>7.9999999999999996E-6</v>
      </c>
      <c r="AH411" t="s">
        <v>11</v>
      </c>
      <c r="AI411">
        <v>0.62137799999999999</v>
      </c>
      <c r="AJ411">
        <v>1.5999999999999999E-5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62951.927656</v>
      </c>
      <c r="I412">
        <v>3359522.4244519998</v>
      </c>
      <c r="J412" t="s">
        <v>3</v>
      </c>
      <c r="K412">
        <v>62897.168828000002</v>
      </c>
      <c r="L412">
        <v>3354354.5719920001</v>
      </c>
      <c r="M412" t="s">
        <v>4</v>
      </c>
      <c r="N412">
        <v>3534.0821729999998</v>
      </c>
      <c r="O412">
        <v>54271.123575999998</v>
      </c>
      <c r="P412" t="s">
        <v>5</v>
      </c>
      <c r="Q412">
        <v>3409.1992679999998</v>
      </c>
      <c r="R412">
        <v>14889.186038</v>
      </c>
      <c r="S412" t="s">
        <v>6</v>
      </c>
      <c r="T412">
        <v>1037.4293660000001</v>
      </c>
      <c r="U412">
        <v>634.25075500000003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0.37585200000000002</v>
      </c>
      <c r="AG412">
        <v>6.9999999999999999E-6</v>
      </c>
      <c r="AH412" t="s">
        <v>11</v>
      </c>
      <c r="AI412">
        <v>0.62161599999999995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68652.807344000001</v>
      </c>
      <c r="I413">
        <v>3884572.5153239998</v>
      </c>
      <c r="J413" t="s">
        <v>3</v>
      </c>
      <c r="K413">
        <v>68593.137187999993</v>
      </c>
      <c r="L413">
        <v>3878741.2875979999</v>
      </c>
      <c r="M413" t="s">
        <v>4</v>
      </c>
      <c r="N413">
        <v>3853.3470360000001</v>
      </c>
      <c r="O413">
        <v>61442.272531000002</v>
      </c>
      <c r="P413" t="s">
        <v>5</v>
      </c>
      <c r="Q413">
        <v>3718.2464060000002</v>
      </c>
      <c r="R413">
        <v>16928.854147999999</v>
      </c>
      <c r="S413" t="s">
        <v>6</v>
      </c>
      <c r="T413">
        <v>1131.061563</v>
      </c>
      <c r="U413">
        <v>736.34032000000002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0.37566500000000003</v>
      </c>
      <c r="AG413">
        <v>5.0000000000000004E-6</v>
      </c>
      <c r="AH413" t="s">
        <v>11</v>
      </c>
      <c r="AI413">
        <v>0.621892</v>
      </c>
      <c r="AJ413">
        <v>1.8E-5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74372.058281000005</v>
      </c>
      <c r="I414">
        <v>4547240.8440150004</v>
      </c>
      <c r="J414" t="s">
        <v>3</v>
      </c>
      <c r="K414">
        <v>74307.412656</v>
      </c>
      <c r="L414">
        <v>4540157.767372</v>
      </c>
      <c r="M414" t="s">
        <v>4</v>
      </c>
      <c r="N414">
        <v>4173.0941800000001</v>
      </c>
      <c r="O414">
        <v>71931.218722999998</v>
      </c>
      <c r="P414" t="s">
        <v>5</v>
      </c>
      <c r="Q414">
        <v>4027.9435109999999</v>
      </c>
      <c r="R414">
        <v>19572.767682000002</v>
      </c>
      <c r="S414" t="s">
        <v>6</v>
      </c>
      <c r="T414">
        <v>1225.0157569999999</v>
      </c>
      <c r="U414">
        <v>868.76285700000005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0.37562499999999999</v>
      </c>
      <c r="AG414">
        <v>5.0000000000000004E-6</v>
      </c>
      <c r="AH414" t="s">
        <v>11</v>
      </c>
      <c r="AI414">
        <v>0.62189300000000003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80096.963124999995</v>
      </c>
      <c r="I415">
        <v>5406735.82914</v>
      </c>
      <c r="J415" t="s">
        <v>3</v>
      </c>
      <c r="K415">
        <v>80027.395625000005</v>
      </c>
      <c r="L415">
        <v>5398405.6445899997</v>
      </c>
      <c r="M415" t="s">
        <v>4</v>
      </c>
      <c r="N415">
        <v>4493.0430660000002</v>
      </c>
      <c r="O415">
        <v>82957.816028000001</v>
      </c>
      <c r="P415" t="s">
        <v>5</v>
      </c>
      <c r="Q415">
        <v>4342.5821480000004</v>
      </c>
      <c r="R415">
        <v>25708.417599</v>
      </c>
      <c r="S415" t="s">
        <v>6</v>
      </c>
      <c r="T415">
        <v>1319.205215</v>
      </c>
      <c r="U415">
        <v>1044.272512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0.37561299999999997</v>
      </c>
      <c r="AG415">
        <v>5.0000000000000004E-6</v>
      </c>
      <c r="AH415" t="s">
        <v>11</v>
      </c>
      <c r="AI415">
        <v>0.62208799999999997</v>
      </c>
      <c r="AJ415">
        <v>1.9000000000000001E-5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85773.235000000001</v>
      </c>
      <c r="I416">
        <v>6155950.9619429996</v>
      </c>
      <c r="J416" t="s">
        <v>3</v>
      </c>
      <c r="K416">
        <v>85698.553125000006</v>
      </c>
      <c r="L416">
        <v>6147730.2396860002</v>
      </c>
      <c r="M416" t="s">
        <v>4</v>
      </c>
      <c r="N416">
        <v>4811.0230659999997</v>
      </c>
      <c r="O416">
        <v>94830.593439999997</v>
      </c>
      <c r="P416" t="s">
        <v>5</v>
      </c>
      <c r="Q416">
        <v>4650.8848340000004</v>
      </c>
      <c r="R416">
        <v>29529.695986999999</v>
      </c>
      <c r="S416" t="s">
        <v>6</v>
      </c>
      <c r="T416">
        <v>1412.823909</v>
      </c>
      <c r="U416">
        <v>1201.444904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0.37549500000000002</v>
      </c>
      <c r="AG416">
        <v>5.0000000000000004E-6</v>
      </c>
      <c r="AH416" t="s">
        <v>11</v>
      </c>
      <c r="AI416">
        <v>0.62249600000000005</v>
      </c>
      <c r="AJ416">
        <v>2.0000000000000002E-5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91518.550937000007</v>
      </c>
      <c r="I417">
        <v>7197895.1714439997</v>
      </c>
      <c r="J417" t="s">
        <v>3</v>
      </c>
      <c r="K417">
        <v>91438.892812000006</v>
      </c>
      <c r="L417">
        <v>7187962.3226199998</v>
      </c>
      <c r="M417" t="s">
        <v>4</v>
      </c>
      <c r="N417">
        <v>5135.3467479999999</v>
      </c>
      <c r="O417">
        <v>108210.158998</v>
      </c>
      <c r="P417" t="s">
        <v>5</v>
      </c>
      <c r="Q417">
        <v>4962.1551760000002</v>
      </c>
      <c r="R417">
        <v>34452.050343000003</v>
      </c>
      <c r="S417" t="s">
        <v>6</v>
      </c>
      <c r="T417">
        <v>1507.392861</v>
      </c>
      <c r="U417">
        <v>1436.501301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0.37545600000000001</v>
      </c>
      <c r="AG417">
        <v>5.0000000000000004E-6</v>
      </c>
      <c r="AH417" t="s">
        <v>11</v>
      </c>
      <c r="AI417">
        <v>0.62256500000000004</v>
      </c>
      <c r="AJ417">
        <v>2.0000000000000002E-5</v>
      </c>
      <c r="AK417" t="s">
        <v>12</v>
      </c>
      <c r="AL417">
        <v>0.1</v>
      </c>
      <c r="AM417">
        <v>0.49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97236.624219000005</v>
      </c>
      <c r="I418">
        <v>8178335.4642890003</v>
      </c>
      <c r="J418" t="s">
        <v>3</v>
      </c>
      <c r="K418">
        <v>97152.029374999998</v>
      </c>
      <c r="L418">
        <v>8166860.6439110003</v>
      </c>
      <c r="M418" t="s">
        <v>4</v>
      </c>
      <c r="N418">
        <v>5456.8053419999997</v>
      </c>
      <c r="O418">
        <v>122017.211302</v>
      </c>
      <c r="P418" t="s">
        <v>5</v>
      </c>
      <c r="Q418">
        <v>5272.6640820000002</v>
      </c>
      <c r="R418">
        <v>40546.923731000003</v>
      </c>
      <c r="S418" t="s">
        <v>6</v>
      </c>
      <c r="T418">
        <v>1601.584294</v>
      </c>
      <c r="U418">
        <v>1647.8384880000001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0.37539600000000001</v>
      </c>
      <c r="AG418">
        <v>5.0000000000000004E-6</v>
      </c>
      <c r="AH418" t="s">
        <v>11</v>
      </c>
      <c r="AI418">
        <v>0.62277899999999997</v>
      </c>
      <c r="AJ418">
        <v>2.0999999999999999E-5</v>
      </c>
      <c r="AK418" t="s">
        <v>12</v>
      </c>
      <c r="AL418">
        <v>0.1</v>
      </c>
      <c r="AM418">
        <v>0.49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102956.77906299999</v>
      </c>
      <c r="I419">
        <v>9045302.6708850004</v>
      </c>
      <c r="J419" t="s">
        <v>3</v>
      </c>
      <c r="K419">
        <v>102867.22171899999</v>
      </c>
      <c r="L419">
        <v>9032285.9981420003</v>
      </c>
      <c r="M419" t="s">
        <v>4</v>
      </c>
      <c r="N419">
        <v>5779.9753030000002</v>
      </c>
      <c r="O419">
        <v>136973.91349499999</v>
      </c>
      <c r="P419" t="s">
        <v>5</v>
      </c>
      <c r="Q419">
        <v>5585.6826270000001</v>
      </c>
      <c r="R419">
        <v>43939.504457000003</v>
      </c>
      <c r="S419" t="s">
        <v>6</v>
      </c>
      <c r="T419">
        <v>1695.5722579999999</v>
      </c>
      <c r="U419">
        <v>1831.7943540000001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0.37538700000000003</v>
      </c>
      <c r="AG419">
        <v>5.0000000000000004E-6</v>
      </c>
      <c r="AH419" t="s">
        <v>11</v>
      </c>
      <c r="AI419">
        <v>0.62299199999999999</v>
      </c>
      <c r="AJ419">
        <v>2.0999999999999999E-5</v>
      </c>
      <c r="AK419" t="s">
        <v>12</v>
      </c>
      <c r="AL419">
        <v>0.1</v>
      </c>
      <c r="AM419">
        <v>0.49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108670.139219</v>
      </c>
      <c r="I420">
        <v>10288561.759338001</v>
      </c>
      <c r="J420" t="s">
        <v>3</v>
      </c>
      <c r="K420">
        <v>108575.64281200001</v>
      </c>
      <c r="L420">
        <v>10273732.289968001</v>
      </c>
      <c r="M420" t="s">
        <v>4</v>
      </c>
      <c r="N420">
        <v>6099.4118749999998</v>
      </c>
      <c r="O420">
        <v>152000.31523899999</v>
      </c>
      <c r="P420" t="s">
        <v>5</v>
      </c>
      <c r="Q420">
        <v>5895.5342870000004</v>
      </c>
      <c r="R420">
        <v>49744.865332000001</v>
      </c>
      <c r="S420" t="s">
        <v>6</v>
      </c>
      <c r="T420">
        <v>1789.7510689999999</v>
      </c>
      <c r="U420">
        <v>2104.4999029999999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0.37515599999999999</v>
      </c>
      <c r="AG420">
        <v>6.9999999999999999E-6</v>
      </c>
      <c r="AH420" t="s">
        <v>11</v>
      </c>
      <c r="AI420">
        <v>0.62310900000000002</v>
      </c>
      <c r="AJ420">
        <v>2.0999999999999999E-5</v>
      </c>
      <c r="AK420" t="s">
        <v>12</v>
      </c>
      <c r="AL420">
        <v>0.18</v>
      </c>
      <c r="AM420">
        <v>0.78759999999999997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114375.912656</v>
      </c>
      <c r="I421">
        <v>11290775.115197999</v>
      </c>
      <c r="J421" t="s">
        <v>3</v>
      </c>
      <c r="K421">
        <v>114276.477344</v>
      </c>
      <c r="L421">
        <v>11274373.367729001</v>
      </c>
      <c r="M421" t="s">
        <v>4</v>
      </c>
      <c r="N421">
        <v>6420.5048539999998</v>
      </c>
      <c r="O421">
        <v>168289.40848300001</v>
      </c>
      <c r="P421" t="s">
        <v>5</v>
      </c>
      <c r="Q421">
        <v>6205.7639449999997</v>
      </c>
      <c r="R421">
        <v>53981.782508999997</v>
      </c>
      <c r="S421" t="s">
        <v>6</v>
      </c>
      <c r="T421">
        <v>1884.250229</v>
      </c>
      <c r="U421">
        <v>2266.5482729999999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0.37514599999999998</v>
      </c>
      <c r="AG421">
        <v>6.9999999999999999E-6</v>
      </c>
      <c r="AH421" t="s">
        <v>11</v>
      </c>
      <c r="AI421">
        <v>0.62355300000000002</v>
      </c>
      <c r="AJ421">
        <v>2.0999999999999999E-5</v>
      </c>
      <c r="AK421" t="s">
        <v>12</v>
      </c>
      <c r="AL421">
        <v>0.18</v>
      </c>
      <c r="AM421">
        <v>0.78759999999999997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5450.1368359999997</v>
      </c>
      <c r="I422">
        <v>37805.52648</v>
      </c>
      <c r="J422" t="s">
        <v>3</v>
      </c>
      <c r="K422">
        <v>5445.2628130000003</v>
      </c>
      <c r="L422">
        <v>37739.682843000002</v>
      </c>
      <c r="M422" t="s">
        <v>4</v>
      </c>
      <c r="N422">
        <v>319.13885900000002</v>
      </c>
      <c r="O422">
        <v>274.289041</v>
      </c>
      <c r="P422" t="s">
        <v>5</v>
      </c>
      <c r="Q422">
        <v>0</v>
      </c>
      <c r="R422">
        <v>0</v>
      </c>
      <c r="S422" t="s">
        <v>6</v>
      </c>
      <c r="T422">
        <v>92.951436999999999</v>
      </c>
      <c r="U422">
        <v>10.773778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0.38281700000000002</v>
      </c>
      <c r="AG422">
        <v>1.8E-5</v>
      </c>
      <c r="AH422" t="s">
        <v>11</v>
      </c>
      <c r="AI422">
        <v>0.61786099999999999</v>
      </c>
      <c r="AJ422">
        <v>9.0000000000000002E-6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10906.777187</v>
      </c>
      <c r="I423">
        <v>102393.22173600001</v>
      </c>
      <c r="J423" t="s">
        <v>3</v>
      </c>
      <c r="K423">
        <v>10897.008202999999</v>
      </c>
      <c r="L423">
        <v>102188.278712</v>
      </c>
      <c r="M423" t="s">
        <v>4</v>
      </c>
      <c r="N423">
        <v>640.51180399999998</v>
      </c>
      <c r="O423">
        <v>1065.3408890000001</v>
      </c>
      <c r="P423" t="s">
        <v>5</v>
      </c>
      <c r="Q423">
        <v>0</v>
      </c>
      <c r="R423">
        <v>0</v>
      </c>
      <c r="S423" t="s">
        <v>6</v>
      </c>
      <c r="T423">
        <v>185.79746499999999</v>
      </c>
      <c r="U423">
        <v>27.229783999999999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0.38110699999999997</v>
      </c>
      <c r="AG423">
        <v>2.0999999999999999E-5</v>
      </c>
      <c r="AH423" t="s">
        <v>11</v>
      </c>
      <c r="AI423">
        <v>0.61931700000000001</v>
      </c>
      <c r="AJ423">
        <v>5.0000000000000004E-6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16327.059531000001</v>
      </c>
      <c r="I424">
        <v>165040.395219</v>
      </c>
      <c r="J424" t="s">
        <v>3</v>
      </c>
      <c r="K424">
        <v>16312.429375</v>
      </c>
      <c r="L424">
        <v>164725.379242</v>
      </c>
      <c r="M424" t="s">
        <v>4</v>
      </c>
      <c r="N424">
        <v>958.86051899999995</v>
      </c>
      <c r="O424">
        <v>1737.4231520000001</v>
      </c>
      <c r="P424" t="s">
        <v>5</v>
      </c>
      <c r="Q424">
        <v>0</v>
      </c>
      <c r="R424">
        <v>0</v>
      </c>
      <c r="S424" t="s">
        <v>6</v>
      </c>
      <c r="T424">
        <v>278.23810099999997</v>
      </c>
      <c r="U424">
        <v>44.254651000000003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0.378666</v>
      </c>
      <c r="AG424">
        <v>1.5E-5</v>
      </c>
      <c r="AH424" t="s">
        <v>11</v>
      </c>
      <c r="AI424">
        <v>0.62058800000000003</v>
      </c>
      <c r="AJ424">
        <v>1.1E-5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21748.333944999998</v>
      </c>
      <c r="I425">
        <v>218985.54765200001</v>
      </c>
      <c r="J425" t="s">
        <v>3</v>
      </c>
      <c r="K425">
        <v>21728.844023000001</v>
      </c>
      <c r="L425">
        <v>218567.825216</v>
      </c>
      <c r="M425" t="s">
        <v>4</v>
      </c>
      <c r="N425">
        <v>1278.2851370000001</v>
      </c>
      <c r="O425">
        <v>2472.7223749999998</v>
      </c>
      <c r="P425" t="s">
        <v>5</v>
      </c>
      <c r="Q425">
        <v>0</v>
      </c>
      <c r="R425">
        <v>0</v>
      </c>
      <c r="S425" t="s">
        <v>6</v>
      </c>
      <c r="T425">
        <v>370.469471</v>
      </c>
      <c r="U425">
        <v>59.487039000000003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0.37824999999999998</v>
      </c>
      <c r="AG425">
        <v>1.2999999999999999E-5</v>
      </c>
      <c r="AH425" t="s">
        <v>11</v>
      </c>
      <c r="AI425">
        <v>0.62077800000000005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27171.60168</v>
      </c>
      <c r="I426">
        <v>286117.985315</v>
      </c>
      <c r="J426" t="s">
        <v>3</v>
      </c>
      <c r="K426">
        <v>27147.262852</v>
      </c>
      <c r="L426">
        <v>285568.89517700003</v>
      </c>
      <c r="M426" t="s">
        <v>4</v>
      </c>
      <c r="N426">
        <v>1596.003674</v>
      </c>
      <c r="O426">
        <v>3454.526539</v>
      </c>
      <c r="P426" t="s">
        <v>5</v>
      </c>
      <c r="Q426">
        <v>0</v>
      </c>
      <c r="R426">
        <v>0</v>
      </c>
      <c r="S426" t="s">
        <v>6</v>
      </c>
      <c r="T426">
        <v>464.227396</v>
      </c>
      <c r="U426">
        <v>93.770116000000002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0.37735299999999999</v>
      </c>
      <c r="AG426">
        <v>1.4E-5</v>
      </c>
      <c r="AH426" t="s">
        <v>11</v>
      </c>
      <c r="AI426">
        <v>0.62110500000000002</v>
      </c>
      <c r="AJ426">
        <v>1.2999999999999999E-5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32646.724297000001</v>
      </c>
      <c r="I427">
        <v>404170.437256</v>
      </c>
      <c r="J427" t="s">
        <v>3</v>
      </c>
      <c r="K427">
        <v>32617.496483999999</v>
      </c>
      <c r="L427">
        <v>403427.01092600002</v>
      </c>
      <c r="M427" t="s">
        <v>4</v>
      </c>
      <c r="N427">
        <v>1917.0704370000001</v>
      </c>
      <c r="O427">
        <v>4851.0549229999997</v>
      </c>
      <c r="P427" t="s">
        <v>5</v>
      </c>
      <c r="Q427">
        <v>0</v>
      </c>
      <c r="R427">
        <v>0</v>
      </c>
      <c r="S427" t="s">
        <v>6</v>
      </c>
      <c r="T427">
        <v>557.44755399999997</v>
      </c>
      <c r="U427">
        <v>124.11616600000001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0.37680999999999998</v>
      </c>
      <c r="AG427">
        <v>1.0000000000000001E-5</v>
      </c>
      <c r="AH427" t="s">
        <v>11</v>
      </c>
      <c r="AI427">
        <v>0.62122599999999994</v>
      </c>
      <c r="AJ427">
        <v>1.4E-5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38118.047266000001</v>
      </c>
      <c r="I428">
        <v>484723.64228099998</v>
      </c>
      <c r="J428" t="s">
        <v>3</v>
      </c>
      <c r="K428">
        <v>38083.933749999997</v>
      </c>
      <c r="L428">
        <v>483858.88822600001</v>
      </c>
      <c r="M428" t="s">
        <v>4</v>
      </c>
      <c r="N428">
        <v>2240.7217820000001</v>
      </c>
      <c r="O428">
        <v>6397.3259609999996</v>
      </c>
      <c r="P428" t="s">
        <v>5</v>
      </c>
      <c r="Q428">
        <v>0</v>
      </c>
      <c r="R428">
        <v>0</v>
      </c>
      <c r="S428" t="s">
        <v>6</v>
      </c>
      <c r="T428">
        <v>651.02538600000003</v>
      </c>
      <c r="U428">
        <v>139.885998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0.37658700000000001</v>
      </c>
      <c r="AG428">
        <v>7.9999999999999996E-6</v>
      </c>
      <c r="AH428" t="s">
        <v>11</v>
      </c>
      <c r="AI428">
        <v>0.62122699999999997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43561.238671999999</v>
      </c>
      <c r="I429">
        <v>583641.05741200002</v>
      </c>
      <c r="J429" t="s">
        <v>3</v>
      </c>
      <c r="K429">
        <v>43522.259609000001</v>
      </c>
      <c r="L429">
        <v>582656.50335000001</v>
      </c>
      <c r="M429" t="s">
        <v>4</v>
      </c>
      <c r="N429">
        <v>2562.515273</v>
      </c>
      <c r="O429">
        <v>8007.2817560000003</v>
      </c>
      <c r="P429" t="s">
        <v>5</v>
      </c>
      <c r="Q429">
        <v>0</v>
      </c>
      <c r="R429">
        <v>0</v>
      </c>
      <c r="S429" t="s">
        <v>6</v>
      </c>
      <c r="T429">
        <v>743.69977300000005</v>
      </c>
      <c r="U429">
        <v>157.19834800000001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0.37647700000000001</v>
      </c>
      <c r="AG429">
        <v>6.9999999999999999E-6</v>
      </c>
      <c r="AH429" t="s">
        <v>11</v>
      </c>
      <c r="AI429">
        <v>0.62149699999999997</v>
      </c>
      <c r="AJ429">
        <v>1.5E-5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48992.247890999999</v>
      </c>
      <c r="I430">
        <v>617162.612876</v>
      </c>
      <c r="J430" t="s">
        <v>3</v>
      </c>
      <c r="K430">
        <v>48948.406952999998</v>
      </c>
      <c r="L430">
        <v>616144.30140500003</v>
      </c>
      <c r="M430" t="s">
        <v>4</v>
      </c>
      <c r="N430">
        <v>2883.3299849999999</v>
      </c>
      <c r="O430">
        <v>8845.0641209999994</v>
      </c>
      <c r="P430" t="s">
        <v>5</v>
      </c>
      <c r="Q430">
        <v>0</v>
      </c>
      <c r="R430">
        <v>0</v>
      </c>
      <c r="S430" t="s">
        <v>6</v>
      </c>
      <c r="T430">
        <v>836.62224700000002</v>
      </c>
      <c r="U430">
        <v>166.10346999999999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0.376419</v>
      </c>
      <c r="AG430">
        <v>6.9999999999999999E-6</v>
      </c>
      <c r="AH430" t="s">
        <v>11</v>
      </c>
      <c r="AI430">
        <v>0.62168199999999996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54443.680156000002</v>
      </c>
      <c r="I431">
        <v>773751.31129400001</v>
      </c>
      <c r="J431" t="s">
        <v>3</v>
      </c>
      <c r="K431">
        <v>54394.955391000003</v>
      </c>
      <c r="L431">
        <v>772482.05609800003</v>
      </c>
      <c r="M431" t="s">
        <v>4</v>
      </c>
      <c r="N431">
        <v>3208.0946090000002</v>
      </c>
      <c r="O431">
        <v>12123.331082000001</v>
      </c>
      <c r="P431" t="s">
        <v>5</v>
      </c>
      <c r="Q431">
        <v>0</v>
      </c>
      <c r="R431">
        <v>0</v>
      </c>
      <c r="S431" t="s">
        <v>6</v>
      </c>
      <c r="T431">
        <v>929.633422</v>
      </c>
      <c r="U431">
        <v>231.435982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0.37625599999999998</v>
      </c>
      <c r="AG431">
        <v>6.0000000000000002E-6</v>
      </c>
      <c r="AH431" t="s">
        <v>11</v>
      </c>
      <c r="AI431">
        <v>0.62210900000000002</v>
      </c>
      <c r="AJ431">
        <v>1.8E-5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59889.058046999999</v>
      </c>
      <c r="I432">
        <v>932266.44996400003</v>
      </c>
      <c r="J432" t="s">
        <v>3</v>
      </c>
      <c r="K432">
        <v>59835.455469</v>
      </c>
      <c r="L432">
        <v>930739.51338599995</v>
      </c>
      <c r="M432" t="s">
        <v>4</v>
      </c>
      <c r="N432">
        <v>3531.5068259999998</v>
      </c>
      <c r="O432">
        <v>14901.955782999999</v>
      </c>
      <c r="P432" t="s">
        <v>5</v>
      </c>
      <c r="Q432">
        <v>0</v>
      </c>
      <c r="R432">
        <v>0</v>
      </c>
      <c r="S432" t="s">
        <v>6</v>
      </c>
      <c r="T432">
        <v>1022.738191</v>
      </c>
      <c r="U432">
        <v>261.46347200000002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0.37598799999999999</v>
      </c>
      <c r="AG432">
        <v>3.9999999999999998E-6</v>
      </c>
      <c r="AH432" t="s">
        <v>11</v>
      </c>
      <c r="AI432">
        <v>0.62220500000000001</v>
      </c>
      <c r="AJ432">
        <v>1.8E-5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65337.586172000003</v>
      </c>
      <c r="I433">
        <v>1074563.918571</v>
      </c>
      <c r="J433" t="s">
        <v>3</v>
      </c>
      <c r="K433">
        <v>65279.117968999999</v>
      </c>
      <c r="L433">
        <v>1072816.5491539999</v>
      </c>
      <c r="M433" t="s">
        <v>4</v>
      </c>
      <c r="N433">
        <v>3853.1985159999999</v>
      </c>
      <c r="O433">
        <v>17461.253839000001</v>
      </c>
      <c r="P433" t="s">
        <v>5</v>
      </c>
      <c r="Q433">
        <v>0</v>
      </c>
      <c r="R433">
        <v>0</v>
      </c>
      <c r="S433" t="s">
        <v>6</v>
      </c>
      <c r="T433">
        <v>1115.632568</v>
      </c>
      <c r="U433">
        <v>309.82186000000002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0.37598799999999999</v>
      </c>
      <c r="AG433">
        <v>3.9999999999999998E-6</v>
      </c>
      <c r="AH433" t="s">
        <v>11</v>
      </c>
      <c r="AI433">
        <v>0.62220699999999995</v>
      </c>
      <c r="AJ433">
        <v>1.8E-5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70769.104999999996</v>
      </c>
      <c r="I434">
        <v>1183263.465382</v>
      </c>
      <c r="J434" t="s">
        <v>3</v>
      </c>
      <c r="K434">
        <v>70705.778124999997</v>
      </c>
      <c r="L434">
        <v>1181350.2161109999</v>
      </c>
      <c r="M434" t="s">
        <v>4</v>
      </c>
      <c r="N434">
        <v>4172.9456739999996</v>
      </c>
      <c r="O434">
        <v>20341.205465999999</v>
      </c>
      <c r="P434" t="s">
        <v>5</v>
      </c>
      <c r="Q434">
        <v>0</v>
      </c>
      <c r="R434">
        <v>0</v>
      </c>
      <c r="S434" t="s">
        <v>6</v>
      </c>
      <c r="T434">
        <v>1208.3517750000001</v>
      </c>
      <c r="U434">
        <v>351.80766599999998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0.37595600000000001</v>
      </c>
      <c r="AG434">
        <v>3.9999999999999998E-6</v>
      </c>
      <c r="AH434" t="s">
        <v>11</v>
      </c>
      <c r="AI434">
        <v>0.62264600000000003</v>
      </c>
      <c r="AJ434">
        <v>2.0000000000000002E-5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76198.104531000004</v>
      </c>
      <c r="I435">
        <v>1329151.4729279999</v>
      </c>
      <c r="J435" t="s">
        <v>3</v>
      </c>
      <c r="K435">
        <v>76129.923750000002</v>
      </c>
      <c r="L435">
        <v>1327034.563663</v>
      </c>
      <c r="M435" t="s">
        <v>4</v>
      </c>
      <c r="N435">
        <v>4490.9959079999999</v>
      </c>
      <c r="O435">
        <v>22265.606126999999</v>
      </c>
      <c r="P435" t="s">
        <v>5</v>
      </c>
      <c r="Q435">
        <v>0</v>
      </c>
      <c r="R435">
        <v>0</v>
      </c>
      <c r="S435" t="s">
        <v>6</v>
      </c>
      <c r="T435">
        <v>1301.6474880000001</v>
      </c>
      <c r="U435">
        <v>423.107755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0.37584200000000001</v>
      </c>
      <c r="AG435">
        <v>3.9999999999999998E-6</v>
      </c>
      <c r="AH435" t="s">
        <v>11</v>
      </c>
      <c r="AI435">
        <v>0.62264699999999995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81660.436405999993</v>
      </c>
      <c r="I436">
        <v>1531202.960897</v>
      </c>
      <c r="J436" t="s">
        <v>3</v>
      </c>
      <c r="K436">
        <v>81587.360625000001</v>
      </c>
      <c r="L436">
        <v>1528772.9127819999</v>
      </c>
      <c r="M436" t="s">
        <v>4</v>
      </c>
      <c r="N436">
        <v>4812.8908789999996</v>
      </c>
      <c r="O436">
        <v>25029.228243000001</v>
      </c>
      <c r="P436" t="s">
        <v>5</v>
      </c>
      <c r="Q436">
        <v>0</v>
      </c>
      <c r="R436">
        <v>0</v>
      </c>
      <c r="S436" t="s">
        <v>6</v>
      </c>
      <c r="T436">
        <v>1394.8810960000001</v>
      </c>
      <c r="U436">
        <v>477.04204499999997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0.375836</v>
      </c>
      <c r="AG436">
        <v>3.9999999999999998E-6</v>
      </c>
      <c r="AH436" t="s">
        <v>11</v>
      </c>
      <c r="AI436">
        <v>0.62289499999999998</v>
      </c>
      <c r="AJ436">
        <v>2.0000000000000002E-5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87118.390469000005</v>
      </c>
      <c r="I437">
        <v>1693522.5581360001</v>
      </c>
      <c r="J437" t="s">
        <v>3</v>
      </c>
      <c r="K437">
        <v>87040.425312000007</v>
      </c>
      <c r="L437">
        <v>1690789.733061</v>
      </c>
      <c r="M437" t="s">
        <v>4</v>
      </c>
      <c r="N437">
        <v>5131.758965</v>
      </c>
      <c r="O437">
        <v>27369.706256000001</v>
      </c>
      <c r="P437" t="s">
        <v>5</v>
      </c>
      <c r="Q437">
        <v>0</v>
      </c>
      <c r="R437">
        <v>0</v>
      </c>
      <c r="S437" t="s">
        <v>6</v>
      </c>
      <c r="T437">
        <v>1487.874746</v>
      </c>
      <c r="U437">
        <v>545.09621600000003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0.37581799999999999</v>
      </c>
      <c r="AG437">
        <v>3.9999999999999998E-6</v>
      </c>
      <c r="AH437" t="s">
        <v>11</v>
      </c>
      <c r="AI437">
        <v>0.62343300000000001</v>
      </c>
      <c r="AJ437">
        <v>2.0999999999999999E-5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92548.836249999993</v>
      </c>
      <c r="I438">
        <v>1808706.399642</v>
      </c>
      <c r="J438" t="s">
        <v>3</v>
      </c>
      <c r="K438">
        <v>92466.012344000002</v>
      </c>
      <c r="L438">
        <v>1805776.9611579999</v>
      </c>
      <c r="M438" t="s">
        <v>4</v>
      </c>
      <c r="N438">
        <v>5451.3516890000001</v>
      </c>
      <c r="O438">
        <v>29958.370547999999</v>
      </c>
      <c r="P438" t="s">
        <v>5</v>
      </c>
      <c r="Q438">
        <v>0</v>
      </c>
      <c r="R438">
        <v>0</v>
      </c>
      <c r="S438" t="s">
        <v>6</v>
      </c>
      <c r="T438">
        <v>1580.336787</v>
      </c>
      <c r="U438">
        <v>572.81411200000002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0.37579400000000002</v>
      </c>
      <c r="AG438">
        <v>3.9999999999999998E-6</v>
      </c>
      <c r="AH438" t="s">
        <v>11</v>
      </c>
      <c r="AI438">
        <v>0.62353800000000004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98013.948124999995</v>
      </c>
      <c r="I439">
        <v>2014953.342499</v>
      </c>
      <c r="J439" t="s">
        <v>3</v>
      </c>
      <c r="K439">
        <v>97926.217030999993</v>
      </c>
      <c r="L439">
        <v>2011676.3531780001</v>
      </c>
      <c r="M439" t="s">
        <v>4</v>
      </c>
      <c r="N439">
        <v>5772.4848140000004</v>
      </c>
      <c r="O439">
        <v>32536.019415999999</v>
      </c>
      <c r="P439" t="s">
        <v>5</v>
      </c>
      <c r="Q439">
        <v>0</v>
      </c>
      <c r="R439">
        <v>0</v>
      </c>
      <c r="S439" t="s">
        <v>6</v>
      </c>
      <c r="T439">
        <v>1673.5505929999999</v>
      </c>
      <c r="U439">
        <v>616.73600699999997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0.37578800000000001</v>
      </c>
      <c r="AG439">
        <v>3.9999999999999998E-6</v>
      </c>
      <c r="AH439" t="s">
        <v>11</v>
      </c>
      <c r="AI439">
        <v>0.62379399999999996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103492.28812500001</v>
      </c>
      <c r="I440">
        <v>2154703.2196599999</v>
      </c>
      <c r="J440" t="s">
        <v>3</v>
      </c>
      <c r="K440">
        <v>103399.647969</v>
      </c>
      <c r="L440">
        <v>2151205.8176119998</v>
      </c>
      <c r="M440" t="s">
        <v>4</v>
      </c>
      <c r="N440">
        <v>6096.5846190000002</v>
      </c>
      <c r="O440">
        <v>35655.605919000001</v>
      </c>
      <c r="P440" t="s">
        <v>5</v>
      </c>
      <c r="Q440">
        <v>0</v>
      </c>
      <c r="R440">
        <v>0</v>
      </c>
      <c r="S440" t="s">
        <v>6</v>
      </c>
      <c r="T440">
        <v>1766.907649</v>
      </c>
      <c r="U440">
        <v>638.33295699999996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0.37565399999999999</v>
      </c>
      <c r="AG440">
        <v>3.0000000000000001E-6</v>
      </c>
      <c r="AH440" t="s">
        <v>11</v>
      </c>
      <c r="AI440">
        <v>0.62400199999999995</v>
      </c>
      <c r="AJ440">
        <v>2.0999999999999999E-5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108927.758906</v>
      </c>
      <c r="I441">
        <v>2262654.6616000002</v>
      </c>
      <c r="J441" t="s">
        <v>3</v>
      </c>
      <c r="K441">
        <v>108830.266406</v>
      </c>
      <c r="L441">
        <v>2258989.2845939999</v>
      </c>
      <c r="M441" t="s">
        <v>4</v>
      </c>
      <c r="N441">
        <v>6417.3938280000002</v>
      </c>
      <c r="O441">
        <v>37815.400860000002</v>
      </c>
      <c r="P441" t="s">
        <v>5</v>
      </c>
      <c r="Q441">
        <v>0</v>
      </c>
      <c r="R441">
        <v>0</v>
      </c>
      <c r="S441" t="s">
        <v>6</v>
      </c>
      <c r="T441">
        <v>1860.182769</v>
      </c>
      <c r="U441">
        <v>678.09384599999998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0.37563999999999997</v>
      </c>
      <c r="AG441">
        <v>3.0000000000000001E-6</v>
      </c>
      <c r="AH441" t="s">
        <v>11</v>
      </c>
      <c r="AI441">
        <v>0.62410600000000005</v>
      </c>
      <c r="AJ441">
        <v>2.0999999999999999E-5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5610.910449</v>
      </c>
      <c r="I442">
        <v>37496.617413</v>
      </c>
      <c r="J442" t="s">
        <v>3</v>
      </c>
      <c r="K442">
        <v>5605.5515919999998</v>
      </c>
      <c r="L442">
        <v>37425.476208</v>
      </c>
      <c r="M442" t="s">
        <v>4</v>
      </c>
      <c r="N442">
        <v>229.094965</v>
      </c>
      <c r="O442">
        <v>106.939116</v>
      </c>
      <c r="P442" t="s">
        <v>5</v>
      </c>
      <c r="Q442">
        <v>324.17684300000002</v>
      </c>
      <c r="R442">
        <v>183.45849799999999</v>
      </c>
      <c r="S442" t="s">
        <v>6</v>
      </c>
      <c r="T442">
        <v>92.510405000000006</v>
      </c>
      <c r="U442">
        <v>12.677766</v>
      </c>
      <c r="V442" t="s">
        <v>7</v>
      </c>
      <c r="W442">
        <v>98.808139999999995</v>
      </c>
      <c r="X442">
        <v>19.322700999999999</v>
      </c>
      <c r="Y442" t="s">
        <v>8</v>
      </c>
      <c r="Z442">
        <v>105.500326</v>
      </c>
      <c r="AA442">
        <v>47.723450999999997</v>
      </c>
      <c r="AB442" t="s">
        <v>9</v>
      </c>
      <c r="AC442">
        <v>5033.4212109999999</v>
      </c>
      <c r="AD442">
        <v>30108.866521</v>
      </c>
      <c r="AE442" t="s">
        <v>10</v>
      </c>
      <c r="AF442">
        <v>0.383386</v>
      </c>
      <c r="AG442">
        <v>1.2999999999999999E-5</v>
      </c>
      <c r="AH442" t="s">
        <v>11</v>
      </c>
      <c r="AI442">
        <v>0.61777300000000002</v>
      </c>
      <c r="AJ442">
        <v>5.0000000000000004E-6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11189.342949</v>
      </c>
      <c r="I443">
        <v>69992.631760999997</v>
      </c>
      <c r="J443" t="s">
        <v>3</v>
      </c>
      <c r="K443">
        <v>11178.654004</v>
      </c>
      <c r="L443">
        <v>69851.948699</v>
      </c>
      <c r="M443" t="s">
        <v>4</v>
      </c>
      <c r="N443">
        <v>456.33940100000001</v>
      </c>
      <c r="O443">
        <v>243.91741999999999</v>
      </c>
      <c r="P443" t="s">
        <v>5</v>
      </c>
      <c r="Q443">
        <v>652.401837</v>
      </c>
      <c r="R443">
        <v>397.076459</v>
      </c>
      <c r="S443" t="s">
        <v>6</v>
      </c>
      <c r="T443">
        <v>184.60535200000001</v>
      </c>
      <c r="U443">
        <v>31.143425000000001</v>
      </c>
      <c r="V443" t="s">
        <v>7</v>
      </c>
      <c r="W443">
        <v>197.81506200000001</v>
      </c>
      <c r="X443">
        <v>52.665891000000002</v>
      </c>
      <c r="Y443" t="s">
        <v>8</v>
      </c>
      <c r="Z443">
        <v>215.550344</v>
      </c>
      <c r="AA443">
        <v>106.218754</v>
      </c>
      <c r="AB443" t="s">
        <v>9</v>
      </c>
      <c r="AC443">
        <v>10032.516855</v>
      </c>
      <c r="AD443">
        <v>54899.990238999999</v>
      </c>
      <c r="AE443" t="s">
        <v>10</v>
      </c>
      <c r="AF443">
        <v>0.38180700000000001</v>
      </c>
      <c r="AG443">
        <v>1.7E-5</v>
      </c>
      <c r="AH443" t="s">
        <v>11</v>
      </c>
      <c r="AI443">
        <v>0.61896200000000001</v>
      </c>
      <c r="AJ443">
        <v>9.9999999999999995E-7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16771.489355000002</v>
      </c>
      <c r="I444">
        <v>111688.965518</v>
      </c>
      <c r="J444" t="s">
        <v>3</v>
      </c>
      <c r="K444">
        <v>16755.485957000001</v>
      </c>
      <c r="L444">
        <v>111461.27091599999</v>
      </c>
      <c r="M444" t="s">
        <v>4</v>
      </c>
      <c r="N444">
        <v>683.06924000000004</v>
      </c>
      <c r="O444">
        <v>341.00380899999999</v>
      </c>
      <c r="P444" t="s">
        <v>5</v>
      </c>
      <c r="Q444">
        <v>980.51469199999997</v>
      </c>
      <c r="R444">
        <v>575.50609599999996</v>
      </c>
      <c r="S444" t="s">
        <v>6</v>
      </c>
      <c r="T444">
        <v>276.15083099999998</v>
      </c>
      <c r="U444">
        <v>43.371721000000001</v>
      </c>
      <c r="V444" t="s">
        <v>7</v>
      </c>
      <c r="W444">
        <v>295.689911</v>
      </c>
      <c r="X444">
        <v>75.012406999999996</v>
      </c>
      <c r="Y444" t="s">
        <v>8</v>
      </c>
      <c r="Z444">
        <v>326.764791</v>
      </c>
      <c r="AA444">
        <v>126.145707</v>
      </c>
      <c r="AB444" t="s">
        <v>9</v>
      </c>
      <c r="AC444">
        <v>15035.728300999999</v>
      </c>
      <c r="AD444">
        <v>87256.381693999996</v>
      </c>
      <c r="AE444" t="s">
        <v>10</v>
      </c>
      <c r="AF444">
        <v>0.38084099999999999</v>
      </c>
      <c r="AG444">
        <v>1.7E-5</v>
      </c>
      <c r="AH444" t="s">
        <v>11</v>
      </c>
      <c r="AI444">
        <v>0.61924299999999999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22344.009687999998</v>
      </c>
      <c r="I445">
        <v>165059.40958100001</v>
      </c>
      <c r="J445" t="s">
        <v>3</v>
      </c>
      <c r="K445">
        <v>22322.693984000001</v>
      </c>
      <c r="L445">
        <v>164720.32788900001</v>
      </c>
      <c r="M445" t="s">
        <v>4</v>
      </c>
      <c r="N445">
        <v>909.17919400000005</v>
      </c>
      <c r="O445">
        <v>535.53251299999999</v>
      </c>
      <c r="P445" t="s">
        <v>5</v>
      </c>
      <c r="Q445">
        <v>1308.138076</v>
      </c>
      <c r="R445">
        <v>836.14683100000002</v>
      </c>
      <c r="S445" t="s">
        <v>6</v>
      </c>
      <c r="T445">
        <v>367.79794900000002</v>
      </c>
      <c r="U445">
        <v>59.552177</v>
      </c>
      <c r="V445" t="s">
        <v>7</v>
      </c>
      <c r="W445">
        <v>393.766074</v>
      </c>
      <c r="X445">
        <v>106.467854</v>
      </c>
      <c r="Y445" t="s">
        <v>8</v>
      </c>
      <c r="Z445">
        <v>437.61206399999998</v>
      </c>
      <c r="AA445">
        <v>178.887742</v>
      </c>
      <c r="AB445" t="s">
        <v>9</v>
      </c>
      <c r="AC445">
        <v>20030.739570000002</v>
      </c>
      <c r="AD445">
        <v>127369.384968</v>
      </c>
      <c r="AE445" t="s">
        <v>10</v>
      </c>
      <c r="AF445">
        <v>0.37929800000000002</v>
      </c>
      <c r="AG445">
        <v>1.5E-5</v>
      </c>
      <c r="AH445" t="s">
        <v>11</v>
      </c>
      <c r="AI445">
        <v>0.61931700000000001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27901.484336000001</v>
      </c>
      <c r="I446">
        <v>197961.798014</v>
      </c>
      <c r="J446" t="s">
        <v>3</v>
      </c>
      <c r="K446">
        <v>27874.862227000001</v>
      </c>
      <c r="L446">
        <v>197545.946627</v>
      </c>
      <c r="M446" t="s">
        <v>4</v>
      </c>
      <c r="N446">
        <v>1136.7252249999999</v>
      </c>
      <c r="O446">
        <v>689.82617500000003</v>
      </c>
      <c r="P446" t="s">
        <v>5</v>
      </c>
      <c r="Q446">
        <v>1635.863511</v>
      </c>
      <c r="R446">
        <v>921.51957600000003</v>
      </c>
      <c r="S446" t="s">
        <v>6</v>
      </c>
      <c r="T446">
        <v>459.39158800000001</v>
      </c>
      <c r="U446">
        <v>77.822389999999999</v>
      </c>
      <c r="V446" t="s">
        <v>7</v>
      </c>
      <c r="W446">
        <v>491.744642</v>
      </c>
      <c r="X446">
        <v>114.443769</v>
      </c>
      <c r="Y446" t="s">
        <v>8</v>
      </c>
      <c r="Z446">
        <v>548.78803700000003</v>
      </c>
      <c r="AA446">
        <v>196.40958699999999</v>
      </c>
      <c r="AB446" t="s">
        <v>9</v>
      </c>
      <c r="AC446">
        <v>25009.207734</v>
      </c>
      <c r="AD446">
        <v>152986.461779</v>
      </c>
      <c r="AE446" t="s">
        <v>10</v>
      </c>
      <c r="AF446">
        <v>0.37864100000000001</v>
      </c>
      <c r="AG446">
        <v>1.2999999999999999E-5</v>
      </c>
      <c r="AH446" t="s">
        <v>11</v>
      </c>
      <c r="AI446">
        <v>0.61960000000000004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33466.999608999999</v>
      </c>
      <c r="I447">
        <v>252028.697495</v>
      </c>
      <c r="J447" t="s">
        <v>3</v>
      </c>
      <c r="K447">
        <v>33435.084647999996</v>
      </c>
      <c r="L447">
        <v>251515.64197299999</v>
      </c>
      <c r="M447" t="s">
        <v>4</v>
      </c>
      <c r="N447">
        <v>1362.7917500000001</v>
      </c>
      <c r="O447">
        <v>816.79311800000005</v>
      </c>
      <c r="P447" t="s">
        <v>5</v>
      </c>
      <c r="Q447">
        <v>1964.6080489999999</v>
      </c>
      <c r="R447">
        <v>1137.800782</v>
      </c>
      <c r="S447" t="s">
        <v>6</v>
      </c>
      <c r="T447">
        <v>552.09241799999995</v>
      </c>
      <c r="U447">
        <v>116.178248</v>
      </c>
      <c r="V447" t="s">
        <v>7</v>
      </c>
      <c r="W447">
        <v>589.90543500000001</v>
      </c>
      <c r="X447">
        <v>131.61612500000001</v>
      </c>
      <c r="Y447" t="s">
        <v>8</v>
      </c>
      <c r="Z447">
        <v>659.63208699999996</v>
      </c>
      <c r="AA447">
        <v>229.90120200000001</v>
      </c>
      <c r="AB447" t="s">
        <v>9</v>
      </c>
      <c r="AC447">
        <v>29996.141835999999</v>
      </c>
      <c r="AD447">
        <v>196113.346055</v>
      </c>
      <c r="AE447" t="s">
        <v>10</v>
      </c>
      <c r="AF447">
        <v>0.37818600000000002</v>
      </c>
      <c r="AG447">
        <v>1.2E-5</v>
      </c>
      <c r="AH447" t="s">
        <v>11</v>
      </c>
      <c r="AI447">
        <v>0.61981399999999998</v>
      </c>
      <c r="AJ447">
        <v>3.9999999999999998E-6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39026.554843999998</v>
      </c>
      <c r="I448">
        <v>311058.89994700003</v>
      </c>
      <c r="J448" t="s">
        <v>3</v>
      </c>
      <c r="K448">
        <v>38989.335858999999</v>
      </c>
      <c r="L448">
        <v>310409.27499800001</v>
      </c>
      <c r="M448" t="s">
        <v>4</v>
      </c>
      <c r="N448">
        <v>1590.5146219999999</v>
      </c>
      <c r="O448">
        <v>945.58532200000002</v>
      </c>
      <c r="P448" t="s">
        <v>5</v>
      </c>
      <c r="Q448">
        <v>2291.5995560000001</v>
      </c>
      <c r="R448">
        <v>1365.9754660000001</v>
      </c>
      <c r="S448" t="s">
        <v>6</v>
      </c>
      <c r="T448">
        <v>643.99004200000002</v>
      </c>
      <c r="U448">
        <v>145.138249</v>
      </c>
      <c r="V448" t="s">
        <v>7</v>
      </c>
      <c r="W448">
        <v>687.320559</v>
      </c>
      <c r="X448">
        <v>142.699929</v>
      </c>
      <c r="Y448" t="s">
        <v>8</v>
      </c>
      <c r="Z448">
        <v>770.30186000000003</v>
      </c>
      <c r="AA448">
        <v>267.93394699999999</v>
      </c>
      <c r="AB448" t="s">
        <v>9</v>
      </c>
      <c r="AC448">
        <v>34977.296093999998</v>
      </c>
      <c r="AD448">
        <v>244142.011455</v>
      </c>
      <c r="AE448" t="s">
        <v>10</v>
      </c>
      <c r="AF448">
        <v>0.37779299999999999</v>
      </c>
      <c r="AG448">
        <v>9.0000000000000002E-6</v>
      </c>
      <c r="AH448" t="s">
        <v>11</v>
      </c>
      <c r="AI448">
        <v>0.62002400000000002</v>
      </c>
      <c r="AJ448">
        <v>6.0000000000000002E-6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44624.367968999999</v>
      </c>
      <c r="I449">
        <v>392009.607265</v>
      </c>
      <c r="J449" t="s">
        <v>3</v>
      </c>
      <c r="K449">
        <v>44581.831015999996</v>
      </c>
      <c r="L449">
        <v>391204.76717800001</v>
      </c>
      <c r="M449" t="s">
        <v>4</v>
      </c>
      <c r="N449">
        <v>1817.964375</v>
      </c>
      <c r="O449">
        <v>1232.1773069999999</v>
      </c>
      <c r="P449" t="s">
        <v>5</v>
      </c>
      <c r="Q449">
        <v>2620.0913569999998</v>
      </c>
      <c r="R449">
        <v>1654.6745559999999</v>
      </c>
      <c r="S449" t="s">
        <v>6</v>
      </c>
      <c r="T449">
        <v>736.02919599999996</v>
      </c>
      <c r="U449">
        <v>182.29907700000001</v>
      </c>
      <c r="V449" t="s">
        <v>7</v>
      </c>
      <c r="W449">
        <v>785.58203700000001</v>
      </c>
      <c r="X449">
        <v>153.369629</v>
      </c>
      <c r="Y449" t="s">
        <v>8</v>
      </c>
      <c r="Z449">
        <v>881.29675999999995</v>
      </c>
      <c r="AA449">
        <v>311.60823900000003</v>
      </c>
      <c r="AB449" t="s">
        <v>9</v>
      </c>
      <c r="AC449">
        <v>39995.227812999998</v>
      </c>
      <c r="AD449">
        <v>307825.59387500002</v>
      </c>
      <c r="AE449" t="s">
        <v>10</v>
      </c>
      <c r="AF449">
        <v>0.377139</v>
      </c>
      <c r="AG449">
        <v>6.0000000000000002E-6</v>
      </c>
      <c r="AH449" t="s">
        <v>11</v>
      </c>
      <c r="AI449">
        <v>0.620336</v>
      </c>
      <c r="AJ449">
        <v>6.9999999999999999E-6</v>
      </c>
      <c r="AK449" t="s">
        <v>12</v>
      </c>
      <c r="AL449">
        <v>0</v>
      </c>
      <c r="AM449">
        <v>0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50168.230937</v>
      </c>
      <c r="I450">
        <v>474211.25075000001</v>
      </c>
      <c r="J450" t="s">
        <v>3</v>
      </c>
      <c r="K450">
        <v>50120.409296999998</v>
      </c>
      <c r="L450">
        <v>473224.51440799999</v>
      </c>
      <c r="M450" t="s">
        <v>4</v>
      </c>
      <c r="N450">
        <v>2043.0363130000001</v>
      </c>
      <c r="O450">
        <v>1379.4236410000001</v>
      </c>
      <c r="P450" t="s">
        <v>5</v>
      </c>
      <c r="Q450">
        <v>2946.1284380000002</v>
      </c>
      <c r="R450">
        <v>1955.0429770000001</v>
      </c>
      <c r="S450" t="s">
        <v>6</v>
      </c>
      <c r="T450">
        <v>826.95034199999998</v>
      </c>
      <c r="U450">
        <v>211.67469199999999</v>
      </c>
      <c r="V450" t="s">
        <v>7</v>
      </c>
      <c r="W450">
        <v>882.939482</v>
      </c>
      <c r="X450">
        <v>172.17435</v>
      </c>
      <c r="Y450" t="s">
        <v>8</v>
      </c>
      <c r="Z450">
        <v>991.91423099999997</v>
      </c>
      <c r="AA450">
        <v>355.29544199999998</v>
      </c>
      <c r="AB450" t="s">
        <v>9</v>
      </c>
      <c r="AC450">
        <v>44964.500233999999</v>
      </c>
      <c r="AD450">
        <v>373808.90931800002</v>
      </c>
      <c r="AE450" t="s">
        <v>10</v>
      </c>
      <c r="AF450">
        <v>0.37693199999999999</v>
      </c>
      <c r="AG450">
        <v>3.9999999999999998E-6</v>
      </c>
      <c r="AH450" t="s">
        <v>11</v>
      </c>
      <c r="AI450">
        <v>0.62033700000000003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55755.630937000002</v>
      </c>
      <c r="I451">
        <v>567313.18250300002</v>
      </c>
      <c r="J451" t="s">
        <v>3</v>
      </c>
      <c r="K451">
        <v>55702.491249999999</v>
      </c>
      <c r="L451">
        <v>566165.31840800005</v>
      </c>
      <c r="M451" t="s">
        <v>4</v>
      </c>
      <c r="N451">
        <v>2269.6362060000001</v>
      </c>
      <c r="O451">
        <v>1395.3195270000001</v>
      </c>
      <c r="P451" t="s">
        <v>5</v>
      </c>
      <c r="Q451">
        <v>3275.1600100000001</v>
      </c>
      <c r="R451">
        <v>2370.8701219999998</v>
      </c>
      <c r="S451" t="s">
        <v>6</v>
      </c>
      <c r="T451">
        <v>919.28308000000004</v>
      </c>
      <c r="U451">
        <v>255.188728</v>
      </c>
      <c r="V451" t="s">
        <v>7</v>
      </c>
      <c r="W451">
        <v>980.85871299999997</v>
      </c>
      <c r="X451">
        <v>186.27829199999999</v>
      </c>
      <c r="Y451" t="s">
        <v>8</v>
      </c>
      <c r="Z451">
        <v>1103.1976979999999</v>
      </c>
      <c r="AA451">
        <v>415.43766299999999</v>
      </c>
      <c r="AB451" t="s">
        <v>9</v>
      </c>
      <c r="AC451">
        <v>49972.411562000001</v>
      </c>
      <c r="AD451">
        <v>451565.98798400001</v>
      </c>
      <c r="AE451" t="s">
        <v>10</v>
      </c>
      <c r="AF451">
        <v>0.37686999999999998</v>
      </c>
      <c r="AG451">
        <v>3.9999999999999998E-6</v>
      </c>
      <c r="AH451" t="s">
        <v>11</v>
      </c>
      <c r="AI451">
        <v>0.62049900000000002</v>
      </c>
      <c r="AJ451">
        <v>7.9999999999999996E-6</v>
      </c>
      <c r="AK451" t="s">
        <v>12</v>
      </c>
      <c r="AL451">
        <v>0.02</v>
      </c>
      <c r="AM451">
        <v>1.9599999999999999E-2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61324.254844000003</v>
      </c>
      <c r="I452">
        <v>619793.47916600003</v>
      </c>
      <c r="J452" t="s">
        <v>3</v>
      </c>
      <c r="K452">
        <v>61265.805625000001</v>
      </c>
      <c r="L452">
        <v>618541.09903100005</v>
      </c>
      <c r="M452" t="s">
        <v>4</v>
      </c>
      <c r="N452">
        <v>2495.358154</v>
      </c>
      <c r="O452">
        <v>1539.978946</v>
      </c>
      <c r="P452" t="s">
        <v>5</v>
      </c>
      <c r="Q452">
        <v>3603.9209719999999</v>
      </c>
      <c r="R452">
        <v>2567.4990360000002</v>
      </c>
      <c r="S452" t="s">
        <v>6</v>
      </c>
      <c r="T452">
        <v>1011.113845</v>
      </c>
      <c r="U452">
        <v>267.58575300000001</v>
      </c>
      <c r="V452" t="s">
        <v>7</v>
      </c>
      <c r="W452">
        <v>1079.1036039999999</v>
      </c>
      <c r="X452">
        <v>214.505144</v>
      </c>
      <c r="Y452" t="s">
        <v>8</v>
      </c>
      <c r="Z452">
        <v>1214.6954740000001</v>
      </c>
      <c r="AA452">
        <v>468.99393700000002</v>
      </c>
      <c r="AB452" t="s">
        <v>9</v>
      </c>
      <c r="AC452">
        <v>54962.892734000001</v>
      </c>
      <c r="AD452">
        <v>492890.23082900001</v>
      </c>
      <c r="AE452" t="s">
        <v>10</v>
      </c>
      <c r="AF452">
        <v>0.37627899999999997</v>
      </c>
      <c r="AG452">
        <v>9.9999999999999995E-7</v>
      </c>
      <c r="AH452" t="s">
        <v>11</v>
      </c>
      <c r="AI452">
        <v>0.62059299999999995</v>
      </c>
      <c r="AJ452">
        <v>9.0000000000000002E-6</v>
      </c>
      <c r="AK452" t="s">
        <v>12</v>
      </c>
      <c r="AL452">
        <v>0.02</v>
      </c>
      <c r="AM452">
        <v>1.9599999999999999E-2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66905.297734000007</v>
      </c>
      <c r="I453">
        <v>709679.36965799995</v>
      </c>
      <c r="J453" t="s">
        <v>3</v>
      </c>
      <c r="K453">
        <v>66841.537265999999</v>
      </c>
      <c r="L453">
        <v>708244.00746300002</v>
      </c>
      <c r="M453" t="s">
        <v>4</v>
      </c>
      <c r="N453">
        <v>2721.004175</v>
      </c>
      <c r="O453">
        <v>1789.6316999999999</v>
      </c>
      <c r="P453" t="s">
        <v>5</v>
      </c>
      <c r="Q453">
        <v>3932.269526</v>
      </c>
      <c r="R453">
        <v>2926.4130260000002</v>
      </c>
      <c r="S453" t="s">
        <v>6</v>
      </c>
      <c r="T453">
        <v>1102.808464</v>
      </c>
      <c r="U453">
        <v>295.53650399999998</v>
      </c>
      <c r="V453" t="s">
        <v>7</v>
      </c>
      <c r="W453">
        <v>1176.947271</v>
      </c>
      <c r="X453">
        <v>233.746498</v>
      </c>
      <c r="Y453" t="s">
        <v>8</v>
      </c>
      <c r="Z453">
        <v>1326.0478559999999</v>
      </c>
      <c r="AA453">
        <v>550.23404100000005</v>
      </c>
      <c r="AB453" t="s">
        <v>9</v>
      </c>
      <c r="AC453">
        <v>59965.796952999997</v>
      </c>
      <c r="AD453">
        <v>563744.57588400005</v>
      </c>
      <c r="AE453" t="s">
        <v>10</v>
      </c>
      <c r="AF453">
        <v>0.37618600000000002</v>
      </c>
      <c r="AG453">
        <v>9.9999999999999995E-7</v>
      </c>
      <c r="AH453" t="s">
        <v>11</v>
      </c>
      <c r="AI453">
        <v>0.620807</v>
      </c>
      <c r="AJ453">
        <v>1.0000000000000001E-5</v>
      </c>
      <c r="AK453" t="s">
        <v>12</v>
      </c>
      <c r="AL453">
        <v>0.02</v>
      </c>
      <c r="AM453">
        <v>1.9599999999999999E-2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72443.363750000004</v>
      </c>
      <c r="I454">
        <v>757526.24599099997</v>
      </c>
      <c r="J454" t="s">
        <v>3</v>
      </c>
      <c r="K454">
        <v>72374.325937999994</v>
      </c>
      <c r="L454">
        <v>755993.46523099998</v>
      </c>
      <c r="M454" t="s">
        <v>4</v>
      </c>
      <c r="N454">
        <v>2945.2014789999998</v>
      </c>
      <c r="O454">
        <v>1922.3992310000001</v>
      </c>
      <c r="P454" t="s">
        <v>5</v>
      </c>
      <c r="Q454">
        <v>4258.6470609999997</v>
      </c>
      <c r="R454">
        <v>3225.3398809999999</v>
      </c>
      <c r="S454" t="s">
        <v>6</v>
      </c>
      <c r="T454">
        <v>1194.310686</v>
      </c>
      <c r="U454">
        <v>302.44199900000001</v>
      </c>
      <c r="V454" t="s">
        <v>7</v>
      </c>
      <c r="W454">
        <v>1274.1404829999999</v>
      </c>
      <c r="X454">
        <v>244.161766</v>
      </c>
      <c r="Y454" t="s">
        <v>8</v>
      </c>
      <c r="Z454">
        <v>1436.828152</v>
      </c>
      <c r="AA454">
        <v>633.52861800000005</v>
      </c>
      <c r="AB454" t="s">
        <v>9</v>
      </c>
      <c r="AC454">
        <v>64929.919608999997</v>
      </c>
      <c r="AD454">
        <v>600143.70644800004</v>
      </c>
      <c r="AE454" t="s">
        <v>10</v>
      </c>
      <c r="AF454">
        <v>0.37606000000000001</v>
      </c>
      <c r="AG454">
        <v>9.9999999999999995E-7</v>
      </c>
      <c r="AH454" t="s">
        <v>11</v>
      </c>
      <c r="AI454">
        <v>0.62158899999999995</v>
      </c>
      <c r="AJ454">
        <v>1.5E-5</v>
      </c>
      <c r="AK454" t="s">
        <v>12</v>
      </c>
      <c r="AL454">
        <v>0.02</v>
      </c>
      <c r="AM454">
        <v>1.9599999999999999E-2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77998.133438000004</v>
      </c>
      <c r="I455">
        <v>815950.92715100001</v>
      </c>
      <c r="J455" t="s">
        <v>3</v>
      </c>
      <c r="K455">
        <v>77923.805938000005</v>
      </c>
      <c r="L455">
        <v>814281.574501</v>
      </c>
      <c r="M455" t="s">
        <v>4</v>
      </c>
      <c r="N455">
        <v>3170.8219680000002</v>
      </c>
      <c r="O455">
        <v>2194.931137</v>
      </c>
      <c r="P455" t="s">
        <v>5</v>
      </c>
      <c r="Q455">
        <v>4585.8391019999999</v>
      </c>
      <c r="R455">
        <v>3580.9673120000002</v>
      </c>
      <c r="S455" t="s">
        <v>6</v>
      </c>
      <c r="T455">
        <v>1285.5097189999999</v>
      </c>
      <c r="U455">
        <v>311.43240200000002</v>
      </c>
      <c r="V455" t="s">
        <v>7</v>
      </c>
      <c r="W455">
        <v>1371.7683500000001</v>
      </c>
      <c r="X455">
        <v>245.27492100000001</v>
      </c>
      <c r="Y455" t="s">
        <v>8</v>
      </c>
      <c r="Z455">
        <v>1548.1348170000001</v>
      </c>
      <c r="AA455">
        <v>791.17211299999997</v>
      </c>
      <c r="AB455" t="s">
        <v>9</v>
      </c>
      <c r="AC455">
        <v>69908.430468999999</v>
      </c>
      <c r="AD455">
        <v>641908.46815299999</v>
      </c>
      <c r="AE455" t="s">
        <v>10</v>
      </c>
      <c r="AF455">
        <v>0.37604500000000002</v>
      </c>
      <c r="AG455">
        <v>9.9999999999999995E-7</v>
      </c>
      <c r="AH455" t="s">
        <v>11</v>
      </c>
      <c r="AI455">
        <v>0.62203200000000003</v>
      </c>
      <c r="AJ455">
        <v>1.5999999999999999E-5</v>
      </c>
      <c r="AK455" t="s">
        <v>12</v>
      </c>
      <c r="AL455">
        <v>0.02</v>
      </c>
      <c r="AM455">
        <v>1.9599999999999999E-2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83592.132186999996</v>
      </c>
      <c r="I456">
        <v>886778.89382100001</v>
      </c>
      <c r="J456" t="s">
        <v>3</v>
      </c>
      <c r="K456">
        <v>83512.481874999998</v>
      </c>
      <c r="L456">
        <v>884930.34263299999</v>
      </c>
      <c r="M456" t="s">
        <v>4</v>
      </c>
      <c r="N456">
        <v>3398.5550629999998</v>
      </c>
      <c r="O456">
        <v>2414.7017329999999</v>
      </c>
      <c r="P456" t="s">
        <v>5</v>
      </c>
      <c r="Q456">
        <v>4917.3005080000003</v>
      </c>
      <c r="R456">
        <v>3970.5869259999999</v>
      </c>
      <c r="S456" t="s">
        <v>6</v>
      </c>
      <c r="T456">
        <v>1378.183323</v>
      </c>
      <c r="U456">
        <v>345.39999899999998</v>
      </c>
      <c r="V456" t="s">
        <v>7</v>
      </c>
      <c r="W456">
        <v>1470.9159059999999</v>
      </c>
      <c r="X456">
        <v>268.07338199999998</v>
      </c>
      <c r="Y456" t="s">
        <v>8</v>
      </c>
      <c r="Z456">
        <v>1659.7962379999999</v>
      </c>
      <c r="AA456">
        <v>840.68650500000001</v>
      </c>
      <c r="AB456" t="s">
        <v>9</v>
      </c>
      <c r="AC456">
        <v>74919.123594000004</v>
      </c>
      <c r="AD456">
        <v>697616.65743699996</v>
      </c>
      <c r="AE456" t="s">
        <v>10</v>
      </c>
      <c r="AF456">
        <v>0.37598399999999998</v>
      </c>
      <c r="AG456">
        <v>9.9999999999999995E-7</v>
      </c>
      <c r="AH456" t="s">
        <v>11</v>
      </c>
      <c r="AI456">
        <v>0.62206099999999998</v>
      </c>
      <c r="AJ456">
        <v>1.5999999999999999E-5</v>
      </c>
      <c r="AK456" t="s">
        <v>12</v>
      </c>
      <c r="AL456">
        <v>0.02</v>
      </c>
      <c r="AM456">
        <v>1.9599999999999999E-2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89146.293749999997</v>
      </c>
      <c r="I457">
        <v>898059.12685700005</v>
      </c>
      <c r="J457" t="s">
        <v>3</v>
      </c>
      <c r="K457">
        <v>89061.202969000005</v>
      </c>
      <c r="L457">
        <v>895934.95224400004</v>
      </c>
      <c r="M457" t="s">
        <v>4</v>
      </c>
      <c r="N457">
        <v>3623.5864449999999</v>
      </c>
      <c r="O457">
        <v>2470.9100450000001</v>
      </c>
      <c r="P457" t="s">
        <v>5</v>
      </c>
      <c r="Q457">
        <v>5243.8718159999999</v>
      </c>
      <c r="R457">
        <v>4058.5330009999998</v>
      </c>
      <c r="S457" t="s">
        <v>6</v>
      </c>
      <c r="T457">
        <v>1469.5100199999999</v>
      </c>
      <c r="U457">
        <v>342.02956499999999</v>
      </c>
      <c r="V457" t="s">
        <v>7</v>
      </c>
      <c r="W457">
        <v>1568.389551</v>
      </c>
      <c r="X457">
        <v>271.54063300000001</v>
      </c>
      <c r="Y457" t="s">
        <v>8</v>
      </c>
      <c r="Z457">
        <v>1770.543347</v>
      </c>
      <c r="AA457">
        <v>901.28863200000001</v>
      </c>
      <c r="AB457" t="s">
        <v>9</v>
      </c>
      <c r="AC457">
        <v>79896.963594000001</v>
      </c>
      <c r="AD457">
        <v>704499.41847799998</v>
      </c>
      <c r="AE457" t="s">
        <v>10</v>
      </c>
      <c r="AF457">
        <v>0.37591999999999998</v>
      </c>
      <c r="AG457">
        <v>9.9999999999999995E-7</v>
      </c>
      <c r="AH457" t="s">
        <v>11</v>
      </c>
      <c r="AI457">
        <v>0.62240600000000001</v>
      </c>
      <c r="AJ457">
        <v>1.5999999999999999E-5</v>
      </c>
      <c r="AK457" t="s">
        <v>12</v>
      </c>
      <c r="AL457">
        <v>0.02</v>
      </c>
      <c r="AM457">
        <v>1.9599999999999999E-2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94715.216562999994</v>
      </c>
      <c r="I458">
        <v>891268.95959999994</v>
      </c>
      <c r="J458" t="s">
        <v>3</v>
      </c>
      <c r="K458">
        <v>94624.66</v>
      </c>
      <c r="L458">
        <v>888844.65408899996</v>
      </c>
      <c r="M458" t="s">
        <v>4</v>
      </c>
      <c r="N458">
        <v>3850.4178959999999</v>
      </c>
      <c r="O458">
        <v>2705.8995049999999</v>
      </c>
      <c r="P458" t="s">
        <v>5</v>
      </c>
      <c r="Q458">
        <v>5572.1826170000004</v>
      </c>
      <c r="R458">
        <v>3918.6239690000002</v>
      </c>
      <c r="S458" t="s">
        <v>6</v>
      </c>
      <c r="T458">
        <v>1561.011563</v>
      </c>
      <c r="U458">
        <v>333.40222399999999</v>
      </c>
      <c r="V458" t="s">
        <v>7</v>
      </c>
      <c r="W458">
        <v>1666.480532</v>
      </c>
      <c r="X458">
        <v>261.70613900000001</v>
      </c>
      <c r="Y458" t="s">
        <v>8</v>
      </c>
      <c r="Z458">
        <v>1882.1737740000001</v>
      </c>
      <c r="AA458">
        <v>925.22036700000001</v>
      </c>
      <c r="AB458" t="s">
        <v>9</v>
      </c>
      <c r="AC458">
        <v>84886.237030999997</v>
      </c>
      <c r="AD458">
        <v>696168.326642</v>
      </c>
      <c r="AE458" t="s">
        <v>10</v>
      </c>
      <c r="AF458">
        <v>0.37569200000000003</v>
      </c>
      <c r="AG458">
        <v>3.0000000000000001E-6</v>
      </c>
      <c r="AH458" t="s">
        <v>11</v>
      </c>
      <c r="AI458">
        <v>0.62250399999999995</v>
      </c>
      <c r="AJ458">
        <v>1.7E-5</v>
      </c>
      <c r="AK458" t="s">
        <v>12</v>
      </c>
      <c r="AL458">
        <v>0.02</v>
      </c>
      <c r="AM458">
        <v>1.9599999999999999E-2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100273.519531</v>
      </c>
      <c r="I459">
        <v>977522.62077000004</v>
      </c>
      <c r="J459" t="s">
        <v>3</v>
      </c>
      <c r="K459">
        <v>100177.648594</v>
      </c>
      <c r="L459">
        <v>974781.94825599995</v>
      </c>
      <c r="M459" t="s">
        <v>4</v>
      </c>
      <c r="N459">
        <v>4075.8571780000002</v>
      </c>
      <c r="O459">
        <v>2941.626718</v>
      </c>
      <c r="P459" t="s">
        <v>5</v>
      </c>
      <c r="Q459">
        <v>5899.3920410000001</v>
      </c>
      <c r="R459">
        <v>4490.5495119999996</v>
      </c>
      <c r="S459" t="s">
        <v>6</v>
      </c>
      <c r="T459">
        <v>1652.6453710000001</v>
      </c>
      <c r="U459">
        <v>390.488924</v>
      </c>
      <c r="V459" t="s">
        <v>7</v>
      </c>
      <c r="W459">
        <v>1764.060115</v>
      </c>
      <c r="X459">
        <v>293.36408999999998</v>
      </c>
      <c r="Y459" t="s">
        <v>8</v>
      </c>
      <c r="Z459">
        <v>1992.692415</v>
      </c>
      <c r="AA459">
        <v>1027.6825200000001</v>
      </c>
      <c r="AB459" t="s">
        <v>9</v>
      </c>
      <c r="AC459">
        <v>89867.645468999996</v>
      </c>
      <c r="AD459">
        <v>759860.43346800003</v>
      </c>
      <c r="AE459" t="s">
        <v>10</v>
      </c>
      <c r="AF459">
        <v>0.37567600000000001</v>
      </c>
      <c r="AG459">
        <v>3.0000000000000001E-6</v>
      </c>
      <c r="AH459" t="s">
        <v>11</v>
      </c>
      <c r="AI459">
        <v>0.62262899999999999</v>
      </c>
      <c r="AJ459">
        <v>1.7E-5</v>
      </c>
      <c r="AK459" t="s">
        <v>12</v>
      </c>
      <c r="AL459">
        <v>0.02</v>
      </c>
      <c r="AM459">
        <v>1.9599999999999999E-2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105864.57453100001</v>
      </c>
      <c r="I460">
        <v>1149298.544851</v>
      </c>
      <c r="J460" t="s">
        <v>3</v>
      </c>
      <c r="K460">
        <v>105763.370625</v>
      </c>
      <c r="L460">
        <v>1146063.37096</v>
      </c>
      <c r="M460" t="s">
        <v>4</v>
      </c>
      <c r="N460">
        <v>4303.4263279999996</v>
      </c>
      <c r="O460">
        <v>3478.3526400000001</v>
      </c>
      <c r="P460" t="s">
        <v>5</v>
      </c>
      <c r="Q460">
        <v>6229.0916500000003</v>
      </c>
      <c r="R460">
        <v>5382.1787809999996</v>
      </c>
      <c r="S460" t="s">
        <v>6</v>
      </c>
      <c r="T460">
        <v>1744.9326169999999</v>
      </c>
      <c r="U460">
        <v>440.76091300000002</v>
      </c>
      <c r="V460" t="s">
        <v>7</v>
      </c>
      <c r="W460">
        <v>1862.845896</v>
      </c>
      <c r="X460">
        <v>416.75894</v>
      </c>
      <c r="Y460" t="s">
        <v>8</v>
      </c>
      <c r="Z460">
        <v>2103.9243240000001</v>
      </c>
      <c r="AA460">
        <v>1127.370668</v>
      </c>
      <c r="AB460" t="s">
        <v>9</v>
      </c>
      <c r="AC460">
        <v>94877.859062999996</v>
      </c>
      <c r="AD460">
        <v>888913.28022800002</v>
      </c>
      <c r="AE460" t="s">
        <v>10</v>
      </c>
      <c r="AF460">
        <v>0.37566300000000002</v>
      </c>
      <c r="AG460">
        <v>3.0000000000000001E-6</v>
      </c>
      <c r="AH460" t="s">
        <v>11</v>
      </c>
      <c r="AI460">
        <v>0.62263000000000002</v>
      </c>
      <c r="AJ460">
        <v>1.7E-5</v>
      </c>
      <c r="AK460" t="s">
        <v>12</v>
      </c>
      <c r="AL460">
        <v>0.02</v>
      </c>
      <c r="AM460">
        <v>1.9599999999999999E-2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111441.898438</v>
      </c>
      <c r="I461">
        <v>1268434.7568910001</v>
      </c>
      <c r="J461" t="s">
        <v>3</v>
      </c>
      <c r="K461">
        <v>111335.374375</v>
      </c>
      <c r="L461">
        <v>1264580.3371619999</v>
      </c>
      <c r="M461" t="s">
        <v>4</v>
      </c>
      <c r="N461">
        <v>4530.254844</v>
      </c>
      <c r="O461">
        <v>3629.3855530000001</v>
      </c>
      <c r="P461" t="s">
        <v>5</v>
      </c>
      <c r="Q461">
        <v>6557.3157709999996</v>
      </c>
      <c r="R461">
        <v>5904.2442780000001</v>
      </c>
      <c r="S461" t="s">
        <v>6</v>
      </c>
      <c r="T461">
        <v>1836.396616</v>
      </c>
      <c r="U461">
        <v>468.98516999999998</v>
      </c>
      <c r="V461" t="s">
        <v>7</v>
      </c>
      <c r="W461">
        <v>1960.775615</v>
      </c>
      <c r="X461">
        <v>446.74416400000001</v>
      </c>
      <c r="Y461" t="s">
        <v>8</v>
      </c>
      <c r="Z461">
        <v>2215.219595</v>
      </c>
      <c r="AA461">
        <v>1253.662237</v>
      </c>
      <c r="AB461" t="s">
        <v>9</v>
      </c>
      <c r="AC461">
        <v>99875.733124999999</v>
      </c>
      <c r="AD461">
        <v>983705.26792899997</v>
      </c>
      <c r="AE461" t="s">
        <v>10</v>
      </c>
      <c r="AF461">
        <v>0.375635</v>
      </c>
      <c r="AG461">
        <v>3.0000000000000001E-6</v>
      </c>
      <c r="AH461" t="s">
        <v>11</v>
      </c>
      <c r="AI461">
        <v>0.62263000000000002</v>
      </c>
      <c r="AJ461">
        <v>1.7E-5</v>
      </c>
      <c r="AK461" t="s">
        <v>12</v>
      </c>
      <c r="AL461">
        <v>0.02</v>
      </c>
      <c r="AM461">
        <v>1.9599999999999999E-2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5304.4821089999996</v>
      </c>
      <c r="I482">
        <v>20027.292152000002</v>
      </c>
      <c r="J482" t="s">
        <v>3</v>
      </c>
      <c r="K482">
        <v>5299.1937699999999</v>
      </c>
      <c r="L482">
        <v>19987.783069000001</v>
      </c>
      <c r="M482" t="s">
        <v>4</v>
      </c>
      <c r="N482">
        <v>225.234094</v>
      </c>
      <c r="O482">
        <v>51.800736999999998</v>
      </c>
      <c r="P482" t="s">
        <v>5</v>
      </c>
      <c r="Q482">
        <v>0</v>
      </c>
      <c r="R482">
        <v>0</v>
      </c>
      <c r="S482" t="s">
        <v>6</v>
      </c>
      <c r="T482">
        <v>92.452631999999994</v>
      </c>
      <c r="U482">
        <v>13.918272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0.38276300000000002</v>
      </c>
      <c r="AD482">
        <v>1.8E-5</v>
      </c>
      <c r="AE482" t="s">
        <v>10</v>
      </c>
      <c r="AF482">
        <v>0</v>
      </c>
      <c r="AG482">
        <v>0</v>
      </c>
      <c r="AH482" t="s">
        <v>11</v>
      </c>
      <c r="AI482">
        <v>0.61773999999999996</v>
      </c>
      <c r="AJ482">
        <v>1.2999999999999999E-5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10585.705117</v>
      </c>
      <c r="I483">
        <v>48857.349928000003</v>
      </c>
      <c r="J483" t="s">
        <v>3</v>
      </c>
      <c r="K483">
        <v>10575.138397999999</v>
      </c>
      <c r="L483">
        <v>48766.459411999997</v>
      </c>
      <c r="M483" t="s">
        <v>4</v>
      </c>
      <c r="N483">
        <v>449.232642</v>
      </c>
      <c r="O483">
        <v>118.937014</v>
      </c>
      <c r="P483" t="s">
        <v>5</v>
      </c>
      <c r="Q483">
        <v>0</v>
      </c>
      <c r="R483">
        <v>0</v>
      </c>
      <c r="S483" t="s">
        <v>6</v>
      </c>
      <c r="T483">
        <v>184.01051200000001</v>
      </c>
      <c r="U483">
        <v>22.876428000000001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0.38116699999999998</v>
      </c>
      <c r="AD483">
        <v>1.9000000000000001E-5</v>
      </c>
      <c r="AE483" t="s">
        <v>10</v>
      </c>
      <c r="AF483">
        <v>0</v>
      </c>
      <c r="AG483">
        <v>0</v>
      </c>
      <c r="AH483" t="s">
        <v>11</v>
      </c>
      <c r="AI483">
        <v>0.61934599999999995</v>
      </c>
      <c r="AJ483">
        <v>7.9999999999999996E-6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15881.837401999999</v>
      </c>
      <c r="I484">
        <v>140349.200236</v>
      </c>
      <c r="J484" t="s">
        <v>3</v>
      </c>
      <c r="K484">
        <v>15865.986992</v>
      </c>
      <c r="L484">
        <v>140080.45704899999</v>
      </c>
      <c r="M484" t="s">
        <v>4</v>
      </c>
      <c r="N484">
        <v>674.06576199999995</v>
      </c>
      <c r="O484">
        <v>246.62248500000001</v>
      </c>
      <c r="P484" t="s">
        <v>5</v>
      </c>
      <c r="Q484">
        <v>0</v>
      </c>
      <c r="R484">
        <v>0</v>
      </c>
      <c r="S484" t="s">
        <v>6</v>
      </c>
      <c r="T484">
        <v>276.28450700000002</v>
      </c>
      <c r="U484">
        <v>48.480035000000001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0.38008799999999998</v>
      </c>
      <c r="AD484">
        <v>1.8E-5</v>
      </c>
      <c r="AE484" t="s">
        <v>10</v>
      </c>
      <c r="AF484">
        <v>0</v>
      </c>
      <c r="AG484">
        <v>0</v>
      </c>
      <c r="AH484" t="s">
        <v>11</v>
      </c>
      <c r="AI484">
        <v>0.62035899999999999</v>
      </c>
      <c r="AJ484">
        <v>1.0000000000000001E-5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21162.435936999998</v>
      </c>
      <c r="I485">
        <v>174066.16722100001</v>
      </c>
      <c r="J485" t="s">
        <v>3</v>
      </c>
      <c r="K485">
        <v>21141.124844000002</v>
      </c>
      <c r="L485">
        <v>173879.856894</v>
      </c>
      <c r="M485" t="s">
        <v>4</v>
      </c>
      <c r="N485">
        <v>898.45115799999996</v>
      </c>
      <c r="O485">
        <v>301.57313599999998</v>
      </c>
      <c r="P485" t="s">
        <v>5</v>
      </c>
      <c r="Q485">
        <v>0</v>
      </c>
      <c r="R485">
        <v>0</v>
      </c>
      <c r="S485" t="s">
        <v>6</v>
      </c>
      <c r="T485">
        <v>368.29867400000001</v>
      </c>
      <c r="U485">
        <v>63.659067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0.37897399999999998</v>
      </c>
      <c r="AD485">
        <v>1.5E-5</v>
      </c>
      <c r="AE485" t="s">
        <v>10</v>
      </c>
      <c r="AF485">
        <v>0</v>
      </c>
      <c r="AG485">
        <v>0</v>
      </c>
      <c r="AH485" t="s">
        <v>11</v>
      </c>
      <c r="AI485">
        <v>0.62057099999999998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26417.502656000001</v>
      </c>
      <c r="I486">
        <v>193064.71769600001</v>
      </c>
      <c r="J486" t="s">
        <v>3</v>
      </c>
      <c r="K486">
        <v>26390.948671999999</v>
      </c>
      <c r="L486">
        <v>192895.72917499999</v>
      </c>
      <c r="M486" t="s">
        <v>4</v>
      </c>
      <c r="N486">
        <v>1120.86196</v>
      </c>
      <c r="O486">
        <v>353.905754</v>
      </c>
      <c r="P486" t="s">
        <v>5</v>
      </c>
      <c r="Q486">
        <v>0</v>
      </c>
      <c r="R486">
        <v>0</v>
      </c>
      <c r="S486" t="s">
        <v>6</v>
      </c>
      <c r="T486">
        <v>459.34654899999998</v>
      </c>
      <c r="U486">
        <v>65.531298000000007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0.37892500000000001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0.62057099999999998</v>
      </c>
      <c r="AJ486">
        <v>1.1E-5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31707.260311999999</v>
      </c>
      <c r="I487">
        <v>216645.199058</v>
      </c>
      <c r="J487" t="s">
        <v>3</v>
      </c>
      <c r="K487">
        <v>31675.426835999999</v>
      </c>
      <c r="L487">
        <v>216389.430872</v>
      </c>
      <c r="M487" t="s">
        <v>4</v>
      </c>
      <c r="N487">
        <v>1344.944092</v>
      </c>
      <c r="O487">
        <v>448.84547800000001</v>
      </c>
      <c r="P487" t="s">
        <v>5</v>
      </c>
      <c r="Q487">
        <v>0</v>
      </c>
      <c r="R487">
        <v>0</v>
      </c>
      <c r="S487" t="s">
        <v>6</v>
      </c>
      <c r="T487">
        <v>550.83909200000005</v>
      </c>
      <c r="U487">
        <v>79.778791999999996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0.37892500000000001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0.62057099999999998</v>
      </c>
      <c r="AJ487">
        <v>1.1E-5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37028.831953000001</v>
      </c>
      <c r="I488">
        <v>324121.58114000002</v>
      </c>
      <c r="J488" t="s">
        <v>3</v>
      </c>
      <c r="K488">
        <v>36991.691171999999</v>
      </c>
      <c r="L488">
        <v>323708.75590300001</v>
      </c>
      <c r="M488" t="s">
        <v>4</v>
      </c>
      <c r="N488">
        <v>1571.8782080000001</v>
      </c>
      <c r="O488">
        <v>606.16158800000005</v>
      </c>
      <c r="P488" t="s">
        <v>5</v>
      </c>
      <c r="Q488">
        <v>0</v>
      </c>
      <c r="R488">
        <v>0</v>
      </c>
      <c r="S488" t="s">
        <v>6</v>
      </c>
      <c r="T488">
        <v>643.48719700000004</v>
      </c>
      <c r="U488">
        <v>128.36408399999999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0.37892500000000001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0.62057099999999998</v>
      </c>
      <c r="AJ488">
        <v>1.1E-5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42334.595781000004</v>
      </c>
      <c r="I489">
        <v>484635.23450700002</v>
      </c>
      <c r="J489" t="s">
        <v>3</v>
      </c>
      <c r="K489">
        <v>42292.159765999997</v>
      </c>
      <c r="L489">
        <v>483999.69248299999</v>
      </c>
      <c r="M489" t="s">
        <v>4</v>
      </c>
      <c r="N489">
        <v>1796.8189259999999</v>
      </c>
      <c r="O489">
        <v>929.75343399999997</v>
      </c>
      <c r="P489" t="s">
        <v>5</v>
      </c>
      <c r="Q489">
        <v>0</v>
      </c>
      <c r="R489">
        <v>0</v>
      </c>
      <c r="S489" t="s">
        <v>6</v>
      </c>
      <c r="T489">
        <v>735.45307700000001</v>
      </c>
      <c r="U489">
        <v>189.998749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0.37892500000000001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0.62057099999999998</v>
      </c>
      <c r="AJ489">
        <v>1.1E-5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47648.151016000003</v>
      </c>
      <c r="I490">
        <v>625191.34650800005</v>
      </c>
      <c r="J490" t="s">
        <v>3</v>
      </c>
      <c r="K490">
        <v>47600.418124999997</v>
      </c>
      <c r="L490">
        <v>624357.29057900002</v>
      </c>
      <c r="M490" t="s">
        <v>4</v>
      </c>
      <c r="N490">
        <v>2022.5463769999999</v>
      </c>
      <c r="O490">
        <v>1245.2453499999999</v>
      </c>
      <c r="P490" t="s">
        <v>5</v>
      </c>
      <c r="Q490">
        <v>0</v>
      </c>
      <c r="R490">
        <v>0</v>
      </c>
      <c r="S490" t="s">
        <v>6</v>
      </c>
      <c r="T490">
        <v>827.36749899999995</v>
      </c>
      <c r="U490">
        <v>217.828776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0.37892500000000001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0.62057099999999998</v>
      </c>
      <c r="AJ490">
        <v>1.1E-5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52936.846640999996</v>
      </c>
      <c r="I491">
        <v>735229.50870799995</v>
      </c>
      <c r="J491" t="s">
        <v>3</v>
      </c>
      <c r="K491">
        <v>52883.453358999999</v>
      </c>
      <c r="L491">
        <v>734547.97232900001</v>
      </c>
      <c r="M491" t="s">
        <v>4</v>
      </c>
      <c r="N491">
        <v>2248.0036960000002</v>
      </c>
      <c r="O491">
        <v>1466.9764620000001</v>
      </c>
      <c r="P491" t="s">
        <v>5</v>
      </c>
      <c r="Q491">
        <v>0</v>
      </c>
      <c r="R491">
        <v>0</v>
      </c>
      <c r="S491" t="s">
        <v>6</v>
      </c>
      <c r="T491">
        <v>919.27491799999996</v>
      </c>
      <c r="U491">
        <v>255.35480799999999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0.37892500000000001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0.62057099999999998</v>
      </c>
      <c r="AJ491">
        <v>1.1E-5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58219.116249999999</v>
      </c>
      <c r="I492">
        <v>833349.28256600001</v>
      </c>
      <c r="J492" t="s">
        <v>3</v>
      </c>
      <c r="K492">
        <v>58160.455234000001</v>
      </c>
      <c r="L492">
        <v>832556.21787699999</v>
      </c>
      <c r="M492" t="s">
        <v>4</v>
      </c>
      <c r="N492">
        <v>2472.122061</v>
      </c>
      <c r="O492">
        <v>1648.949781</v>
      </c>
      <c r="P492" t="s">
        <v>5</v>
      </c>
      <c r="Q492">
        <v>0</v>
      </c>
      <c r="R492">
        <v>0</v>
      </c>
      <c r="S492" t="s">
        <v>6</v>
      </c>
      <c r="T492">
        <v>1010.847814</v>
      </c>
      <c r="U492">
        <v>295.84442300000001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0.37892500000000001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0.62057099999999998</v>
      </c>
      <c r="AJ492">
        <v>1.1E-5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63531.542813</v>
      </c>
      <c r="I493">
        <v>875323.02562900004</v>
      </c>
      <c r="J493" t="s">
        <v>3</v>
      </c>
      <c r="K493">
        <v>63467.578593999999</v>
      </c>
      <c r="L493">
        <v>874095.88074199995</v>
      </c>
      <c r="M493" t="s">
        <v>4</v>
      </c>
      <c r="N493">
        <v>2697.396831</v>
      </c>
      <c r="O493">
        <v>1653.6153179999999</v>
      </c>
      <c r="P493" t="s">
        <v>5</v>
      </c>
      <c r="Q493">
        <v>0</v>
      </c>
      <c r="R493">
        <v>0</v>
      </c>
      <c r="S493" t="s">
        <v>6</v>
      </c>
      <c r="T493">
        <v>1103.1545390000001</v>
      </c>
      <c r="U493">
        <v>305.26647200000002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0.37892500000000001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0.62057099999999998</v>
      </c>
      <c r="AJ493">
        <v>1.1E-5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68810.543906000006</v>
      </c>
      <c r="I494">
        <v>972623.27993299998</v>
      </c>
      <c r="J494" t="s">
        <v>3</v>
      </c>
      <c r="K494">
        <v>68741.304999999993</v>
      </c>
      <c r="L494">
        <v>971237.26053500001</v>
      </c>
      <c r="M494" t="s">
        <v>4</v>
      </c>
      <c r="N494">
        <v>2920.8925880000002</v>
      </c>
      <c r="O494">
        <v>1840.0459370000001</v>
      </c>
      <c r="P494" t="s">
        <v>5</v>
      </c>
      <c r="Q494">
        <v>0</v>
      </c>
      <c r="R494">
        <v>0</v>
      </c>
      <c r="S494" t="s">
        <v>6</v>
      </c>
      <c r="T494">
        <v>1194.890312</v>
      </c>
      <c r="U494">
        <v>355.884252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0.37892500000000001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0.62057099999999998</v>
      </c>
      <c r="AJ494">
        <v>1.1E-5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74077.961874999994</v>
      </c>
      <c r="I495">
        <v>1011305.33118</v>
      </c>
      <c r="J495" t="s">
        <v>3</v>
      </c>
      <c r="K495">
        <v>74003.456093999994</v>
      </c>
      <c r="L495">
        <v>1009890.018883</v>
      </c>
      <c r="M495" t="s">
        <v>4</v>
      </c>
      <c r="N495">
        <v>3144.6652199999999</v>
      </c>
      <c r="O495">
        <v>2179.4360499999998</v>
      </c>
      <c r="P495" t="s">
        <v>5</v>
      </c>
      <c r="Q495">
        <v>0</v>
      </c>
      <c r="R495">
        <v>0</v>
      </c>
      <c r="S495" t="s">
        <v>6</v>
      </c>
      <c r="T495">
        <v>1286.0650880000001</v>
      </c>
      <c r="U495">
        <v>377.441327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0.37892500000000001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0.62057099999999998</v>
      </c>
      <c r="AJ495">
        <v>1.1E-5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79365.101250000007</v>
      </c>
      <c r="I496">
        <v>1031825.53966</v>
      </c>
      <c r="J496" t="s">
        <v>3</v>
      </c>
      <c r="K496">
        <v>79285.318750000006</v>
      </c>
      <c r="L496">
        <v>1030347.9856970001</v>
      </c>
      <c r="M496" t="s">
        <v>4</v>
      </c>
      <c r="N496">
        <v>3368.5580319999999</v>
      </c>
      <c r="O496">
        <v>2253.6136799999999</v>
      </c>
      <c r="P496" t="s">
        <v>5</v>
      </c>
      <c r="Q496">
        <v>0</v>
      </c>
      <c r="R496">
        <v>0</v>
      </c>
      <c r="S496" t="s">
        <v>6</v>
      </c>
      <c r="T496">
        <v>1377.9467070000001</v>
      </c>
      <c r="U496">
        <v>380.82615500000003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0.37892500000000001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0.62057099999999998</v>
      </c>
      <c r="AJ496">
        <v>1.1E-5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84654.613125000003</v>
      </c>
      <c r="I497">
        <v>992526.32924999995</v>
      </c>
      <c r="J497" t="s">
        <v>3</v>
      </c>
      <c r="K497">
        <v>84569.193750000006</v>
      </c>
      <c r="L497">
        <v>990649.02394700004</v>
      </c>
      <c r="M497" t="s">
        <v>4</v>
      </c>
      <c r="N497">
        <v>3592.6614500000001</v>
      </c>
      <c r="O497">
        <v>2104.4722040000001</v>
      </c>
      <c r="P497" t="s">
        <v>5</v>
      </c>
      <c r="Q497">
        <v>0</v>
      </c>
      <c r="R497">
        <v>0</v>
      </c>
      <c r="S497" t="s">
        <v>6</v>
      </c>
      <c r="T497">
        <v>1469.8817409999999</v>
      </c>
      <c r="U497">
        <v>392.66077200000001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0.37892500000000001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0.62057099999999998</v>
      </c>
      <c r="AJ497">
        <v>1.1E-5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89976.637031000006</v>
      </c>
      <c r="I498">
        <v>1023270.581294</v>
      </c>
      <c r="J498" t="s">
        <v>3</v>
      </c>
      <c r="K498">
        <v>89885.911093999996</v>
      </c>
      <c r="L498">
        <v>1021131.944761</v>
      </c>
      <c r="M498" t="s">
        <v>4</v>
      </c>
      <c r="N498">
        <v>3817.9228419999999</v>
      </c>
      <c r="O498">
        <v>2149.7035850000002</v>
      </c>
      <c r="P498" t="s">
        <v>5</v>
      </c>
      <c r="Q498">
        <v>0</v>
      </c>
      <c r="R498">
        <v>0</v>
      </c>
      <c r="S498" t="s">
        <v>6</v>
      </c>
      <c r="T498">
        <v>1562.4015449999999</v>
      </c>
      <c r="U498">
        <v>430.859353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0.37892500000000001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0.62057099999999998</v>
      </c>
      <c r="AJ498">
        <v>1.1E-5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95284.241561999996</v>
      </c>
      <c r="I499">
        <v>1076772.6799049999</v>
      </c>
      <c r="J499" t="s">
        <v>3</v>
      </c>
      <c r="K499">
        <v>95188.207968999996</v>
      </c>
      <c r="L499">
        <v>1074482.7338940001</v>
      </c>
      <c r="M499" t="s">
        <v>4</v>
      </c>
      <c r="N499">
        <v>4042.4333689999999</v>
      </c>
      <c r="O499">
        <v>2212.745304</v>
      </c>
      <c r="P499" t="s">
        <v>5</v>
      </c>
      <c r="Q499">
        <v>0</v>
      </c>
      <c r="R499">
        <v>0</v>
      </c>
      <c r="S499" t="s">
        <v>6</v>
      </c>
      <c r="T499">
        <v>1654.2667260000001</v>
      </c>
      <c r="U499">
        <v>454.93208800000002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0.37892500000000001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0.62057099999999998</v>
      </c>
      <c r="AJ499">
        <v>1.1E-5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100553.58749999999</v>
      </c>
      <c r="I500">
        <v>1172844.710133</v>
      </c>
      <c r="J500" t="s">
        <v>3</v>
      </c>
      <c r="K500">
        <v>100452.29390600001</v>
      </c>
      <c r="L500">
        <v>1170383.0534000001</v>
      </c>
      <c r="M500" t="s">
        <v>4</v>
      </c>
      <c r="N500">
        <v>4266.378076</v>
      </c>
      <c r="O500">
        <v>2469.7368329999999</v>
      </c>
      <c r="P500" t="s">
        <v>5</v>
      </c>
      <c r="Q500">
        <v>0</v>
      </c>
      <c r="R500">
        <v>0</v>
      </c>
      <c r="S500" t="s">
        <v>6</v>
      </c>
      <c r="T500">
        <v>1745.340256</v>
      </c>
      <c r="U500">
        <v>496.38948399999998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0.37892500000000001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0.62057099999999998</v>
      </c>
      <c r="AJ500">
        <v>1.1E-5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105853.08343699999</v>
      </c>
      <c r="I501">
        <v>1171024.4659859999</v>
      </c>
      <c r="J501" t="s">
        <v>3</v>
      </c>
      <c r="K501">
        <v>105746.507344</v>
      </c>
      <c r="L501">
        <v>1168734.0898589999</v>
      </c>
      <c r="M501" t="s">
        <v>4</v>
      </c>
      <c r="N501">
        <v>4491.110283</v>
      </c>
      <c r="O501">
        <v>2631.3611059999998</v>
      </c>
      <c r="P501" t="s">
        <v>5</v>
      </c>
      <c r="Q501">
        <v>0</v>
      </c>
      <c r="R501">
        <v>0</v>
      </c>
      <c r="S501" t="s">
        <v>6</v>
      </c>
      <c r="T501">
        <v>1837.2785080000001</v>
      </c>
      <c r="U501">
        <v>494.078372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0.37892500000000001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0.62057099999999998</v>
      </c>
      <c r="AJ501">
        <v>1.1E-5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Normal="100" workbookViewId="0">
      <selection sqref="A1:Q1401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141</v>
      </c>
      <c r="F1" t="s">
        <v>25</v>
      </c>
      <c r="G1" t="s">
        <v>142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858.84799999999996</v>
      </c>
      <c r="C2">
        <v>24.5078</v>
      </c>
      <c r="D2">
        <v>3.8277000000000001</v>
      </c>
      <c r="E2">
        <v>2.5610300000000001</v>
      </c>
      <c r="F2">
        <v>1.28</v>
      </c>
      <c r="G2">
        <v>0</v>
      </c>
      <c r="H2" s="11" t="s">
        <v>171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30.1007</v>
      </c>
      <c r="C3">
        <v>24.4239</v>
      </c>
      <c r="D3">
        <v>3.7714400000000001</v>
      </c>
      <c r="E3">
        <v>2.5119099999999999</v>
      </c>
      <c r="F3">
        <v>1.2718400000000001</v>
      </c>
      <c r="G3">
        <v>0</v>
      </c>
      <c r="H3">
        <v>1.2718400000000001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30.518599999999999</v>
      </c>
      <c r="C4">
        <v>24.695599999999999</v>
      </c>
      <c r="D4">
        <v>3.7928799999999998</v>
      </c>
      <c r="E4">
        <v>2.5047100000000002</v>
      </c>
      <c r="F4">
        <v>1.26772</v>
      </c>
      <c r="G4">
        <v>0</v>
      </c>
      <c r="H4" s="11">
        <v>1.26772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30.039899999999999</v>
      </c>
      <c r="C5">
        <v>24.403099999999998</v>
      </c>
      <c r="D5">
        <v>3.7570999999999999</v>
      </c>
      <c r="E5">
        <v>2.5067900000000001</v>
      </c>
      <c r="F5">
        <v>1.24624</v>
      </c>
      <c r="G5">
        <v>0</v>
      </c>
      <c r="H5" s="11">
        <v>1.24624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30.4025</v>
      </c>
      <c r="C6">
        <v>24.692399999999999</v>
      </c>
      <c r="D6">
        <v>3.7693300000000001</v>
      </c>
      <c r="E6">
        <v>2.5129100000000002</v>
      </c>
      <c r="F6">
        <v>1.2707900000000001</v>
      </c>
      <c r="G6">
        <v>0</v>
      </c>
      <c r="H6">
        <v>1.2707900000000001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30.4925</v>
      </c>
      <c r="C7">
        <v>24.7957</v>
      </c>
      <c r="D7">
        <v>3.7171400000000001</v>
      </c>
      <c r="E7">
        <v>2.49857</v>
      </c>
      <c r="F7">
        <v>1.21549</v>
      </c>
      <c r="G7">
        <v>0</v>
      </c>
      <c r="H7">
        <v>1.21549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29.850999999999999</v>
      </c>
      <c r="C8">
        <v>24.492100000000001</v>
      </c>
      <c r="D8">
        <v>3.6505800000000002</v>
      </c>
      <c r="E8">
        <v>2.4381499999999998</v>
      </c>
      <c r="F8">
        <v>1.20218</v>
      </c>
      <c r="G8">
        <v>0</v>
      </c>
      <c r="H8" s="11">
        <v>1.20218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29.5471</v>
      </c>
      <c r="C9">
        <v>24.194700000000001</v>
      </c>
      <c r="D9">
        <v>3.6608200000000002</v>
      </c>
      <c r="E9">
        <v>2.44123</v>
      </c>
      <c r="F9">
        <v>1.2175400000000001</v>
      </c>
      <c r="G9">
        <v>0</v>
      </c>
      <c r="H9">
        <v>1.2175400000000001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29.413399999999999</v>
      </c>
      <c r="C10">
        <v>24.0916</v>
      </c>
      <c r="D10">
        <v>3.6556999999999999</v>
      </c>
      <c r="E10">
        <v>2.4524900000000001</v>
      </c>
      <c r="F10">
        <v>1.2287999999999999</v>
      </c>
      <c r="G10">
        <v>0</v>
      </c>
      <c r="H10" s="11" t="s">
        <v>172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29.575700000000001</v>
      </c>
      <c r="C11">
        <v>24.189699999999998</v>
      </c>
      <c r="D11">
        <v>3.6597900000000001</v>
      </c>
      <c r="E11">
        <v>2.4371299999999998</v>
      </c>
      <c r="F11">
        <v>1.2236800000000001</v>
      </c>
      <c r="G11">
        <v>0</v>
      </c>
      <c r="H11">
        <v>1.2236800000000001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29.523299999999999</v>
      </c>
      <c r="C12">
        <v>24.192799999999998</v>
      </c>
      <c r="D12">
        <v>3.6526299999999998</v>
      </c>
      <c r="E12">
        <v>2.4381499999999998</v>
      </c>
      <c r="F12">
        <v>1.2185600000000001</v>
      </c>
      <c r="G12">
        <v>0</v>
      </c>
      <c r="H12" s="11">
        <v>1.2185600000000001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34.989100000000001</v>
      </c>
      <c r="C13">
        <v>23.758500000000002</v>
      </c>
      <c r="D13">
        <v>3.5297499999999999</v>
      </c>
      <c r="E13">
        <v>2.3633999999999999</v>
      </c>
      <c r="F13">
        <v>1.16327</v>
      </c>
      <c r="G13">
        <v>0</v>
      </c>
      <c r="H13">
        <v>1.16327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28.752700000000001</v>
      </c>
      <c r="C14">
        <v>23.802499999999998</v>
      </c>
      <c r="D14">
        <v>3.55227</v>
      </c>
      <c r="E14">
        <v>2.33575</v>
      </c>
      <c r="F14">
        <v>1.1714599999999999</v>
      </c>
      <c r="G14">
        <v>0</v>
      </c>
      <c r="H14">
        <v>1.1714599999999999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28.8034</v>
      </c>
      <c r="C15">
        <v>23.824300000000001</v>
      </c>
      <c r="D15">
        <v>3.5236000000000001</v>
      </c>
      <c r="E15">
        <v>2.3511099999999998</v>
      </c>
      <c r="F15">
        <v>1.18272</v>
      </c>
      <c r="G15">
        <v>0</v>
      </c>
      <c r="H15">
        <v>1.18272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28.800899999999999</v>
      </c>
      <c r="C16">
        <v>23.8491</v>
      </c>
      <c r="D16">
        <v>3.5471499999999998</v>
      </c>
      <c r="E16">
        <v>2.3900199999999998</v>
      </c>
      <c r="F16">
        <v>1.2001299999999999</v>
      </c>
      <c r="G16">
        <v>0</v>
      </c>
      <c r="H16">
        <v>1.2001299999999999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28.726299999999998</v>
      </c>
      <c r="C17">
        <v>23.777200000000001</v>
      </c>
      <c r="D17">
        <v>3.5348700000000002</v>
      </c>
      <c r="E17">
        <v>2.3603299999999998</v>
      </c>
      <c r="F17">
        <v>1.1847700000000001</v>
      </c>
      <c r="G17">
        <v>0</v>
      </c>
      <c r="H17">
        <v>1.1847700000000001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28.7363</v>
      </c>
      <c r="C18">
        <v>23.783100000000001</v>
      </c>
      <c r="D18">
        <v>3.5389599999999999</v>
      </c>
      <c r="E18">
        <v>2.34599</v>
      </c>
      <c r="F18">
        <v>1.1755599999999999</v>
      </c>
      <c r="G18">
        <v>0</v>
      </c>
      <c r="H18">
        <v>1.1755599999999999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28.689499999999999</v>
      </c>
      <c r="C19">
        <v>23.7441</v>
      </c>
      <c r="D19">
        <v>3.53999</v>
      </c>
      <c r="E19">
        <v>2.3777400000000002</v>
      </c>
      <c r="F19">
        <v>1.20218</v>
      </c>
      <c r="G19">
        <v>0</v>
      </c>
      <c r="H19">
        <v>1.20218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28.7849</v>
      </c>
      <c r="C20">
        <v>23.810099999999998</v>
      </c>
      <c r="D20">
        <v>3.5440800000000001</v>
      </c>
      <c r="E20">
        <v>2.3336999999999999</v>
      </c>
      <c r="F20">
        <v>1.1776</v>
      </c>
      <c r="G20">
        <v>0</v>
      </c>
      <c r="H20">
        <v>1.1776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28.7273</v>
      </c>
      <c r="C21">
        <v>23.774699999999999</v>
      </c>
      <c r="D21">
        <v>3.5481799999999999</v>
      </c>
      <c r="E21">
        <v>2.3378000000000001</v>
      </c>
      <c r="F21">
        <v>1.1776</v>
      </c>
      <c r="G21">
        <v>0</v>
      </c>
      <c r="H21">
        <v>1.1776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28.7425</v>
      </c>
      <c r="C22">
        <v>23.794899999999998</v>
      </c>
      <c r="D22">
        <v>3.5369100000000002</v>
      </c>
      <c r="E22">
        <v>2.3593000000000002</v>
      </c>
      <c r="F22">
        <v>1.1847700000000001</v>
      </c>
      <c r="G22">
        <v>0</v>
      </c>
      <c r="H22">
        <v>1.1847700000000001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28.7592</v>
      </c>
      <c r="C23">
        <v>23.806999999999999</v>
      </c>
      <c r="D23">
        <v>3.5338400000000001</v>
      </c>
      <c r="E23">
        <v>2.3296100000000002</v>
      </c>
      <c r="F23">
        <v>1.15917</v>
      </c>
      <c r="G23">
        <v>0</v>
      </c>
      <c r="H23" s="11">
        <v>1.15917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29.847899999999999</v>
      </c>
      <c r="C24">
        <v>24.760899999999999</v>
      </c>
      <c r="D24">
        <v>3.5184799999999998</v>
      </c>
      <c r="E24">
        <v>2.3572600000000001</v>
      </c>
      <c r="F24">
        <v>1.17658</v>
      </c>
      <c r="G24">
        <v>0</v>
      </c>
      <c r="H24" s="11">
        <v>1.17658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28.8308</v>
      </c>
      <c r="C25">
        <v>23.921900000000001</v>
      </c>
      <c r="D25">
        <v>3.5389599999999999</v>
      </c>
      <c r="E25">
        <v>2.35521</v>
      </c>
      <c r="F25">
        <v>1.1858</v>
      </c>
      <c r="G25">
        <v>0</v>
      </c>
      <c r="H25" s="11">
        <v>1.1858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28.817399999999999</v>
      </c>
      <c r="C26">
        <v>23.866199999999999</v>
      </c>
      <c r="D26">
        <v>3.54101</v>
      </c>
      <c r="E26">
        <v>2.3613499999999998</v>
      </c>
      <c r="F26">
        <v>1.1847700000000001</v>
      </c>
      <c r="G26">
        <v>0</v>
      </c>
      <c r="H26">
        <v>1.1847700000000001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28.7058</v>
      </c>
      <c r="C27">
        <v>23.742799999999999</v>
      </c>
      <c r="D27">
        <v>3.5389599999999999</v>
      </c>
      <c r="E27">
        <v>2.35623</v>
      </c>
      <c r="F27">
        <v>1.18068</v>
      </c>
      <c r="G27">
        <v>0</v>
      </c>
      <c r="H27" s="11">
        <v>1.18068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28.736499999999999</v>
      </c>
      <c r="C28">
        <v>23.803799999999999</v>
      </c>
      <c r="D28">
        <v>3.5430600000000001</v>
      </c>
      <c r="E28">
        <v>2.3367800000000001</v>
      </c>
      <c r="F28">
        <v>1.1714599999999999</v>
      </c>
      <c r="G28">
        <v>0</v>
      </c>
      <c r="H28">
        <v>1.1714599999999999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28.7288</v>
      </c>
      <c r="C29">
        <v>23.776399999999999</v>
      </c>
      <c r="D29">
        <v>3.5358900000000002</v>
      </c>
      <c r="E29">
        <v>2.3767100000000001</v>
      </c>
      <c r="F29">
        <v>1.1898899999999999</v>
      </c>
      <c r="G29">
        <v>0</v>
      </c>
      <c r="H29">
        <v>1.1898899999999999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28.843</v>
      </c>
      <c r="C30">
        <v>23.890999999999998</v>
      </c>
      <c r="D30">
        <v>3.5451100000000002</v>
      </c>
      <c r="E30">
        <v>2.35521</v>
      </c>
      <c r="F30">
        <v>1.18068</v>
      </c>
      <c r="G30">
        <v>0</v>
      </c>
      <c r="H30">
        <v>1.18068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28.738199999999999</v>
      </c>
      <c r="C31">
        <v>23.782399999999999</v>
      </c>
      <c r="D31">
        <v>3.5379399999999999</v>
      </c>
      <c r="E31">
        <v>2.3511099999999998</v>
      </c>
      <c r="F31">
        <v>1.1694100000000001</v>
      </c>
      <c r="G31">
        <v>0</v>
      </c>
      <c r="H31">
        <v>1.1694100000000001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28.903300000000002</v>
      </c>
      <c r="C32">
        <v>23.956099999999999</v>
      </c>
      <c r="D32">
        <v>3.5440800000000001</v>
      </c>
      <c r="E32">
        <v>2.3378000000000001</v>
      </c>
      <c r="F32">
        <v>1.1622399999999999</v>
      </c>
      <c r="G32">
        <v>0</v>
      </c>
      <c r="H32">
        <v>1.1622399999999999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28.740200000000002</v>
      </c>
      <c r="C33">
        <v>23.787500000000001</v>
      </c>
      <c r="D33">
        <v>3.5686599999999999</v>
      </c>
      <c r="E33">
        <v>2.3470200000000001</v>
      </c>
      <c r="F33">
        <v>1.1735100000000001</v>
      </c>
      <c r="G33">
        <v>0</v>
      </c>
      <c r="H33">
        <v>1.1735100000000001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28.804500000000001</v>
      </c>
      <c r="C34">
        <v>23.8645</v>
      </c>
      <c r="D34">
        <v>3.5430600000000001</v>
      </c>
      <c r="E34">
        <v>2.3623799999999999</v>
      </c>
      <c r="F34">
        <v>1.19706</v>
      </c>
      <c r="G34">
        <v>0</v>
      </c>
      <c r="H34">
        <v>1.19706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28.7258</v>
      </c>
      <c r="C35">
        <v>23.7761</v>
      </c>
      <c r="D35">
        <v>3.5471499999999998</v>
      </c>
      <c r="E35">
        <v>2.35623</v>
      </c>
      <c r="F35">
        <v>1.1796500000000001</v>
      </c>
      <c r="G35">
        <v>0</v>
      </c>
      <c r="H35">
        <v>1.1796500000000001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28.8337</v>
      </c>
      <c r="C36">
        <v>23.856999999999999</v>
      </c>
      <c r="D36">
        <v>3.57992</v>
      </c>
      <c r="E36">
        <v>2.3654500000000001</v>
      </c>
      <c r="F36">
        <v>1.18682</v>
      </c>
      <c r="G36">
        <v>0</v>
      </c>
      <c r="H36" s="11">
        <v>1.18682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28.8582</v>
      </c>
      <c r="C37">
        <v>23.7591</v>
      </c>
      <c r="D37">
        <v>3.5533000000000001</v>
      </c>
      <c r="E37">
        <v>2.3756900000000001</v>
      </c>
      <c r="F37">
        <v>1.1735100000000001</v>
      </c>
      <c r="G37">
        <v>0</v>
      </c>
      <c r="H37">
        <v>1.1735100000000001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28.714300000000001</v>
      </c>
      <c r="C38">
        <v>23.876999999999999</v>
      </c>
      <c r="D38">
        <v>3.5533000000000001</v>
      </c>
      <c r="E38">
        <v>2.3767100000000001</v>
      </c>
      <c r="F38">
        <v>1.1837500000000001</v>
      </c>
      <c r="G38">
        <v>0</v>
      </c>
      <c r="H38" s="11">
        <v>1.1837500000000001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28.7867</v>
      </c>
      <c r="C39">
        <v>23.840199999999999</v>
      </c>
      <c r="D39">
        <v>3.5389599999999999</v>
      </c>
      <c r="E39">
        <v>2.3531599999999999</v>
      </c>
      <c r="F39">
        <v>1.1745300000000001</v>
      </c>
      <c r="G39">
        <v>0</v>
      </c>
      <c r="H39">
        <v>1.1745300000000001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29.6797</v>
      </c>
      <c r="C40">
        <v>24.677099999999999</v>
      </c>
      <c r="D40">
        <v>3.5594399999999999</v>
      </c>
      <c r="E40">
        <v>2.37262</v>
      </c>
      <c r="F40">
        <v>1.18682</v>
      </c>
      <c r="G40">
        <v>0</v>
      </c>
      <c r="H40" s="11">
        <v>1.18682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1621.04</v>
      </c>
      <c r="C41">
        <v>24.540500000000002</v>
      </c>
      <c r="D41">
        <v>3.5584199999999999</v>
      </c>
      <c r="E41">
        <v>2.3521399999999999</v>
      </c>
      <c r="F41">
        <v>1.1755599999999999</v>
      </c>
      <c r="G41">
        <v>0</v>
      </c>
      <c r="H41">
        <v>1.1755599999999999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45.113199999999999</v>
      </c>
      <c r="C42">
        <v>32.865900000000003</v>
      </c>
      <c r="D42">
        <v>3.9639199999999999</v>
      </c>
      <c r="E42">
        <v>2.62452</v>
      </c>
      <c r="F42">
        <v>1.29843</v>
      </c>
      <c r="G42">
        <v>0</v>
      </c>
      <c r="H42" s="11">
        <v>1.29843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39.607599999999998</v>
      </c>
      <c r="C43">
        <v>31.551500000000001</v>
      </c>
      <c r="D43">
        <v>3.9454899999999999</v>
      </c>
      <c r="E43">
        <v>2.6224699999999999</v>
      </c>
      <c r="F43">
        <v>1.3107200000000001</v>
      </c>
      <c r="G43">
        <v>0</v>
      </c>
      <c r="H43">
        <v>1.3107200000000001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46.5593</v>
      </c>
      <c r="C44">
        <v>31.7056</v>
      </c>
      <c r="D44">
        <v>3.9792700000000001</v>
      </c>
      <c r="E44">
        <v>2.6255500000000001</v>
      </c>
      <c r="F44">
        <v>1.2994600000000001</v>
      </c>
      <c r="G44">
        <v>0</v>
      </c>
      <c r="H44">
        <v>1.2994600000000001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31.323899999999998</v>
      </c>
      <c r="C45">
        <v>25.3277</v>
      </c>
      <c r="D45">
        <v>3.5481799999999999</v>
      </c>
      <c r="E45">
        <v>2.3582800000000002</v>
      </c>
      <c r="F45">
        <v>1.1653199999999999</v>
      </c>
      <c r="G45">
        <v>0</v>
      </c>
      <c r="H45" s="11">
        <v>1.1653199999999999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30.2379</v>
      </c>
      <c r="C46">
        <v>24.817</v>
      </c>
      <c r="D46">
        <v>3.5389599999999999</v>
      </c>
      <c r="E46">
        <v>2.3183400000000001</v>
      </c>
      <c r="F46">
        <v>1.14279</v>
      </c>
      <c r="G46">
        <v>0</v>
      </c>
      <c r="H46">
        <v>1.14279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38.885399999999997</v>
      </c>
      <c r="C47">
        <v>33.354799999999997</v>
      </c>
      <c r="D47">
        <v>3.74376</v>
      </c>
      <c r="E47">
        <v>2.48116</v>
      </c>
      <c r="F47">
        <v>1.2421199999999999</v>
      </c>
      <c r="G47">
        <v>0</v>
      </c>
      <c r="H47">
        <v>1.2421199999999999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29.329000000000001</v>
      </c>
      <c r="C48">
        <v>24.478300000000001</v>
      </c>
      <c r="D48">
        <v>3.5369100000000002</v>
      </c>
      <c r="E48">
        <v>2.3521399999999999</v>
      </c>
      <c r="F48">
        <v>1.16736</v>
      </c>
      <c r="G48">
        <v>0</v>
      </c>
      <c r="H48">
        <v>1.16736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36.018500000000003</v>
      </c>
      <c r="C49">
        <v>30.7165</v>
      </c>
      <c r="D49">
        <v>3.6219000000000001</v>
      </c>
      <c r="E49">
        <v>2.4023099999999999</v>
      </c>
      <c r="F49">
        <v>1.19604</v>
      </c>
      <c r="G49">
        <v>0</v>
      </c>
      <c r="H49" s="11">
        <v>1.19604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48.581400000000002</v>
      </c>
      <c r="C50">
        <v>36.555500000000002</v>
      </c>
      <c r="D50">
        <v>4.0233100000000004</v>
      </c>
      <c r="E50">
        <v>2.66343</v>
      </c>
      <c r="F50">
        <v>1.3527100000000001</v>
      </c>
      <c r="G50">
        <v>0</v>
      </c>
      <c r="H50">
        <v>1.3527100000000001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41.087299999999999</v>
      </c>
      <c r="C51">
        <v>30.2315</v>
      </c>
      <c r="D51">
        <v>3.5911900000000001</v>
      </c>
      <c r="E51">
        <v>2.3756900000000001</v>
      </c>
      <c r="F51">
        <v>1.18682</v>
      </c>
      <c r="G51">
        <v>0</v>
      </c>
      <c r="H51">
        <v>1.18682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513.91800000000001</v>
      </c>
      <c r="C52">
        <v>29.119900000000001</v>
      </c>
      <c r="D52">
        <v>3.55125</v>
      </c>
      <c r="E52">
        <v>2.3613499999999998</v>
      </c>
      <c r="F52">
        <v>1.1837500000000001</v>
      </c>
      <c r="G52">
        <v>0</v>
      </c>
      <c r="H52">
        <v>1.1837500000000001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34.808399999999999</v>
      </c>
      <c r="C53">
        <v>27.375800000000002</v>
      </c>
      <c r="D53">
        <v>3.5686599999999999</v>
      </c>
      <c r="E53">
        <v>2.3808099999999999</v>
      </c>
      <c r="F53">
        <v>1.1898899999999999</v>
      </c>
      <c r="G53">
        <v>0</v>
      </c>
      <c r="H53">
        <v>1.1898899999999999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33.132899999999999</v>
      </c>
      <c r="C54">
        <v>26.623699999999999</v>
      </c>
      <c r="D54">
        <v>3.56047</v>
      </c>
      <c r="E54">
        <v>2.3931</v>
      </c>
      <c r="F54">
        <v>1.19194</v>
      </c>
      <c r="G54">
        <v>0</v>
      </c>
      <c r="H54">
        <v>1.19194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31.559699999999999</v>
      </c>
      <c r="C55">
        <v>25.712900000000001</v>
      </c>
      <c r="D55">
        <v>3.5594399999999999</v>
      </c>
      <c r="E55">
        <v>2.3623799999999999</v>
      </c>
      <c r="F55">
        <v>1.19194</v>
      </c>
      <c r="G55">
        <v>0</v>
      </c>
      <c r="H55">
        <v>1.19194</v>
      </c>
      <c r="I55">
        <v>32767</v>
      </c>
      <c r="J55">
        <v>-32767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30.0443</v>
      </c>
      <c r="C56">
        <v>24.705200000000001</v>
      </c>
      <c r="D56">
        <v>3.5461299999999998</v>
      </c>
      <c r="E56">
        <v>2.3429199999999999</v>
      </c>
      <c r="F56">
        <v>1.1735100000000001</v>
      </c>
      <c r="G56">
        <v>0</v>
      </c>
      <c r="H56">
        <v>1.1735100000000001</v>
      </c>
      <c r="I56">
        <v>32767</v>
      </c>
      <c r="J56">
        <v>-32767</v>
      </c>
      <c r="K56">
        <v>0</v>
      </c>
      <c r="R56">
        <f>AVERAGE(B7:B56)</f>
        <v>72.869133999999988</v>
      </c>
      <c r="S56">
        <f>AVERAGE(C7:C56)</f>
        <v>25.486088000000006</v>
      </c>
      <c r="U56">
        <f>_xlfn.VAR.P(B7:B56)</f>
        <v>53499.534741346244</v>
      </c>
      <c r="V56">
        <f>_xlfn.VAR.P(C7:C56)</f>
        <v>9.3507669386559158</v>
      </c>
      <c r="X56">
        <f>1.96*SQRT(U56)/50</f>
        <v>9.0669468436151259</v>
      </c>
      <c r="Y56">
        <f>1.96*SQRT(V56)/50</f>
        <v>0.11986977312323663</v>
      </c>
    </row>
    <row r="57" spans="1:25" x14ac:dyDescent="0.25">
      <c r="A57" t="s">
        <v>107</v>
      </c>
      <c r="B57">
        <v>3645.9363250000001</v>
      </c>
      <c r="C57" t="s">
        <v>37</v>
      </c>
    </row>
    <row r="58" spans="1:25" x14ac:dyDescent="0.25">
      <c r="A58" t="s">
        <v>36</v>
      </c>
      <c r="B58">
        <v>19.427700000000002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19.211200000000002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19.211500000000001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19.220400000000001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19.1812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19.275400000000001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 s="22" t="s">
        <v>173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19.204699999999999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19.2089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19.194600000000001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19.2347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19.217099999999999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19.291399999999999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19.258299999999998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19.290900000000001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19.213100000000001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19.2651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19.2254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19.2178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19.2807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19.251899999999999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19.236000000000001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19.286000000000001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19.2088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19.211600000000001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19.2256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19.2285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19.216699999999999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19.283200000000001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19.210799999999999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19.210799999999999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19.228100000000001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19.213899999999999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19.239899999999999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19.193899999999999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19.199000000000002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19.181899999999999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19.2318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19.217700000000001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19.239100000000001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19.210599999999999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19.2028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19.246400000000001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19.213699999999999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19.275300000000001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19.2318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19.209299999999999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19.262799999999999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19.230599999999999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19.197099999999999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19.2334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19.2925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19.251899999999999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19.244399999999999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19.225899999999999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19.233097959183674</v>
      </c>
      <c r="S112">
        <f>AVERAGE(C63:C112)</f>
        <v>0</v>
      </c>
      <c r="U112">
        <f>_xlfn.VAR.P(B63:B112)</f>
        <v>8.3575734277385565E-4</v>
      </c>
      <c r="V112">
        <f>_xlfn.VAR.P(C63:C112)</f>
        <v>0</v>
      </c>
      <c r="X112">
        <f>1.96*SQRT(U112)/50</f>
        <v>1.1332511474514454E-3</v>
      </c>
      <c r="Y112">
        <f>1.96*SQRT(V112)/50</f>
        <v>0</v>
      </c>
    </row>
    <row r="113" spans="1:9" x14ac:dyDescent="0.25">
      <c r="A113" t="s">
        <v>36</v>
      </c>
      <c r="B113">
        <v>963.623468</v>
      </c>
      <c r="C113" t="s">
        <v>37</v>
      </c>
    </row>
    <row r="114" spans="1:9" x14ac:dyDescent="0.25">
      <c r="A114" t="s">
        <v>38</v>
      </c>
      <c r="B114">
        <v>87932.7</v>
      </c>
      <c r="C114">
        <v>87208.4</v>
      </c>
      <c r="D114">
        <v>87181.7</v>
      </c>
      <c r="E114">
        <v>87180.4</v>
      </c>
      <c r="F114">
        <v>1.5197099999999999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87830</v>
      </c>
      <c r="C115">
        <v>87818.8</v>
      </c>
      <c r="D115">
        <v>87792</v>
      </c>
      <c r="E115">
        <v>87790.7</v>
      </c>
      <c r="F115">
        <v>1.5235799999999999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87415.7</v>
      </c>
      <c r="C116">
        <v>87411.8</v>
      </c>
      <c r="D116">
        <v>87385.1</v>
      </c>
      <c r="E116">
        <v>87383.8</v>
      </c>
      <c r="F116">
        <v>1.5230999999999999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88303.6</v>
      </c>
      <c r="C117">
        <v>88299.7</v>
      </c>
      <c r="D117">
        <v>88263.1</v>
      </c>
      <c r="E117">
        <v>88242.5</v>
      </c>
      <c r="F117">
        <v>1.5231399999999999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87821.8</v>
      </c>
      <c r="C118">
        <v>87817.8</v>
      </c>
      <c r="D118">
        <v>87791.1</v>
      </c>
      <c r="E118">
        <v>87789.9</v>
      </c>
      <c r="F118">
        <v>1.5327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88572.3</v>
      </c>
      <c r="C119">
        <v>88300.4</v>
      </c>
      <c r="D119">
        <v>88046.9</v>
      </c>
      <c r="E119">
        <v>88045.6</v>
      </c>
      <c r="F119">
        <v>1.5495699999999999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88292.800000000003</v>
      </c>
      <c r="C120">
        <v>88281.5</v>
      </c>
      <c r="D120">
        <v>88253.5</v>
      </c>
      <c r="E120">
        <v>88252.2</v>
      </c>
      <c r="F120">
        <v>1.5437799999999999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87686.5</v>
      </c>
      <c r="C121">
        <v>87682.4</v>
      </c>
      <c r="D121">
        <v>87655</v>
      </c>
      <c r="E121">
        <v>87653.9</v>
      </c>
      <c r="F121">
        <v>1.5552600000000001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87249.7</v>
      </c>
      <c r="C122">
        <v>87245.5</v>
      </c>
      <c r="D122">
        <v>87218.6</v>
      </c>
      <c r="E122">
        <v>87217.2</v>
      </c>
      <c r="F122">
        <v>1.5431999999999999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87190.5</v>
      </c>
      <c r="C123">
        <v>87186.5</v>
      </c>
      <c r="D123">
        <v>87024.7</v>
      </c>
      <c r="E123">
        <v>87023.4</v>
      </c>
      <c r="F123">
        <v>1.53651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87940.3</v>
      </c>
      <c r="C124">
        <v>87936.2</v>
      </c>
      <c r="D124">
        <v>87909.6</v>
      </c>
      <c r="E124">
        <v>87908.3</v>
      </c>
      <c r="F124">
        <v>1.52454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87834</v>
      </c>
      <c r="C125">
        <v>87830.1</v>
      </c>
      <c r="D125">
        <v>87803.6</v>
      </c>
      <c r="E125">
        <v>87802.3</v>
      </c>
      <c r="F125">
        <v>1.52214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87203.6</v>
      </c>
      <c r="C126">
        <v>87199.7</v>
      </c>
      <c r="D126">
        <v>87173</v>
      </c>
      <c r="E126">
        <v>87171.8</v>
      </c>
      <c r="F126">
        <v>1.53776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87154.8</v>
      </c>
      <c r="C127">
        <v>87150.9</v>
      </c>
      <c r="D127">
        <v>87117.2</v>
      </c>
      <c r="E127">
        <v>87115.9</v>
      </c>
      <c r="F127">
        <v>1.54403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87183.2</v>
      </c>
      <c r="C128">
        <v>87179.3</v>
      </c>
      <c r="D128">
        <v>87152.9</v>
      </c>
      <c r="E128">
        <v>87151.5</v>
      </c>
      <c r="F128">
        <v>1.52467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88036.5</v>
      </c>
      <c r="C129">
        <v>88032.5</v>
      </c>
      <c r="D129">
        <v>87932.2</v>
      </c>
      <c r="E129">
        <v>87920.6</v>
      </c>
      <c r="F129">
        <v>1.5246999999999999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87906.5</v>
      </c>
      <c r="C130">
        <v>87902.6</v>
      </c>
      <c r="D130">
        <v>87875.9</v>
      </c>
      <c r="E130">
        <v>87874.5</v>
      </c>
      <c r="F130">
        <v>1.5358700000000001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87838.3</v>
      </c>
      <c r="C131">
        <v>87834.2</v>
      </c>
      <c r="D131">
        <v>87807.3</v>
      </c>
      <c r="E131">
        <v>87806.1</v>
      </c>
      <c r="F131">
        <v>1.5307200000000001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88527.1</v>
      </c>
      <c r="C132">
        <v>87945.9</v>
      </c>
      <c r="D132">
        <v>87726.1</v>
      </c>
      <c r="E132">
        <v>87724.800000000003</v>
      </c>
      <c r="F132">
        <v>1.53389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88086.6</v>
      </c>
      <c r="C133">
        <v>88075</v>
      </c>
      <c r="D133">
        <v>88047.3</v>
      </c>
      <c r="E133">
        <v>88046</v>
      </c>
      <c r="F133">
        <v>1.5324199999999999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87316</v>
      </c>
      <c r="C134">
        <v>87312.1</v>
      </c>
      <c r="D134">
        <v>87284.9</v>
      </c>
      <c r="E134">
        <v>87283.7</v>
      </c>
      <c r="F134">
        <v>1.53037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88184.7</v>
      </c>
      <c r="C135">
        <v>88180.7</v>
      </c>
      <c r="D135">
        <v>87955</v>
      </c>
      <c r="E135">
        <v>87953.8</v>
      </c>
      <c r="F135">
        <v>1.5333399999999999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87916.4</v>
      </c>
      <c r="C136">
        <v>87904</v>
      </c>
      <c r="D136">
        <v>87790.2</v>
      </c>
      <c r="E136">
        <v>87789</v>
      </c>
      <c r="F136">
        <v>1.5273300000000001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88443.9</v>
      </c>
      <c r="C137">
        <v>88327.1</v>
      </c>
      <c r="D137">
        <v>88300.2</v>
      </c>
      <c r="E137">
        <v>88299</v>
      </c>
      <c r="F137">
        <v>1.5243199999999999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87800.2</v>
      </c>
      <c r="C138">
        <v>87793.600000000006</v>
      </c>
      <c r="D138">
        <v>87766.8</v>
      </c>
      <c r="E138">
        <v>87765.5</v>
      </c>
      <c r="F138">
        <v>1.5322199999999999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87942.7</v>
      </c>
      <c r="C139">
        <v>87938.7</v>
      </c>
      <c r="D139">
        <v>87911.9</v>
      </c>
      <c r="E139">
        <v>87910.7</v>
      </c>
      <c r="F139">
        <v>1.5279700000000001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87189</v>
      </c>
      <c r="C140">
        <v>87185.2</v>
      </c>
      <c r="D140">
        <v>87053.3</v>
      </c>
      <c r="E140">
        <v>87052</v>
      </c>
      <c r="F140">
        <v>1.5232300000000001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87572.3</v>
      </c>
      <c r="C141">
        <v>87568.4</v>
      </c>
      <c r="D141">
        <v>87541.4</v>
      </c>
      <c r="E141">
        <v>87540.1</v>
      </c>
      <c r="F141">
        <v>1.5214700000000001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89515.8</v>
      </c>
      <c r="C142">
        <v>88770.2</v>
      </c>
      <c r="D142">
        <v>88743.1</v>
      </c>
      <c r="E142">
        <v>88741.9</v>
      </c>
      <c r="F142">
        <v>36.8994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89999.2</v>
      </c>
      <c r="C143">
        <v>88967.4</v>
      </c>
      <c r="D143">
        <v>88811.1</v>
      </c>
      <c r="E143">
        <v>88809.8</v>
      </c>
      <c r="F143">
        <v>1.5545599999999999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87629.2</v>
      </c>
      <c r="C144">
        <v>87617.9</v>
      </c>
      <c r="D144">
        <v>87589.8</v>
      </c>
      <c r="E144">
        <v>87588.5</v>
      </c>
      <c r="F144">
        <v>1.5465899999999999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86845.6</v>
      </c>
      <c r="C145">
        <v>86841.7</v>
      </c>
      <c r="D145">
        <v>86774.7</v>
      </c>
      <c r="E145">
        <v>86773.4</v>
      </c>
      <c r="F145">
        <v>1.52451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87730.5</v>
      </c>
      <c r="C146">
        <v>87726.6</v>
      </c>
      <c r="D146">
        <v>87526.8</v>
      </c>
      <c r="E146">
        <v>87525.5</v>
      </c>
      <c r="F146">
        <v>1.5351699999999999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87814.5</v>
      </c>
      <c r="C147">
        <v>87230.2</v>
      </c>
      <c r="D147">
        <v>87203.4</v>
      </c>
      <c r="E147">
        <v>87202.2</v>
      </c>
      <c r="F147">
        <v>1.52397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88047</v>
      </c>
      <c r="C148">
        <v>88039.2</v>
      </c>
      <c r="D148">
        <v>88012.4</v>
      </c>
      <c r="E148">
        <v>88011.199999999997</v>
      </c>
      <c r="F148">
        <v>1.5220800000000001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87605.8</v>
      </c>
      <c r="C149">
        <v>87601.8</v>
      </c>
      <c r="D149">
        <v>87438.8</v>
      </c>
      <c r="E149">
        <v>87437.5</v>
      </c>
      <c r="F149">
        <v>1.52976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87865.3</v>
      </c>
      <c r="C150">
        <v>87861.4</v>
      </c>
      <c r="D150">
        <v>87750.2</v>
      </c>
      <c r="E150">
        <v>87748.9</v>
      </c>
      <c r="F150">
        <v>1.5311699999999999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88783.7</v>
      </c>
      <c r="C151">
        <v>88779.8</v>
      </c>
      <c r="D151">
        <v>88752.2</v>
      </c>
      <c r="E151">
        <v>88751</v>
      </c>
      <c r="F151">
        <v>1.5250900000000001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87688.8</v>
      </c>
      <c r="C152">
        <v>87188.800000000003</v>
      </c>
      <c r="D152">
        <v>87161.5</v>
      </c>
      <c r="E152">
        <v>87160.2</v>
      </c>
      <c r="F152">
        <v>1.5260199999999999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87366</v>
      </c>
      <c r="C153">
        <v>87354.5</v>
      </c>
      <c r="D153">
        <v>87328.1</v>
      </c>
      <c r="E153">
        <v>87326.8</v>
      </c>
      <c r="F153">
        <v>1.5315799999999999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88085.9</v>
      </c>
      <c r="C154">
        <v>88082</v>
      </c>
      <c r="D154">
        <v>88055</v>
      </c>
      <c r="E154">
        <v>88053.7</v>
      </c>
      <c r="F154">
        <v>1.53501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87368.1</v>
      </c>
      <c r="C155">
        <v>87364.2</v>
      </c>
      <c r="D155">
        <v>87337</v>
      </c>
      <c r="E155">
        <v>87335.8</v>
      </c>
      <c r="F155">
        <v>1.53843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87206.6</v>
      </c>
      <c r="C156">
        <v>87202.6</v>
      </c>
      <c r="D156">
        <v>87176</v>
      </c>
      <c r="E156">
        <v>87174.8</v>
      </c>
      <c r="F156">
        <v>29.670300000000001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89955.1</v>
      </c>
      <c r="C157">
        <v>88673.9</v>
      </c>
      <c r="D157">
        <v>88646.8</v>
      </c>
      <c r="E157">
        <v>88645.6</v>
      </c>
      <c r="F157">
        <v>148.679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87461.8</v>
      </c>
      <c r="C158">
        <v>87450.5</v>
      </c>
      <c r="D158">
        <v>87413.2</v>
      </c>
      <c r="E158">
        <v>87412</v>
      </c>
      <c r="F158">
        <v>1.5242899999999999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88056.9</v>
      </c>
      <c r="C159">
        <v>88053</v>
      </c>
      <c r="D159">
        <v>88025.9</v>
      </c>
      <c r="E159">
        <v>88024.6</v>
      </c>
      <c r="F159">
        <v>1.5267500000000001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87207.8</v>
      </c>
      <c r="C160">
        <v>87203.8</v>
      </c>
      <c r="D160">
        <v>87170.6</v>
      </c>
      <c r="E160">
        <v>87169.3</v>
      </c>
      <c r="F160">
        <v>1.53213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87305.1</v>
      </c>
      <c r="C161">
        <v>86765.1</v>
      </c>
      <c r="D161">
        <v>86666.7</v>
      </c>
      <c r="E161">
        <v>86665.4</v>
      </c>
      <c r="F161">
        <v>1.5416000000000001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87565.7</v>
      </c>
      <c r="C162">
        <v>87554.2</v>
      </c>
      <c r="D162">
        <v>87383.1</v>
      </c>
      <c r="E162">
        <v>87381.8</v>
      </c>
      <c r="F162">
        <v>1.5434600000000001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87538</v>
      </c>
      <c r="C163">
        <v>87534.1</v>
      </c>
      <c r="D163">
        <v>87507.8</v>
      </c>
      <c r="E163">
        <v>87506.4</v>
      </c>
      <c r="F163">
        <v>1.5428500000000001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87821.1</v>
      </c>
      <c r="C164">
        <v>87817.2</v>
      </c>
      <c r="D164">
        <v>87790.1</v>
      </c>
      <c r="E164">
        <v>87788.800000000003</v>
      </c>
      <c r="F164">
        <v>1.54131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87743.4</v>
      </c>
      <c r="C165">
        <v>87739.3</v>
      </c>
      <c r="D165">
        <v>87712.8</v>
      </c>
      <c r="E165">
        <v>87711.5</v>
      </c>
      <c r="F165">
        <v>1.52416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87395.1</v>
      </c>
      <c r="C166">
        <v>87391.1</v>
      </c>
      <c r="D166">
        <v>87364.7</v>
      </c>
      <c r="E166">
        <v>87363.4</v>
      </c>
      <c r="F166">
        <v>1.5242899999999999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87627</v>
      </c>
      <c r="C167">
        <v>87623.1</v>
      </c>
      <c r="D167">
        <v>87596.4</v>
      </c>
      <c r="E167">
        <v>87595.1</v>
      </c>
      <c r="F167">
        <v>1.53603</v>
      </c>
      <c r="G167">
        <v>32767</v>
      </c>
      <c r="H167">
        <v>-32767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87325.2</v>
      </c>
      <c r="C168">
        <v>87321.4</v>
      </c>
      <c r="D168">
        <v>87294.8</v>
      </c>
      <c r="E168">
        <v>87293.4</v>
      </c>
      <c r="F168">
        <v>1.52182</v>
      </c>
      <c r="G168">
        <v>32767</v>
      </c>
      <c r="H168">
        <v>-32767</v>
      </c>
      <c r="I168">
        <v>0</v>
      </c>
      <c r="R168">
        <f>AVERAGE(B119:B168)</f>
        <v>87832.441999999995</v>
      </c>
      <c r="S168">
        <f>AVERAGE(C119:C168)</f>
        <v>87714.95</v>
      </c>
      <c r="U168">
        <f>_xlfn.VAR.P(B119:B168)</f>
        <v>423338.05523599946</v>
      </c>
      <c r="V168">
        <f>_xlfn.VAR.P(C119:C168)</f>
        <v>241463.11089999921</v>
      </c>
      <c r="X168">
        <f>1.96*SQRT(U168)/50</f>
        <v>25.505258069618627</v>
      </c>
      <c r="Y168">
        <f>1.96*SQRT(V168)/50</f>
        <v>19.262447267504065</v>
      </c>
    </row>
    <row r="169" spans="1:25" x14ac:dyDescent="0.25">
      <c r="A169" t="s">
        <v>38</v>
      </c>
      <c r="B169">
        <v>4391622.4532019999</v>
      </c>
      <c r="C169" t="s">
        <v>37</v>
      </c>
    </row>
    <row r="170" spans="1:25" x14ac:dyDescent="0.25">
      <c r="A170" t="s">
        <v>93</v>
      </c>
      <c r="B170">
        <v>3038.06</v>
      </c>
      <c r="C170">
        <v>3033.24</v>
      </c>
      <c r="D170">
        <v>3011.93</v>
      </c>
      <c r="E170">
        <v>3006.02</v>
      </c>
      <c r="F170">
        <v>251.459</v>
      </c>
      <c r="G170">
        <v>0.37603700000000001</v>
      </c>
      <c r="H170">
        <v>0.62882300000000002</v>
      </c>
      <c r="I170">
        <v>0</v>
      </c>
    </row>
    <row r="171" spans="1:25" x14ac:dyDescent="0.25">
      <c r="A171" t="s">
        <v>93</v>
      </c>
      <c r="B171">
        <v>3914.73</v>
      </c>
      <c r="C171">
        <v>3000.33</v>
      </c>
      <c r="D171">
        <v>2979.02</v>
      </c>
      <c r="E171">
        <v>2973.29</v>
      </c>
      <c r="F171">
        <v>248.285</v>
      </c>
      <c r="G171">
        <v>0.37569399999999997</v>
      </c>
      <c r="H171">
        <v>0.625282</v>
      </c>
      <c r="I171">
        <v>0</v>
      </c>
    </row>
    <row r="172" spans="1:25" x14ac:dyDescent="0.25">
      <c r="A172" t="s">
        <v>93</v>
      </c>
      <c r="B172">
        <v>3020.08</v>
      </c>
      <c r="C172">
        <v>3007.78</v>
      </c>
      <c r="D172">
        <v>2984.66</v>
      </c>
      <c r="E172">
        <v>2978.73</v>
      </c>
      <c r="F172">
        <v>249.142</v>
      </c>
      <c r="G172">
        <v>0.375917</v>
      </c>
      <c r="H172">
        <v>0.62297599999999997</v>
      </c>
      <c r="I172">
        <v>0</v>
      </c>
    </row>
    <row r="173" spans="1:25" x14ac:dyDescent="0.25">
      <c r="A173" t="s">
        <v>93</v>
      </c>
      <c r="B173">
        <v>2996.93</v>
      </c>
      <c r="C173">
        <v>2991.99</v>
      </c>
      <c r="D173">
        <v>2970.99</v>
      </c>
      <c r="E173">
        <v>2965.25</v>
      </c>
      <c r="F173">
        <v>249.161</v>
      </c>
      <c r="G173">
        <v>0.37611</v>
      </c>
      <c r="H173">
        <v>0.62846999999999997</v>
      </c>
      <c r="I173">
        <v>0</v>
      </c>
    </row>
    <row r="174" spans="1:25" x14ac:dyDescent="0.25">
      <c r="A174" t="s">
        <v>93</v>
      </c>
      <c r="B174">
        <v>3987.14</v>
      </c>
      <c r="C174">
        <v>2996.22</v>
      </c>
      <c r="D174">
        <v>2975.14</v>
      </c>
      <c r="E174">
        <v>2969.41</v>
      </c>
      <c r="F174">
        <v>248.68799999999999</v>
      </c>
      <c r="G174">
        <v>0.37583299999999997</v>
      </c>
      <c r="H174">
        <v>0.62950700000000004</v>
      </c>
      <c r="I174">
        <v>0</v>
      </c>
    </row>
    <row r="175" spans="1:25" x14ac:dyDescent="0.25">
      <c r="A175" t="s">
        <v>93</v>
      </c>
      <c r="B175">
        <v>3011.79</v>
      </c>
      <c r="C175">
        <v>2999.46</v>
      </c>
      <c r="D175">
        <v>2976.66</v>
      </c>
      <c r="E175">
        <v>2970.74</v>
      </c>
      <c r="F175">
        <v>248.61699999999999</v>
      </c>
      <c r="G175">
        <v>0.37569000000000002</v>
      </c>
      <c r="H175">
        <v>0.61911899999999997</v>
      </c>
      <c r="I175">
        <v>0</v>
      </c>
    </row>
    <row r="176" spans="1:25" x14ac:dyDescent="0.25">
      <c r="A176" t="s">
        <v>93</v>
      </c>
      <c r="B176">
        <v>2996.74</v>
      </c>
      <c r="C176">
        <v>2991.8</v>
      </c>
      <c r="D176">
        <v>2970.73</v>
      </c>
      <c r="E176">
        <v>2965</v>
      </c>
      <c r="F176">
        <v>248.33500000000001</v>
      </c>
      <c r="G176">
        <v>0.37569599999999997</v>
      </c>
      <c r="H176">
        <v>0.61963400000000002</v>
      </c>
      <c r="I176">
        <v>0</v>
      </c>
    </row>
    <row r="177" spans="1:9" x14ac:dyDescent="0.25">
      <c r="A177" t="s">
        <v>93</v>
      </c>
      <c r="B177">
        <v>4047.86</v>
      </c>
      <c r="C177">
        <v>2997.26</v>
      </c>
      <c r="D177">
        <v>2976.09</v>
      </c>
      <c r="E177">
        <v>2970.35</v>
      </c>
      <c r="F177">
        <v>248.24100000000001</v>
      </c>
      <c r="G177">
        <v>0.37569000000000002</v>
      </c>
      <c r="H177">
        <v>0.62892499999999996</v>
      </c>
      <c r="I177">
        <v>0</v>
      </c>
    </row>
    <row r="178" spans="1:9" x14ac:dyDescent="0.25">
      <c r="A178" t="s">
        <v>93</v>
      </c>
      <c r="B178">
        <v>3017.58</v>
      </c>
      <c r="C178">
        <v>3004.95</v>
      </c>
      <c r="D178">
        <v>2981.3</v>
      </c>
      <c r="E178">
        <v>2975.34</v>
      </c>
      <c r="F178">
        <v>249.67400000000001</v>
      </c>
      <c r="G178">
        <v>0.37576900000000002</v>
      </c>
      <c r="H178">
        <v>0.61912100000000003</v>
      </c>
      <c r="I178">
        <v>0</v>
      </c>
    </row>
    <row r="179" spans="1:9" x14ac:dyDescent="0.25">
      <c r="A179" t="s">
        <v>93</v>
      </c>
      <c r="B179">
        <v>2998.75</v>
      </c>
      <c r="C179">
        <v>2993.79</v>
      </c>
      <c r="D179">
        <v>2972.73</v>
      </c>
      <c r="E179">
        <v>2966.98</v>
      </c>
      <c r="F179">
        <v>248.26900000000001</v>
      </c>
      <c r="G179">
        <v>0.37569000000000002</v>
      </c>
      <c r="H179">
        <v>0.61950499999999997</v>
      </c>
      <c r="I179">
        <v>0</v>
      </c>
    </row>
    <row r="180" spans="1:9" x14ac:dyDescent="0.25">
      <c r="A180" t="s">
        <v>93</v>
      </c>
      <c r="B180">
        <v>3934.44</v>
      </c>
      <c r="C180">
        <v>2992.76</v>
      </c>
      <c r="D180">
        <v>2971.57</v>
      </c>
      <c r="E180">
        <v>2965.84</v>
      </c>
      <c r="F180">
        <v>248.548</v>
      </c>
      <c r="G180">
        <v>0.37573499999999999</v>
      </c>
      <c r="H180">
        <v>0.61912199999999995</v>
      </c>
      <c r="I180">
        <v>0</v>
      </c>
    </row>
    <row r="181" spans="1:9" x14ac:dyDescent="0.25">
      <c r="A181" t="s">
        <v>93</v>
      </c>
      <c r="B181">
        <v>3017.8</v>
      </c>
      <c r="C181">
        <v>3005.5</v>
      </c>
      <c r="D181">
        <v>2982.14</v>
      </c>
      <c r="E181">
        <v>2976.19</v>
      </c>
      <c r="F181">
        <v>248.36699999999999</v>
      </c>
      <c r="G181">
        <v>0.37570399999999998</v>
      </c>
      <c r="H181">
        <v>0.62913399999999997</v>
      </c>
      <c r="I181">
        <v>0</v>
      </c>
    </row>
    <row r="182" spans="1:9" x14ac:dyDescent="0.25">
      <c r="A182" t="s">
        <v>93</v>
      </c>
      <c r="B182">
        <v>2997.73</v>
      </c>
      <c r="C182">
        <v>2992.76</v>
      </c>
      <c r="D182">
        <v>2971.7</v>
      </c>
      <c r="E182">
        <v>2965.93</v>
      </c>
      <c r="F182">
        <v>248.77799999999999</v>
      </c>
      <c r="G182">
        <v>0.375969</v>
      </c>
      <c r="H182">
        <v>0.61912199999999995</v>
      </c>
      <c r="I182">
        <v>0</v>
      </c>
    </row>
    <row r="183" spans="1:9" x14ac:dyDescent="0.25">
      <c r="A183" t="s">
        <v>93</v>
      </c>
      <c r="B183">
        <v>3977.95</v>
      </c>
      <c r="C183">
        <v>2999.19</v>
      </c>
      <c r="D183">
        <v>2977.95</v>
      </c>
      <c r="E183">
        <v>2972.21</v>
      </c>
      <c r="F183">
        <v>248.45</v>
      </c>
      <c r="G183">
        <v>0.37569000000000002</v>
      </c>
      <c r="H183">
        <v>0.62979700000000005</v>
      </c>
      <c r="I183">
        <v>0</v>
      </c>
    </row>
    <row r="184" spans="1:9" x14ac:dyDescent="0.25">
      <c r="A184" t="s">
        <v>93</v>
      </c>
      <c r="B184">
        <v>3019.11</v>
      </c>
      <c r="C184">
        <v>3006.81</v>
      </c>
      <c r="D184">
        <v>2983.54</v>
      </c>
      <c r="E184">
        <v>2977.59</v>
      </c>
      <c r="F184">
        <v>249.19</v>
      </c>
      <c r="G184">
        <v>0.36549999999999999</v>
      </c>
      <c r="H184">
        <v>0.619112</v>
      </c>
      <c r="I184">
        <v>0</v>
      </c>
    </row>
    <row r="185" spans="1:9" x14ac:dyDescent="0.25">
      <c r="A185" t="s">
        <v>93</v>
      </c>
      <c r="B185">
        <v>2995.14</v>
      </c>
      <c r="C185">
        <v>2990.19</v>
      </c>
      <c r="D185">
        <v>2969.19</v>
      </c>
      <c r="E185">
        <v>2963.42</v>
      </c>
      <c r="F185">
        <v>248.98500000000001</v>
      </c>
      <c r="G185">
        <v>0.37593599999999999</v>
      </c>
      <c r="H185">
        <v>0.62289300000000003</v>
      </c>
      <c r="I185">
        <v>0</v>
      </c>
    </row>
    <row r="186" spans="1:9" x14ac:dyDescent="0.25">
      <c r="A186" t="s">
        <v>93</v>
      </c>
      <c r="B186">
        <v>4025.63</v>
      </c>
      <c r="C186">
        <v>2999.93</v>
      </c>
      <c r="D186">
        <v>2978.83</v>
      </c>
      <c r="E186">
        <v>2973.1</v>
      </c>
      <c r="F186">
        <v>249.166</v>
      </c>
      <c r="G186">
        <v>0.375973</v>
      </c>
      <c r="H186">
        <v>0.61910200000000004</v>
      </c>
      <c r="I186">
        <v>0</v>
      </c>
    </row>
    <row r="187" spans="1:9" x14ac:dyDescent="0.25">
      <c r="A187" t="s">
        <v>93</v>
      </c>
      <c r="B187">
        <v>3018.01</v>
      </c>
      <c r="C187">
        <v>3005.66</v>
      </c>
      <c r="D187">
        <v>2982.6</v>
      </c>
      <c r="E187">
        <v>2976.65</v>
      </c>
      <c r="F187">
        <v>248.774</v>
      </c>
      <c r="G187">
        <v>0.375832</v>
      </c>
      <c r="H187">
        <v>0.61909999999999998</v>
      </c>
      <c r="I187">
        <v>0</v>
      </c>
    </row>
    <row r="188" spans="1:9" x14ac:dyDescent="0.25">
      <c r="A188" t="s">
        <v>93</v>
      </c>
      <c r="B188">
        <v>2995.37</v>
      </c>
      <c r="C188">
        <v>2990.41</v>
      </c>
      <c r="D188">
        <v>2969.39</v>
      </c>
      <c r="E188">
        <v>2963.65</v>
      </c>
      <c r="F188">
        <v>248.78299999999999</v>
      </c>
      <c r="G188">
        <v>0.37571300000000002</v>
      </c>
      <c r="H188">
        <v>0.62717699999999998</v>
      </c>
      <c r="I188">
        <v>0</v>
      </c>
    </row>
    <row r="189" spans="1:9" x14ac:dyDescent="0.25">
      <c r="A189" t="s">
        <v>93</v>
      </c>
      <c r="B189">
        <v>3938.1</v>
      </c>
      <c r="C189">
        <v>2999.71</v>
      </c>
      <c r="D189">
        <v>2978.49</v>
      </c>
      <c r="E189">
        <v>2972.74</v>
      </c>
      <c r="F189">
        <v>248.51900000000001</v>
      </c>
      <c r="G189">
        <v>0.375973</v>
      </c>
      <c r="H189">
        <v>0.62657300000000005</v>
      </c>
      <c r="I189">
        <v>0</v>
      </c>
    </row>
    <row r="190" spans="1:9" x14ac:dyDescent="0.25">
      <c r="A190" t="s">
        <v>93</v>
      </c>
      <c r="B190">
        <v>3017.55</v>
      </c>
      <c r="C190">
        <v>3005.02</v>
      </c>
      <c r="D190">
        <v>2983.53</v>
      </c>
      <c r="E190">
        <v>2977.71</v>
      </c>
      <c r="F190">
        <v>248.63800000000001</v>
      </c>
      <c r="G190">
        <v>0.37601499999999999</v>
      </c>
      <c r="H190">
        <v>0.62914099999999995</v>
      </c>
      <c r="I190">
        <v>0</v>
      </c>
    </row>
    <row r="191" spans="1:9" x14ac:dyDescent="0.25">
      <c r="A191" t="s">
        <v>93</v>
      </c>
      <c r="B191">
        <v>2995.2</v>
      </c>
      <c r="C191">
        <v>2990.23</v>
      </c>
      <c r="D191">
        <v>2969.15</v>
      </c>
      <c r="E191">
        <v>2963.4</v>
      </c>
      <c r="F191">
        <v>248.62899999999999</v>
      </c>
      <c r="G191">
        <v>0.37590600000000002</v>
      </c>
      <c r="H191">
        <v>0.61912199999999995</v>
      </c>
      <c r="I191">
        <v>0</v>
      </c>
    </row>
    <row r="192" spans="1:9" x14ac:dyDescent="0.25">
      <c r="A192" t="s">
        <v>93</v>
      </c>
      <c r="B192">
        <v>3979.19</v>
      </c>
      <c r="C192">
        <v>2996.95</v>
      </c>
      <c r="D192">
        <v>2975.86</v>
      </c>
      <c r="E192">
        <v>2970.13</v>
      </c>
      <c r="F192">
        <v>248.44200000000001</v>
      </c>
      <c r="G192">
        <v>0.36463699999999999</v>
      </c>
      <c r="H192">
        <v>0.61912199999999995</v>
      </c>
      <c r="I192">
        <v>0</v>
      </c>
    </row>
    <row r="193" spans="1:9" x14ac:dyDescent="0.25">
      <c r="A193" t="s">
        <v>93</v>
      </c>
      <c r="B193">
        <v>3012.06</v>
      </c>
      <c r="C193">
        <v>2999.75</v>
      </c>
      <c r="D193">
        <v>2976.84</v>
      </c>
      <c r="E193">
        <v>2970.93</v>
      </c>
      <c r="F193">
        <v>248.39400000000001</v>
      </c>
      <c r="G193">
        <v>0.37571900000000003</v>
      </c>
      <c r="H193">
        <v>0.61911799999999995</v>
      </c>
      <c r="I193">
        <v>0</v>
      </c>
    </row>
    <row r="194" spans="1:9" x14ac:dyDescent="0.25">
      <c r="A194" t="s">
        <v>93</v>
      </c>
      <c r="B194">
        <v>2996.89</v>
      </c>
      <c r="C194">
        <v>2991.93</v>
      </c>
      <c r="D194">
        <v>2970.9</v>
      </c>
      <c r="E194">
        <v>2965.16</v>
      </c>
      <c r="F194">
        <v>249.25700000000001</v>
      </c>
      <c r="G194">
        <v>0.375861</v>
      </c>
      <c r="H194">
        <v>0.62878400000000001</v>
      </c>
      <c r="I194">
        <v>0</v>
      </c>
    </row>
    <row r="195" spans="1:9" x14ac:dyDescent="0.25">
      <c r="A195" t="s">
        <v>93</v>
      </c>
      <c r="B195">
        <v>4021.6</v>
      </c>
      <c r="C195">
        <v>2998.51</v>
      </c>
      <c r="D195">
        <v>2977.45</v>
      </c>
      <c r="E195">
        <v>2971.7</v>
      </c>
      <c r="F195">
        <v>248.18</v>
      </c>
      <c r="G195">
        <v>0.37600499999999998</v>
      </c>
      <c r="H195">
        <v>0.62860199999999999</v>
      </c>
      <c r="I195">
        <v>0</v>
      </c>
    </row>
    <row r="196" spans="1:9" x14ac:dyDescent="0.25">
      <c r="A196" t="s">
        <v>93</v>
      </c>
      <c r="B196">
        <v>3020.06</v>
      </c>
      <c r="C196">
        <v>3008.02</v>
      </c>
      <c r="D196">
        <v>2984.91</v>
      </c>
      <c r="E196">
        <v>2978.99</v>
      </c>
      <c r="F196">
        <v>249.23500000000001</v>
      </c>
      <c r="G196">
        <v>0.37610500000000002</v>
      </c>
      <c r="H196">
        <v>0.62970800000000005</v>
      </c>
      <c r="I196">
        <v>0</v>
      </c>
    </row>
    <row r="197" spans="1:9" x14ac:dyDescent="0.25">
      <c r="A197" t="s">
        <v>93</v>
      </c>
      <c r="B197">
        <v>2994.18</v>
      </c>
      <c r="C197">
        <v>2989.2</v>
      </c>
      <c r="D197">
        <v>2968.03</v>
      </c>
      <c r="E197">
        <v>2962.29</v>
      </c>
      <c r="F197">
        <v>248.09</v>
      </c>
      <c r="G197">
        <v>0.37578299999999998</v>
      </c>
      <c r="H197">
        <v>0.62928200000000001</v>
      </c>
      <c r="I197">
        <v>0</v>
      </c>
    </row>
    <row r="198" spans="1:9" x14ac:dyDescent="0.25">
      <c r="A198" t="s">
        <v>93</v>
      </c>
      <c r="B198">
        <v>3966.52</v>
      </c>
      <c r="C198">
        <v>2995.03</v>
      </c>
      <c r="D198">
        <v>2973.88</v>
      </c>
      <c r="E198">
        <v>2968.14</v>
      </c>
      <c r="F198">
        <v>248.57300000000001</v>
      </c>
      <c r="G198">
        <v>0.37582900000000002</v>
      </c>
      <c r="H198">
        <v>0.62928099999999998</v>
      </c>
      <c r="I198">
        <v>0</v>
      </c>
    </row>
    <row r="199" spans="1:9" x14ac:dyDescent="0.25">
      <c r="A199" t="s">
        <v>93</v>
      </c>
      <c r="B199">
        <v>3015.05</v>
      </c>
      <c r="C199">
        <v>3002.72</v>
      </c>
      <c r="D199">
        <v>2979.79</v>
      </c>
      <c r="E199">
        <v>2973.88</v>
      </c>
      <c r="F199">
        <v>249.18</v>
      </c>
      <c r="G199">
        <v>0.37604799999999999</v>
      </c>
      <c r="H199">
        <v>0.61907500000000004</v>
      </c>
      <c r="I199">
        <v>0</v>
      </c>
    </row>
    <row r="200" spans="1:9" x14ac:dyDescent="0.25">
      <c r="A200" t="s">
        <v>93</v>
      </c>
      <c r="B200">
        <v>2997.59</v>
      </c>
      <c r="C200">
        <v>2992.63</v>
      </c>
      <c r="D200">
        <v>2971.59</v>
      </c>
      <c r="E200">
        <v>2965.85</v>
      </c>
      <c r="F200">
        <v>248.49199999999999</v>
      </c>
      <c r="G200">
        <v>0.375695</v>
      </c>
      <c r="H200">
        <v>0.62114800000000003</v>
      </c>
      <c r="I200">
        <v>0</v>
      </c>
    </row>
    <row r="201" spans="1:9" x14ac:dyDescent="0.25">
      <c r="A201" t="s">
        <v>93</v>
      </c>
      <c r="B201">
        <v>3994.64</v>
      </c>
      <c r="C201">
        <v>3000.86</v>
      </c>
      <c r="D201">
        <v>2979.78</v>
      </c>
      <c r="E201">
        <v>2974.06</v>
      </c>
      <c r="F201">
        <v>249.29599999999999</v>
      </c>
      <c r="G201">
        <v>0.37569000000000002</v>
      </c>
      <c r="H201">
        <v>0.62859399999999999</v>
      </c>
      <c r="I201">
        <v>0</v>
      </c>
    </row>
    <row r="202" spans="1:9" x14ac:dyDescent="0.25">
      <c r="A202" t="s">
        <v>93</v>
      </c>
      <c r="B202">
        <v>3015.72</v>
      </c>
      <c r="C202">
        <v>3003.41</v>
      </c>
      <c r="D202">
        <v>2980.19</v>
      </c>
      <c r="E202">
        <v>2974.23</v>
      </c>
      <c r="F202">
        <v>249.27099999999999</v>
      </c>
      <c r="G202">
        <v>0.37569900000000001</v>
      </c>
      <c r="H202">
        <v>0.62589099999999998</v>
      </c>
      <c r="I202">
        <v>0</v>
      </c>
    </row>
    <row r="203" spans="1:9" x14ac:dyDescent="0.25">
      <c r="A203" t="s">
        <v>93</v>
      </c>
      <c r="B203">
        <v>2995.54</v>
      </c>
      <c r="C203">
        <v>2990.56</v>
      </c>
      <c r="D203">
        <v>2969.51</v>
      </c>
      <c r="E203">
        <v>2963.75</v>
      </c>
      <c r="F203">
        <v>248.23699999999999</v>
      </c>
      <c r="G203">
        <v>0.375747</v>
      </c>
      <c r="H203">
        <v>0.619278</v>
      </c>
      <c r="I203">
        <v>0</v>
      </c>
    </row>
    <row r="204" spans="1:9" x14ac:dyDescent="0.25">
      <c r="A204" t="s">
        <v>93</v>
      </c>
      <c r="B204">
        <v>3975.35</v>
      </c>
      <c r="C204">
        <v>2996.64</v>
      </c>
      <c r="D204">
        <v>2975.52</v>
      </c>
      <c r="E204">
        <v>2969.77</v>
      </c>
      <c r="F204">
        <v>248.55199999999999</v>
      </c>
      <c r="G204">
        <v>0.37569000000000002</v>
      </c>
      <c r="H204">
        <v>0.61952399999999996</v>
      </c>
      <c r="I204">
        <v>0</v>
      </c>
    </row>
    <row r="205" spans="1:9" x14ac:dyDescent="0.25">
      <c r="A205" t="s">
        <v>93</v>
      </c>
      <c r="B205">
        <v>3014.85</v>
      </c>
      <c r="C205">
        <v>3002.5</v>
      </c>
      <c r="D205">
        <v>2980.89</v>
      </c>
      <c r="E205">
        <v>2975.09</v>
      </c>
      <c r="F205">
        <v>249.06200000000001</v>
      </c>
      <c r="G205">
        <v>0.37573600000000001</v>
      </c>
      <c r="H205">
        <v>0.62870800000000004</v>
      </c>
      <c r="I205">
        <v>0</v>
      </c>
    </row>
    <row r="206" spans="1:9" x14ac:dyDescent="0.25">
      <c r="A206" t="s">
        <v>93</v>
      </c>
      <c r="B206">
        <v>2996.97</v>
      </c>
      <c r="C206">
        <v>2992</v>
      </c>
      <c r="D206">
        <v>2970.97</v>
      </c>
      <c r="E206">
        <v>2965.24</v>
      </c>
      <c r="F206">
        <v>249.184</v>
      </c>
      <c r="G206">
        <v>0.375726</v>
      </c>
      <c r="H206">
        <v>0.61910500000000002</v>
      </c>
      <c r="I206">
        <v>0</v>
      </c>
    </row>
    <row r="207" spans="1:9" x14ac:dyDescent="0.25">
      <c r="A207" t="s">
        <v>93</v>
      </c>
      <c r="B207">
        <v>4090.93</v>
      </c>
      <c r="C207">
        <v>2994.04</v>
      </c>
      <c r="D207">
        <v>2972.92</v>
      </c>
      <c r="E207">
        <v>2967.19</v>
      </c>
      <c r="F207">
        <v>248.34</v>
      </c>
      <c r="G207">
        <v>0.37569000000000002</v>
      </c>
      <c r="H207">
        <v>0.61912100000000003</v>
      </c>
      <c r="I207">
        <v>0</v>
      </c>
    </row>
    <row r="208" spans="1:9" x14ac:dyDescent="0.25">
      <c r="A208" t="s">
        <v>93</v>
      </c>
      <c r="B208">
        <v>3113.15</v>
      </c>
      <c r="C208">
        <v>3100.76</v>
      </c>
      <c r="D208">
        <v>2980.19</v>
      </c>
      <c r="E208">
        <v>2974.19</v>
      </c>
      <c r="F208">
        <v>248.80500000000001</v>
      </c>
      <c r="G208">
        <v>0.37570399999999998</v>
      </c>
      <c r="H208">
        <v>0.62963899999999995</v>
      </c>
      <c r="I208">
        <v>0</v>
      </c>
    </row>
    <row r="209" spans="1:25" x14ac:dyDescent="0.25">
      <c r="A209" t="s">
        <v>93</v>
      </c>
      <c r="B209">
        <v>2998.8</v>
      </c>
      <c r="C209">
        <v>2993.88</v>
      </c>
      <c r="D209">
        <v>2972.83</v>
      </c>
      <c r="E209">
        <v>2967.09</v>
      </c>
      <c r="F209">
        <v>249.20400000000001</v>
      </c>
      <c r="G209">
        <v>0.376164</v>
      </c>
      <c r="H209">
        <v>0.62971900000000003</v>
      </c>
      <c r="I209">
        <v>0</v>
      </c>
    </row>
    <row r="210" spans="1:25" x14ac:dyDescent="0.25">
      <c r="A210" t="s">
        <v>93</v>
      </c>
      <c r="B210">
        <v>3857.01</v>
      </c>
      <c r="C210">
        <v>3000.48</v>
      </c>
      <c r="D210">
        <v>2979.3</v>
      </c>
      <c r="E210">
        <v>2973.56</v>
      </c>
      <c r="F210">
        <v>249.02600000000001</v>
      </c>
      <c r="G210">
        <v>0.37576399999999999</v>
      </c>
      <c r="H210">
        <v>0.61911099999999997</v>
      </c>
      <c r="I210">
        <v>0</v>
      </c>
    </row>
    <row r="211" spans="1:25" x14ac:dyDescent="0.25">
      <c r="A211" t="s">
        <v>93</v>
      </c>
      <c r="B211">
        <v>3016.19</v>
      </c>
      <c r="C211">
        <v>3003.81</v>
      </c>
      <c r="D211">
        <v>2980.87</v>
      </c>
      <c r="E211">
        <v>2974.93</v>
      </c>
      <c r="F211">
        <v>248.83</v>
      </c>
      <c r="G211">
        <v>0.37569000000000002</v>
      </c>
      <c r="H211">
        <v>0.62454799999999999</v>
      </c>
      <c r="I211">
        <v>0</v>
      </c>
    </row>
    <row r="212" spans="1:25" x14ac:dyDescent="0.25">
      <c r="A212" t="s">
        <v>93</v>
      </c>
      <c r="B212">
        <v>2994.27</v>
      </c>
      <c r="C212">
        <v>2989.3</v>
      </c>
      <c r="D212">
        <v>2968.14</v>
      </c>
      <c r="E212">
        <v>2962.42</v>
      </c>
      <c r="F212">
        <v>248.422</v>
      </c>
      <c r="G212">
        <v>0.37569000000000002</v>
      </c>
      <c r="H212">
        <v>0.61912199999999995</v>
      </c>
      <c r="I212">
        <v>0</v>
      </c>
    </row>
    <row r="213" spans="1:25" x14ac:dyDescent="0.25">
      <c r="A213" t="s">
        <v>93</v>
      </c>
      <c r="B213">
        <v>3943.26</v>
      </c>
      <c r="C213">
        <v>2993.97</v>
      </c>
      <c r="D213">
        <v>2972.79</v>
      </c>
      <c r="E213">
        <v>2967.03</v>
      </c>
      <c r="F213">
        <v>248.37200000000001</v>
      </c>
      <c r="G213">
        <v>0.37570500000000001</v>
      </c>
      <c r="H213">
        <v>0.62916899999999998</v>
      </c>
      <c r="I213">
        <v>0</v>
      </c>
    </row>
    <row r="214" spans="1:25" x14ac:dyDescent="0.25">
      <c r="A214" t="s">
        <v>93</v>
      </c>
      <c r="B214">
        <v>3015.23</v>
      </c>
      <c r="C214">
        <v>3003.11</v>
      </c>
      <c r="D214">
        <v>2979.64</v>
      </c>
      <c r="E214">
        <v>2973.68</v>
      </c>
      <c r="F214">
        <v>248.786</v>
      </c>
      <c r="G214">
        <v>0.37569200000000003</v>
      </c>
      <c r="H214">
        <v>0.62965099999999996</v>
      </c>
      <c r="I214">
        <v>0</v>
      </c>
    </row>
    <row r="215" spans="1:25" x14ac:dyDescent="0.25">
      <c r="A215" t="s">
        <v>93</v>
      </c>
      <c r="B215">
        <v>2996.2</v>
      </c>
      <c r="C215">
        <v>2991.24</v>
      </c>
      <c r="D215">
        <v>2970.19</v>
      </c>
      <c r="E215">
        <v>2964.46</v>
      </c>
      <c r="F215">
        <v>249.61799999999999</v>
      </c>
      <c r="G215">
        <v>0.37702000000000002</v>
      </c>
      <c r="H215">
        <v>0.62879600000000002</v>
      </c>
      <c r="I215">
        <v>0</v>
      </c>
    </row>
    <row r="216" spans="1:25" x14ac:dyDescent="0.25">
      <c r="A216" t="s">
        <v>93</v>
      </c>
      <c r="B216">
        <v>3962.45</v>
      </c>
      <c r="C216">
        <v>3000.04</v>
      </c>
      <c r="D216">
        <v>2978.97</v>
      </c>
      <c r="E216">
        <v>2973.24</v>
      </c>
      <c r="F216">
        <v>248.238</v>
      </c>
      <c r="G216">
        <v>0.37579800000000002</v>
      </c>
      <c r="H216">
        <v>0.62684300000000004</v>
      </c>
      <c r="I216">
        <v>0</v>
      </c>
    </row>
    <row r="217" spans="1:25" x14ac:dyDescent="0.25">
      <c r="A217" t="s">
        <v>93</v>
      </c>
      <c r="B217">
        <v>3020.52</v>
      </c>
      <c r="C217">
        <v>3001.64</v>
      </c>
      <c r="D217">
        <v>2978.51</v>
      </c>
      <c r="E217">
        <v>2972.58</v>
      </c>
      <c r="F217">
        <v>248.71100000000001</v>
      </c>
      <c r="G217">
        <v>0.37576500000000002</v>
      </c>
      <c r="H217">
        <v>0.62856599999999996</v>
      </c>
      <c r="I217">
        <v>0</v>
      </c>
    </row>
    <row r="218" spans="1:25" x14ac:dyDescent="0.25">
      <c r="A218" t="s">
        <v>93</v>
      </c>
      <c r="B218">
        <v>2998.2</v>
      </c>
      <c r="C218">
        <v>2993.23</v>
      </c>
      <c r="D218">
        <v>2972.18</v>
      </c>
      <c r="E218">
        <v>2966.42</v>
      </c>
      <c r="F218">
        <v>248.476</v>
      </c>
      <c r="G218">
        <v>0.37588100000000002</v>
      </c>
      <c r="H218">
        <v>0.62959299999999996</v>
      </c>
      <c r="I218">
        <v>0</v>
      </c>
    </row>
    <row r="219" spans="1:25" x14ac:dyDescent="0.25">
      <c r="A219" t="s">
        <v>93</v>
      </c>
      <c r="B219">
        <v>3978.74</v>
      </c>
      <c r="C219">
        <v>3000.63</v>
      </c>
      <c r="D219">
        <v>2979.48</v>
      </c>
      <c r="E219">
        <v>2973.72</v>
      </c>
      <c r="F219">
        <v>248.26499999999999</v>
      </c>
      <c r="G219">
        <v>0.375691</v>
      </c>
      <c r="H219">
        <v>0.62291300000000005</v>
      </c>
      <c r="I219">
        <v>0</v>
      </c>
    </row>
    <row r="220" spans="1:25" x14ac:dyDescent="0.25">
      <c r="A220" t="s">
        <v>93</v>
      </c>
      <c r="B220">
        <v>3013.12</v>
      </c>
      <c r="C220">
        <v>3000.71</v>
      </c>
      <c r="D220">
        <v>2977.76</v>
      </c>
      <c r="E220">
        <v>2971.82</v>
      </c>
      <c r="F220">
        <v>249.154</v>
      </c>
      <c r="G220">
        <v>0.375807</v>
      </c>
      <c r="H220">
        <v>0.61912199999999995</v>
      </c>
      <c r="I220">
        <v>0</v>
      </c>
    </row>
    <row r="221" spans="1:25" x14ac:dyDescent="0.25">
      <c r="A221" t="s">
        <v>93</v>
      </c>
      <c r="B221">
        <v>2993.93</v>
      </c>
      <c r="C221">
        <v>2988.96</v>
      </c>
      <c r="D221">
        <v>2967.72</v>
      </c>
      <c r="E221">
        <v>2962.01</v>
      </c>
      <c r="F221">
        <v>249.346</v>
      </c>
      <c r="G221">
        <v>0.37574200000000002</v>
      </c>
      <c r="H221">
        <v>0.61912199999999995</v>
      </c>
      <c r="I221">
        <v>0</v>
      </c>
    </row>
    <row r="222" spans="1:25" x14ac:dyDescent="0.25">
      <c r="A222" t="s">
        <v>93</v>
      </c>
      <c r="B222">
        <v>4018.99</v>
      </c>
      <c r="C222">
        <v>2995.22</v>
      </c>
      <c r="D222">
        <v>2974.04</v>
      </c>
      <c r="E222">
        <v>2968.3</v>
      </c>
      <c r="F222">
        <v>248.67599999999999</v>
      </c>
      <c r="G222">
        <v>0.37573499999999999</v>
      </c>
      <c r="H222">
        <v>0.62532900000000002</v>
      </c>
      <c r="I222">
        <v>0</v>
      </c>
    </row>
    <row r="223" spans="1:25" x14ac:dyDescent="0.25">
      <c r="A223" t="s">
        <v>93</v>
      </c>
      <c r="B223">
        <v>3013.64</v>
      </c>
      <c r="C223">
        <v>3001.58</v>
      </c>
      <c r="D223">
        <v>2979.86</v>
      </c>
      <c r="E223">
        <v>2974.08</v>
      </c>
      <c r="F223">
        <v>248.96199999999999</v>
      </c>
      <c r="G223">
        <v>0.37583</v>
      </c>
      <c r="H223">
        <v>0.61912199999999995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2994.98</v>
      </c>
      <c r="C224">
        <v>2990</v>
      </c>
      <c r="D224">
        <v>2968.97</v>
      </c>
      <c r="E224">
        <v>2963.23</v>
      </c>
      <c r="F224">
        <v>248.19399999999999</v>
      </c>
      <c r="G224">
        <v>0.37570700000000001</v>
      </c>
      <c r="H224">
        <v>0.61912199999999995</v>
      </c>
      <c r="I224">
        <v>0</v>
      </c>
      <c r="R224">
        <f>AVERAGE(B175:B224)</f>
        <v>3320.4114</v>
      </c>
      <c r="S224">
        <f>AVERAGE(C175:C224)</f>
        <v>2999.3747999999996</v>
      </c>
      <c r="U224">
        <f>_xlfn.VAR.P(B175:B224)</f>
        <v>207157.64032003935</v>
      </c>
      <c r="V224">
        <f>_xlfn.VAR.P(C175:C224)</f>
        <v>238.85962496000073</v>
      </c>
      <c r="X224">
        <f>1.96*SQRT(U224)/50</f>
        <v>17.841712821962616</v>
      </c>
      <c r="Y224">
        <f>1.96*SQRT(V224)/50</f>
        <v>0.60583929725508523</v>
      </c>
    </row>
    <row r="225" spans="1:9" x14ac:dyDescent="0.25">
      <c r="A225" t="s">
        <v>93</v>
      </c>
      <c r="B225">
        <v>166024.02798300001</v>
      </c>
      <c r="C225" t="s">
        <v>37</v>
      </c>
    </row>
    <row r="226" spans="1:9" x14ac:dyDescent="0.25">
      <c r="A226" t="s">
        <v>108</v>
      </c>
      <c r="B226">
        <v>2248.84</v>
      </c>
      <c r="C226">
        <v>2244.1</v>
      </c>
      <c r="D226">
        <v>2223.06</v>
      </c>
      <c r="E226">
        <v>2221.79</v>
      </c>
      <c r="F226">
        <v>1.1898899999999999</v>
      </c>
      <c r="G226">
        <v>1</v>
      </c>
      <c r="H226">
        <v>1</v>
      </c>
      <c r="I226">
        <v>249500</v>
      </c>
    </row>
    <row r="227" spans="1:9" x14ac:dyDescent="0.25">
      <c r="A227" t="s">
        <v>108</v>
      </c>
      <c r="B227">
        <v>2250.71</v>
      </c>
      <c r="C227">
        <v>2245.62</v>
      </c>
      <c r="D227">
        <v>2224.29</v>
      </c>
      <c r="E227">
        <v>2223.1</v>
      </c>
      <c r="F227">
        <v>1.1888700000000001</v>
      </c>
      <c r="G227">
        <v>1</v>
      </c>
      <c r="H227">
        <v>1</v>
      </c>
      <c r="I227">
        <v>249500</v>
      </c>
    </row>
    <row r="228" spans="1:9" x14ac:dyDescent="0.25">
      <c r="A228" t="s">
        <v>108</v>
      </c>
      <c r="B228">
        <v>2251.83</v>
      </c>
      <c r="C228">
        <v>2246.67</v>
      </c>
      <c r="D228">
        <v>2223.1799999999998</v>
      </c>
      <c r="E228">
        <v>2221.9499999999998</v>
      </c>
      <c r="F228">
        <v>1.1939900000000001</v>
      </c>
      <c r="G228">
        <v>1</v>
      </c>
      <c r="H228">
        <v>1</v>
      </c>
      <c r="I228">
        <v>249500</v>
      </c>
    </row>
    <row r="229" spans="1:9" x14ac:dyDescent="0.25">
      <c r="A229" t="s">
        <v>108</v>
      </c>
      <c r="B229">
        <v>2248.89</v>
      </c>
      <c r="C229">
        <v>2243.88</v>
      </c>
      <c r="D229">
        <v>2222.77</v>
      </c>
      <c r="E229">
        <v>2221.54</v>
      </c>
      <c r="F229">
        <v>1.1694100000000001</v>
      </c>
      <c r="G229">
        <v>1</v>
      </c>
      <c r="H229">
        <v>1</v>
      </c>
      <c r="I229">
        <v>249500</v>
      </c>
    </row>
    <row r="230" spans="1:9" x14ac:dyDescent="0.25">
      <c r="A230" t="s">
        <v>108</v>
      </c>
      <c r="B230">
        <v>2249.16</v>
      </c>
      <c r="C230">
        <v>2244.14</v>
      </c>
      <c r="D230">
        <v>2222.9499999999998</v>
      </c>
      <c r="E230">
        <v>2221.77</v>
      </c>
      <c r="F230">
        <v>1.1704399999999999</v>
      </c>
      <c r="G230">
        <v>1</v>
      </c>
      <c r="H230">
        <v>1</v>
      </c>
      <c r="I230">
        <v>249500</v>
      </c>
    </row>
    <row r="231" spans="1:9" x14ac:dyDescent="0.25">
      <c r="A231" t="s">
        <v>108</v>
      </c>
      <c r="B231">
        <v>2744.57</v>
      </c>
      <c r="C231">
        <v>2244.7800000000002</v>
      </c>
      <c r="D231">
        <v>2223.44</v>
      </c>
      <c r="E231">
        <v>2222.25</v>
      </c>
      <c r="F231">
        <v>1.17658</v>
      </c>
      <c r="G231">
        <v>1</v>
      </c>
      <c r="H231">
        <v>1</v>
      </c>
      <c r="I231">
        <v>249500</v>
      </c>
    </row>
    <row r="232" spans="1:9" x14ac:dyDescent="0.25">
      <c r="A232" t="s">
        <v>108</v>
      </c>
      <c r="B232">
        <v>2257.88</v>
      </c>
      <c r="C232">
        <v>2244.89</v>
      </c>
      <c r="D232">
        <v>2223</v>
      </c>
      <c r="E232">
        <v>2221.81</v>
      </c>
      <c r="F232">
        <v>1.18682</v>
      </c>
      <c r="G232">
        <v>1</v>
      </c>
      <c r="H232">
        <v>1</v>
      </c>
      <c r="I232">
        <v>249500</v>
      </c>
    </row>
    <row r="233" spans="1:9" x14ac:dyDescent="0.25">
      <c r="A233" t="s">
        <v>108</v>
      </c>
      <c r="B233">
        <v>2249.46</v>
      </c>
      <c r="C233">
        <v>2244.54</v>
      </c>
      <c r="D233">
        <v>2223.4899999999998</v>
      </c>
      <c r="E233">
        <v>2222.3000000000002</v>
      </c>
      <c r="F233">
        <v>1.2093499999999999</v>
      </c>
      <c r="G233">
        <v>1</v>
      </c>
      <c r="H233">
        <v>1</v>
      </c>
      <c r="I233">
        <v>249500</v>
      </c>
    </row>
    <row r="234" spans="1:9" x14ac:dyDescent="0.25">
      <c r="A234" t="s">
        <v>108</v>
      </c>
      <c r="B234">
        <v>2249</v>
      </c>
      <c r="C234">
        <v>2244.04</v>
      </c>
      <c r="D234">
        <v>2223</v>
      </c>
      <c r="E234">
        <v>2221.8200000000002</v>
      </c>
      <c r="F234">
        <v>1.1755599999999999</v>
      </c>
      <c r="G234">
        <v>1</v>
      </c>
      <c r="H234">
        <v>1</v>
      </c>
      <c r="I234">
        <v>249500</v>
      </c>
    </row>
    <row r="235" spans="1:9" x14ac:dyDescent="0.25">
      <c r="A235" t="s">
        <v>108</v>
      </c>
      <c r="B235">
        <v>3228.73</v>
      </c>
      <c r="C235">
        <v>2244.11</v>
      </c>
      <c r="D235">
        <v>2222.87</v>
      </c>
      <c r="E235">
        <v>2221.6799999999998</v>
      </c>
      <c r="F235">
        <v>1.20628</v>
      </c>
      <c r="G235">
        <v>1</v>
      </c>
      <c r="H235">
        <v>1</v>
      </c>
      <c r="I235">
        <v>249500</v>
      </c>
    </row>
    <row r="236" spans="1:9" x14ac:dyDescent="0.25">
      <c r="A236" t="s">
        <v>108</v>
      </c>
      <c r="B236">
        <v>2257.56</v>
      </c>
      <c r="C236">
        <v>2246.59</v>
      </c>
      <c r="D236">
        <v>2223.16</v>
      </c>
      <c r="E236">
        <v>2221.9499999999998</v>
      </c>
      <c r="F236">
        <v>1.18068</v>
      </c>
      <c r="G236">
        <v>1</v>
      </c>
      <c r="H236">
        <v>1</v>
      </c>
      <c r="I236">
        <v>249500</v>
      </c>
    </row>
    <row r="237" spans="1:9" x14ac:dyDescent="0.25">
      <c r="A237" t="s">
        <v>108</v>
      </c>
      <c r="B237">
        <v>2249.58</v>
      </c>
      <c r="C237">
        <v>2244.65</v>
      </c>
      <c r="D237">
        <v>2223.52</v>
      </c>
      <c r="E237">
        <v>2222.3200000000002</v>
      </c>
      <c r="F237">
        <v>1.18682</v>
      </c>
      <c r="G237">
        <v>1</v>
      </c>
      <c r="H237">
        <v>1</v>
      </c>
      <c r="I237">
        <v>249500</v>
      </c>
    </row>
    <row r="238" spans="1:9" x14ac:dyDescent="0.25">
      <c r="A238" t="s">
        <v>108</v>
      </c>
      <c r="B238">
        <v>2249.04</v>
      </c>
      <c r="C238">
        <v>2244.06</v>
      </c>
      <c r="D238">
        <v>2223.02</v>
      </c>
      <c r="E238">
        <v>2221.81</v>
      </c>
      <c r="F238">
        <v>1.1786300000000001</v>
      </c>
      <c r="G238">
        <v>1</v>
      </c>
      <c r="H238">
        <v>1</v>
      </c>
      <c r="I238">
        <v>249500</v>
      </c>
    </row>
    <row r="239" spans="1:9" x14ac:dyDescent="0.25">
      <c r="A239" t="s">
        <v>108</v>
      </c>
      <c r="B239">
        <v>3226.8</v>
      </c>
      <c r="C239">
        <v>2244.21</v>
      </c>
      <c r="D239">
        <v>2222.98</v>
      </c>
      <c r="E239">
        <v>2221.7800000000002</v>
      </c>
      <c r="F239">
        <v>1.1776</v>
      </c>
      <c r="G239">
        <v>1</v>
      </c>
      <c r="H239">
        <v>1</v>
      </c>
      <c r="I239">
        <v>249500</v>
      </c>
    </row>
    <row r="240" spans="1:9" x14ac:dyDescent="0.25">
      <c r="A240" t="s">
        <v>108</v>
      </c>
      <c r="B240">
        <v>2259.1999999999998</v>
      </c>
      <c r="C240">
        <v>2246.62</v>
      </c>
      <c r="D240">
        <v>2223.14</v>
      </c>
      <c r="E240">
        <v>2221.94</v>
      </c>
      <c r="F240">
        <v>1.1837500000000001</v>
      </c>
      <c r="G240">
        <v>1</v>
      </c>
      <c r="H240">
        <v>1</v>
      </c>
      <c r="I240">
        <v>249500</v>
      </c>
    </row>
    <row r="241" spans="1:9" x14ac:dyDescent="0.25">
      <c r="A241" t="s">
        <v>108</v>
      </c>
      <c r="B241">
        <v>2249.91</v>
      </c>
      <c r="C241">
        <v>2244.66</v>
      </c>
      <c r="D241">
        <v>2223.4899999999998</v>
      </c>
      <c r="E241">
        <v>2222.31</v>
      </c>
      <c r="F241">
        <v>1.19092</v>
      </c>
      <c r="G241">
        <v>1</v>
      </c>
      <c r="H241">
        <v>1</v>
      </c>
      <c r="I241">
        <v>249500</v>
      </c>
    </row>
    <row r="242" spans="1:9" x14ac:dyDescent="0.25">
      <c r="A242" t="s">
        <v>108</v>
      </c>
      <c r="B242">
        <v>2249.0300000000002</v>
      </c>
      <c r="C242">
        <v>2244.0700000000002</v>
      </c>
      <c r="D242">
        <v>2223</v>
      </c>
      <c r="E242">
        <v>2221.8200000000002</v>
      </c>
      <c r="F242">
        <v>1.1939900000000001</v>
      </c>
      <c r="G242">
        <v>1</v>
      </c>
      <c r="H242">
        <v>1</v>
      </c>
      <c r="I242">
        <v>249500</v>
      </c>
    </row>
    <row r="243" spans="1:9" x14ac:dyDescent="0.25">
      <c r="A243" t="s">
        <v>108</v>
      </c>
      <c r="B243">
        <v>3245.36</v>
      </c>
      <c r="C243">
        <v>2244.06</v>
      </c>
      <c r="D243">
        <v>2222.84</v>
      </c>
      <c r="E243">
        <v>2221.65</v>
      </c>
      <c r="F243">
        <v>1.1858</v>
      </c>
      <c r="G243">
        <v>1</v>
      </c>
      <c r="H243">
        <v>1</v>
      </c>
      <c r="I243">
        <v>249500</v>
      </c>
    </row>
    <row r="244" spans="1:9" x14ac:dyDescent="0.25">
      <c r="A244" t="s">
        <v>108</v>
      </c>
      <c r="B244">
        <v>2259.1799999999998</v>
      </c>
      <c r="C244">
        <v>2246.87</v>
      </c>
      <c r="D244">
        <v>2223.2600000000002</v>
      </c>
      <c r="E244">
        <v>2222.0500000000002</v>
      </c>
      <c r="F244">
        <v>1.19296</v>
      </c>
      <c r="G244">
        <v>1</v>
      </c>
      <c r="H244">
        <v>1</v>
      </c>
      <c r="I244">
        <v>249500</v>
      </c>
    </row>
    <row r="245" spans="1:9" x14ac:dyDescent="0.25">
      <c r="A245" t="s">
        <v>108</v>
      </c>
      <c r="B245">
        <v>2249.58</v>
      </c>
      <c r="C245">
        <v>2244.61</v>
      </c>
      <c r="D245">
        <v>2223.5</v>
      </c>
      <c r="E245">
        <v>2222.31</v>
      </c>
      <c r="F245">
        <v>1.1939900000000001</v>
      </c>
      <c r="G245">
        <v>1</v>
      </c>
      <c r="H245">
        <v>1</v>
      </c>
      <c r="I245">
        <v>249500</v>
      </c>
    </row>
    <row r="246" spans="1:9" x14ac:dyDescent="0.25">
      <c r="A246" t="s">
        <v>108</v>
      </c>
      <c r="B246">
        <v>2249.25</v>
      </c>
      <c r="C246">
        <v>2244.19</v>
      </c>
      <c r="D246">
        <v>2222.9899999999998</v>
      </c>
      <c r="E246">
        <v>2221.8200000000002</v>
      </c>
      <c r="F246">
        <v>1.1776</v>
      </c>
      <c r="G246">
        <v>1</v>
      </c>
      <c r="H246">
        <v>1</v>
      </c>
      <c r="I246">
        <v>249500</v>
      </c>
    </row>
    <row r="247" spans="1:9" x14ac:dyDescent="0.25">
      <c r="A247" t="s">
        <v>108</v>
      </c>
      <c r="B247">
        <v>3238.21</v>
      </c>
      <c r="C247">
        <v>2244.0300000000002</v>
      </c>
      <c r="D247">
        <v>2222.87</v>
      </c>
      <c r="E247">
        <v>2221.6799999999998</v>
      </c>
      <c r="F247">
        <v>1.18068</v>
      </c>
      <c r="G247">
        <v>1</v>
      </c>
      <c r="H247">
        <v>1</v>
      </c>
      <c r="I247">
        <v>249500</v>
      </c>
    </row>
    <row r="248" spans="1:9" x14ac:dyDescent="0.25">
      <c r="A248" t="s">
        <v>108</v>
      </c>
      <c r="B248">
        <v>2259.3200000000002</v>
      </c>
      <c r="C248">
        <v>2246.91</v>
      </c>
      <c r="D248">
        <v>2223.25</v>
      </c>
      <c r="E248">
        <v>2222.0300000000002</v>
      </c>
      <c r="F248">
        <v>1.16429</v>
      </c>
      <c r="G248">
        <v>1</v>
      </c>
      <c r="H248">
        <v>1</v>
      </c>
      <c r="I248">
        <v>249500</v>
      </c>
    </row>
    <row r="249" spans="1:9" x14ac:dyDescent="0.25">
      <c r="A249" t="s">
        <v>108</v>
      </c>
      <c r="B249">
        <v>2249.46</v>
      </c>
      <c r="C249">
        <v>2244.5</v>
      </c>
      <c r="D249">
        <v>2223.25</v>
      </c>
      <c r="E249">
        <v>2222.0700000000002</v>
      </c>
      <c r="F249">
        <v>1.1571199999999999</v>
      </c>
      <c r="G249">
        <v>1</v>
      </c>
      <c r="H249">
        <v>1</v>
      </c>
      <c r="I249">
        <v>249500</v>
      </c>
    </row>
    <row r="250" spans="1:9" x14ac:dyDescent="0.25">
      <c r="A250" t="s">
        <v>108</v>
      </c>
      <c r="B250">
        <v>2249.02</v>
      </c>
      <c r="C250">
        <v>2244.06</v>
      </c>
      <c r="D250">
        <v>2222.9899999999998</v>
      </c>
      <c r="E250">
        <v>2221.8000000000002</v>
      </c>
      <c r="F250">
        <v>1.18068</v>
      </c>
      <c r="G250">
        <v>1</v>
      </c>
      <c r="H250">
        <v>1</v>
      </c>
      <c r="I250">
        <v>249500</v>
      </c>
    </row>
    <row r="251" spans="1:9" x14ac:dyDescent="0.25">
      <c r="A251" t="s">
        <v>108</v>
      </c>
      <c r="B251">
        <v>3275.22</v>
      </c>
      <c r="C251">
        <v>2244.3200000000002</v>
      </c>
      <c r="D251">
        <v>2223.06</v>
      </c>
      <c r="E251">
        <v>2221.87</v>
      </c>
      <c r="F251">
        <v>1.1745300000000001</v>
      </c>
      <c r="G251">
        <v>1</v>
      </c>
      <c r="H251">
        <v>1</v>
      </c>
      <c r="I251">
        <v>249500</v>
      </c>
    </row>
    <row r="252" spans="1:9" x14ac:dyDescent="0.25">
      <c r="A252" t="s">
        <v>108</v>
      </c>
      <c r="B252">
        <v>2259.14</v>
      </c>
      <c r="C252">
        <v>2246.98</v>
      </c>
      <c r="D252">
        <v>2223.17</v>
      </c>
      <c r="E252">
        <v>2221.96</v>
      </c>
      <c r="F252">
        <v>1.18784</v>
      </c>
      <c r="G252">
        <v>1</v>
      </c>
      <c r="H252">
        <v>1</v>
      </c>
      <c r="I252">
        <v>249500</v>
      </c>
    </row>
    <row r="253" spans="1:9" x14ac:dyDescent="0.25">
      <c r="A253" t="s">
        <v>108</v>
      </c>
      <c r="B253">
        <v>2249.58</v>
      </c>
      <c r="C253">
        <v>2244.5100000000002</v>
      </c>
      <c r="D253">
        <v>2223.27</v>
      </c>
      <c r="E253">
        <v>2222.08</v>
      </c>
      <c r="F253">
        <v>1.1663399999999999</v>
      </c>
      <c r="G253">
        <v>1</v>
      </c>
      <c r="H253">
        <v>1</v>
      </c>
      <c r="I253">
        <v>249500</v>
      </c>
    </row>
    <row r="254" spans="1:9" x14ac:dyDescent="0.25">
      <c r="A254" t="s">
        <v>108</v>
      </c>
      <c r="B254">
        <v>2249.02</v>
      </c>
      <c r="C254">
        <v>2244.04</v>
      </c>
      <c r="D254">
        <v>2222.9499999999998</v>
      </c>
      <c r="E254">
        <v>2221.77</v>
      </c>
      <c r="F254">
        <v>1.18068</v>
      </c>
      <c r="G254">
        <v>1</v>
      </c>
      <c r="H254">
        <v>1</v>
      </c>
      <c r="I254">
        <v>249500</v>
      </c>
    </row>
    <row r="255" spans="1:9" x14ac:dyDescent="0.25">
      <c r="A255" t="s">
        <v>108</v>
      </c>
      <c r="B255">
        <v>3235.1</v>
      </c>
      <c r="C255">
        <v>2244.29</v>
      </c>
      <c r="D255">
        <v>2223.1799999999998</v>
      </c>
      <c r="E255">
        <v>2221.98</v>
      </c>
      <c r="F255">
        <v>1.1755599999999999</v>
      </c>
      <c r="G255">
        <v>1</v>
      </c>
      <c r="H255">
        <v>1</v>
      </c>
      <c r="I255">
        <v>249500</v>
      </c>
    </row>
    <row r="256" spans="1:9" x14ac:dyDescent="0.25">
      <c r="A256" t="s">
        <v>108</v>
      </c>
      <c r="B256">
        <v>2258.83</v>
      </c>
      <c r="C256">
        <v>2246.59</v>
      </c>
      <c r="D256">
        <v>2223.13</v>
      </c>
      <c r="E256">
        <v>2221.9299999999998</v>
      </c>
      <c r="F256">
        <v>1.1601999999999999</v>
      </c>
      <c r="G256">
        <v>1</v>
      </c>
      <c r="H256">
        <v>1</v>
      </c>
      <c r="I256">
        <v>249500</v>
      </c>
    </row>
    <row r="257" spans="1:9" x14ac:dyDescent="0.25">
      <c r="A257" t="s">
        <v>108</v>
      </c>
      <c r="B257">
        <v>2250.06</v>
      </c>
      <c r="C257">
        <v>2244</v>
      </c>
      <c r="D257">
        <v>2222.6999999999998</v>
      </c>
      <c r="E257">
        <v>2221.5100000000002</v>
      </c>
      <c r="F257">
        <v>1.1837500000000001</v>
      </c>
      <c r="G257">
        <v>1</v>
      </c>
      <c r="H257">
        <v>1</v>
      </c>
      <c r="I257">
        <v>249500</v>
      </c>
    </row>
    <row r="258" spans="1:9" x14ac:dyDescent="0.25">
      <c r="A258" t="s">
        <v>108</v>
      </c>
      <c r="B258">
        <v>2249.34</v>
      </c>
      <c r="C258">
        <v>2244.4</v>
      </c>
      <c r="D258">
        <v>2223.31</v>
      </c>
      <c r="E258">
        <v>2222.12</v>
      </c>
      <c r="F258">
        <v>1.1898899999999999</v>
      </c>
      <c r="G258">
        <v>1</v>
      </c>
      <c r="H258">
        <v>1</v>
      </c>
      <c r="I258">
        <v>249500</v>
      </c>
    </row>
    <row r="259" spans="1:9" x14ac:dyDescent="0.25">
      <c r="A259" t="s">
        <v>108</v>
      </c>
      <c r="B259">
        <v>3246.92</v>
      </c>
      <c r="C259">
        <v>2243.41</v>
      </c>
      <c r="D259">
        <v>2222.27</v>
      </c>
      <c r="E259">
        <v>2221.0700000000002</v>
      </c>
      <c r="F259">
        <v>1.20116</v>
      </c>
      <c r="G259">
        <v>1</v>
      </c>
      <c r="H259">
        <v>1</v>
      </c>
      <c r="I259">
        <v>249500</v>
      </c>
    </row>
    <row r="260" spans="1:9" x14ac:dyDescent="0.25">
      <c r="A260" t="s">
        <v>108</v>
      </c>
      <c r="B260">
        <v>2259.06</v>
      </c>
      <c r="C260">
        <v>2246.9899999999998</v>
      </c>
      <c r="D260">
        <v>2223.46</v>
      </c>
      <c r="E260">
        <v>2222.27</v>
      </c>
      <c r="F260">
        <v>1.19092</v>
      </c>
      <c r="G260">
        <v>1</v>
      </c>
      <c r="H260">
        <v>1</v>
      </c>
      <c r="I260">
        <v>249500</v>
      </c>
    </row>
    <row r="261" spans="1:9" x14ac:dyDescent="0.25">
      <c r="A261" t="s">
        <v>108</v>
      </c>
      <c r="B261">
        <v>2248.13</v>
      </c>
      <c r="C261">
        <v>2243.19</v>
      </c>
      <c r="D261">
        <v>2222</v>
      </c>
      <c r="E261">
        <v>2220.8200000000002</v>
      </c>
      <c r="F261">
        <v>1.17658</v>
      </c>
      <c r="G261">
        <v>1</v>
      </c>
      <c r="H261">
        <v>1</v>
      </c>
      <c r="I261">
        <v>249500</v>
      </c>
    </row>
    <row r="262" spans="1:9" x14ac:dyDescent="0.25">
      <c r="A262" t="s">
        <v>108</v>
      </c>
      <c r="B262">
        <v>2248.64</v>
      </c>
      <c r="C262">
        <v>2243.66</v>
      </c>
      <c r="D262">
        <v>2222.6799999999998</v>
      </c>
      <c r="E262">
        <v>2221.4899999999998</v>
      </c>
      <c r="F262">
        <v>1.1776</v>
      </c>
      <c r="G262">
        <v>1</v>
      </c>
      <c r="H262">
        <v>1</v>
      </c>
      <c r="I262">
        <v>249500</v>
      </c>
    </row>
    <row r="263" spans="1:9" x14ac:dyDescent="0.25">
      <c r="A263" t="s">
        <v>108</v>
      </c>
      <c r="B263">
        <v>3241.68</v>
      </c>
      <c r="C263">
        <v>2243.63</v>
      </c>
      <c r="D263">
        <v>2222.44</v>
      </c>
      <c r="E263">
        <v>2221.2399999999998</v>
      </c>
      <c r="F263">
        <v>1.1755599999999999</v>
      </c>
      <c r="G263">
        <v>1</v>
      </c>
      <c r="H263">
        <v>1</v>
      </c>
      <c r="I263">
        <v>249500</v>
      </c>
    </row>
    <row r="264" spans="1:9" x14ac:dyDescent="0.25">
      <c r="A264" t="s">
        <v>108</v>
      </c>
      <c r="B264">
        <v>2259.35</v>
      </c>
      <c r="C264">
        <v>2246.96</v>
      </c>
      <c r="D264">
        <v>2223.29</v>
      </c>
      <c r="E264">
        <v>2222.08</v>
      </c>
      <c r="F264">
        <v>1.19808</v>
      </c>
      <c r="G264">
        <v>1</v>
      </c>
      <c r="H264">
        <v>1</v>
      </c>
      <c r="I264">
        <v>249500</v>
      </c>
    </row>
    <row r="265" spans="1:9" x14ac:dyDescent="0.25">
      <c r="A265" t="s">
        <v>108</v>
      </c>
      <c r="B265">
        <v>2248.61</v>
      </c>
      <c r="C265">
        <v>2243.67</v>
      </c>
      <c r="D265">
        <v>2222.5500000000002</v>
      </c>
      <c r="E265">
        <v>2221.36</v>
      </c>
      <c r="F265">
        <v>1.1735100000000001</v>
      </c>
      <c r="G265">
        <v>1</v>
      </c>
      <c r="H265">
        <v>1</v>
      </c>
      <c r="I265">
        <v>249500</v>
      </c>
    </row>
    <row r="266" spans="1:9" x14ac:dyDescent="0.25">
      <c r="A266" t="s">
        <v>108</v>
      </c>
      <c r="B266">
        <v>2249.0300000000002</v>
      </c>
      <c r="C266">
        <v>2244.04</v>
      </c>
      <c r="D266">
        <v>2223.0300000000002</v>
      </c>
      <c r="E266">
        <v>2221.85</v>
      </c>
      <c r="F266">
        <v>1.16327</v>
      </c>
      <c r="G266">
        <v>1</v>
      </c>
      <c r="H266">
        <v>1</v>
      </c>
      <c r="I266">
        <v>249500</v>
      </c>
    </row>
    <row r="267" spans="1:9" x14ac:dyDescent="0.25">
      <c r="A267" t="s">
        <v>108</v>
      </c>
      <c r="B267">
        <v>3223.56</v>
      </c>
      <c r="C267">
        <v>2243.62</v>
      </c>
      <c r="D267">
        <v>2222.46</v>
      </c>
      <c r="E267">
        <v>2221.25</v>
      </c>
      <c r="F267">
        <v>1.1837500000000001</v>
      </c>
      <c r="G267">
        <v>1</v>
      </c>
      <c r="H267">
        <v>1</v>
      </c>
      <c r="I267">
        <v>249500</v>
      </c>
    </row>
    <row r="268" spans="1:9" x14ac:dyDescent="0.25">
      <c r="A268" t="s">
        <v>108</v>
      </c>
      <c r="B268">
        <v>2257.84</v>
      </c>
      <c r="C268">
        <v>2245.73</v>
      </c>
      <c r="D268">
        <v>2222.06</v>
      </c>
      <c r="E268">
        <v>2220.84</v>
      </c>
      <c r="F268">
        <v>1.1745300000000001</v>
      </c>
      <c r="G268">
        <v>1</v>
      </c>
      <c r="H268">
        <v>1</v>
      </c>
      <c r="I268">
        <v>249500</v>
      </c>
    </row>
    <row r="269" spans="1:9" x14ac:dyDescent="0.25">
      <c r="A269" t="s">
        <v>108</v>
      </c>
      <c r="B269">
        <v>2249.62</v>
      </c>
      <c r="C269">
        <v>2244.56</v>
      </c>
      <c r="D269">
        <v>2223.2800000000002</v>
      </c>
      <c r="E269">
        <v>2222.09</v>
      </c>
      <c r="F269">
        <v>1.18068</v>
      </c>
      <c r="G269">
        <v>1</v>
      </c>
      <c r="H269">
        <v>1</v>
      </c>
      <c r="I269">
        <v>249500</v>
      </c>
    </row>
    <row r="270" spans="1:9" x14ac:dyDescent="0.25">
      <c r="A270" t="s">
        <v>108</v>
      </c>
      <c r="B270">
        <v>2248.25</v>
      </c>
      <c r="C270">
        <v>2243.3000000000002</v>
      </c>
      <c r="D270">
        <v>2222.25</v>
      </c>
      <c r="E270">
        <v>2221.06</v>
      </c>
      <c r="F270">
        <v>1.18272</v>
      </c>
      <c r="G270">
        <v>1</v>
      </c>
      <c r="H270">
        <v>1</v>
      </c>
      <c r="I270">
        <v>249500</v>
      </c>
    </row>
    <row r="271" spans="1:9" x14ac:dyDescent="0.25">
      <c r="A271" t="s">
        <v>108</v>
      </c>
      <c r="B271">
        <v>3260.93</v>
      </c>
      <c r="C271">
        <v>2244.3000000000002</v>
      </c>
      <c r="D271">
        <v>2223.12</v>
      </c>
      <c r="E271">
        <v>2221.94</v>
      </c>
      <c r="F271">
        <v>1.1550800000000001</v>
      </c>
      <c r="G271">
        <v>1</v>
      </c>
      <c r="H271">
        <v>1</v>
      </c>
      <c r="I271">
        <v>249500</v>
      </c>
    </row>
    <row r="272" spans="1:9" x14ac:dyDescent="0.25">
      <c r="A272" t="s">
        <v>108</v>
      </c>
      <c r="B272">
        <v>2257.94</v>
      </c>
      <c r="C272">
        <v>2245.64</v>
      </c>
      <c r="D272">
        <v>2222.12</v>
      </c>
      <c r="E272">
        <v>2220.91</v>
      </c>
      <c r="F272">
        <v>1.1786300000000001</v>
      </c>
      <c r="G272">
        <v>1</v>
      </c>
      <c r="H272">
        <v>1</v>
      </c>
      <c r="I272">
        <v>249500</v>
      </c>
    </row>
    <row r="273" spans="1:25" x14ac:dyDescent="0.25">
      <c r="A273" t="s">
        <v>108</v>
      </c>
      <c r="B273">
        <v>2249.33</v>
      </c>
      <c r="C273">
        <v>2244.4</v>
      </c>
      <c r="D273">
        <v>2223.19</v>
      </c>
      <c r="E273">
        <v>2221.98</v>
      </c>
      <c r="F273">
        <v>1.1898899999999999</v>
      </c>
      <c r="G273">
        <v>1</v>
      </c>
      <c r="H273">
        <v>1</v>
      </c>
      <c r="I273">
        <v>249500</v>
      </c>
    </row>
    <row r="274" spans="1:25" x14ac:dyDescent="0.25">
      <c r="A274" t="s">
        <v>108</v>
      </c>
      <c r="B274">
        <v>2248.15</v>
      </c>
      <c r="C274">
        <v>2243.19</v>
      </c>
      <c r="D274">
        <v>2222.17</v>
      </c>
      <c r="E274">
        <v>2220.9899999999998</v>
      </c>
      <c r="F274">
        <v>1.18272</v>
      </c>
      <c r="G274">
        <v>1</v>
      </c>
      <c r="H274">
        <v>1</v>
      </c>
      <c r="I274">
        <v>249500</v>
      </c>
    </row>
    <row r="275" spans="1:25" x14ac:dyDescent="0.25">
      <c r="A275" t="s">
        <v>108</v>
      </c>
      <c r="B275">
        <v>3225.53</v>
      </c>
      <c r="C275">
        <v>2244.2399999999998</v>
      </c>
      <c r="D275">
        <v>2223.04</v>
      </c>
      <c r="E275">
        <v>2221.86</v>
      </c>
      <c r="F275">
        <v>1.1786300000000001</v>
      </c>
      <c r="G275">
        <v>1</v>
      </c>
      <c r="H275">
        <v>1</v>
      </c>
      <c r="I275">
        <v>249500</v>
      </c>
    </row>
    <row r="276" spans="1:25" x14ac:dyDescent="0.25">
      <c r="A276" t="s">
        <v>108</v>
      </c>
      <c r="B276">
        <v>2307</v>
      </c>
      <c r="C276">
        <v>2294.36</v>
      </c>
      <c r="D276">
        <v>2222.0100000000002</v>
      </c>
      <c r="E276">
        <v>2220.8000000000002</v>
      </c>
      <c r="F276">
        <v>1.18784</v>
      </c>
      <c r="G276">
        <v>1</v>
      </c>
      <c r="H276">
        <v>1</v>
      </c>
      <c r="I276">
        <v>249500</v>
      </c>
    </row>
    <row r="277" spans="1:25" x14ac:dyDescent="0.25">
      <c r="A277" t="s">
        <v>108</v>
      </c>
      <c r="B277">
        <v>2249.4699999999998</v>
      </c>
      <c r="C277">
        <v>2244.5300000000002</v>
      </c>
      <c r="D277">
        <v>2223.29</v>
      </c>
      <c r="E277">
        <v>2222.11</v>
      </c>
      <c r="F277">
        <v>1.18682</v>
      </c>
      <c r="G277">
        <v>1</v>
      </c>
      <c r="H277">
        <v>1</v>
      </c>
      <c r="I277">
        <v>249500</v>
      </c>
    </row>
    <row r="278" spans="1:25" x14ac:dyDescent="0.25">
      <c r="A278" t="s">
        <v>108</v>
      </c>
      <c r="B278">
        <v>2248.34</v>
      </c>
      <c r="C278">
        <v>2243.38</v>
      </c>
      <c r="D278">
        <v>2222.34</v>
      </c>
      <c r="E278">
        <v>2221.15</v>
      </c>
      <c r="F278">
        <v>1.1745300000000001</v>
      </c>
      <c r="G278">
        <v>1</v>
      </c>
      <c r="H278">
        <v>1</v>
      </c>
      <c r="I278">
        <v>249500</v>
      </c>
    </row>
    <row r="279" spans="1:25" x14ac:dyDescent="0.25">
      <c r="A279" t="s">
        <v>108</v>
      </c>
      <c r="B279">
        <v>3177.25</v>
      </c>
      <c r="C279">
        <v>2244.27</v>
      </c>
      <c r="D279">
        <v>2223.12</v>
      </c>
      <c r="E279">
        <v>2221.9499999999998</v>
      </c>
      <c r="F279">
        <v>1.1888700000000001</v>
      </c>
      <c r="G279">
        <v>1</v>
      </c>
      <c r="H279">
        <v>1</v>
      </c>
      <c r="I279">
        <v>249500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2253.11</v>
      </c>
      <c r="C280">
        <v>2245.9299999999998</v>
      </c>
      <c r="D280">
        <v>2222.08</v>
      </c>
      <c r="E280">
        <v>2220.88</v>
      </c>
      <c r="F280">
        <v>1.1817</v>
      </c>
      <c r="G280">
        <v>1</v>
      </c>
      <c r="H280">
        <v>1</v>
      </c>
      <c r="I280">
        <v>249500</v>
      </c>
      <c r="R280">
        <f>AVERAGE(B231:B280)</f>
        <v>2499.0833999999995</v>
      </c>
      <c r="S280">
        <f>AVERAGE(C231:C280)</f>
        <v>2245.6516000000001</v>
      </c>
      <c r="U280">
        <f>_xlfn.VAR.P(B231:B280)</f>
        <v>176119.29542644197</v>
      </c>
      <c r="V280">
        <f>_xlfn.VAR.P(C231:C280)</f>
        <v>49.612473440000159</v>
      </c>
      <c r="X280">
        <f>1.96*SQRT(U280)/50</f>
        <v>16.450895237770126</v>
      </c>
      <c r="Y280">
        <f>1.96*SQRT(V280)/50</f>
        <v>0.27610959995415196</v>
      </c>
    </row>
    <row r="281" spans="1:25" x14ac:dyDescent="0.25">
      <c r="A281" t="s">
        <v>108</v>
      </c>
      <c r="B281">
        <v>124957.42983199999</v>
      </c>
      <c r="C281" t="s">
        <v>37</v>
      </c>
    </row>
    <row r="282" spans="1:25" x14ac:dyDescent="0.25">
      <c r="A282" t="s">
        <v>94</v>
      </c>
      <c r="B282">
        <v>1992.71</v>
      </c>
      <c r="C282">
        <v>1988.02</v>
      </c>
      <c r="D282">
        <v>1966.99</v>
      </c>
      <c r="E282">
        <v>1961.24</v>
      </c>
      <c r="F282">
        <v>252.32300000000001</v>
      </c>
      <c r="G282">
        <v>0.36921100000000001</v>
      </c>
      <c r="H282">
        <v>0.61911700000000003</v>
      </c>
      <c r="I282">
        <v>0</v>
      </c>
    </row>
    <row r="283" spans="1:25" x14ac:dyDescent="0.25">
      <c r="A283" t="s">
        <v>94</v>
      </c>
      <c r="B283">
        <v>2000.72</v>
      </c>
      <c r="C283">
        <v>1995.73</v>
      </c>
      <c r="D283">
        <v>1974.82</v>
      </c>
      <c r="E283">
        <v>1969.09</v>
      </c>
      <c r="F283">
        <v>251.89</v>
      </c>
      <c r="G283">
        <v>0.37569000000000002</v>
      </c>
      <c r="H283">
        <v>0.61912500000000004</v>
      </c>
      <c r="I283">
        <v>0</v>
      </c>
    </row>
    <row r="284" spans="1:25" x14ac:dyDescent="0.25">
      <c r="A284" t="s">
        <v>94</v>
      </c>
      <c r="B284">
        <v>1998.61</v>
      </c>
      <c r="C284">
        <v>1993.65</v>
      </c>
      <c r="D284">
        <v>1972.61</v>
      </c>
      <c r="E284">
        <v>1966.86</v>
      </c>
      <c r="F284">
        <v>252.75</v>
      </c>
      <c r="G284">
        <v>0.37569599999999997</v>
      </c>
      <c r="H284">
        <v>0.61912199999999995</v>
      </c>
      <c r="I284">
        <v>0</v>
      </c>
    </row>
    <row r="285" spans="1:25" x14ac:dyDescent="0.25">
      <c r="A285" t="s">
        <v>94</v>
      </c>
      <c r="B285">
        <v>2006.47</v>
      </c>
      <c r="C285">
        <v>2001.37</v>
      </c>
      <c r="D285">
        <v>1979.79</v>
      </c>
      <c r="E285">
        <v>1974.05</v>
      </c>
      <c r="F285">
        <v>253.04300000000001</v>
      </c>
      <c r="G285">
        <v>0.37569000000000002</v>
      </c>
      <c r="H285">
        <v>0.62220900000000001</v>
      </c>
      <c r="I285">
        <v>0</v>
      </c>
    </row>
    <row r="286" spans="1:25" x14ac:dyDescent="0.25">
      <c r="A286" t="s">
        <v>94</v>
      </c>
      <c r="B286">
        <v>2001.96</v>
      </c>
      <c r="C286">
        <v>1997</v>
      </c>
      <c r="D286">
        <v>1973.55</v>
      </c>
      <c r="E286">
        <v>1967.55</v>
      </c>
      <c r="F286">
        <v>253.21899999999999</v>
      </c>
      <c r="G286">
        <v>0.37575599999999998</v>
      </c>
      <c r="H286">
        <v>0.62634199999999995</v>
      </c>
      <c r="I286">
        <v>0</v>
      </c>
    </row>
    <row r="287" spans="1:25" x14ac:dyDescent="0.25">
      <c r="A287" t="s">
        <v>94</v>
      </c>
      <c r="B287">
        <v>2004.07</v>
      </c>
      <c r="C287">
        <v>1999.12</v>
      </c>
      <c r="D287">
        <v>1977.9</v>
      </c>
      <c r="E287">
        <v>1972.16</v>
      </c>
      <c r="F287">
        <v>252.19399999999999</v>
      </c>
      <c r="G287">
        <v>0.37569200000000003</v>
      </c>
      <c r="H287">
        <v>0.62897700000000001</v>
      </c>
      <c r="I287">
        <v>0</v>
      </c>
    </row>
    <row r="288" spans="1:25" x14ac:dyDescent="0.25">
      <c r="A288" t="s">
        <v>94</v>
      </c>
      <c r="B288">
        <v>1999.03</v>
      </c>
      <c r="C288">
        <v>1994.07</v>
      </c>
      <c r="D288">
        <v>1973.04</v>
      </c>
      <c r="E288">
        <v>1967.28</v>
      </c>
      <c r="F288">
        <v>253.01900000000001</v>
      </c>
      <c r="G288">
        <v>0.37588100000000002</v>
      </c>
      <c r="H288">
        <v>0.61912</v>
      </c>
      <c r="I288">
        <v>0</v>
      </c>
    </row>
    <row r="289" spans="1:9" x14ac:dyDescent="0.25">
      <c r="A289" t="s">
        <v>94</v>
      </c>
      <c r="B289">
        <v>2003.95</v>
      </c>
      <c r="C289">
        <v>1998.97</v>
      </c>
      <c r="D289">
        <v>1977.92</v>
      </c>
      <c r="E289">
        <v>1972.18</v>
      </c>
      <c r="F289">
        <v>252.309</v>
      </c>
      <c r="G289">
        <v>0.375801</v>
      </c>
      <c r="H289">
        <v>0.627502</v>
      </c>
      <c r="I289">
        <v>0</v>
      </c>
    </row>
    <row r="290" spans="1:9" x14ac:dyDescent="0.25">
      <c r="A290" t="s">
        <v>94</v>
      </c>
      <c r="B290">
        <v>2001.01</v>
      </c>
      <c r="C290">
        <v>1995.96</v>
      </c>
      <c r="D290">
        <v>1974.85</v>
      </c>
      <c r="E290">
        <v>1969.1</v>
      </c>
      <c r="F290">
        <v>253.67699999999999</v>
      </c>
      <c r="G290">
        <v>0.37684600000000001</v>
      </c>
      <c r="H290">
        <v>0.62718700000000005</v>
      </c>
      <c r="I290">
        <v>0</v>
      </c>
    </row>
    <row r="291" spans="1:9" x14ac:dyDescent="0.25">
      <c r="A291" t="s">
        <v>94</v>
      </c>
      <c r="B291">
        <v>2006.74</v>
      </c>
      <c r="C291">
        <v>2001.79</v>
      </c>
      <c r="D291">
        <v>1978.55</v>
      </c>
      <c r="E291">
        <v>1972.6</v>
      </c>
      <c r="F291">
        <v>252.821</v>
      </c>
      <c r="G291">
        <v>0.37590400000000002</v>
      </c>
      <c r="H291">
        <v>0.622058</v>
      </c>
      <c r="I291">
        <v>0</v>
      </c>
    </row>
    <row r="292" spans="1:9" x14ac:dyDescent="0.25">
      <c r="A292" t="s">
        <v>94</v>
      </c>
      <c r="B292">
        <v>1999.37</v>
      </c>
      <c r="C292">
        <v>1994.4</v>
      </c>
      <c r="D292">
        <v>1973.44</v>
      </c>
      <c r="E292">
        <v>1967.69</v>
      </c>
      <c r="F292">
        <v>253.44800000000001</v>
      </c>
      <c r="G292">
        <v>0.37570399999999998</v>
      </c>
      <c r="H292">
        <v>0.62675800000000004</v>
      </c>
      <c r="I292">
        <v>0</v>
      </c>
    </row>
    <row r="293" spans="1:9" x14ac:dyDescent="0.25">
      <c r="A293" t="s">
        <v>94</v>
      </c>
      <c r="B293">
        <v>2004.02</v>
      </c>
      <c r="C293">
        <v>1999.04</v>
      </c>
      <c r="D293">
        <v>1978.04</v>
      </c>
      <c r="E293">
        <v>1972.32</v>
      </c>
      <c r="F293">
        <v>252.483</v>
      </c>
      <c r="G293">
        <v>0.37574099999999999</v>
      </c>
      <c r="H293">
        <v>0.61908200000000002</v>
      </c>
      <c r="I293">
        <v>0</v>
      </c>
    </row>
    <row r="294" spans="1:9" x14ac:dyDescent="0.25">
      <c r="A294" t="s">
        <v>94</v>
      </c>
      <c r="B294">
        <v>1998.53</v>
      </c>
      <c r="C294">
        <v>1993.57</v>
      </c>
      <c r="D294">
        <v>1972.57</v>
      </c>
      <c r="E294">
        <v>1966.82</v>
      </c>
      <c r="F294">
        <v>252.583</v>
      </c>
      <c r="G294">
        <v>0.37179800000000002</v>
      </c>
      <c r="H294">
        <v>0.61912</v>
      </c>
      <c r="I294">
        <v>0</v>
      </c>
    </row>
    <row r="295" spans="1:9" x14ac:dyDescent="0.25">
      <c r="A295" t="s">
        <v>94</v>
      </c>
      <c r="B295">
        <v>2006.44</v>
      </c>
      <c r="C295">
        <v>2001.36</v>
      </c>
      <c r="D295">
        <v>1979.82</v>
      </c>
      <c r="E295">
        <v>1974.07</v>
      </c>
      <c r="F295">
        <v>253.15</v>
      </c>
      <c r="G295">
        <v>0.375751</v>
      </c>
      <c r="H295">
        <v>0.62978400000000001</v>
      </c>
      <c r="I295">
        <v>0</v>
      </c>
    </row>
    <row r="296" spans="1:9" x14ac:dyDescent="0.25">
      <c r="A296" t="s">
        <v>94</v>
      </c>
      <c r="B296">
        <v>2001.68</v>
      </c>
      <c r="C296">
        <v>1996.72</v>
      </c>
      <c r="D296">
        <v>1973.12</v>
      </c>
      <c r="E296">
        <v>1967.13</v>
      </c>
      <c r="F296">
        <v>253.01300000000001</v>
      </c>
      <c r="G296">
        <v>0.37659100000000001</v>
      </c>
      <c r="H296">
        <v>0.62839400000000001</v>
      </c>
      <c r="I296">
        <v>0</v>
      </c>
    </row>
    <row r="297" spans="1:9" x14ac:dyDescent="0.25">
      <c r="A297" t="s">
        <v>94</v>
      </c>
      <c r="B297">
        <v>2004.35</v>
      </c>
      <c r="C297">
        <v>1999.3</v>
      </c>
      <c r="D297">
        <v>1978.05</v>
      </c>
      <c r="E297">
        <v>1972.31</v>
      </c>
      <c r="F297">
        <v>252.447</v>
      </c>
      <c r="G297">
        <v>0.37571700000000002</v>
      </c>
      <c r="H297">
        <v>0.62461699999999998</v>
      </c>
      <c r="I297">
        <v>0</v>
      </c>
    </row>
    <row r="298" spans="1:9" x14ac:dyDescent="0.25">
      <c r="A298" t="s">
        <v>94</v>
      </c>
      <c r="B298">
        <v>1998.72</v>
      </c>
      <c r="C298">
        <v>1993.68</v>
      </c>
      <c r="D298">
        <v>1972.53</v>
      </c>
      <c r="E298">
        <v>1966.76</v>
      </c>
      <c r="F298">
        <v>252.62200000000001</v>
      </c>
      <c r="G298">
        <v>0.37569799999999998</v>
      </c>
      <c r="H298">
        <v>0.61912100000000003</v>
      </c>
      <c r="I298">
        <v>0</v>
      </c>
    </row>
    <row r="299" spans="1:9" x14ac:dyDescent="0.25">
      <c r="A299" t="s">
        <v>94</v>
      </c>
      <c r="B299">
        <v>2004.07</v>
      </c>
      <c r="C299">
        <v>1999.05</v>
      </c>
      <c r="D299">
        <v>1977.9</v>
      </c>
      <c r="E299">
        <v>1972.16</v>
      </c>
      <c r="F299">
        <v>252.38200000000001</v>
      </c>
      <c r="G299">
        <v>0.37673699999999999</v>
      </c>
      <c r="H299">
        <v>0.62641899999999995</v>
      </c>
      <c r="I299">
        <v>0</v>
      </c>
    </row>
    <row r="300" spans="1:9" x14ac:dyDescent="0.25">
      <c r="A300" t="s">
        <v>94</v>
      </c>
      <c r="B300">
        <v>2001.74</v>
      </c>
      <c r="C300">
        <v>1996.71</v>
      </c>
      <c r="D300">
        <v>1974.77</v>
      </c>
      <c r="E300">
        <v>1968.99</v>
      </c>
      <c r="F300">
        <v>253.298</v>
      </c>
      <c r="G300">
        <v>0.36437999999999998</v>
      </c>
      <c r="H300">
        <v>0.62579099999999999</v>
      </c>
      <c r="I300">
        <v>0</v>
      </c>
    </row>
    <row r="301" spans="1:9" x14ac:dyDescent="0.25">
      <c r="A301" t="s">
        <v>94</v>
      </c>
      <c r="B301">
        <v>2006.25</v>
      </c>
      <c r="C301">
        <v>2001.2</v>
      </c>
      <c r="D301">
        <v>1977.87</v>
      </c>
      <c r="E301">
        <v>1971.9</v>
      </c>
      <c r="F301">
        <v>252.196</v>
      </c>
      <c r="G301">
        <v>0.37569000000000002</v>
      </c>
      <c r="H301">
        <v>0.62966599999999995</v>
      </c>
      <c r="I301">
        <v>0</v>
      </c>
    </row>
    <row r="302" spans="1:9" x14ac:dyDescent="0.25">
      <c r="A302" t="s">
        <v>94</v>
      </c>
      <c r="B302">
        <v>1998.97</v>
      </c>
      <c r="C302">
        <v>1994.06</v>
      </c>
      <c r="D302">
        <v>1972.96</v>
      </c>
      <c r="E302">
        <v>1967.21</v>
      </c>
      <c r="F302">
        <v>252.84299999999999</v>
      </c>
      <c r="G302">
        <v>0.36954999999999999</v>
      </c>
      <c r="H302">
        <v>0.61911799999999995</v>
      </c>
      <c r="I302">
        <v>0</v>
      </c>
    </row>
    <row r="303" spans="1:9" x14ac:dyDescent="0.25">
      <c r="A303" t="s">
        <v>94</v>
      </c>
      <c r="B303">
        <v>2003.45</v>
      </c>
      <c r="C303">
        <v>1998.48</v>
      </c>
      <c r="D303">
        <v>1977.45</v>
      </c>
      <c r="E303">
        <v>1971.73</v>
      </c>
      <c r="F303">
        <v>251.97399999999999</v>
      </c>
      <c r="G303">
        <v>0.37570799999999999</v>
      </c>
      <c r="H303">
        <v>0.62716400000000005</v>
      </c>
      <c r="I303">
        <v>0</v>
      </c>
    </row>
    <row r="304" spans="1:9" x14ac:dyDescent="0.25">
      <c r="A304" t="s">
        <v>94</v>
      </c>
      <c r="B304">
        <v>1998.46</v>
      </c>
      <c r="C304">
        <v>1993.47</v>
      </c>
      <c r="D304">
        <v>1972.45</v>
      </c>
      <c r="E304">
        <v>1966.7</v>
      </c>
      <c r="F304">
        <v>252.40899999999999</v>
      </c>
      <c r="G304">
        <v>0.37736199999999998</v>
      </c>
      <c r="H304">
        <v>0.61909199999999998</v>
      </c>
      <c r="I304">
        <v>0</v>
      </c>
    </row>
    <row r="305" spans="1:9" x14ac:dyDescent="0.25">
      <c r="A305" t="s">
        <v>94</v>
      </c>
      <c r="B305">
        <v>2005.99</v>
      </c>
      <c r="C305">
        <v>2000.84</v>
      </c>
      <c r="D305">
        <v>1979.27</v>
      </c>
      <c r="E305">
        <v>1973.53</v>
      </c>
      <c r="F305">
        <v>252.59899999999999</v>
      </c>
      <c r="G305">
        <v>0.37606800000000001</v>
      </c>
      <c r="H305">
        <v>0.62955700000000003</v>
      </c>
      <c r="I305">
        <v>0</v>
      </c>
    </row>
    <row r="306" spans="1:9" x14ac:dyDescent="0.25">
      <c r="A306" t="s">
        <v>94</v>
      </c>
      <c r="B306">
        <v>2001.73</v>
      </c>
      <c r="C306">
        <v>1996.8</v>
      </c>
      <c r="D306">
        <v>1973.25</v>
      </c>
      <c r="E306">
        <v>1967.25</v>
      </c>
      <c r="F306">
        <v>253.208</v>
      </c>
      <c r="G306">
        <v>0.37572699999999998</v>
      </c>
      <c r="H306">
        <v>0.61912100000000003</v>
      </c>
      <c r="I306">
        <v>0</v>
      </c>
    </row>
    <row r="307" spans="1:9" x14ac:dyDescent="0.25">
      <c r="A307" t="s">
        <v>94</v>
      </c>
      <c r="B307">
        <v>2003.94</v>
      </c>
      <c r="C307">
        <v>1999</v>
      </c>
      <c r="D307">
        <v>1977.74</v>
      </c>
      <c r="E307">
        <v>1972.01</v>
      </c>
      <c r="F307">
        <v>252.321</v>
      </c>
      <c r="G307">
        <v>0.37570999999999999</v>
      </c>
      <c r="H307">
        <v>0.62945600000000002</v>
      </c>
      <c r="I307">
        <v>0</v>
      </c>
    </row>
    <row r="308" spans="1:9" x14ac:dyDescent="0.25">
      <c r="A308" t="s">
        <v>94</v>
      </c>
      <c r="B308">
        <v>1999.29</v>
      </c>
      <c r="C308">
        <v>1994.31</v>
      </c>
      <c r="D308">
        <v>1973.26</v>
      </c>
      <c r="E308">
        <v>1967.5</v>
      </c>
      <c r="F308">
        <v>253.25700000000001</v>
      </c>
      <c r="G308">
        <v>0.37573000000000001</v>
      </c>
      <c r="H308">
        <v>0.61912199999999995</v>
      </c>
      <c r="I308">
        <v>0</v>
      </c>
    </row>
    <row r="309" spans="1:9" x14ac:dyDescent="0.25">
      <c r="A309" t="s">
        <v>94</v>
      </c>
      <c r="B309">
        <v>2004.43</v>
      </c>
      <c r="C309">
        <v>1999.44</v>
      </c>
      <c r="D309">
        <v>1978.43</v>
      </c>
      <c r="E309">
        <v>1972.69</v>
      </c>
      <c r="F309">
        <v>252.816</v>
      </c>
      <c r="G309">
        <v>0.37576999999999999</v>
      </c>
      <c r="H309">
        <v>0.61912199999999995</v>
      </c>
      <c r="I309">
        <v>0</v>
      </c>
    </row>
    <row r="310" spans="1:9" x14ac:dyDescent="0.25">
      <c r="A310" t="s">
        <v>94</v>
      </c>
      <c r="B310">
        <v>2001.33</v>
      </c>
      <c r="C310">
        <v>1996.19</v>
      </c>
      <c r="D310">
        <v>1974.35</v>
      </c>
      <c r="E310">
        <v>1968.58</v>
      </c>
      <c r="F310">
        <v>253.23099999999999</v>
      </c>
      <c r="G310">
        <v>0.37573400000000001</v>
      </c>
      <c r="H310">
        <v>0.61912100000000003</v>
      </c>
      <c r="I310">
        <v>0</v>
      </c>
    </row>
    <row r="311" spans="1:9" x14ac:dyDescent="0.25">
      <c r="A311" t="s">
        <v>94</v>
      </c>
      <c r="B311">
        <v>2006.28</v>
      </c>
      <c r="C311">
        <v>2001.41</v>
      </c>
      <c r="D311">
        <v>1978.3</v>
      </c>
      <c r="E311">
        <v>1972.31</v>
      </c>
      <c r="F311">
        <v>252.62200000000001</v>
      </c>
      <c r="G311">
        <v>0.37608000000000003</v>
      </c>
      <c r="H311">
        <v>0.62025300000000005</v>
      </c>
      <c r="I311">
        <v>0</v>
      </c>
    </row>
    <row r="312" spans="1:9" x14ac:dyDescent="0.25">
      <c r="A312" t="s">
        <v>94</v>
      </c>
      <c r="B312">
        <v>1998.91</v>
      </c>
      <c r="C312">
        <v>1993.95</v>
      </c>
      <c r="D312">
        <v>1972.97</v>
      </c>
      <c r="E312">
        <v>1967.21</v>
      </c>
      <c r="F312">
        <v>252.95699999999999</v>
      </c>
      <c r="G312">
        <v>0.37582900000000002</v>
      </c>
      <c r="H312">
        <v>0.61912199999999995</v>
      </c>
      <c r="I312">
        <v>0</v>
      </c>
    </row>
    <row r="313" spans="1:9" x14ac:dyDescent="0.25">
      <c r="A313" t="s">
        <v>94</v>
      </c>
      <c r="B313">
        <v>2003.78</v>
      </c>
      <c r="C313">
        <v>1998.8</v>
      </c>
      <c r="D313">
        <v>1977.81</v>
      </c>
      <c r="E313">
        <v>1972.08</v>
      </c>
      <c r="F313">
        <v>252.16</v>
      </c>
      <c r="G313">
        <v>0.370334</v>
      </c>
      <c r="H313">
        <v>0.62013200000000002</v>
      </c>
      <c r="I313">
        <v>0</v>
      </c>
    </row>
    <row r="314" spans="1:9" x14ac:dyDescent="0.25">
      <c r="A314" t="s">
        <v>94</v>
      </c>
      <c r="B314">
        <v>1998.81</v>
      </c>
      <c r="C314">
        <v>1993.82</v>
      </c>
      <c r="D314">
        <v>1972.83</v>
      </c>
      <c r="E314">
        <v>1967.09</v>
      </c>
      <c r="F314">
        <v>252.816</v>
      </c>
      <c r="G314">
        <v>0.37598900000000002</v>
      </c>
      <c r="H314">
        <v>0.62728899999999999</v>
      </c>
      <c r="I314">
        <v>0</v>
      </c>
    </row>
    <row r="315" spans="1:9" x14ac:dyDescent="0.25">
      <c r="A315" t="s">
        <v>94</v>
      </c>
      <c r="B315">
        <v>2005.56</v>
      </c>
      <c r="C315">
        <v>2000.45</v>
      </c>
      <c r="D315">
        <v>1979.11</v>
      </c>
      <c r="E315">
        <v>1973.37</v>
      </c>
      <c r="F315">
        <v>252.756</v>
      </c>
      <c r="G315">
        <v>0.37601099999999998</v>
      </c>
      <c r="H315">
        <v>0.62926000000000004</v>
      </c>
      <c r="I315">
        <v>0</v>
      </c>
    </row>
    <row r="316" spans="1:9" x14ac:dyDescent="0.25">
      <c r="A316" t="s">
        <v>94</v>
      </c>
      <c r="B316">
        <v>2001.04</v>
      </c>
      <c r="C316">
        <v>1996.12</v>
      </c>
      <c r="D316">
        <v>1972.86</v>
      </c>
      <c r="E316">
        <v>1966.92</v>
      </c>
      <c r="F316">
        <v>252.64099999999999</v>
      </c>
      <c r="G316">
        <v>0.375892</v>
      </c>
      <c r="H316">
        <v>0.61912100000000003</v>
      </c>
      <c r="I316">
        <v>0</v>
      </c>
    </row>
    <row r="317" spans="1:9" x14ac:dyDescent="0.25">
      <c r="A317" t="s">
        <v>94</v>
      </c>
      <c r="B317">
        <v>2003.65</v>
      </c>
      <c r="C317">
        <v>1998.69</v>
      </c>
      <c r="D317">
        <v>1977.71</v>
      </c>
      <c r="E317">
        <v>1971.97</v>
      </c>
      <c r="F317">
        <v>252.33600000000001</v>
      </c>
      <c r="G317">
        <v>0.375691</v>
      </c>
      <c r="H317">
        <v>0.62775800000000004</v>
      </c>
      <c r="I317">
        <v>0</v>
      </c>
    </row>
    <row r="318" spans="1:9" x14ac:dyDescent="0.25">
      <c r="A318" t="s">
        <v>94</v>
      </c>
      <c r="B318">
        <v>1999.67</v>
      </c>
      <c r="C318">
        <v>1994.59</v>
      </c>
      <c r="D318">
        <v>1973.42</v>
      </c>
      <c r="E318">
        <v>1967.66</v>
      </c>
      <c r="F318">
        <v>253.38200000000001</v>
      </c>
      <c r="G318">
        <v>0.37574200000000002</v>
      </c>
      <c r="H318">
        <v>0.61912</v>
      </c>
      <c r="I318">
        <v>0</v>
      </c>
    </row>
    <row r="319" spans="1:9" x14ac:dyDescent="0.25">
      <c r="A319" t="s">
        <v>94</v>
      </c>
      <c r="B319">
        <v>2004.07</v>
      </c>
      <c r="C319">
        <v>1999.14</v>
      </c>
      <c r="D319">
        <v>1978.16</v>
      </c>
      <c r="E319">
        <v>1972.43</v>
      </c>
      <c r="F319">
        <v>252.58099999999999</v>
      </c>
      <c r="G319">
        <v>0.37570100000000001</v>
      </c>
      <c r="H319">
        <v>0.629799</v>
      </c>
      <c r="I319">
        <v>0</v>
      </c>
    </row>
    <row r="320" spans="1:9" x14ac:dyDescent="0.25">
      <c r="A320" t="s">
        <v>94</v>
      </c>
      <c r="B320">
        <v>2000.91</v>
      </c>
      <c r="C320">
        <v>1995.81</v>
      </c>
      <c r="D320">
        <v>1974.22</v>
      </c>
      <c r="E320">
        <v>1968.42</v>
      </c>
      <c r="F320">
        <v>252.78700000000001</v>
      </c>
      <c r="G320">
        <v>0.37626300000000001</v>
      </c>
      <c r="H320">
        <v>0.62949200000000005</v>
      </c>
      <c r="I320">
        <v>0</v>
      </c>
    </row>
    <row r="321" spans="1:25" x14ac:dyDescent="0.25">
      <c r="A321" t="s">
        <v>94</v>
      </c>
      <c r="B321">
        <v>2006.44</v>
      </c>
      <c r="C321">
        <v>2001.11</v>
      </c>
      <c r="D321">
        <v>1977.8</v>
      </c>
      <c r="E321">
        <v>1971.82</v>
      </c>
      <c r="F321">
        <v>252.03399999999999</v>
      </c>
      <c r="G321">
        <v>0.375724</v>
      </c>
      <c r="H321">
        <v>0.62864699999999996</v>
      </c>
      <c r="I321">
        <v>0</v>
      </c>
    </row>
    <row r="322" spans="1:25" x14ac:dyDescent="0.25">
      <c r="A322" t="s">
        <v>94</v>
      </c>
      <c r="B322">
        <v>1998.64</v>
      </c>
      <c r="C322">
        <v>1993.67</v>
      </c>
      <c r="D322">
        <v>1972.54</v>
      </c>
      <c r="E322">
        <v>1966.79</v>
      </c>
      <c r="F322">
        <v>252.547</v>
      </c>
      <c r="G322">
        <v>0.375691</v>
      </c>
      <c r="H322">
        <v>0.61912199999999995</v>
      </c>
      <c r="I322">
        <v>0</v>
      </c>
    </row>
    <row r="323" spans="1:25" x14ac:dyDescent="0.25">
      <c r="A323" t="s">
        <v>94</v>
      </c>
      <c r="B323">
        <v>2004.38</v>
      </c>
      <c r="C323">
        <v>1999.43</v>
      </c>
      <c r="D323">
        <v>1978.45</v>
      </c>
      <c r="E323">
        <v>1972.72</v>
      </c>
      <c r="F323">
        <v>252.71</v>
      </c>
      <c r="G323">
        <v>0.37583</v>
      </c>
      <c r="H323">
        <v>0.62439</v>
      </c>
      <c r="I323">
        <v>0</v>
      </c>
    </row>
    <row r="324" spans="1:25" x14ac:dyDescent="0.25">
      <c r="A324" t="s">
        <v>94</v>
      </c>
      <c r="B324">
        <v>1999.2</v>
      </c>
      <c r="C324">
        <v>1994.22</v>
      </c>
      <c r="D324">
        <v>1973.17</v>
      </c>
      <c r="E324">
        <v>1967.42</v>
      </c>
      <c r="F324">
        <v>253.01</v>
      </c>
      <c r="G324">
        <v>0.37584600000000001</v>
      </c>
      <c r="H324">
        <v>0.62837299999999996</v>
      </c>
      <c r="I324">
        <v>0</v>
      </c>
    </row>
    <row r="325" spans="1:25" x14ac:dyDescent="0.25">
      <c r="A325" t="s">
        <v>94</v>
      </c>
      <c r="B325">
        <v>2005.77</v>
      </c>
      <c r="C325">
        <v>2000.7</v>
      </c>
      <c r="D325">
        <v>1979.61</v>
      </c>
      <c r="E325">
        <v>1973.87</v>
      </c>
      <c r="F325">
        <v>252.74799999999999</v>
      </c>
      <c r="G325">
        <v>0.37590899999999999</v>
      </c>
      <c r="H325">
        <v>0.62949500000000003</v>
      </c>
      <c r="I325">
        <v>0</v>
      </c>
    </row>
    <row r="326" spans="1:25" x14ac:dyDescent="0.25">
      <c r="A326" t="s">
        <v>94</v>
      </c>
      <c r="B326">
        <v>2001.83</v>
      </c>
      <c r="C326">
        <v>1996.9</v>
      </c>
      <c r="D326">
        <v>1973.88</v>
      </c>
      <c r="E326">
        <v>1967.95</v>
      </c>
      <c r="F326">
        <v>253.744</v>
      </c>
      <c r="G326">
        <v>0.37577700000000003</v>
      </c>
      <c r="H326">
        <v>0.61912</v>
      </c>
      <c r="I326">
        <v>0</v>
      </c>
    </row>
    <row r="327" spans="1:25" x14ac:dyDescent="0.25">
      <c r="A327" t="s">
        <v>94</v>
      </c>
      <c r="B327">
        <v>2004.01</v>
      </c>
      <c r="C327">
        <v>1999.02</v>
      </c>
      <c r="D327">
        <v>1977.97</v>
      </c>
      <c r="E327">
        <v>1972.21</v>
      </c>
      <c r="F327">
        <v>252.45500000000001</v>
      </c>
      <c r="G327">
        <v>0.37569000000000002</v>
      </c>
      <c r="H327">
        <v>0.62749999999999995</v>
      </c>
      <c r="I327">
        <v>0</v>
      </c>
    </row>
    <row r="328" spans="1:25" x14ac:dyDescent="0.25">
      <c r="A328" t="s">
        <v>94</v>
      </c>
      <c r="B328">
        <v>2000.44</v>
      </c>
      <c r="C328">
        <v>1995.29</v>
      </c>
      <c r="D328">
        <v>1973.25</v>
      </c>
      <c r="E328">
        <v>1967.4</v>
      </c>
      <c r="F328">
        <v>252.95699999999999</v>
      </c>
      <c r="G328">
        <v>0.37570700000000001</v>
      </c>
      <c r="H328">
        <v>0.62848800000000005</v>
      </c>
      <c r="I328">
        <v>0</v>
      </c>
    </row>
    <row r="329" spans="1:25" x14ac:dyDescent="0.25">
      <c r="A329" t="s">
        <v>94</v>
      </c>
      <c r="B329">
        <v>2005.03</v>
      </c>
      <c r="C329">
        <v>2000.11</v>
      </c>
      <c r="D329">
        <v>1978.01</v>
      </c>
      <c r="E329">
        <v>1972.18</v>
      </c>
      <c r="F329">
        <v>252.41300000000001</v>
      </c>
      <c r="G329">
        <v>0.37570700000000001</v>
      </c>
      <c r="H329">
        <v>0.62864500000000001</v>
      </c>
      <c r="I329">
        <v>0</v>
      </c>
    </row>
    <row r="330" spans="1:25" x14ac:dyDescent="0.25">
      <c r="A330" t="s">
        <v>94</v>
      </c>
      <c r="B330">
        <v>2001.58</v>
      </c>
      <c r="C330">
        <v>1996.14</v>
      </c>
      <c r="D330">
        <v>1974.89</v>
      </c>
      <c r="E330">
        <v>1969.16</v>
      </c>
      <c r="F330">
        <v>253.90700000000001</v>
      </c>
      <c r="G330">
        <v>0.37569000000000002</v>
      </c>
      <c r="H330">
        <v>0.62768500000000005</v>
      </c>
      <c r="I330">
        <v>0</v>
      </c>
    </row>
    <row r="331" spans="1:25" x14ac:dyDescent="0.25">
      <c r="A331" t="s">
        <v>94</v>
      </c>
      <c r="B331">
        <v>2006.73</v>
      </c>
      <c r="C331">
        <v>2001.53</v>
      </c>
      <c r="D331">
        <v>1978.37</v>
      </c>
      <c r="E331">
        <v>1972.42</v>
      </c>
      <c r="F331">
        <v>252.71199999999999</v>
      </c>
      <c r="G331">
        <v>0.37612699999999999</v>
      </c>
      <c r="H331">
        <v>0.61912199999999995</v>
      </c>
      <c r="I331">
        <v>0</v>
      </c>
    </row>
    <row r="332" spans="1:25" x14ac:dyDescent="0.25">
      <c r="A332" t="s">
        <v>94</v>
      </c>
      <c r="B332">
        <v>1999.14</v>
      </c>
      <c r="C332">
        <v>1994.09</v>
      </c>
      <c r="D332">
        <v>1972.66</v>
      </c>
      <c r="E332">
        <v>1966.88</v>
      </c>
      <c r="F332">
        <v>252.762</v>
      </c>
      <c r="G332">
        <v>0.37592700000000001</v>
      </c>
      <c r="H332">
        <v>0.61912199999999995</v>
      </c>
      <c r="I332">
        <v>0</v>
      </c>
    </row>
    <row r="333" spans="1:25" x14ac:dyDescent="0.25">
      <c r="A333" t="s">
        <v>94</v>
      </c>
      <c r="B333">
        <v>2004.06</v>
      </c>
      <c r="C333">
        <v>1999.05</v>
      </c>
      <c r="D333">
        <v>1977.93</v>
      </c>
      <c r="E333">
        <v>1972.16</v>
      </c>
      <c r="F333">
        <v>252.51400000000001</v>
      </c>
      <c r="G333">
        <v>0.37576500000000002</v>
      </c>
      <c r="H333">
        <v>0.62765700000000002</v>
      </c>
      <c r="I333">
        <v>0</v>
      </c>
    </row>
    <row r="334" spans="1:25" x14ac:dyDescent="0.25">
      <c r="A334" t="s">
        <v>94</v>
      </c>
      <c r="B334">
        <v>1999.1</v>
      </c>
      <c r="C334">
        <v>1994.16</v>
      </c>
      <c r="D334">
        <v>1973.13</v>
      </c>
      <c r="E334">
        <v>1967.39</v>
      </c>
      <c r="F334">
        <v>253.26</v>
      </c>
      <c r="G334">
        <v>0.37814700000000001</v>
      </c>
      <c r="H334">
        <v>0.629695</v>
      </c>
      <c r="I334">
        <v>0</v>
      </c>
    </row>
    <row r="335" spans="1:25" x14ac:dyDescent="0.25">
      <c r="A335" t="s">
        <v>94</v>
      </c>
      <c r="B335">
        <v>2006.76</v>
      </c>
      <c r="C335">
        <v>2001.35</v>
      </c>
      <c r="D335">
        <v>1979.77</v>
      </c>
      <c r="E335">
        <v>1973.99</v>
      </c>
      <c r="F335">
        <v>252.81100000000001</v>
      </c>
      <c r="G335">
        <v>0.37596000000000002</v>
      </c>
      <c r="H335">
        <v>0.61911700000000003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2001.64</v>
      </c>
      <c r="C336">
        <v>1996.47</v>
      </c>
      <c r="D336">
        <v>1973.07</v>
      </c>
      <c r="E336">
        <v>1967.11</v>
      </c>
      <c r="F336">
        <v>252.976</v>
      </c>
      <c r="G336">
        <v>0.375697</v>
      </c>
      <c r="H336">
        <v>0.62978800000000001</v>
      </c>
      <c r="I336">
        <v>0</v>
      </c>
      <c r="R336">
        <f>AVERAGE(B287:B336)</f>
        <v>2002.4998000000005</v>
      </c>
      <c r="S336">
        <f>AVERAGE(C287:C336)</f>
        <v>1997.471</v>
      </c>
      <c r="U336">
        <f>_xlfn.VAR.P(B287:B336)</f>
        <v>7.5137979599999767</v>
      </c>
      <c r="V336">
        <f>_xlfn.VAR.P(C287:C336)</f>
        <v>7.3692889999999576</v>
      </c>
      <c r="X336">
        <f>1.96*SQRT(U336)/50</f>
        <v>0.10745232662559877</v>
      </c>
      <c r="Y336">
        <f>1.96*SQRT(V336)/50</f>
        <v>0.1064140228022601</v>
      </c>
    </row>
    <row r="337" spans="1:9" x14ac:dyDescent="0.25">
      <c r="A337" t="s">
        <v>94</v>
      </c>
      <c r="B337">
        <v>100127.605712</v>
      </c>
      <c r="C337" t="s">
        <v>37</v>
      </c>
    </row>
    <row r="338" spans="1:9" x14ac:dyDescent="0.25">
      <c r="A338" t="s">
        <v>109</v>
      </c>
      <c r="B338">
        <v>11277.4</v>
      </c>
      <c r="C338">
        <v>11272.5</v>
      </c>
      <c r="D338">
        <v>11251.2</v>
      </c>
      <c r="E338">
        <v>11158.6</v>
      </c>
      <c r="F338">
        <v>7404.95</v>
      </c>
      <c r="G338">
        <v>0.36444599999999999</v>
      </c>
      <c r="H338">
        <v>0.62968599999999997</v>
      </c>
      <c r="I338">
        <v>0</v>
      </c>
    </row>
    <row r="339" spans="1:9" x14ac:dyDescent="0.25">
      <c r="A339" t="s">
        <v>109</v>
      </c>
      <c r="B339">
        <v>11542.2</v>
      </c>
      <c r="C339">
        <v>11536.5</v>
      </c>
      <c r="D339">
        <v>11515</v>
      </c>
      <c r="E339">
        <v>11420.2</v>
      </c>
      <c r="F339">
        <v>7564.65</v>
      </c>
      <c r="G339">
        <v>0.375691</v>
      </c>
      <c r="H339">
        <v>0.61912199999999995</v>
      </c>
      <c r="I339">
        <v>0</v>
      </c>
    </row>
    <row r="340" spans="1:9" x14ac:dyDescent="0.25">
      <c r="A340" t="s">
        <v>109</v>
      </c>
      <c r="B340">
        <v>11525.6</v>
      </c>
      <c r="C340">
        <v>11519.8</v>
      </c>
      <c r="D340">
        <v>11498.2</v>
      </c>
      <c r="E340">
        <v>11404.1</v>
      </c>
      <c r="F340">
        <v>7546.96</v>
      </c>
      <c r="G340">
        <v>0.37643799999999999</v>
      </c>
      <c r="H340">
        <v>0.62952799999999998</v>
      </c>
      <c r="I340">
        <v>0</v>
      </c>
    </row>
    <row r="341" spans="1:9" x14ac:dyDescent="0.25">
      <c r="A341" t="s">
        <v>109</v>
      </c>
      <c r="B341">
        <v>11559.8</v>
      </c>
      <c r="C341">
        <v>11554</v>
      </c>
      <c r="D341">
        <v>11532.5</v>
      </c>
      <c r="E341">
        <v>11437.5</v>
      </c>
      <c r="F341">
        <v>7589.43</v>
      </c>
      <c r="G341">
        <v>0.37634800000000002</v>
      </c>
      <c r="H341">
        <v>0.61911700000000003</v>
      </c>
      <c r="I341">
        <v>0</v>
      </c>
    </row>
    <row r="342" spans="1:9" x14ac:dyDescent="0.25">
      <c r="A342" t="s">
        <v>109</v>
      </c>
      <c r="B342">
        <v>11942.6</v>
      </c>
      <c r="C342">
        <v>11936.8</v>
      </c>
      <c r="D342">
        <v>11914.8</v>
      </c>
      <c r="E342">
        <v>11816.3</v>
      </c>
      <c r="F342">
        <v>7935.69</v>
      </c>
      <c r="G342">
        <v>0.37570900000000002</v>
      </c>
      <c r="H342">
        <v>0.62971699999999997</v>
      </c>
      <c r="I342">
        <v>0</v>
      </c>
    </row>
    <row r="343" spans="1:9" x14ac:dyDescent="0.25">
      <c r="A343" t="s">
        <v>109</v>
      </c>
      <c r="B343">
        <v>12042.8</v>
      </c>
      <c r="C343">
        <v>12037.1</v>
      </c>
      <c r="D343">
        <v>12014.8</v>
      </c>
      <c r="E343">
        <v>11913.5</v>
      </c>
      <c r="F343">
        <v>8039.19</v>
      </c>
      <c r="G343">
        <v>0.37595099999999998</v>
      </c>
      <c r="H343">
        <v>0.62097400000000003</v>
      </c>
      <c r="I343">
        <v>0</v>
      </c>
    </row>
    <row r="344" spans="1:9" x14ac:dyDescent="0.25">
      <c r="A344" t="s">
        <v>109</v>
      </c>
      <c r="B344">
        <v>11626.8</v>
      </c>
      <c r="C344">
        <v>11621.1</v>
      </c>
      <c r="D344">
        <v>11599.6</v>
      </c>
      <c r="E344">
        <v>11504.1</v>
      </c>
      <c r="F344">
        <v>7636.64</v>
      </c>
      <c r="G344">
        <v>0.37569000000000002</v>
      </c>
      <c r="H344">
        <v>0.62963899999999995</v>
      </c>
      <c r="I344">
        <v>0</v>
      </c>
    </row>
    <row r="345" spans="1:9" x14ac:dyDescent="0.25">
      <c r="A345" t="s">
        <v>109</v>
      </c>
      <c r="B345">
        <v>11360.4</v>
      </c>
      <c r="C345">
        <v>11354.6</v>
      </c>
      <c r="D345">
        <v>11333.5</v>
      </c>
      <c r="E345">
        <v>11240.9</v>
      </c>
      <c r="F345">
        <v>7393.21</v>
      </c>
      <c r="G345">
        <v>0.37609100000000001</v>
      </c>
      <c r="H345">
        <v>0.61911000000000005</v>
      </c>
      <c r="I345">
        <v>0</v>
      </c>
    </row>
    <row r="346" spans="1:9" x14ac:dyDescent="0.25">
      <c r="A346" t="s">
        <v>109</v>
      </c>
      <c r="B346">
        <v>11534.3</v>
      </c>
      <c r="C346">
        <v>11528.5</v>
      </c>
      <c r="D346">
        <v>11507.1</v>
      </c>
      <c r="E346">
        <v>11413.1</v>
      </c>
      <c r="F346">
        <v>7547.34</v>
      </c>
      <c r="G346">
        <v>0.37569200000000003</v>
      </c>
      <c r="H346">
        <v>0.61912199999999995</v>
      </c>
      <c r="I346">
        <v>0</v>
      </c>
    </row>
    <row r="347" spans="1:9" x14ac:dyDescent="0.25">
      <c r="A347" t="s">
        <v>109</v>
      </c>
      <c r="B347">
        <v>11580.1</v>
      </c>
      <c r="C347">
        <v>11574.3</v>
      </c>
      <c r="D347">
        <v>11552.8</v>
      </c>
      <c r="E347">
        <v>11457.8</v>
      </c>
      <c r="F347">
        <v>7602.51</v>
      </c>
      <c r="G347">
        <v>0.37569200000000003</v>
      </c>
      <c r="H347">
        <v>0.62822199999999995</v>
      </c>
      <c r="I347">
        <v>0</v>
      </c>
    </row>
    <row r="348" spans="1:9" x14ac:dyDescent="0.25">
      <c r="A348" t="s">
        <v>109</v>
      </c>
      <c r="B348">
        <v>11665.6</v>
      </c>
      <c r="C348">
        <v>11606.1</v>
      </c>
      <c r="D348">
        <v>11584.6</v>
      </c>
      <c r="E348">
        <v>11489.2</v>
      </c>
      <c r="F348">
        <v>7622.29</v>
      </c>
      <c r="G348">
        <v>0.37599199999999999</v>
      </c>
      <c r="H348">
        <v>0.62957399999999997</v>
      </c>
      <c r="I348">
        <v>0</v>
      </c>
    </row>
    <row r="349" spans="1:9" x14ac:dyDescent="0.25">
      <c r="A349" t="s">
        <v>109</v>
      </c>
      <c r="B349">
        <v>11526</v>
      </c>
      <c r="C349">
        <v>11515.1</v>
      </c>
      <c r="D349">
        <v>11493.7</v>
      </c>
      <c r="E349">
        <v>11398.9</v>
      </c>
      <c r="F349">
        <v>7551.85</v>
      </c>
      <c r="G349">
        <v>0.37584099999999998</v>
      </c>
      <c r="H349">
        <v>0.62910500000000003</v>
      </c>
      <c r="I349">
        <v>0</v>
      </c>
    </row>
    <row r="350" spans="1:9" x14ac:dyDescent="0.25">
      <c r="A350" t="s">
        <v>109</v>
      </c>
      <c r="B350">
        <v>11723.2</v>
      </c>
      <c r="C350">
        <v>11717.6</v>
      </c>
      <c r="D350">
        <v>11695.8</v>
      </c>
      <c r="E350">
        <v>11599.8</v>
      </c>
      <c r="F350">
        <v>7736.91</v>
      </c>
      <c r="G350">
        <v>0.37569000000000002</v>
      </c>
      <c r="H350">
        <v>0.62977499999999997</v>
      </c>
      <c r="I350">
        <v>0</v>
      </c>
    </row>
    <row r="351" spans="1:9" x14ac:dyDescent="0.25">
      <c r="A351" t="s">
        <v>109</v>
      </c>
      <c r="B351">
        <v>11342.4</v>
      </c>
      <c r="C351">
        <v>11336.6</v>
      </c>
      <c r="D351">
        <v>11315.3</v>
      </c>
      <c r="E351">
        <v>11223.2</v>
      </c>
      <c r="F351">
        <v>7372.41</v>
      </c>
      <c r="G351">
        <v>0.36479200000000001</v>
      </c>
      <c r="H351">
        <v>0.61911799999999995</v>
      </c>
      <c r="I351">
        <v>0</v>
      </c>
    </row>
    <row r="352" spans="1:9" x14ac:dyDescent="0.25">
      <c r="A352" t="s">
        <v>109</v>
      </c>
      <c r="B352">
        <v>11550.4</v>
      </c>
      <c r="C352">
        <v>11544.7</v>
      </c>
      <c r="D352">
        <v>11523.2</v>
      </c>
      <c r="E352">
        <v>11428.6</v>
      </c>
      <c r="F352">
        <v>7569.58</v>
      </c>
      <c r="G352">
        <v>0.37571100000000002</v>
      </c>
      <c r="H352">
        <v>0.61912199999999995</v>
      </c>
      <c r="I352">
        <v>0</v>
      </c>
    </row>
    <row r="353" spans="1:9" x14ac:dyDescent="0.25">
      <c r="A353" t="s">
        <v>109</v>
      </c>
      <c r="B353">
        <v>11557.2</v>
      </c>
      <c r="C353">
        <v>11551.4</v>
      </c>
      <c r="D353">
        <v>11529.8</v>
      </c>
      <c r="E353">
        <v>11434.9</v>
      </c>
      <c r="F353">
        <v>7578.59</v>
      </c>
      <c r="G353">
        <v>0.37569000000000002</v>
      </c>
      <c r="H353">
        <v>0.61912100000000003</v>
      </c>
      <c r="I353">
        <v>0</v>
      </c>
    </row>
    <row r="354" spans="1:9" x14ac:dyDescent="0.25">
      <c r="A354" t="s">
        <v>109</v>
      </c>
      <c r="B354">
        <v>12255.8</v>
      </c>
      <c r="C354">
        <v>11366.6</v>
      </c>
      <c r="D354">
        <v>11345.3</v>
      </c>
      <c r="E354">
        <v>11253</v>
      </c>
      <c r="F354">
        <v>7405.72</v>
      </c>
      <c r="G354">
        <v>0.37590000000000001</v>
      </c>
      <c r="H354">
        <v>0.61912199999999995</v>
      </c>
      <c r="I354">
        <v>0</v>
      </c>
    </row>
    <row r="355" spans="1:9" x14ac:dyDescent="0.25">
      <c r="A355" t="s">
        <v>109</v>
      </c>
      <c r="B355">
        <v>11892.1</v>
      </c>
      <c r="C355">
        <v>11879.7</v>
      </c>
      <c r="D355">
        <v>11857.9</v>
      </c>
      <c r="E355">
        <v>11759.1</v>
      </c>
      <c r="F355">
        <v>7883.95</v>
      </c>
      <c r="G355">
        <v>0.375697</v>
      </c>
      <c r="H355">
        <v>0.62953199999999998</v>
      </c>
      <c r="I355">
        <v>0</v>
      </c>
    </row>
    <row r="356" spans="1:9" x14ac:dyDescent="0.25">
      <c r="A356" t="s">
        <v>109</v>
      </c>
      <c r="B356">
        <v>11473.3</v>
      </c>
      <c r="C356">
        <v>11467.5</v>
      </c>
      <c r="D356">
        <v>11446.1</v>
      </c>
      <c r="E356">
        <v>11352.4</v>
      </c>
      <c r="F356">
        <v>7501.96</v>
      </c>
      <c r="G356">
        <v>0.37582100000000002</v>
      </c>
      <c r="H356">
        <v>0.61912100000000003</v>
      </c>
      <c r="I356">
        <v>0</v>
      </c>
    </row>
    <row r="357" spans="1:9" x14ac:dyDescent="0.25">
      <c r="A357" t="s">
        <v>109</v>
      </c>
      <c r="B357">
        <v>11706.7</v>
      </c>
      <c r="C357">
        <v>11700.9</v>
      </c>
      <c r="D357">
        <v>11679.2</v>
      </c>
      <c r="E357">
        <v>11583.2</v>
      </c>
      <c r="F357">
        <v>7715.61</v>
      </c>
      <c r="G357">
        <v>0.37571500000000002</v>
      </c>
      <c r="H357">
        <v>0.62945600000000002</v>
      </c>
      <c r="I357">
        <v>0</v>
      </c>
    </row>
    <row r="358" spans="1:9" x14ac:dyDescent="0.25">
      <c r="A358" t="s">
        <v>109</v>
      </c>
      <c r="B358">
        <v>11494.6</v>
      </c>
      <c r="C358">
        <v>11488.9</v>
      </c>
      <c r="D358">
        <v>11467.6</v>
      </c>
      <c r="E358">
        <v>11374.2</v>
      </c>
      <c r="F358">
        <v>7511.81</v>
      </c>
      <c r="G358">
        <v>0.37571399999999999</v>
      </c>
      <c r="H358">
        <v>0.62825200000000003</v>
      </c>
      <c r="I358">
        <v>0</v>
      </c>
    </row>
    <row r="359" spans="1:9" x14ac:dyDescent="0.25">
      <c r="A359" t="s">
        <v>109</v>
      </c>
      <c r="B359">
        <v>11375.6</v>
      </c>
      <c r="C359">
        <v>11369.9</v>
      </c>
      <c r="D359">
        <v>11348.6</v>
      </c>
      <c r="E359">
        <v>11256</v>
      </c>
      <c r="F359">
        <v>7407.19</v>
      </c>
      <c r="G359">
        <v>0.375749</v>
      </c>
      <c r="H359">
        <v>0.61912199999999995</v>
      </c>
      <c r="I359">
        <v>0</v>
      </c>
    </row>
    <row r="360" spans="1:9" x14ac:dyDescent="0.25">
      <c r="A360" t="s">
        <v>109</v>
      </c>
      <c r="B360">
        <v>12122.8</v>
      </c>
      <c r="C360">
        <v>11552.5</v>
      </c>
      <c r="D360">
        <v>11531</v>
      </c>
      <c r="E360">
        <v>11435.8</v>
      </c>
      <c r="F360">
        <v>7581.28</v>
      </c>
      <c r="G360">
        <v>0.37570300000000001</v>
      </c>
      <c r="H360">
        <v>0.62556299999999998</v>
      </c>
      <c r="I360">
        <v>0</v>
      </c>
    </row>
    <row r="361" spans="1:9" x14ac:dyDescent="0.25">
      <c r="A361" t="s">
        <v>109</v>
      </c>
      <c r="B361">
        <v>11958.2</v>
      </c>
      <c r="C361">
        <v>11945.3</v>
      </c>
      <c r="D361">
        <v>11923.1</v>
      </c>
      <c r="E361">
        <v>11822.9</v>
      </c>
      <c r="F361">
        <v>7930.67</v>
      </c>
      <c r="G361">
        <v>0.37591000000000002</v>
      </c>
      <c r="H361">
        <v>0.62713700000000006</v>
      </c>
      <c r="I361">
        <v>0</v>
      </c>
    </row>
    <row r="362" spans="1:9" x14ac:dyDescent="0.25">
      <c r="A362" t="s">
        <v>109</v>
      </c>
      <c r="B362">
        <v>11400</v>
      </c>
      <c r="C362">
        <v>11394.3</v>
      </c>
      <c r="D362">
        <v>11372.9</v>
      </c>
      <c r="E362">
        <v>11279.6</v>
      </c>
      <c r="F362">
        <v>7427.34</v>
      </c>
      <c r="G362">
        <v>0.37569900000000001</v>
      </c>
      <c r="H362">
        <v>0.62819999999999998</v>
      </c>
      <c r="I362">
        <v>0</v>
      </c>
    </row>
    <row r="363" spans="1:9" x14ac:dyDescent="0.25">
      <c r="A363" t="s">
        <v>109</v>
      </c>
      <c r="B363">
        <v>11474.2</v>
      </c>
      <c r="C363">
        <v>11468.4</v>
      </c>
      <c r="D363">
        <v>11447</v>
      </c>
      <c r="E363">
        <v>11353.6</v>
      </c>
      <c r="F363">
        <v>7452.28</v>
      </c>
      <c r="G363">
        <v>0.37570199999999998</v>
      </c>
      <c r="H363">
        <v>0.61911899999999997</v>
      </c>
      <c r="I363">
        <v>0</v>
      </c>
    </row>
    <row r="364" spans="1:9" x14ac:dyDescent="0.25">
      <c r="A364" t="s">
        <v>109</v>
      </c>
      <c r="B364">
        <v>11588.9</v>
      </c>
      <c r="C364">
        <v>11583.1</v>
      </c>
      <c r="D364">
        <v>11561.1</v>
      </c>
      <c r="E364">
        <v>11468.2</v>
      </c>
      <c r="F364">
        <v>7593.07</v>
      </c>
      <c r="G364">
        <v>0.37691200000000002</v>
      </c>
      <c r="H364">
        <v>0.61911899999999997</v>
      </c>
      <c r="I364">
        <v>0</v>
      </c>
    </row>
    <row r="365" spans="1:9" x14ac:dyDescent="0.25">
      <c r="A365" t="s">
        <v>109</v>
      </c>
      <c r="B365">
        <v>11722.9</v>
      </c>
      <c r="C365">
        <v>11717.1</v>
      </c>
      <c r="D365">
        <v>11694.9</v>
      </c>
      <c r="E365">
        <v>11596.7</v>
      </c>
      <c r="F365">
        <v>7721.66</v>
      </c>
      <c r="G365">
        <v>0.37599500000000002</v>
      </c>
      <c r="H365">
        <v>0.62046699999999999</v>
      </c>
      <c r="I365">
        <v>0</v>
      </c>
    </row>
    <row r="366" spans="1:9" x14ac:dyDescent="0.25">
      <c r="A366" t="s">
        <v>109</v>
      </c>
      <c r="B366">
        <v>11845.7</v>
      </c>
      <c r="C366">
        <v>11839.8</v>
      </c>
      <c r="D366">
        <v>11817.9</v>
      </c>
      <c r="E366">
        <v>11719.9</v>
      </c>
      <c r="F366">
        <v>7849.25</v>
      </c>
      <c r="G366">
        <v>0.37609500000000001</v>
      </c>
      <c r="H366">
        <v>0.61912100000000003</v>
      </c>
      <c r="I366">
        <v>0</v>
      </c>
    </row>
    <row r="367" spans="1:9" x14ac:dyDescent="0.25">
      <c r="A367" t="s">
        <v>109</v>
      </c>
      <c r="B367">
        <v>11797.5</v>
      </c>
      <c r="C367">
        <v>11790.8</v>
      </c>
      <c r="D367">
        <v>11768.8</v>
      </c>
      <c r="E367">
        <v>11672.4</v>
      </c>
      <c r="F367">
        <v>7797.11</v>
      </c>
      <c r="G367">
        <v>0.37570399999999998</v>
      </c>
      <c r="H367">
        <v>0.61911799999999995</v>
      </c>
      <c r="I367">
        <v>0</v>
      </c>
    </row>
    <row r="368" spans="1:9" x14ac:dyDescent="0.25">
      <c r="A368" t="s">
        <v>109</v>
      </c>
      <c r="B368">
        <v>11655.4</v>
      </c>
      <c r="C368">
        <v>11644.8</v>
      </c>
      <c r="D368">
        <v>11623.2</v>
      </c>
      <c r="E368">
        <v>11526.9</v>
      </c>
      <c r="F368">
        <v>7654.86</v>
      </c>
      <c r="G368">
        <v>0.37569000000000002</v>
      </c>
      <c r="H368">
        <v>0.61912100000000003</v>
      </c>
      <c r="I368">
        <v>0</v>
      </c>
    </row>
    <row r="369" spans="1:9" x14ac:dyDescent="0.25">
      <c r="A369" t="s">
        <v>109</v>
      </c>
      <c r="B369">
        <v>11751.3</v>
      </c>
      <c r="C369">
        <v>11745.4</v>
      </c>
      <c r="D369">
        <v>11723.6</v>
      </c>
      <c r="E369">
        <v>11629.1</v>
      </c>
      <c r="F369">
        <v>7756.88</v>
      </c>
      <c r="G369">
        <v>0.37570300000000001</v>
      </c>
      <c r="H369">
        <v>0.62560700000000002</v>
      </c>
      <c r="I369">
        <v>0</v>
      </c>
    </row>
    <row r="370" spans="1:9" x14ac:dyDescent="0.25">
      <c r="A370" t="s">
        <v>109</v>
      </c>
      <c r="B370">
        <v>11777.7</v>
      </c>
      <c r="C370">
        <v>11771.9</v>
      </c>
      <c r="D370">
        <v>11750.2</v>
      </c>
      <c r="E370">
        <v>11654</v>
      </c>
      <c r="F370">
        <v>7774.88</v>
      </c>
      <c r="G370">
        <v>0.37575799999999998</v>
      </c>
      <c r="H370">
        <v>0.61912199999999995</v>
      </c>
      <c r="I370">
        <v>0</v>
      </c>
    </row>
    <row r="371" spans="1:9" x14ac:dyDescent="0.25">
      <c r="A371" t="s">
        <v>109</v>
      </c>
      <c r="B371">
        <v>12973.9</v>
      </c>
      <c r="C371">
        <v>11790.5</v>
      </c>
      <c r="D371">
        <v>11768.8</v>
      </c>
      <c r="E371">
        <v>11673.1</v>
      </c>
      <c r="F371">
        <v>7794.46</v>
      </c>
      <c r="G371">
        <v>0.375722</v>
      </c>
      <c r="H371">
        <v>0.62404400000000004</v>
      </c>
      <c r="I371">
        <v>0</v>
      </c>
    </row>
    <row r="372" spans="1:9" x14ac:dyDescent="0.25">
      <c r="A372" t="s">
        <v>109</v>
      </c>
      <c r="B372">
        <v>11919.7</v>
      </c>
      <c r="C372">
        <v>11907.1</v>
      </c>
      <c r="D372">
        <v>11885.2</v>
      </c>
      <c r="E372">
        <v>11786</v>
      </c>
      <c r="F372">
        <v>7894.34</v>
      </c>
      <c r="G372">
        <v>0.37576500000000002</v>
      </c>
      <c r="H372">
        <v>0.629637</v>
      </c>
      <c r="I372">
        <v>0</v>
      </c>
    </row>
    <row r="373" spans="1:9" x14ac:dyDescent="0.25">
      <c r="A373" t="s">
        <v>109</v>
      </c>
      <c r="B373">
        <v>11591.6</v>
      </c>
      <c r="C373">
        <v>11585.9</v>
      </c>
      <c r="D373">
        <v>11564.2</v>
      </c>
      <c r="E373">
        <v>11468.6</v>
      </c>
      <c r="F373">
        <v>7612.98</v>
      </c>
      <c r="G373">
        <v>0.375697</v>
      </c>
      <c r="H373">
        <v>0.629664</v>
      </c>
      <c r="I373">
        <v>0</v>
      </c>
    </row>
    <row r="374" spans="1:9" x14ac:dyDescent="0.25">
      <c r="A374" t="s">
        <v>109</v>
      </c>
      <c r="B374">
        <v>11537.6</v>
      </c>
      <c r="C374">
        <v>11531.8</v>
      </c>
      <c r="D374">
        <v>11510.4</v>
      </c>
      <c r="E374">
        <v>11416.3</v>
      </c>
      <c r="F374">
        <v>7547.9</v>
      </c>
      <c r="G374">
        <v>0.37571700000000002</v>
      </c>
      <c r="H374">
        <v>0.61914899999999995</v>
      </c>
      <c r="I374">
        <v>0</v>
      </c>
    </row>
    <row r="375" spans="1:9" x14ac:dyDescent="0.25">
      <c r="A375" t="s">
        <v>109</v>
      </c>
      <c r="B375">
        <v>11779</v>
      </c>
      <c r="C375">
        <v>11773.1</v>
      </c>
      <c r="D375">
        <v>11751.4</v>
      </c>
      <c r="E375">
        <v>11656</v>
      </c>
      <c r="F375">
        <v>7775.56</v>
      </c>
      <c r="G375">
        <v>0.375695</v>
      </c>
      <c r="H375">
        <v>0.62903699999999996</v>
      </c>
      <c r="I375">
        <v>0</v>
      </c>
    </row>
    <row r="376" spans="1:9" x14ac:dyDescent="0.25">
      <c r="A376" t="s">
        <v>109</v>
      </c>
      <c r="B376">
        <v>11604.5</v>
      </c>
      <c r="C376">
        <v>11598.6</v>
      </c>
      <c r="D376">
        <v>11577</v>
      </c>
      <c r="E376">
        <v>11481.8</v>
      </c>
      <c r="F376">
        <v>7615.17</v>
      </c>
      <c r="G376">
        <v>0.37606400000000001</v>
      </c>
      <c r="H376">
        <v>0.61912199999999995</v>
      </c>
      <c r="I376">
        <v>0</v>
      </c>
    </row>
    <row r="377" spans="1:9" x14ac:dyDescent="0.25">
      <c r="A377" t="s">
        <v>109</v>
      </c>
      <c r="B377">
        <v>13635.9</v>
      </c>
      <c r="C377">
        <v>12049</v>
      </c>
      <c r="D377">
        <v>12026.8</v>
      </c>
      <c r="E377">
        <v>11926.9</v>
      </c>
      <c r="F377">
        <v>8036.28</v>
      </c>
      <c r="G377">
        <v>0.37571399999999999</v>
      </c>
      <c r="H377">
        <v>0.62630600000000003</v>
      </c>
      <c r="I377">
        <v>0</v>
      </c>
    </row>
    <row r="378" spans="1:9" x14ac:dyDescent="0.25">
      <c r="A378" t="s">
        <v>109</v>
      </c>
      <c r="B378">
        <v>11643.5</v>
      </c>
      <c r="C378">
        <v>11635.6</v>
      </c>
      <c r="D378">
        <v>11613.9</v>
      </c>
      <c r="E378">
        <v>11517.6</v>
      </c>
      <c r="F378">
        <v>7649.34</v>
      </c>
      <c r="G378">
        <v>0.37574600000000002</v>
      </c>
      <c r="H378">
        <v>0.62980100000000006</v>
      </c>
      <c r="I378">
        <v>0</v>
      </c>
    </row>
    <row r="379" spans="1:9" x14ac:dyDescent="0.25">
      <c r="A379" t="s">
        <v>109</v>
      </c>
      <c r="B379">
        <v>11545.4</v>
      </c>
      <c r="C379">
        <v>11539.7</v>
      </c>
      <c r="D379">
        <v>11518.2</v>
      </c>
      <c r="E379">
        <v>11423.9</v>
      </c>
      <c r="F379">
        <v>7577.18</v>
      </c>
      <c r="G379">
        <v>0.37590899999999999</v>
      </c>
      <c r="H379">
        <v>0.62928600000000001</v>
      </c>
      <c r="I379">
        <v>0</v>
      </c>
    </row>
    <row r="380" spans="1:9" x14ac:dyDescent="0.25">
      <c r="A380" t="s">
        <v>109</v>
      </c>
      <c r="B380">
        <v>11548.2</v>
      </c>
      <c r="C380">
        <v>11542.4</v>
      </c>
      <c r="D380">
        <v>11520.7</v>
      </c>
      <c r="E380">
        <v>11426.8</v>
      </c>
      <c r="F380">
        <v>7564.27</v>
      </c>
      <c r="G380">
        <v>0.37576300000000001</v>
      </c>
      <c r="H380">
        <v>0.62971500000000002</v>
      </c>
      <c r="I380">
        <v>0</v>
      </c>
    </row>
    <row r="381" spans="1:9" x14ac:dyDescent="0.25">
      <c r="A381" t="s">
        <v>109</v>
      </c>
      <c r="B381">
        <v>11614.2</v>
      </c>
      <c r="C381">
        <v>11608.1</v>
      </c>
      <c r="D381">
        <v>11586.6</v>
      </c>
      <c r="E381">
        <v>11491.5</v>
      </c>
      <c r="F381">
        <v>7630.3</v>
      </c>
      <c r="G381">
        <v>0.37581599999999998</v>
      </c>
      <c r="H381">
        <v>0.62402400000000002</v>
      </c>
      <c r="I381">
        <v>0</v>
      </c>
    </row>
    <row r="382" spans="1:9" x14ac:dyDescent="0.25">
      <c r="A382" t="s">
        <v>109</v>
      </c>
      <c r="B382">
        <v>11619.8</v>
      </c>
      <c r="C382">
        <v>11614</v>
      </c>
      <c r="D382">
        <v>11592.4</v>
      </c>
      <c r="E382">
        <v>11496.3</v>
      </c>
      <c r="F382">
        <v>7636.26</v>
      </c>
      <c r="G382">
        <v>0.37618299999999999</v>
      </c>
      <c r="H382">
        <v>0.61907100000000004</v>
      </c>
      <c r="I382">
        <v>0</v>
      </c>
    </row>
    <row r="383" spans="1:9" x14ac:dyDescent="0.25">
      <c r="A383" t="s">
        <v>109</v>
      </c>
      <c r="B383">
        <v>11732.5</v>
      </c>
      <c r="C383">
        <v>11726.8</v>
      </c>
      <c r="D383">
        <v>11705</v>
      </c>
      <c r="E383">
        <v>11608.9</v>
      </c>
      <c r="F383">
        <v>7737.89</v>
      </c>
      <c r="G383">
        <v>0.37576700000000002</v>
      </c>
      <c r="H383">
        <v>0.62382400000000005</v>
      </c>
      <c r="I383">
        <v>0</v>
      </c>
    </row>
    <row r="384" spans="1:9" x14ac:dyDescent="0.25">
      <c r="A384" t="s">
        <v>109</v>
      </c>
      <c r="B384">
        <v>11603.9</v>
      </c>
      <c r="C384">
        <v>11598.1</v>
      </c>
      <c r="D384">
        <v>11576.4</v>
      </c>
      <c r="E384">
        <v>11481</v>
      </c>
      <c r="F384">
        <v>7625.18</v>
      </c>
      <c r="G384">
        <v>0.37570700000000001</v>
      </c>
      <c r="H384">
        <v>0.62901600000000002</v>
      </c>
      <c r="I384">
        <v>0</v>
      </c>
    </row>
    <row r="385" spans="1:25" x14ac:dyDescent="0.25">
      <c r="A385" t="s">
        <v>109</v>
      </c>
      <c r="B385">
        <v>11580.1</v>
      </c>
      <c r="C385">
        <v>11574.4</v>
      </c>
      <c r="D385">
        <v>11552.8</v>
      </c>
      <c r="E385">
        <v>11457.8</v>
      </c>
      <c r="F385">
        <v>7595.25</v>
      </c>
      <c r="G385">
        <v>0.37569999999999998</v>
      </c>
      <c r="H385">
        <v>0.62948400000000004</v>
      </c>
      <c r="I385">
        <v>0</v>
      </c>
    </row>
    <row r="386" spans="1:25" x14ac:dyDescent="0.25">
      <c r="A386" t="s">
        <v>109</v>
      </c>
      <c r="B386">
        <v>11588</v>
      </c>
      <c r="C386">
        <v>11582.2</v>
      </c>
      <c r="D386">
        <v>11560.6</v>
      </c>
      <c r="E386">
        <v>11465</v>
      </c>
      <c r="F386">
        <v>7597.9</v>
      </c>
      <c r="G386">
        <v>0.376332</v>
      </c>
      <c r="H386">
        <v>0.62130700000000005</v>
      </c>
      <c r="I386">
        <v>0</v>
      </c>
    </row>
    <row r="387" spans="1:25" x14ac:dyDescent="0.25">
      <c r="A387" t="s">
        <v>109</v>
      </c>
      <c r="B387">
        <v>11499.1</v>
      </c>
      <c r="C387">
        <v>11493.2</v>
      </c>
      <c r="D387">
        <v>11471.8</v>
      </c>
      <c r="E387">
        <v>11376.7</v>
      </c>
      <c r="F387">
        <v>7532.3</v>
      </c>
      <c r="G387">
        <v>0.37570100000000001</v>
      </c>
      <c r="H387">
        <v>0.61912199999999995</v>
      </c>
      <c r="I387">
        <v>0</v>
      </c>
    </row>
    <row r="388" spans="1:25" x14ac:dyDescent="0.25">
      <c r="A388" t="s">
        <v>109</v>
      </c>
      <c r="B388">
        <v>11988.6</v>
      </c>
      <c r="C388">
        <v>11781.4</v>
      </c>
      <c r="D388">
        <v>11759.8</v>
      </c>
      <c r="E388">
        <v>11663.7</v>
      </c>
      <c r="F388">
        <v>7791.14</v>
      </c>
      <c r="G388">
        <v>0.37612000000000001</v>
      </c>
      <c r="H388">
        <v>0.62977700000000003</v>
      </c>
      <c r="I388">
        <v>0</v>
      </c>
    </row>
    <row r="389" spans="1:25" x14ac:dyDescent="0.25">
      <c r="A389" t="s">
        <v>109</v>
      </c>
      <c r="B389">
        <v>11870.9</v>
      </c>
      <c r="C389">
        <v>11858.3</v>
      </c>
      <c r="D389">
        <v>11836.4</v>
      </c>
      <c r="E389">
        <v>11737.2</v>
      </c>
      <c r="F389">
        <v>7867.41</v>
      </c>
      <c r="G389">
        <v>0.37605699999999997</v>
      </c>
      <c r="H389">
        <v>0.62806399999999996</v>
      </c>
      <c r="I389">
        <v>0</v>
      </c>
    </row>
    <row r="390" spans="1:25" x14ac:dyDescent="0.25">
      <c r="A390" t="s">
        <v>109</v>
      </c>
      <c r="B390">
        <v>11731.5</v>
      </c>
      <c r="C390">
        <v>11725.7</v>
      </c>
      <c r="D390">
        <v>11704</v>
      </c>
      <c r="E390">
        <v>11607.5</v>
      </c>
      <c r="F390">
        <v>7739.43</v>
      </c>
      <c r="G390">
        <v>0.375753</v>
      </c>
      <c r="H390">
        <v>0.61912199999999995</v>
      </c>
      <c r="I390">
        <v>0</v>
      </c>
    </row>
    <row r="391" spans="1:25" x14ac:dyDescent="0.25">
      <c r="A391" t="s">
        <v>109</v>
      </c>
      <c r="B391">
        <v>11711.2</v>
      </c>
      <c r="C391">
        <v>11705.5</v>
      </c>
      <c r="D391">
        <v>11683.8</v>
      </c>
      <c r="E391">
        <v>11588.1</v>
      </c>
      <c r="F391">
        <v>7719.47</v>
      </c>
      <c r="G391">
        <v>0.37576300000000001</v>
      </c>
      <c r="H391">
        <v>0.61912199999999995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11328.6</v>
      </c>
      <c r="C392">
        <v>11322.7</v>
      </c>
      <c r="D392">
        <v>11301.4</v>
      </c>
      <c r="E392">
        <v>11209.3</v>
      </c>
      <c r="F392">
        <v>7357.07</v>
      </c>
      <c r="G392">
        <v>0.37496299999999999</v>
      </c>
      <c r="H392">
        <v>0.61912199999999995</v>
      </c>
      <c r="I392">
        <v>0</v>
      </c>
      <c r="R392">
        <f>AVERAGE(B343:B392)</f>
        <v>11728.992</v>
      </c>
      <c r="S392">
        <f>AVERAGE(C343:C392)</f>
        <v>11633.161999999997</v>
      </c>
      <c r="U392">
        <f>_xlfn.VAR.P(B343:B392)</f>
        <v>145826.83153599995</v>
      </c>
      <c r="V392">
        <f>_xlfn.VAR.P(C343:C392)</f>
        <v>29465.065955999977</v>
      </c>
      <c r="X392">
        <f>1.96*SQRT(U392)/50</f>
        <v>14.969413562711097</v>
      </c>
      <c r="Y392">
        <f>1.96*SQRT(V392)/50</f>
        <v>6.7288334019076297</v>
      </c>
    </row>
    <row r="393" spans="1:25" x14ac:dyDescent="0.25">
      <c r="A393" t="s">
        <v>109</v>
      </c>
      <c r="B393">
        <v>586453.30564300006</v>
      </c>
      <c r="C393" t="s">
        <v>37</v>
      </c>
    </row>
    <row r="394" spans="1:25" x14ac:dyDescent="0.25">
      <c r="A394" t="s">
        <v>110</v>
      </c>
      <c r="B394">
        <v>11560.1</v>
      </c>
      <c r="C394">
        <v>0</v>
      </c>
      <c r="D394">
        <v>0</v>
      </c>
      <c r="E394">
        <v>0</v>
      </c>
      <c r="F394">
        <v>0</v>
      </c>
      <c r="G394">
        <v>0.375753</v>
      </c>
      <c r="H394">
        <v>0.62742299999999995</v>
      </c>
      <c r="I394">
        <v>0</v>
      </c>
    </row>
    <row r="395" spans="1:25" x14ac:dyDescent="0.25">
      <c r="A395" t="s">
        <v>110</v>
      </c>
      <c r="B395">
        <v>11798.3</v>
      </c>
      <c r="C395">
        <v>0</v>
      </c>
      <c r="D395">
        <v>0</v>
      </c>
      <c r="E395">
        <v>0</v>
      </c>
      <c r="F395">
        <v>0</v>
      </c>
      <c r="G395">
        <v>0.37583800000000001</v>
      </c>
      <c r="H395">
        <v>0.62858099999999995</v>
      </c>
      <c r="I395">
        <v>0</v>
      </c>
    </row>
    <row r="396" spans="1:25" x14ac:dyDescent="0.25">
      <c r="A396" t="s">
        <v>110</v>
      </c>
      <c r="B396">
        <v>11906.7</v>
      </c>
      <c r="C396">
        <v>0</v>
      </c>
      <c r="D396">
        <v>0</v>
      </c>
      <c r="E396">
        <v>0</v>
      </c>
      <c r="F396">
        <v>0</v>
      </c>
      <c r="G396">
        <v>0.37569000000000002</v>
      </c>
      <c r="H396">
        <v>0.61912199999999995</v>
      </c>
      <c r="I396">
        <v>0</v>
      </c>
    </row>
    <row r="397" spans="1:25" x14ac:dyDescent="0.25">
      <c r="A397" t="s">
        <v>110</v>
      </c>
      <c r="B397">
        <v>11740.6</v>
      </c>
      <c r="C397">
        <v>0</v>
      </c>
      <c r="D397">
        <v>0</v>
      </c>
      <c r="E397">
        <v>0</v>
      </c>
      <c r="F397">
        <v>0</v>
      </c>
      <c r="G397">
        <v>0.37636500000000001</v>
      </c>
      <c r="H397">
        <v>0.62763400000000003</v>
      </c>
      <c r="I397">
        <v>0</v>
      </c>
    </row>
    <row r="398" spans="1:25" x14ac:dyDescent="0.25">
      <c r="A398" t="s">
        <v>110</v>
      </c>
      <c r="B398">
        <v>11751.2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0.62848199999999999</v>
      </c>
      <c r="I398">
        <v>0</v>
      </c>
    </row>
    <row r="399" spans="1:25" x14ac:dyDescent="0.25">
      <c r="A399" t="s">
        <v>110</v>
      </c>
      <c r="B399">
        <v>11502.2</v>
      </c>
      <c r="C399">
        <v>0</v>
      </c>
      <c r="D399">
        <v>0</v>
      </c>
      <c r="E399">
        <v>0</v>
      </c>
      <c r="F399">
        <v>0</v>
      </c>
      <c r="G399">
        <v>0.37585200000000002</v>
      </c>
      <c r="H399">
        <v>0.62105699999999997</v>
      </c>
      <c r="I399">
        <v>0</v>
      </c>
    </row>
    <row r="400" spans="1:25" x14ac:dyDescent="0.25">
      <c r="A400" t="s">
        <v>110</v>
      </c>
      <c r="B400">
        <v>13069.9</v>
      </c>
      <c r="C400">
        <v>0</v>
      </c>
      <c r="D400">
        <v>0</v>
      </c>
      <c r="E400">
        <v>0</v>
      </c>
      <c r="F400">
        <v>0</v>
      </c>
      <c r="G400">
        <v>0.37616699999999997</v>
      </c>
      <c r="H400">
        <v>0.62658400000000003</v>
      </c>
      <c r="I400">
        <v>0</v>
      </c>
    </row>
    <row r="401" spans="1:9" x14ac:dyDescent="0.25">
      <c r="A401" t="s">
        <v>110</v>
      </c>
      <c r="B401">
        <v>11923.8</v>
      </c>
      <c r="C401">
        <v>0</v>
      </c>
      <c r="D401">
        <v>0</v>
      </c>
      <c r="E401">
        <v>0</v>
      </c>
      <c r="F401">
        <v>0</v>
      </c>
      <c r="G401">
        <v>0.37570799999999999</v>
      </c>
      <c r="H401">
        <v>0.627494</v>
      </c>
      <c r="I401">
        <v>0</v>
      </c>
    </row>
    <row r="402" spans="1:9" x14ac:dyDescent="0.25">
      <c r="A402" t="s">
        <v>110</v>
      </c>
      <c r="B402">
        <v>11732.8</v>
      </c>
      <c r="C402">
        <v>0</v>
      </c>
      <c r="D402">
        <v>0</v>
      </c>
      <c r="E402">
        <v>0</v>
      </c>
      <c r="F402">
        <v>0</v>
      </c>
      <c r="G402">
        <v>0.37593700000000002</v>
      </c>
      <c r="H402">
        <v>0.61912199999999995</v>
      </c>
      <c r="I402">
        <v>0</v>
      </c>
    </row>
    <row r="403" spans="1:9" x14ac:dyDescent="0.25">
      <c r="A403" t="s">
        <v>110</v>
      </c>
      <c r="B403">
        <v>11524.1</v>
      </c>
      <c r="C403">
        <v>0</v>
      </c>
      <c r="D403">
        <v>0</v>
      </c>
      <c r="E403">
        <v>0</v>
      </c>
      <c r="F403">
        <v>0</v>
      </c>
      <c r="G403">
        <v>0.375718</v>
      </c>
      <c r="H403">
        <v>0.61912199999999995</v>
      </c>
      <c r="I403">
        <v>0</v>
      </c>
    </row>
    <row r="404" spans="1:9" x14ac:dyDescent="0.25">
      <c r="A404" t="s">
        <v>110</v>
      </c>
      <c r="B404">
        <v>11616.1</v>
      </c>
      <c r="C404">
        <v>0</v>
      </c>
      <c r="D404">
        <v>0</v>
      </c>
      <c r="E404">
        <v>0</v>
      </c>
      <c r="F404">
        <v>0</v>
      </c>
      <c r="G404">
        <v>0.37569599999999997</v>
      </c>
      <c r="H404">
        <v>0.62851199999999996</v>
      </c>
      <c r="I404">
        <v>0</v>
      </c>
    </row>
    <row r="405" spans="1:9" x14ac:dyDescent="0.25">
      <c r="A405" t="s">
        <v>110</v>
      </c>
      <c r="B405">
        <v>11566.4</v>
      </c>
      <c r="C405">
        <v>0</v>
      </c>
      <c r="D405">
        <v>0</v>
      </c>
      <c r="E405">
        <v>0</v>
      </c>
      <c r="F405">
        <v>0</v>
      </c>
      <c r="G405">
        <v>0.37581700000000001</v>
      </c>
      <c r="H405">
        <v>0.61991600000000002</v>
      </c>
      <c r="I405">
        <v>0</v>
      </c>
    </row>
    <row r="406" spans="1:9" x14ac:dyDescent="0.25">
      <c r="A406" t="s">
        <v>110</v>
      </c>
      <c r="B406">
        <v>11671.1</v>
      </c>
      <c r="C406">
        <v>0</v>
      </c>
      <c r="D406">
        <v>0</v>
      </c>
      <c r="E406">
        <v>0</v>
      </c>
      <c r="F406">
        <v>0</v>
      </c>
      <c r="G406">
        <v>0.36481000000000002</v>
      </c>
      <c r="H406">
        <v>0.61912</v>
      </c>
      <c r="I406">
        <v>0</v>
      </c>
    </row>
    <row r="407" spans="1:9" x14ac:dyDescent="0.25">
      <c r="A407" t="s">
        <v>110</v>
      </c>
      <c r="B407">
        <v>12023</v>
      </c>
      <c r="C407">
        <v>0</v>
      </c>
      <c r="D407">
        <v>0</v>
      </c>
      <c r="E407">
        <v>0</v>
      </c>
      <c r="F407">
        <v>0</v>
      </c>
      <c r="G407">
        <v>0.375944</v>
      </c>
      <c r="H407">
        <v>0.62458899999999995</v>
      </c>
      <c r="I407">
        <v>0</v>
      </c>
    </row>
    <row r="408" spans="1:9" x14ac:dyDescent="0.25">
      <c r="A408" t="s">
        <v>110</v>
      </c>
      <c r="B408">
        <v>11774.7</v>
      </c>
      <c r="C408">
        <v>0</v>
      </c>
      <c r="D408">
        <v>0</v>
      </c>
      <c r="E408">
        <v>0</v>
      </c>
      <c r="F408">
        <v>0</v>
      </c>
      <c r="G408">
        <v>0.376585</v>
      </c>
      <c r="H408">
        <v>0.62946100000000005</v>
      </c>
      <c r="I408">
        <v>0</v>
      </c>
    </row>
    <row r="409" spans="1:9" x14ac:dyDescent="0.25">
      <c r="A409" t="s">
        <v>110</v>
      </c>
      <c r="B409">
        <v>11693</v>
      </c>
      <c r="C409">
        <v>0</v>
      </c>
      <c r="D409">
        <v>0</v>
      </c>
      <c r="E409">
        <v>0</v>
      </c>
      <c r="F409">
        <v>0</v>
      </c>
      <c r="G409">
        <v>0.37650400000000001</v>
      </c>
      <c r="H409">
        <v>0.62132500000000002</v>
      </c>
      <c r="I409">
        <v>0</v>
      </c>
    </row>
    <row r="410" spans="1:9" x14ac:dyDescent="0.25">
      <c r="A410" t="s">
        <v>110</v>
      </c>
      <c r="B410">
        <v>11536.8</v>
      </c>
      <c r="C410">
        <v>0</v>
      </c>
      <c r="D410">
        <v>0</v>
      </c>
      <c r="E410">
        <v>0</v>
      </c>
      <c r="F410">
        <v>0</v>
      </c>
      <c r="G410">
        <v>0.377085</v>
      </c>
      <c r="H410">
        <v>0.62729299999999999</v>
      </c>
      <c r="I410">
        <v>0</v>
      </c>
    </row>
    <row r="411" spans="1:9" x14ac:dyDescent="0.25">
      <c r="A411" t="s">
        <v>110</v>
      </c>
      <c r="B411">
        <v>12985.1</v>
      </c>
      <c r="C411">
        <v>0</v>
      </c>
      <c r="D411">
        <v>0</v>
      </c>
      <c r="E411">
        <v>0</v>
      </c>
      <c r="F411">
        <v>0</v>
      </c>
      <c r="G411">
        <v>0.37569000000000002</v>
      </c>
      <c r="H411">
        <v>0.61912199999999995</v>
      </c>
      <c r="I411">
        <v>0</v>
      </c>
    </row>
    <row r="412" spans="1:9" x14ac:dyDescent="0.25">
      <c r="A412" t="s">
        <v>110</v>
      </c>
      <c r="B412">
        <v>12153.2</v>
      </c>
      <c r="C412">
        <v>0</v>
      </c>
      <c r="D412">
        <v>0</v>
      </c>
      <c r="E412">
        <v>0</v>
      </c>
      <c r="F412">
        <v>0</v>
      </c>
      <c r="G412">
        <v>0.37573800000000002</v>
      </c>
      <c r="H412">
        <v>0.61910500000000002</v>
      </c>
      <c r="I412">
        <v>0</v>
      </c>
    </row>
    <row r="413" spans="1:9" x14ac:dyDescent="0.25">
      <c r="A413" t="s">
        <v>110</v>
      </c>
      <c r="B413">
        <v>11793.1</v>
      </c>
      <c r="C413">
        <v>0</v>
      </c>
      <c r="D413">
        <v>0</v>
      </c>
      <c r="E413">
        <v>0</v>
      </c>
      <c r="F413">
        <v>0</v>
      </c>
      <c r="G413">
        <v>0.37579800000000002</v>
      </c>
      <c r="H413">
        <v>0.62724800000000003</v>
      </c>
      <c r="I413">
        <v>0</v>
      </c>
    </row>
    <row r="414" spans="1:9" x14ac:dyDescent="0.25">
      <c r="A414" t="s">
        <v>110</v>
      </c>
      <c r="B414">
        <v>11548.2</v>
      </c>
      <c r="C414">
        <v>0</v>
      </c>
      <c r="D414">
        <v>0</v>
      </c>
      <c r="E414">
        <v>0</v>
      </c>
      <c r="F414">
        <v>0</v>
      </c>
      <c r="G414">
        <v>0.375693</v>
      </c>
      <c r="H414">
        <v>0.62944599999999995</v>
      </c>
      <c r="I414">
        <v>0</v>
      </c>
    </row>
    <row r="415" spans="1:9" x14ac:dyDescent="0.25">
      <c r="A415" t="s">
        <v>110</v>
      </c>
      <c r="B415">
        <v>11482.1</v>
      </c>
      <c r="C415">
        <v>0</v>
      </c>
      <c r="D415">
        <v>0</v>
      </c>
      <c r="E415">
        <v>0</v>
      </c>
      <c r="F415">
        <v>0</v>
      </c>
      <c r="G415">
        <v>0.37237599999999998</v>
      </c>
      <c r="H415">
        <v>0.62718600000000002</v>
      </c>
      <c r="I415">
        <v>0</v>
      </c>
    </row>
    <row r="416" spans="1:9" x14ac:dyDescent="0.25">
      <c r="A416" t="s">
        <v>110</v>
      </c>
      <c r="B416">
        <v>12978.8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0.62897400000000003</v>
      </c>
      <c r="I416">
        <v>0</v>
      </c>
    </row>
    <row r="417" spans="1:9" x14ac:dyDescent="0.25">
      <c r="A417" t="s">
        <v>110</v>
      </c>
      <c r="B417">
        <v>11817.6</v>
      </c>
      <c r="C417">
        <v>0</v>
      </c>
      <c r="D417">
        <v>0</v>
      </c>
      <c r="E417">
        <v>0</v>
      </c>
      <c r="F417">
        <v>0</v>
      </c>
      <c r="G417">
        <v>0.375776</v>
      </c>
      <c r="H417">
        <v>0.62903299999999995</v>
      </c>
      <c r="I417">
        <v>0</v>
      </c>
    </row>
    <row r="418" spans="1:9" x14ac:dyDescent="0.25">
      <c r="A418" t="s">
        <v>110</v>
      </c>
      <c r="B418">
        <v>11670.1</v>
      </c>
      <c r="C418">
        <v>0</v>
      </c>
      <c r="D418">
        <v>0</v>
      </c>
      <c r="E418">
        <v>0</v>
      </c>
      <c r="F418">
        <v>0</v>
      </c>
      <c r="G418">
        <v>0.37575399999999998</v>
      </c>
      <c r="H418">
        <v>0.619116</v>
      </c>
      <c r="I418">
        <v>0</v>
      </c>
    </row>
    <row r="419" spans="1:9" x14ac:dyDescent="0.25">
      <c r="A419" t="s">
        <v>110</v>
      </c>
      <c r="B419">
        <v>11573.7</v>
      </c>
      <c r="C419">
        <v>0</v>
      </c>
      <c r="D419">
        <v>0</v>
      </c>
      <c r="E419">
        <v>0</v>
      </c>
      <c r="F419">
        <v>0</v>
      </c>
      <c r="G419">
        <v>0.375693</v>
      </c>
      <c r="H419">
        <v>0.62171900000000002</v>
      </c>
      <c r="I419">
        <v>0</v>
      </c>
    </row>
    <row r="420" spans="1:9" x14ac:dyDescent="0.25">
      <c r="A420" t="s">
        <v>110</v>
      </c>
      <c r="B420">
        <v>11553</v>
      </c>
      <c r="C420">
        <v>0</v>
      </c>
      <c r="D420">
        <v>0</v>
      </c>
      <c r="E420">
        <v>0</v>
      </c>
      <c r="F420">
        <v>0</v>
      </c>
      <c r="G420">
        <v>0.369029</v>
      </c>
      <c r="H420">
        <v>0.62853499999999995</v>
      </c>
      <c r="I420">
        <v>0</v>
      </c>
    </row>
    <row r="421" spans="1:9" x14ac:dyDescent="0.25">
      <c r="A421" t="s">
        <v>110</v>
      </c>
      <c r="B421">
        <v>11554.1</v>
      </c>
      <c r="C421">
        <v>0</v>
      </c>
      <c r="D421">
        <v>0</v>
      </c>
      <c r="E421">
        <v>0</v>
      </c>
      <c r="F421">
        <v>0</v>
      </c>
      <c r="G421">
        <v>0.37569399999999997</v>
      </c>
      <c r="H421">
        <v>0.62916000000000005</v>
      </c>
      <c r="I421">
        <v>0</v>
      </c>
    </row>
    <row r="422" spans="1:9" x14ac:dyDescent="0.25">
      <c r="A422" t="s">
        <v>110</v>
      </c>
      <c r="B422">
        <v>11863.1</v>
      </c>
      <c r="C422">
        <v>0</v>
      </c>
      <c r="D422">
        <v>0</v>
      </c>
      <c r="E422">
        <v>0</v>
      </c>
      <c r="F422">
        <v>0</v>
      </c>
      <c r="G422">
        <v>0.37574600000000002</v>
      </c>
      <c r="H422">
        <v>0.62928399999999995</v>
      </c>
      <c r="I422">
        <v>0</v>
      </c>
    </row>
    <row r="423" spans="1:9" x14ac:dyDescent="0.25">
      <c r="A423" t="s">
        <v>110</v>
      </c>
      <c r="B423">
        <v>11840.2</v>
      </c>
      <c r="C423">
        <v>0</v>
      </c>
      <c r="D423">
        <v>0</v>
      </c>
      <c r="E423">
        <v>0</v>
      </c>
      <c r="F423">
        <v>0</v>
      </c>
      <c r="G423">
        <v>0.37617099999999998</v>
      </c>
      <c r="H423">
        <v>0.61912199999999995</v>
      </c>
      <c r="I423">
        <v>0</v>
      </c>
    </row>
    <row r="424" spans="1:9" x14ac:dyDescent="0.25">
      <c r="A424" t="s">
        <v>110</v>
      </c>
      <c r="B424">
        <v>11609.2</v>
      </c>
      <c r="C424">
        <v>0</v>
      </c>
      <c r="D424">
        <v>0</v>
      </c>
      <c r="E424">
        <v>0</v>
      </c>
      <c r="F424">
        <v>0</v>
      </c>
      <c r="G424">
        <v>0.37569000000000002</v>
      </c>
      <c r="H424">
        <v>0.62952600000000003</v>
      </c>
      <c r="I424">
        <v>0</v>
      </c>
    </row>
    <row r="425" spans="1:9" x14ac:dyDescent="0.25">
      <c r="A425" t="s">
        <v>110</v>
      </c>
      <c r="B425">
        <v>11659.8</v>
      </c>
      <c r="C425">
        <v>0</v>
      </c>
      <c r="D425">
        <v>0</v>
      </c>
      <c r="E425">
        <v>0</v>
      </c>
      <c r="F425">
        <v>0</v>
      </c>
      <c r="G425">
        <v>0.37717000000000001</v>
      </c>
      <c r="H425">
        <v>0.62653000000000003</v>
      </c>
      <c r="I425">
        <v>0</v>
      </c>
    </row>
    <row r="426" spans="1:9" x14ac:dyDescent="0.25">
      <c r="A426" t="s">
        <v>110</v>
      </c>
      <c r="B426">
        <v>11577.3</v>
      </c>
      <c r="C426">
        <v>0</v>
      </c>
      <c r="D426">
        <v>0</v>
      </c>
      <c r="E426">
        <v>0</v>
      </c>
      <c r="F426">
        <v>0</v>
      </c>
      <c r="G426">
        <v>0.37586000000000003</v>
      </c>
      <c r="H426">
        <v>0.61912199999999995</v>
      </c>
      <c r="I426">
        <v>0</v>
      </c>
    </row>
    <row r="427" spans="1:9" x14ac:dyDescent="0.25">
      <c r="A427" t="s">
        <v>110</v>
      </c>
      <c r="B427">
        <v>11563.2</v>
      </c>
      <c r="C427">
        <v>0</v>
      </c>
      <c r="D427">
        <v>0</v>
      </c>
      <c r="E427">
        <v>0</v>
      </c>
      <c r="F427">
        <v>0</v>
      </c>
      <c r="G427">
        <v>0.37631500000000001</v>
      </c>
      <c r="H427">
        <v>0.626973</v>
      </c>
      <c r="I427">
        <v>0</v>
      </c>
    </row>
    <row r="428" spans="1:9" x14ac:dyDescent="0.25">
      <c r="A428" t="s">
        <v>110</v>
      </c>
      <c r="B428">
        <v>11751</v>
      </c>
      <c r="C428">
        <v>0</v>
      </c>
      <c r="D428">
        <v>0</v>
      </c>
      <c r="E428">
        <v>0</v>
      </c>
      <c r="F428">
        <v>0</v>
      </c>
      <c r="G428">
        <v>0.37569000000000002</v>
      </c>
      <c r="H428">
        <v>0.61912</v>
      </c>
      <c r="I428">
        <v>0</v>
      </c>
    </row>
    <row r="429" spans="1:9" x14ac:dyDescent="0.25">
      <c r="A429" t="s">
        <v>110</v>
      </c>
      <c r="B429">
        <v>11569.9</v>
      </c>
      <c r="C429">
        <v>0</v>
      </c>
      <c r="D429">
        <v>0</v>
      </c>
      <c r="E429">
        <v>0</v>
      </c>
      <c r="F429">
        <v>0</v>
      </c>
      <c r="G429">
        <v>0.37628899999999998</v>
      </c>
      <c r="H429">
        <v>0.62975300000000001</v>
      </c>
      <c r="I429">
        <v>0</v>
      </c>
    </row>
    <row r="430" spans="1:9" x14ac:dyDescent="0.25">
      <c r="A430" t="s">
        <v>110</v>
      </c>
      <c r="B430">
        <v>11586.3</v>
      </c>
      <c r="C430">
        <v>0</v>
      </c>
      <c r="D430">
        <v>0</v>
      </c>
      <c r="E430">
        <v>0</v>
      </c>
      <c r="F430">
        <v>0</v>
      </c>
      <c r="G430">
        <v>0.37972499999999998</v>
      </c>
      <c r="H430">
        <v>0.62978299999999998</v>
      </c>
      <c r="I430">
        <v>0</v>
      </c>
    </row>
    <row r="431" spans="1:9" x14ac:dyDescent="0.25">
      <c r="A431" t="s">
        <v>110</v>
      </c>
      <c r="B431">
        <v>11515.7</v>
      </c>
      <c r="C431">
        <v>0</v>
      </c>
      <c r="D431">
        <v>0</v>
      </c>
      <c r="E431">
        <v>0</v>
      </c>
      <c r="F431">
        <v>0</v>
      </c>
      <c r="G431">
        <v>0.375888</v>
      </c>
      <c r="H431">
        <v>0.62973800000000002</v>
      </c>
      <c r="I431">
        <v>0</v>
      </c>
    </row>
    <row r="432" spans="1:9" x14ac:dyDescent="0.25">
      <c r="A432" t="s">
        <v>110</v>
      </c>
      <c r="B432">
        <v>11511.6</v>
      </c>
      <c r="C432">
        <v>0</v>
      </c>
      <c r="D432">
        <v>0</v>
      </c>
      <c r="E432">
        <v>0</v>
      </c>
      <c r="F432">
        <v>0</v>
      </c>
      <c r="G432">
        <v>0.37569000000000002</v>
      </c>
      <c r="H432">
        <v>0.61912100000000003</v>
      </c>
      <c r="I432">
        <v>0</v>
      </c>
    </row>
    <row r="433" spans="1:25" x14ac:dyDescent="0.25">
      <c r="A433" t="s">
        <v>110</v>
      </c>
      <c r="B433">
        <v>11662.7</v>
      </c>
      <c r="C433">
        <v>0</v>
      </c>
      <c r="D433">
        <v>0</v>
      </c>
      <c r="E433">
        <v>0</v>
      </c>
      <c r="F433">
        <v>0</v>
      </c>
      <c r="G433">
        <v>0.376023</v>
      </c>
      <c r="H433">
        <v>0.62939199999999995</v>
      </c>
      <c r="I433">
        <v>0</v>
      </c>
    </row>
    <row r="434" spans="1:25" x14ac:dyDescent="0.25">
      <c r="A434" t="s">
        <v>110</v>
      </c>
      <c r="B434">
        <v>12123.5</v>
      </c>
      <c r="C434">
        <v>0</v>
      </c>
      <c r="D434">
        <v>0</v>
      </c>
      <c r="E434">
        <v>0</v>
      </c>
      <c r="F434">
        <v>0</v>
      </c>
      <c r="G434">
        <v>0.375722</v>
      </c>
      <c r="H434">
        <v>0.62978000000000001</v>
      </c>
      <c r="I434">
        <v>0</v>
      </c>
    </row>
    <row r="435" spans="1:25" x14ac:dyDescent="0.25">
      <c r="A435" t="s">
        <v>110</v>
      </c>
      <c r="B435">
        <v>11808.6</v>
      </c>
      <c r="C435">
        <v>0</v>
      </c>
      <c r="D435">
        <v>0</v>
      </c>
      <c r="E435">
        <v>0</v>
      </c>
      <c r="F435">
        <v>0</v>
      </c>
      <c r="G435">
        <v>0.37603399999999998</v>
      </c>
      <c r="H435">
        <v>0.62961599999999995</v>
      </c>
      <c r="I435">
        <v>0</v>
      </c>
    </row>
    <row r="436" spans="1:25" x14ac:dyDescent="0.25">
      <c r="A436" t="s">
        <v>110</v>
      </c>
      <c r="B436">
        <v>11643.2</v>
      </c>
      <c r="C436">
        <v>0</v>
      </c>
      <c r="D436">
        <v>0</v>
      </c>
      <c r="E436">
        <v>0</v>
      </c>
      <c r="F436">
        <v>0</v>
      </c>
      <c r="G436">
        <v>0.375726</v>
      </c>
      <c r="H436">
        <v>0.62621099999999996</v>
      </c>
      <c r="I436">
        <v>0</v>
      </c>
    </row>
    <row r="437" spans="1:25" x14ac:dyDescent="0.25">
      <c r="A437" t="s">
        <v>110</v>
      </c>
      <c r="B437">
        <v>11733</v>
      </c>
      <c r="C437">
        <v>0</v>
      </c>
      <c r="D437">
        <v>0</v>
      </c>
      <c r="E437">
        <v>0</v>
      </c>
      <c r="F437">
        <v>0</v>
      </c>
      <c r="G437">
        <v>0.375724</v>
      </c>
      <c r="H437">
        <v>0.61912199999999995</v>
      </c>
      <c r="I437">
        <v>0</v>
      </c>
    </row>
    <row r="438" spans="1:25" x14ac:dyDescent="0.25">
      <c r="A438" t="s">
        <v>110</v>
      </c>
      <c r="B438">
        <v>11668.5</v>
      </c>
      <c r="C438">
        <v>0</v>
      </c>
      <c r="D438">
        <v>0</v>
      </c>
      <c r="E438">
        <v>0</v>
      </c>
      <c r="F438">
        <v>0</v>
      </c>
      <c r="G438">
        <v>0.37571199999999999</v>
      </c>
      <c r="H438">
        <v>0.61907900000000005</v>
      </c>
      <c r="I438">
        <v>0</v>
      </c>
    </row>
    <row r="439" spans="1:25" x14ac:dyDescent="0.25">
      <c r="A439" t="s">
        <v>110</v>
      </c>
      <c r="B439">
        <v>13136</v>
      </c>
      <c r="C439">
        <v>0</v>
      </c>
      <c r="D439">
        <v>0</v>
      </c>
      <c r="E439">
        <v>0</v>
      </c>
      <c r="F439">
        <v>0</v>
      </c>
      <c r="G439">
        <v>0.37581399999999998</v>
      </c>
      <c r="H439">
        <v>0.61912100000000003</v>
      </c>
      <c r="I439">
        <v>0</v>
      </c>
    </row>
    <row r="440" spans="1:25" x14ac:dyDescent="0.25">
      <c r="A440" t="s">
        <v>110</v>
      </c>
      <c r="B440">
        <v>11596.7</v>
      </c>
      <c r="C440">
        <v>0</v>
      </c>
      <c r="D440">
        <v>0</v>
      </c>
      <c r="E440">
        <v>0</v>
      </c>
      <c r="F440">
        <v>0</v>
      </c>
      <c r="G440">
        <v>0.37595200000000001</v>
      </c>
      <c r="H440">
        <v>0.62729599999999996</v>
      </c>
      <c r="I440">
        <v>0</v>
      </c>
    </row>
    <row r="441" spans="1:25" x14ac:dyDescent="0.25">
      <c r="A441" t="s">
        <v>110</v>
      </c>
      <c r="B441">
        <v>11635.6</v>
      </c>
      <c r="C441">
        <v>0</v>
      </c>
      <c r="D441">
        <v>0</v>
      </c>
      <c r="E441">
        <v>0</v>
      </c>
      <c r="F441">
        <v>0</v>
      </c>
      <c r="G441">
        <v>0.37573699999999999</v>
      </c>
      <c r="H441">
        <v>0.62593600000000005</v>
      </c>
      <c r="I441">
        <v>0</v>
      </c>
    </row>
    <row r="442" spans="1:25" x14ac:dyDescent="0.25">
      <c r="A442" t="s">
        <v>110</v>
      </c>
      <c r="B442">
        <v>11559.3</v>
      </c>
      <c r="C442">
        <v>0</v>
      </c>
      <c r="D442">
        <v>0</v>
      </c>
      <c r="E442">
        <v>0</v>
      </c>
      <c r="F442">
        <v>0</v>
      </c>
      <c r="G442">
        <v>0.37571399999999999</v>
      </c>
      <c r="H442">
        <v>0.627807</v>
      </c>
      <c r="I442">
        <v>0</v>
      </c>
    </row>
    <row r="443" spans="1:25" x14ac:dyDescent="0.25">
      <c r="A443" t="s">
        <v>110</v>
      </c>
      <c r="B443">
        <v>11544.9</v>
      </c>
      <c r="C443">
        <v>0</v>
      </c>
      <c r="D443">
        <v>0</v>
      </c>
      <c r="E443">
        <v>0</v>
      </c>
      <c r="F443">
        <v>0</v>
      </c>
      <c r="G443">
        <v>0.37572899999999998</v>
      </c>
      <c r="H443">
        <v>0.61911700000000003</v>
      </c>
      <c r="I443">
        <v>0</v>
      </c>
    </row>
    <row r="444" spans="1:25" x14ac:dyDescent="0.25">
      <c r="A444" t="s">
        <v>110</v>
      </c>
      <c r="B444">
        <v>11554.2</v>
      </c>
      <c r="C444">
        <v>0</v>
      </c>
      <c r="D444">
        <v>0</v>
      </c>
      <c r="E444">
        <v>0</v>
      </c>
      <c r="F444">
        <v>0</v>
      </c>
      <c r="G444">
        <v>0.37590600000000002</v>
      </c>
      <c r="H444">
        <v>0.61911899999999997</v>
      </c>
      <c r="I444">
        <v>0</v>
      </c>
    </row>
    <row r="445" spans="1:25" x14ac:dyDescent="0.25">
      <c r="A445" t="s">
        <v>110</v>
      </c>
      <c r="B445">
        <v>12106.9</v>
      </c>
      <c r="C445">
        <v>0</v>
      </c>
      <c r="D445">
        <v>0</v>
      </c>
      <c r="E445">
        <v>0</v>
      </c>
      <c r="F445">
        <v>0</v>
      </c>
      <c r="G445">
        <v>0.376892</v>
      </c>
      <c r="H445">
        <v>0.61912100000000003</v>
      </c>
      <c r="I445">
        <v>0</v>
      </c>
    </row>
    <row r="446" spans="1:25" x14ac:dyDescent="0.25">
      <c r="A446" t="s">
        <v>110</v>
      </c>
      <c r="B446">
        <v>11792.7</v>
      </c>
      <c r="C446">
        <v>0</v>
      </c>
      <c r="D446">
        <v>0</v>
      </c>
      <c r="E446">
        <v>0</v>
      </c>
      <c r="F446">
        <v>0</v>
      </c>
      <c r="G446">
        <v>0.37588700000000003</v>
      </c>
      <c r="H446">
        <v>0.62879399999999996</v>
      </c>
      <c r="I446">
        <v>0</v>
      </c>
    </row>
    <row r="447" spans="1:25" x14ac:dyDescent="0.25">
      <c r="A447" t="s">
        <v>110</v>
      </c>
      <c r="B447">
        <v>11629.5</v>
      </c>
      <c r="C447">
        <v>0</v>
      </c>
      <c r="D447">
        <v>0</v>
      </c>
      <c r="E447">
        <v>0</v>
      </c>
      <c r="F447">
        <v>0</v>
      </c>
      <c r="G447">
        <v>0.37572</v>
      </c>
      <c r="H447">
        <v>0.61910100000000001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11378.8</v>
      </c>
      <c r="C448">
        <v>0</v>
      </c>
      <c r="D448">
        <v>0</v>
      </c>
      <c r="E448">
        <v>0</v>
      </c>
      <c r="F448">
        <v>0</v>
      </c>
      <c r="G448">
        <v>0.375745</v>
      </c>
      <c r="H448">
        <v>0.61911799999999995</v>
      </c>
      <c r="I448">
        <v>0</v>
      </c>
      <c r="R448">
        <f>AVERAGE(B399:B448)</f>
        <v>11787.285999999998</v>
      </c>
      <c r="S448">
        <f>AVERAGE(C399:C448)</f>
        <v>0</v>
      </c>
      <c r="U448">
        <f>_xlfn.VAR.P(B399:B448)</f>
        <v>164763.30320399988</v>
      </c>
      <c r="V448">
        <f>_xlfn.VAR.P(C399:C448)</f>
        <v>0</v>
      </c>
      <c r="X448">
        <f>1.96*SQRT(U448)/50</f>
        <v>15.911690112473734</v>
      </c>
      <c r="Y448">
        <f>1.96*SQRT(V448)/50</f>
        <v>0</v>
      </c>
    </row>
    <row r="449" spans="1:9" x14ac:dyDescent="0.25">
      <c r="A449" t="s">
        <v>110</v>
      </c>
      <c r="B449">
        <v>589368.36410200002</v>
      </c>
      <c r="C449" t="s">
        <v>37</v>
      </c>
    </row>
    <row r="450" spans="1:9" x14ac:dyDescent="0.25">
      <c r="A450" t="s">
        <v>111</v>
      </c>
      <c r="B450">
        <v>10395.299999999999</v>
      </c>
      <c r="C450">
        <v>10389.700000000001</v>
      </c>
      <c r="D450">
        <v>10367.799999999999</v>
      </c>
      <c r="E450">
        <v>10272.5</v>
      </c>
      <c r="F450">
        <v>7581.63</v>
      </c>
      <c r="G450">
        <v>0.37569200000000003</v>
      </c>
      <c r="H450">
        <v>0.62609999999999999</v>
      </c>
      <c r="I450">
        <v>0</v>
      </c>
    </row>
    <row r="451" spans="1:9" x14ac:dyDescent="0.25">
      <c r="A451" t="s">
        <v>111</v>
      </c>
      <c r="B451">
        <v>10189.5</v>
      </c>
      <c r="C451">
        <v>10183.700000000001</v>
      </c>
      <c r="D451">
        <v>10162</v>
      </c>
      <c r="E451">
        <v>10069.1</v>
      </c>
      <c r="F451">
        <v>7401.15</v>
      </c>
      <c r="G451">
        <v>0.375724</v>
      </c>
      <c r="H451">
        <v>0.62754399999999999</v>
      </c>
      <c r="I451">
        <v>0</v>
      </c>
    </row>
    <row r="452" spans="1:9" x14ac:dyDescent="0.25">
      <c r="A452" t="s">
        <v>111</v>
      </c>
      <c r="B452">
        <v>10528.7</v>
      </c>
      <c r="C452">
        <v>10522.8</v>
      </c>
      <c r="D452">
        <v>10500.6</v>
      </c>
      <c r="E452">
        <v>10406.4</v>
      </c>
      <c r="F452">
        <v>7706.44</v>
      </c>
      <c r="G452">
        <v>0.36683900000000003</v>
      </c>
      <c r="H452">
        <v>0.626996</v>
      </c>
      <c r="I452">
        <v>0</v>
      </c>
    </row>
    <row r="453" spans="1:9" x14ac:dyDescent="0.25">
      <c r="A453" t="s">
        <v>111</v>
      </c>
      <c r="B453">
        <v>10372</v>
      </c>
      <c r="C453">
        <v>10366.1</v>
      </c>
      <c r="D453">
        <v>10344.299999999999</v>
      </c>
      <c r="E453">
        <v>10249.5</v>
      </c>
      <c r="F453">
        <v>7567.27</v>
      </c>
      <c r="G453">
        <v>0.37587500000000001</v>
      </c>
      <c r="H453">
        <v>0.61912199999999995</v>
      </c>
      <c r="I453">
        <v>0</v>
      </c>
    </row>
    <row r="454" spans="1:9" x14ac:dyDescent="0.25">
      <c r="A454" t="s">
        <v>111</v>
      </c>
      <c r="B454">
        <v>10422.700000000001</v>
      </c>
      <c r="C454">
        <v>10416.9</v>
      </c>
      <c r="D454">
        <v>10394.9</v>
      </c>
      <c r="E454">
        <v>10300.200000000001</v>
      </c>
      <c r="F454">
        <v>7610.52</v>
      </c>
      <c r="G454">
        <v>0.37577500000000003</v>
      </c>
      <c r="H454">
        <v>0.61912100000000003</v>
      </c>
      <c r="I454">
        <v>0</v>
      </c>
    </row>
    <row r="455" spans="1:9" x14ac:dyDescent="0.25">
      <c r="A455" t="s">
        <v>111</v>
      </c>
      <c r="B455">
        <v>10379.5</v>
      </c>
      <c r="C455">
        <v>10373.6</v>
      </c>
      <c r="D455">
        <v>10351.799999999999</v>
      </c>
      <c r="E455">
        <v>10256.9</v>
      </c>
      <c r="F455">
        <v>7586.39</v>
      </c>
      <c r="G455">
        <v>0.375726</v>
      </c>
      <c r="H455">
        <v>0.62978199999999995</v>
      </c>
      <c r="I455">
        <v>0</v>
      </c>
    </row>
    <row r="456" spans="1:9" x14ac:dyDescent="0.25">
      <c r="A456" t="s">
        <v>111</v>
      </c>
      <c r="B456">
        <v>10386.1</v>
      </c>
      <c r="C456">
        <v>10380.4</v>
      </c>
      <c r="D456">
        <v>10358.6</v>
      </c>
      <c r="E456">
        <v>10263.9</v>
      </c>
      <c r="F456">
        <v>7578.9</v>
      </c>
      <c r="G456">
        <v>0.37571900000000003</v>
      </c>
      <c r="H456">
        <v>0.62654399999999999</v>
      </c>
      <c r="I456">
        <v>0</v>
      </c>
    </row>
    <row r="457" spans="1:9" x14ac:dyDescent="0.25">
      <c r="A457" t="s">
        <v>111</v>
      </c>
      <c r="B457">
        <v>10543.7</v>
      </c>
      <c r="C457">
        <v>10537.8</v>
      </c>
      <c r="D457">
        <v>10515.9</v>
      </c>
      <c r="E457">
        <v>10421.1</v>
      </c>
      <c r="F457">
        <v>7730.87</v>
      </c>
      <c r="G457">
        <v>0.37589699999999998</v>
      </c>
      <c r="H457">
        <v>0.619112</v>
      </c>
      <c r="I457">
        <v>0</v>
      </c>
    </row>
    <row r="458" spans="1:9" x14ac:dyDescent="0.25">
      <c r="A458" t="s">
        <v>111</v>
      </c>
      <c r="B458">
        <v>10408.6</v>
      </c>
      <c r="C458">
        <v>10402.799999999999</v>
      </c>
      <c r="D458">
        <v>10381.1</v>
      </c>
      <c r="E458">
        <v>10287.700000000001</v>
      </c>
      <c r="F458">
        <v>7538.31</v>
      </c>
      <c r="G458">
        <v>0.37606099999999998</v>
      </c>
      <c r="H458">
        <v>0.62906300000000004</v>
      </c>
      <c r="I458">
        <v>0</v>
      </c>
    </row>
    <row r="459" spans="1:9" x14ac:dyDescent="0.25">
      <c r="A459" t="s">
        <v>111</v>
      </c>
      <c r="B459">
        <v>11580.2</v>
      </c>
      <c r="C459">
        <v>10641.4</v>
      </c>
      <c r="D459">
        <v>10619.1</v>
      </c>
      <c r="E459">
        <v>10523.7</v>
      </c>
      <c r="F459">
        <v>7825</v>
      </c>
      <c r="G459">
        <v>0.37588500000000002</v>
      </c>
      <c r="H459">
        <v>0.61912199999999995</v>
      </c>
      <c r="I459">
        <v>0</v>
      </c>
    </row>
    <row r="460" spans="1:9" x14ac:dyDescent="0.25">
      <c r="A460" t="s">
        <v>111</v>
      </c>
      <c r="B460">
        <v>10502.4</v>
      </c>
      <c r="C460">
        <v>10489.6</v>
      </c>
      <c r="D460">
        <v>10467.6</v>
      </c>
      <c r="E460">
        <v>10370.799999999999</v>
      </c>
      <c r="F460">
        <v>7667.22</v>
      </c>
      <c r="G460">
        <v>0.37599199999999999</v>
      </c>
      <c r="H460">
        <v>0.61912199999999995</v>
      </c>
      <c r="I460">
        <v>0</v>
      </c>
    </row>
    <row r="461" spans="1:9" x14ac:dyDescent="0.25">
      <c r="A461" t="s">
        <v>111</v>
      </c>
      <c r="B461">
        <v>10748.7</v>
      </c>
      <c r="C461">
        <v>10195.9</v>
      </c>
      <c r="D461">
        <v>10174.5</v>
      </c>
      <c r="E461">
        <v>10081.4</v>
      </c>
      <c r="F461">
        <v>7415.24</v>
      </c>
      <c r="G461">
        <v>0.375753</v>
      </c>
      <c r="H461">
        <v>0.62919499999999995</v>
      </c>
      <c r="I461">
        <v>0</v>
      </c>
    </row>
    <row r="462" spans="1:9" x14ac:dyDescent="0.25">
      <c r="A462" t="s">
        <v>111</v>
      </c>
      <c r="B462">
        <v>10375.6</v>
      </c>
      <c r="C462">
        <v>10364</v>
      </c>
      <c r="D462">
        <v>10342.4</v>
      </c>
      <c r="E462">
        <v>10246.700000000001</v>
      </c>
      <c r="F462">
        <v>7568.03</v>
      </c>
      <c r="G462">
        <v>0.37570199999999998</v>
      </c>
      <c r="H462">
        <v>0.61911799999999995</v>
      </c>
      <c r="I462">
        <v>0</v>
      </c>
    </row>
    <row r="463" spans="1:9" x14ac:dyDescent="0.25">
      <c r="A463" t="s">
        <v>111</v>
      </c>
      <c r="B463">
        <v>10609</v>
      </c>
      <c r="C463">
        <v>10603.3</v>
      </c>
      <c r="D463">
        <v>10581.2</v>
      </c>
      <c r="E463">
        <v>10483.299999999999</v>
      </c>
      <c r="F463">
        <v>7798</v>
      </c>
      <c r="G463">
        <v>0.37570999999999999</v>
      </c>
      <c r="H463">
        <v>0.620367</v>
      </c>
      <c r="I463">
        <v>0</v>
      </c>
    </row>
    <row r="464" spans="1:9" x14ac:dyDescent="0.25">
      <c r="A464" t="s">
        <v>111</v>
      </c>
      <c r="B464">
        <v>10379.299999999999</v>
      </c>
      <c r="C464">
        <v>10373.6</v>
      </c>
      <c r="D464">
        <v>10352</v>
      </c>
      <c r="E464">
        <v>10257</v>
      </c>
      <c r="F464">
        <v>7570.67</v>
      </c>
      <c r="G464">
        <v>0.37587500000000001</v>
      </c>
      <c r="H464">
        <v>0.61912199999999995</v>
      </c>
      <c r="I464">
        <v>0</v>
      </c>
    </row>
    <row r="465" spans="1:9" x14ac:dyDescent="0.25">
      <c r="A465" t="s">
        <v>111</v>
      </c>
      <c r="B465">
        <v>10662.9</v>
      </c>
      <c r="C465">
        <v>10657.1</v>
      </c>
      <c r="D465">
        <v>10635</v>
      </c>
      <c r="E465">
        <v>10538.8</v>
      </c>
      <c r="F465">
        <v>7832.32</v>
      </c>
      <c r="G465">
        <v>0.37570999999999999</v>
      </c>
      <c r="H465">
        <v>0.62069300000000005</v>
      </c>
      <c r="I465">
        <v>0</v>
      </c>
    </row>
    <row r="466" spans="1:9" x14ac:dyDescent="0.25">
      <c r="A466" t="s">
        <v>111</v>
      </c>
      <c r="B466">
        <v>10580.3</v>
      </c>
      <c r="C466">
        <v>10574.6</v>
      </c>
      <c r="D466">
        <v>10552.6</v>
      </c>
      <c r="E466">
        <v>10458.1</v>
      </c>
      <c r="F466">
        <v>7751.48</v>
      </c>
      <c r="G466">
        <v>0.37572800000000001</v>
      </c>
      <c r="H466">
        <v>0.62864299999999995</v>
      </c>
      <c r="I466">
        <v>0</v>
      </c>
    </row>
    <row r="467" spans="1:9" x14ac:dyDescent="0.25">
      <c r="A467" t="s">
        <v>111</v>
      </c>
      <c r="B467">
        <v>10657.4</v>
      </c>
      <c r="C467">
        <v>10651.6</v>
      </c>
      <c r="D467">
        <v>10629.6</v>
      </c>
      <c r="E467">
        <v>10532.3</v>
      </c>
      <c r="F467">
        <v>7828.58</v>
      </c>
      <c r="G467">
        <v>0.37573899999999999</v>
      </c>
      <c r="H467">
        <v>0.61911700000000003</v>
      </c>
      <c r="I467">
        <v>0</v>
      </c>
    </row>
    <row r="468" spans="1:9" x14ac:dyDescent="0.25">
      <c r="A468" t="s">
        <v>111</v>
      </c>
      <c r="B468">
        <v>10619.3</v>
      </c>
      <c r="C468">
        <v>10613.6</v>
      </c>
      <c r="D468">
        <v>10591.5</v>
      </c>
      <c r="E468">
        <v>10494.4</v>
      </c>
      <c r="F468">
        <v>7788.39</v>
      </c>
      <c r="G468">
        <v>0.37570100000000001</v>
      </c>
      <c r="H468">
        <v>0.62863400000000003</v>
      </c>
      <c r="I468">
        <v>0</v>
      </c>
    </row>
    <row r="469" spans="1:9" x14ac:dyDescent="0.25">
      <c r="A469" t="s">
        <v>111</v>
      </c>
      <c r="B469">
        <v>10662</v>
      </c>
      <c r="C469">
        <v>10656.1</v>
      </c>
      <c r="D469">
        <v>10634</v>
      </c>
      <c r="E469">
        <v>10537.9</v>
      </c>
      <c r="F469">
        <v>7830.59</v>
      </c>
      <c r="G469">
        <v>0.37588700000000003</v>
      </c>
      <c r="H469">
        <v>0.61911700000000003</v>
      </c>
      <c r="I469">
        <v>0</v>
      </c>
    </row>
    <row r="470" spans="1:9" x14ac:dyDescent="0.25">
      <c r="A470" t="s">
        <v>111</v>
      </c>
      <c r="B470">
        <v>10378.9</v>
      </c>
      <c r="C470">
        <v>10373.200000000001</v>
      </c>
      <c r="D470">
        <v>10351.4</v>
      </c>
      <c r="E470">
        <v>10256.9</v>
      </c>
      <c r="F470">
        <v>7573.97</v>
      </c>
      <c r="G470">
        <v>0.37570500000000001</v>
      </c>
      <c r="H470">
        <v>0.62890100000000004</v>
      </c>
      <c r="I470">
        <v>0</v>
      </c>
    </row>
    <row r="471" spans="1:9" x14ac:dyDescent="0.25">
      <c r="A471" t="s">
        <v>111</v>
      </c>
      <c r="B471">
        <v>10416.799999999999</v>
      </c>
      <c r="C471">
        <v>10411</v>
      </c>
      <c r="D471">
        <v>10389.1</v>
      </c>
      <c r="E471">
        <v>10293.4</v>
      </c>
      <c r="F471">
        <v>7613.46</v>
      </c>
      <c r="G471">
        <v>0.37576999999999999</v>
      </c>
      <c r="H471">
        <v>0.61911700000000003</v>
      </c>
      <c r="I471">
        <v>0</v>
      </c>
    </row>
    <row r="472" spans="1:9" x14ac:dyDescent="0.25">
      <c r="A472" t="s">
        <v>111</v>
      </c>
      <c r="B472">
        <v>10412.200000000001</v>
      </c>
      <c r="C472">
        <v>10406.4</v>
      </c>
      <c r="D472">
        <v>10384.700000000001</v>
      </c>
      <c r="E472">
        <v>10289.6</v>
      </c>
      <c r="F472">
        <v>7602.97</v>
      </c>
      <c r="G472">
        <v>0.37570900000000002</v>
      </c>
      <c r="H472">
        <v>0.625332</v>
      </c>
      <c r="I472">
        <v>0</v>
      </c>
    </row>
    <row r="473" spans="1:9" x14ac:dyDescent="0.25">
      <c r="A473" t="s">
        <v>111</v>
      </c>
      <c r="B473">
        <v>10374</v>
      </c>
      <c r="C473">
        <v>10368.200000000001</v>
      </c>
      <c r="D473">
        <v>10346.5</v>
      </c>
      <c r="E473">
        <v>10250.9</v>
      </c>
      <c r="F473">
        <v>7574.38</v>
      </c>
      <c r="G473">
        <v>0.37675999999999998</v>
      </c>
      <c r="H473">
        <v>0.61912100000000003</v>
      </c>
      <c r="I473">
        <v>0</v>
      </c>
    </row>
    <row r="474" spans="1:9" x14ac:dyDescent="0.25">
      <c r="A474" t="s">
        <v>111</v>
      </c>
      <c r="B474">
        <v>10429.700000000001</v>
      </c>
      <c r="C474">
        <v>10424</v>
      </c>
      <c r="D474">
        <v>10402.1</v>
      </c>
      <c r="E474">
        <v>10306.799999999999</v>
      </c>
      <c r="F474">
        <v>7614.92</v>
      </c>
      <c r="G474">
        <v>0.37584299999999998</v>
      </c>
      <c r="H474">
        <v>0.627494</v>
      </c>
      <c r="I474">
        <v>0</v>
      </c>
    </row>
    <row r="475" spans="1:9" x14ac:dyDescent="0.25">
      <c r="A475" t="s">
        <v>111</v>
      </c>
      <c r="B475">
        <v>10441.9</v>
      </c>
      <c r="C475">
        <v>10436.1</v>
      </c>
      <c r="D475">
        <v>10414.299999999999</v>
      </c>
      <c r="E475">
        <v>10318.299999999999</v>
      </c>
      <c r="F475">
        <v>7630.21</v>
      </c>
      <c r="G475">
        <v>0.37575700000000001</v>
      </c>
      <c r="H475">
        <v>0.61912199999999995</v>
      </c>
      <c r="I475">
        <v>0</v>
      </c>
    </row>
    <row r="476" spans="1:9" x14ac:dyDescent="0.25">
      <c r="A476" t="s">
        <v>111</v>
      </c>
      <c r="B476">
        <v>11764.2</v>
      </c>
      <c r="C476">
        <v>10418.1</v>
      </c>
      <c r="D476">
        <v>10396.299999999999</v>
      </c>
      <c r="E476">
        <v>10300.700000000001</v>
      </c>
      <c r="F476">
        <v>7613.07</v>
      </c>
      <c r="G476">
        <v>0.36580299999999999</v>
      </c>
      <c r="H476">
        <v>0.61912199999999995</v>
      </c>
      <c r="I476">
        <v>0</v>
      </c>
    </row>
    <row r="477" spans="1:9" x14ac:dyDescent="0.25">
      <c r="A477" t="s">
        <v>111</v>
      </c>
      <c r="B477">
        <v>10613.6</v>
      </c>
      <c r="C477">
        <v>10601.2</v>
      </c>
      <c r="D477">
        <v>10579.3</v>
      </c>
      <c r="E477">
        <v>10480.1</v>
      </c>
      <c r="F477">
        <v>7784.38</v>
      </c>
      <c r="G477">
        <v>0.36450700000000003</v>
      </c>
      <c r="H477">
        <v>0.621313</v>
      </c>
      <c r="I477">
        <v>0</v>
      </c>
    </row>
    <row r="478" spans="1:9" x14ac:dyDescent="0.25">
      <c r="A478" t="s">
        <v>111</v>
      </c>
      <c r="B478">
        <v>10686.4</v>
      </c>
      <c r="C478">
        <v>10561.3</v>
      </c>
      <c r="D478">
        <v>10539.5</v>
      </c>
      <c r="E478">
        <v>10442.200000000001</v>
      </c>
      <c r="F478">
        <v>7752.67</v>
      </c>
      <c r="G478">
        <v>0.37569000000000002</v>
      </c>
      <c r="H478">
        <v>0.61911799999999995</v>
      </c>
      <c r="I478">
        <v>0</v>
      </c>
    </row>
    <row r="479" spans="1:9" x14ac:dyDescent="0.25">
      <c r="A479" t="s">
        <v>111</v>
      </c>
      <c r="B479">
        <v>10533.5</v>
      </c>
      <c r="C479">
        <v>10528</v>
      </c>
      <c r="D479">
        <v>10506</v>
      </c>
      <c r="E479">
        <v>10409</v>
      </c>
      <c r="F479">
        <v>7711.15</v>
      </c>
      <c r="G479">
        <v>0.37569000000000002</v>
      </c>
      <c r="H479">
        <v>0.62726700000000002</v>
      </c>
      <c r="I479">
        <v>0</v>
      </c>
    </row>
    <row r="480" spans="1:9" x14ac:dyDescent="0.25">
      <c r="A480" t="s">
        <v>111</v>
      </c>
      <c r="B480">
        <v>10439.200000000001</v>
      </c>
      <c r="C480">
        <v>10433.4</v>
      </c>
      <c r="D480">
        <v>10411.799999999999</v>
      </c>
      <c r="E480">
        <v>10316.4</v>
      </c>
      <c r="F480">
        <v>7632.44</v>
      </c>
      <c r="G480">
        <v>0.37570300000000001</v>
      </c>
      <c r="H480">
        <v>0.62239</v>
      </c>
      <c r="I480">
        <v>0</v>
      </c>
    </row>
    <row r="481" spans="1:9" x14ac:dyDescent="0.25">
      <c r="A481" t="s">
        <v>111</v>
      </c>
      <c r="B481">
        <v>10400.700000000001</v>
      </c>
      <c r="C481">
        <v>10394.9</v>
      </c>
      <c r="D481">
        <v>10373.1</v>
      </c>
      <c r="E481">
        <v>10277.5</v>
      </c>
      <c r="F481">
        <v>7587.92</v>
      </c>
      <c r="G481">
        <v>0.375915</v>
      </c>
      <c r="H481">
        <v>0.61912199999999995</v>
      </c>
      <c r="I481">
        <v>0</v>
      </c>
    </row>
    <row r="482" spans="1:9" x14ac:dyDescent="0.25">
      <c r="A482" t="s">
        <v>111</v>
      </c>
      <c r="B482">
        <v>10488.4</v>
      </c>
      <c r="C482">
        <v>10482.700000000001</v>
      </c>
      <c r="D482">
        <v>10460.9</v>
      </c>
      <c r="E482">
        <v>10364.9</v>
      </c>
      <c r="F482">
        <v>7680.59</v>
      </c>
      <c r="G482">
        <v>0.37578600000000001</v>
      </c>
      <c r="H482">
        <v>0.62374099999999999</v>
      </c>
      <c r="I482">
        <v>0</v>
      </c>
    </row>
    <row r="483" spans="1:9" x14ac:dyDescent="0.25">
      <c r="A483" t="s">
        <v>111</v>
      </c>
      <c r="B483">
        <v>10419.5</v>
      </c>
      <c r="C483">
        <v>10413.799999999999</v>
      </c>
      <c r="D483">
        <v>10392.1</v>
      </c>
      <c r="E483">
        <v>10297</v>
      </c>
      <c r="F483">
        <v>7594.54</v>
      </c>
      <c r="G483">
        <v>0.37572299999999997</v>
      </c>
      <c r="H483">
        <v>0.61911400000000005</v>
      </c>
      <c r="I483">
        <v>0</v>
      </c>
    </row>
    <row r="484" spans="1:9" x14ac:dyDescent="0.25">
      <c r="A484" t="s">
        <v>111</v>
      </c>
      <c r="B484">
        <v>10353.200000000001</v>
      </c>
      <c r="C484">
        <v>10347.5</v>
      </c>
      <c r="D484">
        <v>10325.799999999999</v>
      </c>
      <c r="E484">
        <v>10231.299999999999</v>
      </c>
      <c r="F484">
        <v>7551.54</v>
      </c>
      <c r="G484">
        <v>0.37573299999999998</v>
      </c>
      <c r="H484">
        <v>0.61910200000000004</v>
      </c>
      <c r="I484">
        <v>0</v>
      </c>
    </row>
    <row r="485" spans="1:9" x14ac:dyDescent="0.25">
      <c r="A485" t="s">
        <v>111</v>
      </c>
      <c r="B485">
        <v>10560.8</v>
      </c>
      <c r="C485">
        <v>10555</v>
      </c>
      <c r="D485">
        <v>10533.2</v>
      </c>
      <c r="E485">
        <v>10437.5</v>
      </c>
      <c r="F485">
        <v>7737.25</v>
      </c>
      <c r="G485">
        <v>0.367533</v>
      </c>
      <c r="H485">
        <v>0.61912199999999995</v>
      </c>
      <c r="I485">
        <v>0</v>
      </c>
    </row>
    <row r="486" spans="1:9" x14ac:dyDescent="0.25">
      <c r="A486" t="s">
        <v>111</v>
      </c>
      <c r="B486">
        <v>10332.4</v>
      </c>
      <c r="C486">
        <v>10326.700000000001</v>
      </c>
      <c r="D486">
        <v>10305</v>
      </c>
      <c r="E486">
        <v>10209.9</v>
      </c>
      <c r="F486">
        <v>7524.08</v>
      </c>
      <c r="G486">
        <v>0.37678499999999998</v>
      </c>
      <c r="H486">
        <v>0.62928300000000004</v>
      </c>
      <c r="I486">
        <v>0</v>
      </c>
    </row>
    <row r="487" spans="1:9" x14ac:dyDescent="0.25">
      <c r="A487" t="s">
        <v>111</v>
      </c>
      <c r="B487">
        <v>10303.6</v>
      </c>
      <c r="C487">
        <v>10297.700000000001</v>
      </c>
      <c r="D487">
        <v>10276.200000000001</v>
      </c>
      <c r="E487">
        <v>10182.700000000001</v>
      </c>
      <c r="F487">
        <v>7435.76</v>
      </c>
      <c r="G487">
        <v>0.375691</v>
      </c>
      <c r="H487">
        <v>0.62915399999999999</v>
      </c>
      <c r="I487">
        <v>0</v>
      </c>
    </row>
    <row r="488" spans="1:9" x14ac:dyDescent="0.25">
      <c r="A488" t="s">
        <v>111</v>
      </c>
      <c r="B488">
        <v>10604.2</v>
      </c>
      <c r="C488">
        <v>10598.4</v>
      </c>
      <c r="D488">
        <v>10576.7</v>
      </c>
      <c r="E488">
        <v>10481.200000000001</v>
      </c>
      <c r="F488">
        <v>7785.38</v>
      </c>
      <c r="G488">
        <v>0.375691</v>
      </c>
      <c r="H488">
        <v>0.62520299999999995</v>
      </c>
      <c r="I488">
        <v>0</v>
      </c>
    </row>
    <row r="489" spans="1:9" x14ac:dyDescent="0.25">
      <c r="A489" t="s">
        <v>111</v>
      </c>
      <c r="B489">
        <v>10358.4</v>
      </c>
      <c r="C489">
        <v>10352.700000000001</v>
      </c>
      <c r="D489">
        <v>10331</v>
      </c>
      <c r="E489">
        <v>10236.5</v>
      </c>
      <c r="F489">
        <v>7549.29</v>
      </c>
      <c r="G489">
        <v>0.37569200000000003</v>
      </c>
      <c r="H489">
        <v>0.62438700000000003</v>
      </c>
      <c r="I489">
        <v>0</v>
      </c>
    </row>
    <row r="490" spans="1:9" x14ac:dyDescent="0.25">
      <c r="A490" t="s">
        <v>111</v>
      </c>
      <c r="B490">
        <v>10444</v>
      </c>
      <c r="C490">
        <v>10438.200000000001</v>
      </c>
      <c r="D490">
        <v>10416.4</v>
      </c>
      <c r="E490">
        <v>10320.299999999999</v>
      </c>
      <c r="F490">
        <v>7631.63</v>
      </c>
      <c r="G490">
        <v>0.37578400000000001</v>
      </c>
      <c r="H490">
        <v>0.619112</v>
      </c>
      <c r="I490">
        <v>0</v>
      </c>
    </row>
    <row r="491" spans="1:9" x14ac:dyDescent="0.25">
      <c r="A491" t="s">
        <v>111</v>
      </c>
      <c r="B491">
        <v>10424.6</v>
      </c>
      <c r="C491">
        <v>10418.9</v>
      </c>
      <c r="D491">
        <v>10397.200000000001</v>
      </c>
      <c r="E491">
        <v>10302.200000000001</v>
      </c>
      <c r="F491">
        <v>7606.12</v>
      </c>
      <c r="G491">
        <v>0.37588700000000003</v>
      </c>
      <c r="H491">
        <v>0.62955000000000005</v>
      </c>
      <c r="I491">
        <v>0</v>
      </c>
    </row>
    <row r="492" spans="1:9" x14ac:dyDescent="0.25">
      <c r="A492" t="s">
        <v>111</v>
      </c>
      <c r="B492">
        <v>10496.4</v>
      </c>
      <c r="C492">
        <v>10490.5</v>
      </c>
      <c r="D492">
        <v>10468.700000000001</v>
      </c>
      <c r="E492">
        <v>10372.299999999999</v>
      </c>
      <c r="F492">
        <v>7681.08</v>
      </c>
      <c r="G492">
        <v>0.375778</v>
      </c>
      <c r="H492">
        <v>0.62737500000000002</v>
      </c>
      <c r="I492">
        <v>0</v>
      </c>
    </row>
    <row r="493" spans="1:9" x14ac:dyDescent="0.25">
      <c r="A493" t="s">
        <v>111</v>
      </c>
      <c r="B493">
        <v>10359.5</v>
      </c>
      <c r="C493">
        <v>10353.6</v>
      </c>
      <c r="D493">
        <v>10331.799999999999</v>
      </c>
      <c r="E493">
        <v>10237.200000000001</v>
      </c>
      <c r="F493">
        <v>7538.79</v>
      </c>
      <c r="G493">
        <v>0.37576799999999999</v>
      </c>
      <c r="H493">
        <v>0.62980199999999997</v>
      </c>
      <c r="I493">
        <v>0</v>
      </c>
    </row>
    <row r="494" spans="1:9" x14ac:dyDescent="0.25">
      <c r="A494" t="s">
        <v>111</v>
      </c>
      <c r="B494">
        <v>10376.700000000001</v>
      </c>
      <c r="C494">
        <v>10370.799999999999</v>
      </c>
      <c r="D494">
        <v>10349</v>
      </c>
      <c r="E494">
        <v>10255.6</v>
      </c>
      <c r="F494">
        <v>7420.79</v>
      </c>
      <c r="G494">
        <v>0.375693</v>
      </c>
      <c r="H494">
        <v>0.627857</v>
      </c>
      <c r="I494">
        <v>0</v>
      </c>
    </row>
    <row r="495" spans="1:9" x14ac:dyDescent="0.25">
      <c r="A495" t="s">
        <v>111</v>
      </c>
      <c r="B495">
        <v>11781.5</v>
      </c>
      <c r="C495">
        <v>10370.5</v>
      </c>
      <c r="D495">
        <v>10348.700000000001</v>
      </c>
      <c r="E495">
        <v>10253.700000000001</v>
      </c>
      <c r="F495">
        <v>7560.46</v>
      </c>
      <c r="G495">
        <v>0.37571100000000002</v>
      </c>
      <c r="H495">
        <v>0.62100100000000003</v>
      </c>
      <c r="I495">
        <v>0</v>
      </c>
    </row>
    <row r="496" spans="1:9" x14ac:dyDescent="0.25">
      <c r="A496" t="s">
        <v>111</v>
      </c>
      <c r="B496">
        <v>10410.200000000001</v>
      </c>
      <c r="C496">
        <v>10397.6</v>
      </c>
      <c r="D496">
        <v>10375.700000000001</v>
      </c>
      <c r="E496">
        <v>10280.200000000001</v>
      </c>
      <c r="F496">
        <v>7582.45</v>
      </c>
      <c r="G496">
        <v>0.37572499999999998</v>
      </c>
      <c r="H496">
        <v>0.62229800000000002</v>
      </c>
      <c r="I496">
        <v>0</v>
      </c>
    </row>
    <row r="497" spans="1:25" x14ac:dyDescent="0.25">
      <c r="A497" t="s">
        <v>111</v>
      </c>
      <c r="B497">
        <v>10906.6</v>
      </c>
      <c r="C497">
        <v>10364.1</v>
      </c>
      <c r="D497">
        <v>10342.4</v>
      </c>
      <c r="E497">
        <v>10247.700000000001</v>
      </c>
      <c r="F497">
        <v>7562.63</v>
      </c>
      <c r="G497">
        <v>0.37676399999999999</v>
      </c>
      <c r="H497">
        <v>0.61912100000000003</v>
      </c>
      <c r="I497">
        <v>0</v>
      </c>
    </row>
    <row r="498" spans="1:25" x14ac:dyDescent="0.25">
      <c r="A498" t="s">
        <v>111</v>
      </c>
      <c r="B498">
        <v>10147.1</v>
      </c>
      <c r="C498">
        <v>10139.1</v>
      </c>
      <c r="D498">
        <v>10117.6</v>
      </c>
      <c r="E498">
        <v>10025.799999999999</v>
      </c>
      <c r="F498">
        <v>7350.39</v>
      </c>
      <c r="G498">
        <v>0.375832</v>
      </c>
      <c r="H498">
        <v>0.62504199999999999</v>
      </c>
      <c r="I498">
        <v>0</v>
      </c>
    </row>
    <row r="499" spans="1:25" x14ac:dyDescent="0.25">
      <c r="A499" t="s">
        <v>111</v>
      </c>
      <c r="B499">
        <v>10361.6</v>
      </c>
      <c r="C499">
        <v>10355.299999999999</v>
      </c>
      <c r="D499">
        <v>10333.5</v>
      </c>
      <c r="E499">
        <v>10239.6</v>
      </c>
      <c r="F499">
        <v>7553.24</v>
      </c>
      <c r="G499">
        <v>0.376363</v>
      </c>
      <c r="H499">
        <v>0.62963400000000003</v>
      </c>
      <c r="I499">
        <v>0</v>
      </c>
    </row>
    <row r="500" spans="1:25" x14ac:dyDescent="0.25">
      <c r="A500" t="s">
        <v>111</v>
      </c>
      <c r="B500">
        <v>10181.799999999999</v>
      </c>
      <c r="C500">
        <v>10173.799999999999</v>
      </c>
      <c r="D500">
        <v>10152.4</v>
      </c>
      <c r="E500">
        <v>10059.9</v>
      </c>
      <c r="F500">
        <v>7379.49</v>
      </c>
      <c r="G500">
        <v>0.37569000000000002</v>
      </c>
      <c r="H500">
        <v>0.62978000000000001</v>
      </c>
      <c r="I500">
        <v>0</v>
      </c>
    </row>
    <row r="501" spans="1:25" x14ac:dyDescent="0.25">
      <c r="A501" t="s">
        <v>111</v>
      </c>
      <c r="B501">
        <v>10381</v>
      </c>
      <c r="C501">
        <v>10375.1</v>
      </c>
      <c r="D501">
        <v>10353.299999999999</v>
      </c>
      <c r="E501">
        <v>10258.299999999999</v>
      </c>
      <c r="F501">
        <v>7581.84</v>
      </c>
      <c r="G501">
        <v>0.376218</v>
      </c>
      <c r="H501">
        <v>0.62364900000000001</v>
      </c>
      <c r="I501">
        <v>0</v>
      </c>
    </row>
    <row r="502" spans="1:25" x14ac:dyDescent="0.25">
      <c r="A502" t="s">
        <v>111</v>
      </c>
      <c r="B502">
        <v>10383.299999999999</v>
      </c>
      <c r="C502">
        <v>10377.5</v>
      </c>
      <c r="D502">
        <v>10355.9</v>
      </c>
      <c r="E502">
        <v>10261.6</v>
      </c>
      <c r="F502">
        <v>7569.27</v>
      </c>
      <c r="G502">
        <v>0.37575399999999998</v>
      </c>
      <c r="H502">
        <v>0.62971200000000005</v>
      </c>
      <c r="I502">
        <v>0</v>
      </c>
    </row>
    <row r="503" spans="1:25" x14ac:dyDescent="0.25">
      <c r="A503" t="s">
        <v>111</v>
      </c>
      <c r="B503">
        <v>10363.799999999999</v>
      </c>
      <c r="C503">
        <v>10358</v>
      </c>
      <c r="D503">
        <v>10336.4</v>
      </c>
      <c r="E503">
        <v>10242.1</v>
      </c>
      <c r="F503">
        <v>7553.48</v>
      </c>
      <c r="G503">
        <v>0.37573899999999999</v>
      </c>
      <c r="H503">
        <v>0.61911799999999995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10327.700000000001</v>
      </c>
      <c r="C504">
        <v>10321.9</v>
      </c>
      <c r="D504">
        <v>10300.200000000001</v>
      </c>
      <c r="E504">
        <v>10206.299999999999</v>
      </c>
      <c r="F504">
        <v>7525.66</v>
      </c>
      <c r="G504">
        <v>0.37571599999999999</v>
      </c>
      <c r="H504">
        <v>0.61912199999999995</v>
      </c>
      <c r="I504">
        <v>0</v>
      </c>
      <c r="R504">
        <f>AVERAGE(B455:B504)</f>
        <v>10535.048000000001</v>
      </c>
      <c r="S504">
        <f>AVERAGE(C455:C504)</f>
        <v>10431.012000000001</v>
      </c>
      <c r="U504">
        <f>_xlfn.VAR.P(B455:B504)</f>
        <v>107380.23129600007</v>
      </c>
      <c r="V504">
        <f>_xlfn.VAR.P(C455:C504)</f>
        <v>14382.919456000005</v>
      </c>
      <c r="X504">
        <f>1.96*SQRT(U504)/50</f>
        <v>12.845417806310758</v>
      </c>
      <c r="Y504">
        <f>1.96*SQRT(V504)/50</f>
        <v>4.7012093500362058</v>
      </c>
    </row>
    <row r="505" spans="1:25" x14ac:dyDescent="0.25">
      <c r="A505" t="s">
        <v>111</v>
      </c>
      <c r="B505">
        <v>526755.96780800004</v>
      </c>
      <c r="C505" t="s">
        <v>37</v>
      </c>
    </row>
    <row r="506" spans="1:25" x14ac:dyDescent="0.25">
      <c r="A506" t="s">
        <v>112</v>
      </c>
      <c r="B506" s="9">
        <v>94948.4</v>
      </c>
      <c r="C506" s="9">
        <v>94840.7</v>
      </c>
      <c r="D506" s="9">
        <v>94832.5</v>
      </c>
      <c r="E506" s="9">
        <v>94831.2</v>
      </c>
      <c r="F506">
        <v>1.7398100000000001</v>
      </c>
      <c r="G506">
        <v>1</v>
      </c>
      <c r="H506">
        <v>1</v>
      </c>
      <c r="I506">
        <v>249999</v>
      </c>
    </row>
    <row r="507" spans="1:25" x14ac:dyDescent="0.25">
      <c r="A507" t="s">
        <v>112</v>
      </c>
      <c r="B507" s="9">
        <v>96896.7</v>
      </c>
      <c r="C507" s="9">
        <v>95303.7</v>
      </c>
      <c r="D507" s="9">
        <v>95295.4</v>
      </c>
      <c r="E507" s="9">
        <v>95294.1</v>
      </c>
      <c r="F507">
        <v>1.7448999999999999</v>
      </c>
      <c r="G507">
        <v>1</v>
      </c>
      <c r="H507">
        <v>1</v>
      </c>
      <c r="I507">
        <v>249999</v>
      </c>
    </row>
    <row r="508" spans="1:25" x14ac:dyDescent="0.25">
      <c r="A508" t="s">
        <v>112</v>
      </c>
      <c r="B508">
        <v>96069.4</v>
      </c>
      <c r="C508">
        <v>95587.4</v>
      </c>
      <c r="D508">
        <v>95579</v>
      </c>
      <c r="E508">
        <v>95577.8</v>
      </c>
      <c r="F508">
        <v>1.7561</v>
      </c>
      <c r="G508">
        <v>1</v>
      </c>
      <c r="H508">
        <v>1</v>
      </c>
      <c r="I508">
        <v>249999</v>
      </c>
    </row>
    <row r="509" spans="1:25" x14ac:dyDescent="0.25">
      <c r="A509" t="s">
        <v>112</v>
      </c>
      <c r="B509">
        <v>95425.8</v>
      </c>
      <c r="C509">
        <v>95244</v>
      </c>
      <c r="D509">
        <v>95235.6</v>
      </c>
      <c r="E509">
        <v>95234.5</v>
      </c>
      <c r="F509">
        <v>1.7582100000000001</v>
      </c>
      <c r="G509">
        <v>1</v>
      </c>
      <c r="H509">
        <v>1</v>
      </c>
      <c r="I509">
        <v>249999</v>
      </c>
    </row>
    <row r="510" spans="1:25" x14ac:dyDescent="0.25">
      <c r="A510" t="s">
        <v>112</v>
      </c>
      <c r="B510">
        <v>96807.8</v>
      </c>
      <c r="C510">
        <v>96700.9</v>
      </c>
      <c r="D510">
        <v>96518.7</v>
      </c>
      <c r="E510">
        <v>96517.3</v>
      </c>
      <c r="F510">
        <v>1.9425300000000001</v>
      </c>
      <c r="G510">
        <v>1</v>
      </c>
      <c r="H510">
        <v>1</v>
      </c>
      <c r="I510">
        <v>249999</v>
      </c>
    </row>
    <row r="511" spans="1:25" x14ac:dyDescent="0.25">
      <c r="A511" t="s">
        <v>112</v>
      </c>
      <c r="B511">
        <v>96546.7</v>
      </c>
      <c r="C511">
        <v>96440.7</v>
      </c>
      <c r="D511">
        <v>96432.3</v>
      </c>
      <c r="E511">
        <v>96431.1</v>
      </c>
      <c r="F511">
        <v>1.96305</v>
      </c>
      <c r="G511">
        <v>1</v>
      </c>
      <c r="H511">
        <v>1</v>
      </c>
      <c r="I511">
        <v>249999</v>
      </c>
    </row>
    <row r="512" spans="1:25" x14ac:dyDescent="0.25">
      <c r="A512" t="s">
        <v>112</v>
      </c>
      <c r="B512">
        <v>95692.5</v>
      </c>
      <c r="C512">
        <v>95583.4</v>
      </c>
      <c r="D512">
        <v>95575.2</v>
      </c>
      <c r="E512">
        <v>95573.9</v>
      </c>
      <c r="F512">
        <v>1.8708499999999999</v>
      </c>
      <c r="G512">
        <v>1</v>
      </c>
      <c r="H512">
        <v>1</v>
      </c>
      <c r="I512">
        <v>249999</v>
      </c>
    </row>
    <row r="513" spans="1:9" x14ac:dyDescent="0.25">
      <c r="A513" t="s">
        <v>112</v>
      </c>
      <c r="B513">
        <v>95874.8</v>
      </c>
      <c r="C513">
        <v>95768.7</v>
      </c>
      <c r="D513">
        <v>95760.3</v>
      </c>
      <c r="E513">
        <v>95759</v>
      </c>
      <c r="F513">
        <v>1.9189499999999999</v>
      </c>
      <c r="G513">
        <v>1</v>
      </c>
      <c r="H513">
        <v>1</v>
      </c>
      <c r="I513">
        <v>249999</v>
      </c>
    </row>
    <row r="514" spans="1:9" x14ac:dyDescent="0.25">
      <c r="A514" t="s">
        <v>112</v>
      </c>
      <c r="B514">
        <v>94859.4</v>
      </c>
      <c r="C514">
        <v>94747.199999999997</v>
      </c>
      <c r="D514">
        <v>94739</v>
      </c>
      <c r="E514">
        <v>94737.7</v>
      </c>
      <c r="F514">
        <v>1.81559</v>
      </c>
      <c r="G514">
        <v>1</v>
      </c>
      <c r="H514">
        <v>1</v>
      </c>
      <c r="I514">
        <v>249999</v>
      </c>
    </row>
    <row r="515" spans="1:9" x14ac:dyDescent="0.25">
      <c r="A515" t="s">
        <v>112</v>
      </c>
      <c r="B515">
        <v>97136.9</v>
      </c>
      <c r="C515">
        <v>97031.2</v>
      </c>
      <c r="D515">
        <v>97023</v>
      </c>
      <c r="E515">
        <v>97021.6</v>
      </c>
      <c r="F515">
        <v>1.99271</v>
      </c>
      <c r="G515">
        <v>1</v>
      </c>
      <c r="H515">
        <v>1</v>
      </c>
      <c r="I515">
        <v>249999</v>
      </c>
    </row>
    <row r="516" spans="1:9" x14ac:dyDescent="0.25">
      <c r="A516" t="s">
        <v>112</v>
      </c>
      <c r="B516">
        <v>97705</v>
      </c>
      <c r="C516">
        <v>97387.199999999997</v>
      </c>
      <c r="D516">
        <v>97378.8</v>
      </c>
      <c r="E516">
        <v>97377.600000000006</v>
      </c>
      <c r="F516">
        <v>1.90977</v>
      </c>
      <c r="G516">
        <v>1</v>
      </c>
      <c r="H516">
        <v>1</v>
      </c>
      <c r="I516">
        <v>249999</v>
      </c>
    </row>
    <row r="517" spans="1:9" x14ac:dyDescent="0.25">
      <c r="A517" t="s">
        <v>112</v>
      </c>
      <c r="B517">
        <v>96079.7</v>
      </c>
      <c r="C517">
        <v>95901.1</v>
      </c>
      <c r="D517">
        <v>95892.7</v>
      </c>
      <c r="E517">
        <v>95891.5</v>
      </c>
      <c r="F517">
        <v>1.7736099999999999</v>
      </c>
      <c r="G517">
        <v>1</v>
      </c>
      <c r="H517">
        <v>1</v>
      </c>
      <c r="I517">
        <v>249999</v>
      </c>
    </row>
    <row r="518" spans="1:9" x14ac:dyDescent="0.25">
      <c r="A518" t="s">
        <v>112</v>
      </c>
      <c r="B518">
        <v>96391.6</v>
      </c>
      <c r="C518">
        <v>96286.5</v>
      </c>
      <c r="D518">
        <v>96278.2</v>
      </c>
      <c r="E518">
        <v>96276.800000000003</v>
      </c>
      <c r="F518">
        <v>1.79914</v>
      </c>
      <c r="G518">
        <v>1</v>
      </c>
      <c r="H518">
        <v>1</v>
      </c>
      <c r="I518">
        <v>249999</v>
      </c>
    </row>
    <row r="519" spans="1:9" x14ac:dyDescent="0.25">
      <c r="A519" t="s">
        <v>112</v>
      </c>
      <c r="B519">
        <v>96473.8</v>
      </c>
      <c r="C519">
        <v>96368.5</v>
      </c>
      <c r="D519">
        <v>96360</v>
      </c>
      <c r="E519">
        <v>96358.7</v>
      </c>
      <c r="F519">
        <v>1.9824999999999999</v>
      </c>
      <c r="G519">
        <v>1</v>
      </c>
      <c r="H519">
        <v>1</v>
      </c>
      <c r="I519">
        <v>249999</v>
      </c>
    </row>
    <row r="520" spans="1:9" x14ac:dyDescent="0.25">
      <c r="A520" t="s">
        <v>112</v>
      </c>
      <c r="B520">
        <v>96513.1</v>
      </c>
      <c r="C520">
        <v>96403.3</v>
      </c>
      <c r="D520">
        <v>96395</v>
      </c>
      <c r="E520">
        <v>96393.600000000006</v>
      </c>
      <c r="F520">
        <v>1.9180200000000001</v>
      </c>
      <c r="G520">
        <v>1</v>
      </c>
      <c r="H520">
        <v>1</v>
      </c>
      <c r="I520">
        <v>249999</v>
      </c>
    </row>
    <row r="521" spans="1:9" x14ac:dyDescent="0.25">
      <c r="A521" t="s">
        <v>112</v>
      </c>
      <c r="B521">
        <v>96336.1</v>
      </c>
      <c r="C521">
        <v>96230.2</v>
      </c>
      <c r="D521">
        <v>96221.9</v>
      </c>
      <c r="E521">
        <v>96220.6</v>
      </c>
      <c r="F521">
        <v>1.8606100000000001</v>
      </c>
      <c r="G521">
        <v>1</v>
      </c>
      <c r="H521">
        <v>1</v>
      </c>
      <c r="I521">
        <v>249999</v>
      </c>
    </row>
    <row r="522" spans="1:9" x14ac:dyDescent="0.25">
      <c r="A522" t="s">
        <v>112</v>
      </c>
      <c r="B522">
        <v>96793.3</v>
      </c>
      <c r="C522">
        <v>95825.8</v>
      </c>
      <c r="D522">
        <v>95817.4</v>
      </c>
      <c r="E522">
        <v>95816.1</v>
      </c>
      <c r="F522">
        <v>1.76129</v>
      </c>
      <c r="G522">
        <v>1</v>
      </c>
      <c r="H522">
        <v>1</v>
      </c>
      <c r="I522">
        <v>249999</v>
      </c>
    </row>
    <row r="523" spans="1:9" x14ac:dyDescent="0.25">
      <c r="A523" t="s">
        <v>112</v>
      </c>
      <c r="B523">
        <v>97696.9</v>
      </c>
      <c r="C523">
        <v>97515.5</v>
      </c>
      <c r="D523">
        <v>97446.6</v>
      </c>
      <c r="E523">
        <v>97445.4</v>
      </c>
      <c r="F523">
        <v>1.88826</v>
      </c>
      <c r="G523">
        <v>1</v>
      </c>
      <c r="H523">
        <v>1</v>
      </c>
      <c r="I523">
        <v>249999</v>
      </c>
    </row>
    <row r="524" spans="1:9" x14ac:dyDescent="0.25">
      <c r="A524" t="s">
        <v>112</v>
      </c>
      <c r="B524">
        <v>95711.1</v>
      </c>
      <c r="C524">
        <v>95605.7</v>
      </c>
      <c r="D524">
        <v>95597.5</v>
      </c>
      <c r="E524">
        <v>95596.1</v>
      </c>
      <c r="F524">
        <v>1.81047</v>
      </c>
      <c r="G524">
        <v>1</v>
      </c>
      <c r="H524">
        <v>1</v>
      </c>
      <c r="I524">
        <v>249999</v>
      </c>
    </row>
    <row r="525" spans="1:9" x14ac:dyDescent="0.25">
      <c r="A525" t="s">
        <v>112</v>
      </c>
      <c r="B525">
        <v>96015.9</v>
      </c>
      <c r="C525">
        <v>95203.4</v>
      </c>
      <c r="D525">
        <v>95195.1</v>
      </c>
      <c r="E525">
        <v>95193.9</v>
      </c>
      <c r="F525">
        <v>1.82887</v>
      </c>
      <c r="G525">
        <v>1</v>
      </c>
      <c r="H525">
        <v>1</v>
      </c>
      <c r="I525">
        <v>249999</v>
      </c>
    </row>
    <row r="526" spans="1:9" x14ac:dyDescent="0.25">
      <c r="A526" t="s">
        <v>112</v>
      </c>
      <c r="B526">
        <v>96436.2</v>
      </c>
      <c r="C526">
        <v>95836.800000000003</v>
      </c>
      <c r="D526">
        <v>95828.4</v>
      </c>
      <c r="E526">
        <v>95821.5</v>
      </c>
      <c r="F526">
        <v>1.9466300000000001</v>
      </c>
      <c r="G526">
        <v>1</v>
      </c>
      <c r="H526">
        <v>1</v>
      </c>
      <c r="I526">
        <v>249999</v>
      </c>
    </row>
    <row r="527" spans="1:9" x14ac:dyDescent="0.25">
      <c r="A527" t="s">
        <v>112</v>
      </c>
      <c r="B527">
        <v>96645.7</v>
      </c>
      <c r="C527">
        <v>96540.9</v>
      </c>
      <c r="D527">
        <v>96532.6</v>
      </c>
      <c r="E527">
        <v>96531.3</v>
      </c>
      <c r="F527">
        <v>1.9620200000000001</v>
      </c>
      <c r="G527">
        <v>1</v>
      </c>
      <c r="H527">
        <v>1</v>
      </c>
      <c r="I527">
        <v>249999</v>
      </c>
    </row>
    <row r="528" spans="1:9" x14ac:dyDescent="0.25">
      <c r="A528" t="s">
        <v>112</v>
      </c>
      <c r="B528">
        <v>95502</v>
      </c>
      <c r="C528">
        <v>95393</v>
      </c>
      <c r="D528">
        <v>95384.7</v>
      </c>
      <c r="E528">
        <v>95383.5</v>
      </c>
      <c r="F528">
        <v>1.79911</v>
      </c>
      <c r="G528">
        <v>1</v>
      </c>
      <c r="H528">
        <v>1</v>
      </c>
      <c r="I528">
        <v>249999</v>
      </c>
    </row>
    <row r="529" spans="1:9" x14ac:dyDescent="0.25">
      <c r="A529" t="s">
        <v>112</v>
      </c>
      <c r="B529">
        <v>96470.5</v>
      </c>
      <c r="C529">
        <v>96364.800000000003</v>
      </c>
      <c r="D529">
        <v>96356.5</v>
      </c>
      <c r="E529">
        <v>96355.1</v>
      </c>
      <c r="F529">
        <v>1.8524499999999999</v>
      </c>
      <c r="G529">
        <v>1</v>
      </c>
      <c r="H529">
        <v>1</v>
      </c>
      <c r="I529">
        <v>249999</v>
      </c>
    </row>
    <row r="530" spans="1:9" x14ac:dyDescent="0.25">
      <c r="A530" t="s">
        <v>112</v>
      </c>
      <c r="B530">
        <v>97660</v>
      </c>
      <c r="C530">
        <v>97555.4</v>
      </c>
      <c r="D530">
        <v>97546.9</v>
      </c>
      <c r="E530">
        <v>97545.600000000006</v>
      </c>
      <c r="F530">
        <v>2.0869200000000001</v>
      </c>
      <c r="G530">
        <v>1</v>
      </c>
      <c r="H530">
        <v>1</v>
      </c>
      <c r="I530">
        <v>249999</v>
      </c>
    </row>
    <row r="531" spans="1:9" x14ac:dyDescent="0.25">
      <c r="A531" t="s">
        <v>112</v>
      </c>
      <c r="B531">
        <v>97864.8</v>
      </c>
      <c r="C531">
        <v>96792.8</v>
      </c>
      <c r="D531">
        <v>96784.4</v>
      </c>
      <c r="E531">
        <v>96783.1</v>
      </c>
      <c r="F531">
        <v>1.88001</v>
      </c>
      <c r="G531">
        <v>1</v>
      </c>
      <c r="H531">
        <v>1</v>
      </c>
      <c r="I531">
        <v>249999</v>
      </c>
    </row>
    <row r="532" spans="1:9" x14ac:dyDescent="0.25">
      <c r="A532" t="s">
        <v>112</v>
      </c>
      <c r="B532">
        <v>96411.4</v>
      </c>
      <c r="C532">
        <v>96230.1</v>
      </c>
      <c r="D532">
        <v>96221.7</v>
      </c>
      <c r="E532">
        <v>96220.4</v>
      </c>
      <c r="F532">
        <v>1.8954599999999999</v>
      </c>
      <c r="G532">
        <v>1</v>
      </c>
      <c r="H532">
        <v>1</v>
      </c>
      <c r="I532">
        <v>249999</v>
      </c>
    </row>
    <row r="533" spans="1:9" x14ac:dyDescent="0.25">
      <c r="A533" t="s">
        <v>112</v>
      </c>
      <c r="B533">
        <v>95984.9</v>
      </c>
      <c r="C533">
        <v>95878.8</v>
      </c>
      <c r="D533">
        <v>95870.6</v>
      </c>
      <c r="E533">
        <v>95865.1</v>
      </c>
      <c r="F533">
        <v>1.8810899999999999</v>
      </c>
      <c r="G533">
        <v>1</v>
      </c>
      <c r="H533">
        <v>1</v>
      </c>
      <c r="I533">
        <v>249999</v>
      </c>
    </row>
    <row r="534" spans="1:9" x14ac:dyDescent="0.25">
      <c r="A534" t="s">
        <v>112</v>
      </c>
      <c r="B534">
        <v>95792.2</v>
      </c>
      <c r="C534">
        <v>95674.4</v>
      </c>
      <c r="D534">
        <v>95666</v>
      </c>
      <c r="E534">
        <v>95664.7</v>
      </c>
      <c r="F534">
        <v>1.7653799999999999</v>
      </c>
      <c r="G534">
        <v>1</v>
      </c>
      <c r="H534">
        <v>1</v>
      </c>
      <c r="I534">
        <v>249999</v>
      </c>
    </row>
    <row r="535" spans="1:9" x14ac:dyDescent="0.25">
      <c r="A535" t="s">
        <v>112</v>
      </c>
      <c r="B535">
        <v>96522.7</v>
      </c>
      <c r="C535">
        <v>96417.600000000006</v>
      </c>
      <c r="D535">
        <v>96409.1</v>
      </c>
      <c r="E535">
        <v>96407.8</v>
      </c>
      <c r="F535">
        <v>1.9036500000000001</v>
      </c>
      <c r="G535">
        <v>1</v>
      </c>
      <c r="H535">
        <v>1</v>
      </c>
      <c r="I535">
        <v>249999</v>
      </c>
    </row>
    <row r="536" spans="1:9" x14ac:dyDescent="0.25">
      <c r="A536" t="s">
        <v>112</v>
      </c>
      <c r="B536">
        <v>96561.8</v>
      </c>
      <c r="C536">
        <v>96357.3</v>
      </c>
      <c r="D536">
        <v>96348.9</v>
      </c>
      <c r="E536">
        <v>96347.7</v>
      </c>
      <c r="F536">
        <v>1.92919</v>
      </c>
      <c r="G536">
        <v>1</v>
      </c>
      <c r="H536">
        <v>1</v>
      </c>
      <c r="I536">
        <v>249999</v>
      </c>
    </row>
    <row r="537" spans="1:9" x14ac:dyDescent="0.25">
      <c r="A537" t="s">
        <v>112</v>
      </c>
      <c r="B537">
        <v>96407.6</v>
      </c>
      <c r="C537">
        <v>96223</v>
      </c>
      <c r="D537">
        <v>96145.1</v>
      </c>
      <c r="E537">
        <v>96143.8</v>
      </c>
      <c r="F537">
        <v>1.88215</v>
      </c>
      <c r="G537">
        <v>1</v>
      </c>
      <c r="H537">
        <v>1</v>
      </c>
      <c r="I537">
        <v>249999</v>
      </c>
    </row>
    <row r="538" spans="1:9" x14ac:dyDescent="0.25">
      <c r="A538" t="s">
        <v>112</v>
      </c>
      <c r="B538">
        <v>97133.3</v>
      </c>
      <c r="C538">
        <v>97028.7</v>
      </c>
      <c r="D538">
        <v>97018.9</v>
      </c>
      <c r="E538">
        <v>97017.600000000006</v>
      </c>
      <c r="F538">
        <v>1.9230799999999999</v>
      </c>
      <c r="G538">
        <v>1</v>
      </c>
      <c r="H538">
        <v>1</v>
      </c>
      <c r="I538">
        <v>249999</v>
      </c>
    </row>
    <row r="539" spans="1:9" x14ac:dyDescent="0.25">
      <c r="A539" t="s">
        <v>112</v>
      </c>
      <c r="B539">
        <v>95621.4</v>
      </c>
      <c r="C539">
        <v>95516.4</v>
      </c>
      <c r="D539">
        <v>95508.2</v>
      </c>
      <c r="E539">
        <v>95506.9</v>
      </c>
      <c r="F539">
        <v>1.79508</v>
      </c>
      <c r="G539">
        <v>1</v>
      </c>
      <c r="H539">
        <v>1</v>
      </c>
      <c r="I539">
        <v>249999</v>
      </c>
    </row>
    <row r="540" spans="1:9" x14ac:dyDescent="0.25">
      <c r="A540" t="s">
        <v>112</v>
      </c>
      <c r="B540">
        <v>96088.8</v>
      </c>
      <c r="C540">
        <v>95904</v>
      </c>
      <c r="D540">
        <v>95895.5</v>
      </c>
      <c r="E540">
        <v>95894.2</v>
      </c>
      <c r="F540">
        <v>1.8595600000000001</v>
      </c>
      <c r="G540">
        <v>1</v>
      </c>
      <c r="H540">
        <v>1</v>
      </c>
      <c r="I540">
        <v>249999</v>
      </c>
    </row>
    <row r="541" spans="1:9" x14ac:dyDescent="0.25">
      <c r="A541" t="s">
        <v>112</v>
      </c>
      <c r="B541">
        <v>98223.8</v>
      </c>
      <c r="C541">
        <v>98119.5</v>
      </c>
      <c r="D541">
        <v>97962.6</v>
      </c>
      <c r="E541">
        <v>97901</v>
      </c>
      <c r="F541">
        <v>2.01831</v>
      </c>
      <c r="G541">
        <v>1</v>
      </c>
      <c r="H541">
        <v>1</v>
      </c>
      <c r="I541">
        <v>249999</v>
      </c>
    </row>
    <row r="542" spans="1:9" x14ac:dyDescent="0.25">
      <c r="A542" t="s">
        <v>112</v>
      </c>
      <c r="B542">
        <v>96570.3</v>
      </c>
      <c r="C542">
        <v>96462.5</v>
      </c>
      <c r="D542">
        <v>96454.2</v>
      </c>
      <c r="E542">
        <v>96452.9</v>
      </c>
      <c r="F542">
        <v>1.9630099999999999</v>
      </c>
      <c r="G542">
        <v>1</v>
      </c>
      <c r="H542">
        <v>1</v>
      </c>
      <c r="I542">
        <v>249999</v>
      </c>
    </row>
    <row r="543" spans="1:9" x14ac:dyDescent="0.25">
      <c r="A543" t="s">
        <v>112</v>
      </c>
      <c r="B543">
        <v>98111.8</v>
      </c>
      <c r="C543">
        <v>97196</v>
      </c>
      <c r="D543">
        <v>97187.6</v>
      </c>
      <c r="E543">
        <v>97186.2</v>
      </c>
      <c r="F543">
        <v>1.9466300000000001</v>
      </c>
      <c r="G543">
        <v>1</v>
      </c>
      <c r="H543">
        <v>1</v>
      </c>
      <c r="I543">
        <v>249999</v>
      </c>
    </row>
    <row r="544" spans="1:9" x14ac:dyDescent="0.25">
      <c r="A544" t="s">
        <v>112</v>
      </c>
      <c r="B544">
        <v>97528.5</v>
      </c>
      <c r="C544">
        <v>96916</v>
      </c>
      <c r="D544">
        <v>96907.6</v>
      </c>
      <c r="E544">
        <v>96906.4</v>
      </c>
      <c r="F544">
        <v>1.99271</v>
      </c>
      <c r="G544">
        <v>1</v>
      </c>
      <c r="H544">
        <v>1</v>
      </c>
      <c r="I544">
        <v>249999</v>
      </c>
    </row>
    <row r="545" spans="1:25" x14ac:dyDescent="0.25">
      <c r="A545" t="s">
        <v>112</v>
      </c>
      <c r="B545">
        <v>95192.7</v>
      </c>
      <c r="C545">
        <v>95087.7</v>
      </c>
      <c r="D545">
        <v>95079.6</v>
      </c>
      <c r="E545">
        <v>95078.2</v>
      </c>
      <c r="F545">
        <v>1.8759399999999999</v>
      </c>
      <c r="G545">
        <v>1</v>
      </c>
      <c r="H545">
        <v>1</v>
      </c>
      <c r="I545">
        <v>249999</v>
      </c>
    </row>
    <row r="546" spans="1:25" x14ac:dyDescent="0.25">
      <c r="A546" t="s">
        <v>112</v>
      </c>
      <c r="B546">
        <v>97873.8</v>
      </c>
      <c r="C546">
        <v>96699.8</v>
      </c>
      <c r="D546">
        <v>96691.3</v>
      </c>
      <c r="E546">
        <v>96690.1</v>
      </c>
      <c r="F546">
        <v>1.8462799999999999</v>
      </c>
      <c r="G546">
        <v>1</v>
      </c>
      <c r="H546">
        <v>1</v>
      </c>
      <c r="I546">
        <v>249999</v>
      </c>
    </row>
    <row r="547" spans="1:25" x14ac:dyDescent="0.25">
      <c r="A547" t="s">
        <v>112</v>
      </c>
      <c r="B547">
        <v>97166</v>
      </c>
      <c r="C547">
        <v>96972.4</v>
      </c>
      <c r="D547">
        <v>96963.9</v>
      </c>
      <c r="E547">
        <v>96962.7</v>
      </c>
      <c r="F547">
        <v>1.92516</v>
      </c>
      <c r="G547">
        <v>1</v>
      </c>
      <c r="H547">
        <v>1</v>
      </c>
      <c r="I547">
        <v>249999</v>
      </c>
    </row>
    <row r="548" spans="1:25" x14ac:dyDescent="0.25">
      <c r="A548" t="s">
        <v>112</v>
      </c>
      <c r="B548">
        <v>97621.6</v>
      </c>
      <c r="C548">
        <v>97514.6</v>
      </c>
      <c r="D548">
        <v>97506.1</v>
      </c>
      <c r="E548">
        <v>97504.8</v>
      </c>
      <c r="F548">
        <v>1.97329</v>
      </c>
      <c r="G548">
        <v>1</v>
      </c>
      <c r="H548">
        <v>1</v>
      </c>
      <c r="I548">
        <v>249999</v>
      </c>
    </row>
    <row r="549" spans="1:25" x14ac:dyDescent="0.25">
      <c r="A549" t="s">
        <v>112</v>
      </c>
      <c r="B549">
        <v>98015.5</v>
      </c>
      <c r="C549">
        <v>97908.9</v>
      </c>
      <c r="D549">
        <v>97900.4</v>
      </c>
      <c r="E549">
        <v>97899.1</v>
      </c>
      <c r="F549">
        <v>2.01213</v>
      </c>
      <c r="G549">
        <v>1</v>
      </c>
      <c r="H549">
        <v>1</v>
      </c>
      <c r="I549">
        <v>249999</v>
      </c>
    </row>
    <row r="550" spans="1:25" x14ac:dyDescent="0.25">
      <c r="A550" t="s">
        <v>112</v>
      </c>
      <c r="B550">
        <v>96559.8</v>
      </c>
      <c r="C550">
        <v>96436.1</v>
      </c>
      <c r="D550">
        <v>96427.8</v>
      </c>
      <c r="E550">
        <v>96426.5</v>
      </c>
      <c r="F550">
        <v>1.9087700000000001</v>
      </c>
      <c r="G550">
        <v>1</v>
      </c>
      <c r="H550">
        <v>1</v>
      </c>
      <c r="I550">
        <v>249999</v>
      </c>
    </row>
    <row r="551" spans="1:25" x14ac:dyDescent="0.25">
      <c r="A551" t="s">
        <v>112</v>
      </c>
      <c r="B551">
        <v>97439.6</v>
      </c>
      <c r="C551">
        <v>96838.2</v>
      </c>
      <c r="D551">
        <v>96829.8</v>
      </c>
      <c r="E551">
        <v>96828.5</v>
      </c>
      <c r="F551">
        <v>1.9323300000000001</v>
      </c>
      <c r="G551">
        <v>1</v>
      </c>
      <c r="H551">
        <v>1</v>
      </c>
      <c r="I551">
        <v>249999</v>
      </c>
    </row>
    <row r="552" spans="1:25" x14ac:dyDescent="0.25">
      <c r="A552" t="s">
        <v>112</v>
      </c>
      <c r="B552">
        <v>96263.1</v>
      </c>
      <c r="C552">
        <v>96153.3</v>
      </c>
      <c r="D552">
        <v>96144.9</v>
      </c>
      <c r="E552">
        <v>96143.5</v>
      </c>
      <c r="F552">
        <v>1.8606100000000001</v>
      </c>
      <c r="G552">
        <v>1</v>
      </c>
      <c r="H552">
        <v>1</v>
      </c>
      <c r="I552">
        <v>249999</v>
      </c>
    </row>
    <row r="553" spans="1:25" x14ac:dyDescent="0.25">
      <c r="A553" t="s">
        <v>112</v>
      </c>
      <c r="B553">
        <v>96909.9</v>
      </c>
      <c r="C553">
        <v>96194.7</v>
      </c>
      <c r="D553">
        <v>96153.600000000006</v>
      </c>
      <c r="E553">
        <v>96152.3</v>
      </c>
      <c r="F553">
        <v>1.9087400000000001</v>
      </c>
      <c r="G553">
        <v>1</v>
      </c>
      <c r="H553">
        <v>1</v>
      </c>
      <c r="I553">
        <v>249999</v>
      </c>
    </row>
    <row r="554" spans="1:25" x14ac:dyDescent="0.25">
      <c r="A554" t="s">
        <v>112</v>
      </c>
      <c r="B554">
        <v>97316.5</v>
      </c>
      <c r="C554">
        <v>97130.1</v>
      </c>
      <c r="D554">
        <v>97121.7</v>
      </c>
      <c r="E554">
        <v>97120.3</v>
      </c>
      <c r="F554">
        <v>1.99377</v>
      </c>
      <c r="G554">
        <v>1</v>
      </c>
      <c r="H554">
        <v>1</v>
      </c>
      <c r="I554">
        <v>249999</v>
      </c>
    </row>
    <row r="555" spans="1:25" x14ac:dyDescent="0.25">
      <c r="A555" t="s">
        <v>112</v>
      </c>
      <c r="B555">
        <v>97456.9</v>
      </c>
      <c r="C555">
        <v>97352.7</v>
      </c>
      <c r="D555">
        <v>97344.2</v>
      </c>
      <c r="E555">
        <v>97342.9</v>
      </c>
      <c r="F555">
        <v>2.0377700000000001</v>
      </c>
      <c r="G555">
        <v>1</v>
      </c>
      <c r="H555">
        <v>1</v>
      </c>
      <c r="I555">
        <v>249999</v>
      </c>
    </row>
    <row r="556" spans="1:25" x14ac:dyDescent="0.25">
      <c r="A556" t="s">
        <v>112</v>
      </c>
      <c r="B556">
        <v>97474.7</v>
      </c>
      <c r="C556">
        <v>97368</v>
      </c>
      <c r="D556">
        <v>97359.6</v>
      </c>
      <c r="E556">
        <v>97358.3</v>
      </c>
      <c r="F556">
        <v>1.8923300000000001</v>
      </c>
      <c r="G556">
        <v>1</v>
      </c>
      <c r="H556">
        <v>1</v>
      </c>
      <c r="I556">
        <v>249999</v>
      </c>
    </row>
    <row r="557" spans="1:25" x14ac:dyDescent="0.25">
      <c r="A557" t="s">
        <v>112</v>
      </c>
      <c r="B557">
        <v>97752.7</v>
      </c>
      <c r="C557">
        <v>97154.8</v>
      </c>
      <c r="D557">
        <v>97103.8</v>
      </c>
      <c r="E557">
        <v>97102.5</v>
      </c>
      <c r="F557">
        <v>2.0235599999999998</v>
      </c>
      <c r="G557">
        <v>1</v>
      </c>
      <c r="H557">
        <v>1</v>
      </c>
      <c r="I557">
        <v>249999</v>
      </c>
    </row>
    <row r="558" spans="1:25" x14ac:dyDescent="0.25">
      <c r="A558" t="s">
        <v>112</v>
      </c>
      <c r="B558">
        <v>95762.1</v>
      </c>
      <c r="C558">
        <v>95621.1</v>
      </c>
      <c r="D558">
        <v>95612.800000000003</v>
      </c>
      <c r="E558">
        <v>95611.5</v>
      </c>
      <c r="F558">
        <v>1.83812</v>
      </c>
      <c r="G558">
        <v>1</v>
      </c>
      <c r="H558">
        <v>1</v>
      </c>
      <c r="I558">
        <v>249999</v>
      </c>
    </row>
    <row r="559" spans="1:25" x14ac:dyDescent="0.25">
      <c r="A559" t="s">
        <v>112</v>
      </c>
      <c r="B559">
        <v>96912.1</v>
      </c>
      <c r="C559">
        <v>96807.7</v>
      </c>
      <c r="D559">
        <v>96799.3</v>
      </c>
      <c r="E559">
        <v>96797.9</v>
      </c>
      <c r="F559">
        <v>1.98861</v>
      </c>
      <c r="G559">
        <v>1</v>
      </c>
      <c r="H559">
        <v>1</v>
      </c>
      <c r="I559">
        <v>249999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97370.3</v>
      </c>
      <c r="C560">
        <v>96141.7</v>
      </c>
      <c r="D560">
        <v>96133.2</v>
      </c>
      <c r="E560">
        <v>96132</v>
      </c>
      <c r="F560">
        <v>1.9322900000000001</v>
      </c>
      <c r="G560">
        <v>1</v>
      </c>
      <c r="H560">
        <v>1</v>
      </c>
      <c r="I560">
        <v>249999</v>
      </c>
      <c r="R560">
        <f>AVERAGE(B511:B560)</f>
        <v>96729.035999999978</v>
      </c>
      <c r="S560">
        <f>AVERAGE(C511:C560)</f>
        <v>96441.763999999981</v>
      </c>
      <c r="U560">
        <f>_xlfn.VAR.P(B511:B560)</f>
        <v>656664.02510400082</v>
      </c>
      <c r="V560">
        <f>_xlfn.VAR.P(C511:C560)</f>
        <v>554793.21150400024</v>
      </c>
      <c r="X560">
        <f>1.96*SQRT(U560)/50</f>
        <v>31.765645082947895</v>
      </c>
      <c r="Y560">
        <f>1.96*SQRT(V560)/50</f>
        <v>29.19790130344143</v>
      </c>
    </row>
    <row r="561" spans="1:9" x14ac:dyDescent="0.25">
      <c r="A561" t="s">
        <v>113</v>
      </c>
      <c r="B561">
        <v>4836452.5961459996</v>
      </c>
      <c r="C561" t="s">
        <v>37</v>
      </c>
    </row>
    <row r="562" spans="1:9" x14ac:dyDescent="0.25">
      <c r="A562" t="s">
        <v>39</v>
      </c>
      <c r="B562">
        <v>50.66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38.123699999999999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32.809100000000001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30.745200000000001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28.686299999999999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26.677099999999999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25.8201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25.206700000000001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24.444500000000001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23.837800000000001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23.469100000000001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23.450500000000002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23.599399999999999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24.168399999999998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531.18799999999999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23.9114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23.5106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23.423200000000001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23.430800000000001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23.480399999999999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23.582799999999999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23.384699999999999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23.3887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28.117599999999999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23.563800000000001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23.448699999999999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23.425699999999999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23.292400000000001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23.148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23.240100000000002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23.216100000000001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23.236999999999998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23.3323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23.248899999999999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23.27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23.246400000000001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23.212199999999999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23.416799999999999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23.331099999999999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23.408200000000001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23.229099999999999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23.222000000000001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23.2484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23.262599999999999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23.1874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23.217099999999999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23.1355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23.180700000000002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23.168299999999999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23.206700000000001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23.2699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23.2118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23.223199999999999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23.148800000000001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23.204699999999999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33.784914000000001</v>
      </c>
      <c r="S616">
        <f>AVERAGE(C567:C616)</f>
        <v>0</v>
      </c>
      <c r="U616">
        <f>_xlfn.VAR.P(B567:B616)</f>
        <v>5050.0311475636036</v>
      </c>
      <c r="V616">
        <f>_xlfn.VAR.P(C567:C616)</f>
        <v>0</v>
      </c>
      <c r="X616">
        <f>1.96*SQRT(U616)/50</f>
        <v>2.7856919898998411</v>
      </c>
      <c r="Y616">
        <f>1.96*SQRT(V616)/50</f>
        <v>0</v>
      </c>
    </row>
    <row r="617" spans="1:25" x14ac:dyDescent="0.25">
      <c r="A617" t="s">
        <v>39</v>
      </c>
      <c r="B617">
        <v>1691.2363519999999</v>
      </c>
      <c r="C617" t="s">
        <v>37</v>
      </c>
    </row>
    <row r="618" spans="1:25" x14ac:dyDescent="0.25">
      <c r="A618" t="s">
        <v>40</v>
      </c>
      <c r="B618">
        <v>31.637899999999998</v>
      </c>
      <c r="C618">
        <v>22.3931</v>
      </c>
      <c r="D618">
        <v>2.4350800000000001</v>
      </c>
      <c r="E618">
        <v>1.2226600000000001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31.636099999999999</v>
      </c>
      <c r="C619">
        <v>22.396000000000001</v>
      </c>
      <c r="D619">
        <v>2.4309799999999999</v>
      </c>
      <c r="E619">
        <v>1.2042299999999999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31.646000000000001</v>
      </c>
      <c r="C620">
        <v>22.390499999999999</v>
      </c>
      <c r="D620">
        <v>2.4166500000000002</v>
      </c>
      <c r="E620">
        <v>1.20116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31.632100000000001</v>
      </c>
      <c r="C621">
        <v>22.3964</v>
      </c>
      <c r="D621">
        <v>2.4289399999999999</v>
      </c>
      <c r="E621">
        <v>1.22061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31.674600000000002</v>
      </c>
      <c r="C622">
        <v>22.435600000000001</v>
      </c>
      <c r="D622">
        <v>2.4391799999999999</v>
      </c>
      <c r="E622">
        <v>1.22061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31.630299999999998</v>
      </c>
      <c r="C623">
        <v>22.385000000000002</v>
      </c>
      <c r="D623">
        <v>2.4371299999999998</v>
      </c>
      <c r="E623">
        <v>1.2052499999999999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31.748000000000001</v>
      </c>
      <c r="C624">
        <v>22.470300000000002</v>
      </c>
      <c r="D624">
        <v>2.4268900000000002</v>
      </c>
      <c r="E624">
        <v>1.2185600000000001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31.762899999999998</v>
      </c>
      <c r="C625">
        <v>22.465599999999998</v>
      </c>
      <c r="D625">
        <v>2.4361000000000002</v>
      </c>
      <c r="E625">
        <v>1.2226600000000001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31.6144</v>
      </c>
      <c r="C626">
        <v>22.377300000000002</v>
      </c>
      <c r="D626">
        <v>2.43303</v>
      </c>
      <c r="E626">
        <v>1.23085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31.738099999999999</v>
      </c>
      <c r="C627">
        <v>22.399000000000001</v>
      </c>
      <c r="D627">
        <v>2.4289399999999999</v>
      </c>
      <c r="E627">
        <v>1.2052499999999999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31.692900000000002</v>
      </c>
      <c r="C628">
        <v>22.422899999999998</v>
      </c>
      <c r="D628">
        <v>2.4309799999999999</v>
      </c>
      <c r="E628">
        <v>1.22471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31.651499999999999</v>
      </c>
      <c r="C629">
        <v>22.397500000000001</v>
      </c>
      <c r="D629">
        <v>2.43303</v>
      </c>
      <c r="E629">
        <v>1.2134400000000001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31.628699999999998</v>
      </c>
      <c r="C630">
        <v>22.376300000000001</v>
      </c>
      <c r="D630">
        <v>2.4432700000000001</v>
      </c>
      <c r="E630">
        <v>1.2073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31.858000000000001</v>
      </c>
      <c r="C631">
        <v>22.596299999999999</v>
      </c>
      <c r="D631">
        <v>2.3879800000000002</v>
      </c>
      <c r="E631">
        <v>1.1796500000000001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31.5625</v>
      </c>
      <c r="C632">
        <v>22.310199999999998</v>
      </c>
      <c r="D632">
        <v>2.3869500000000001</v>
      </c>
      <c r="E632">
        <v>1.1939900000000001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31.552700000000002</v>
      </c>
      <c r="C633">
        <v>22.3141</v>
      </c>
      <c r="D633">
        <v>2.3818299999999999</v>
      </c>
      <c r="E633">
        <v>1.19092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31.620699999999999</v>
      </c>
      <c r="C634">
        <v>22.3719</v>
      </c>
      <c r="D634">
        <v>2.3849</v>
      </c>
      <c r="E634">
        <v>1.19194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31.570399999999999</v>
      </c>
      <c r="C635">
        <v>22.325600000000001</v>
      </c>
      <c r="D635">
        <v>2.3705699999999998</v>
      </c>
      <c r="E635">
        <v>1.1991099999999999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31.632100000000001</v>
      </c>
      <c r="C636">
        <v>22.3918</v>
      </c>
      <c r="D636">
        <v>2.38388</v>
      </c>
      <c r="E636">
        <v>1.1653199999999999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31.5684</v>
      </c>
      <c r="C637">
        <v>22.3276</v>
      </c>
      <c r="D637">
        <v>2.3756900000000001</v>
      </c>
      <c r="E637">
        <v>1.18682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31.604099999999999</v>
      </c>
      <c r="C638">
        <v>22.328499999999998</v>
      </c>
      <c r="D638">
        <v>2.37466</v>
      </c>
      <c r="E638">
        <v>1.1858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31.543199999999999</v>
      </c>
      <c r="C639">
        <v>22.305900000000001</v>
      </c>
      <c r="D639">
        <v>2.3695400000000002</v>
      </c>
      <c r="E639">
        <v>1.1796500000000001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31.6859</v>
      </c>
      <c r="C640">
        <v>22.417400000000001</v>
      </c>
      <c r="D640">
        <v>2.3787600000000002</v>
      </c>
      <c r="E640">
        <v>1.1796500000000001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31.626000000000001</v>
      </c>
      <c r="C641">
        <v>22.380400000000002</v>
      </c>
      <c r="D641">
        <v>2.4002599999999998</v>
      </c>
      <c r="E641">
        <v>1.21959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31.684799999999999</v>
      </c>
      <c r="C642">
        <v>22.463699999999999</v>
      </c>
      <c r="D642">
        <v>2.3900199999999998</v>
      </c>
      <c r="E642">
        <v>1.19092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30.9617</v>
      </c>
      <c r="C643">
        <v>21.8825</v>
      </c>
      <c r="D643">
        <v>2.3715899999999999</v>
      </c>
      <c r="E643">
        <v>1.1991099999999999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30.8324</v>
      </c>
      <c r="C644">
        <v>21.972300000000001</v>
      </c>
      <c r="D644">
        <v>2.3889999999999998</v>
      </c>
      <c r="E644">
        <v>1.20116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30.626300000000001</v>
      </c>
      <c r="C645">
        <v>21.749600000000001</v>
      </c>
      <c r="D645">
        <v>2.40334</v>
      </c>
      <c r="E645">
        <v>1.21959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30.723600000000001</v>
      </c>
      <c r="C646">
        <v>21.831499999999998</v>
      </c>
      <c r="D646">
        <v>2.3664700000000001</v>
      </c>
      <c r="E646">
        <v>1.19092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30.933399999999999</v>
      </c>
      <c r="C647">
        <v>22.012</v>
      </c>
      <c r="D647">
        <v>2.3408699999999998</v>
      </c>
      <c r="E647">
        <v>1.1612199999999999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30.5488</v>
      </c>
      <c r="C648">
        <v>21.660399999999999</v>
      </c>
      <c r="D648">
        <v>2.3705699999999998</v>
      </c>
      <c r="E648">
        <v>1.19194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30.573</v>
      </c>
      <c r="C649">
        <v>21.708100000000002</v>
      </c>
      <c r="D649">
        <v>2.3869500000000001</v>
      </c>
      <c r="E649">
        <v>1.19604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30.539400000000001</v>
      </c>
      <c r="C650">
        <v>21.686800000000002</v>
      </c>
      <c r="D650">
        <v>2.35623</v>
      </c>
      <c r="E650">
        <v>1.1786300000000001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30.629200000000001</v>
      </c>
      <c r="C651">
        <v>21.700099999999999</v>
      </c>
      <c r="D651">
        <v>2.38286</v>
      </c>
      <c r="E651">
        <v>1.1786300000000001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30.581900000000001</v>
      </c>
      <c r="C652">
        <v>21.7195</v>
      </c>
      <c r="D652">
        <v>2.3480400000000001</v>
      </c>
      <c r="E652">
        <v>1.1796500000000001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30.536200000000001</v>
      </c>
      <c r="C653">
        <v>21.671700000000001</v>
      </c>
      <c r="D653">
        <v>2.3664700000000001</v>
      </c>
      <c r="E653">
        <v>1.17658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30.579699999999999</v>
      </c>
      <c r="C654">
        <v>21.709</v>
      </c>
      <c r="D654">
        <v>2.3767100000000001</v>
      </c>
      <c r="E654">
        <v>1.1817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30.527899999999999</v>
      </c>
      <c r="C655">
        <v>21.679600000000001</v>
      </c>
      <c r="D655">
        <v>2.3521399999999999</v>
      </c>
      <c r="E655">
        <v>1.17658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30.677900000000001</v>
      </c>
      <c r="C656">
        <v>21.686800000000002</v>
      </c>
      <c r="D656">
        <v>2.3818299999999999</v>
      </c>
      <c r="E656">
        <v>1.18068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30.691299999999998</v>
      </c>
      <c r="C657">
        <v>21.723400000000002</v>
      </c>
      <c r="D657">
        <v>2.3613499999999998</v>
      </c>
      <c r="E657">
        <v>1.18682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34.699800000000003</v>
      </c>
      <c r="C658">
        <v>21.700600000000001</v>
      </c>
      <c r="D658">
        <v>2.3613499999999998</v>
      </c>
      <c r="E658">
        <v>1.1653199999999999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30.645</v>
      </c>
      <c r="C659">
        <v>21.706499999999998</v>
      </c>
      <c r="D659">
        <v>2.3603299999999998</v>
      </c>
      <c r="E659">
        <v>1.2001299999999999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30.6571</v>
      </c>
      <c r="C660">
        <v>21.776399999999999</v>
      </c>
      <c r="D660">
        <v>2.3582800000000002</v>
      </c>
      <c r="E660">
        <v>1.1704399999999999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30.518000000000001</v>
      </c>
      <c r="C661">
        <v>21.6632</v>
      </c>
      <c r="D661">
        <v>2.38286</v>
      </c>
      <c r="E661">
        <v>1.1858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30.619499999999999</v>
      </c>
      <c r="C662">
        <v>21.720700000000001</v>
      </c>
      <c r="D662">
        <v>2.3511099999999998</v>
      </c>
      <c r="E662">
        <v>1.1755599999999999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30.5793</v>
      </c>
      <c r="C663">
        <v>21.7013</v>
      </c>
      <c r="D663">
        <v>2.3603299999999998</v>
      </c>
      <c r="E663">
        <v>1.19296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30.646799999999999</v>
      </c>
      <c r="C664">
        <v>21.691700000000001</v>
      </c>
      <c r="D664">
        <v>2.3695400000000002</v>
      </c>
      <c r="E664">
        <v>1.1653199999999999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30.693000000000001</v>
      </c>
      <c r="C665">
        <v>21.712199999999999</v>
      </c>
      <c r="D665">
        <v>2.3623799999999999</v>
      </c>
      <c r="E665">
        <v>1.17658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30.882999999999999</v>
      </c>
      <c r="C666">
        <v>21.652699999999999</v>
      </c>
      <c r="D666">
        <v>2.3777400000000002</v>
      </c>
      <c r="E666">
        <v>1.1786300000000001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30.680700000000002</v>
      </c>
      <c r="C667">
        <v>21.8078</v>
      </c>
      <c r="D667">
        <v>2.3705699999999998</v>
      </c>
      <c r="E667">
        <v>1.18068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30.519400000000001</v>
      </c>
      <c r="C668">
        <v>21.663</v>
      </c>
      <c r="D668">
        <v>2.3531599999999999</v>
      </c>
      <c r="E668">
        <v>1.1755599999999999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30.633500000000002</v>
      </c>
      <c r="C669">
        <v>21.768699999999999</v>
      </c>
      <c r="D669">
        <v>2.3572600000000001</v>
      </c>
      <c r="E669">
        <v>1.1837500000000001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30.590699999999998</v>
      </c>
      <c r="C670">
        <v>21.7334</v>
      </c>
      <c r="D670">
        <v>2.3685200000000002</v>
      </c>
      <c r="E670">
        <v>1.18068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30.595199999999998</v>
      </c>
      <c r="C671">
        <v>21.748699999999999</v>
      </c>
      <c r="D671">
        <v>2.3541799999999999</v>
      </c>
      <c r="E671">
        <v>1.18784</v>
      </c>
      <c r="F671">
        <v>0</v>
      </c>
      <c r="G671">
        <v>32767</v>
      </c>
      <c r="H671">
        <v>-32767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30.615400000000001</v>
      </c>
      <c r="C672">
        <v>21.7315</v>
      </c>
      <c r="D672">
        <v>2.36442</v>
      </c>
      <c r="E672">
        <v>1.18272</v>
      </c>
      <c r="F672">
        <v>0</v>
      </c>
      <c r="G672">
        <v>32767</v>
      </c>
      <c r="H672">
        <v>-32767</v>
      </c>
      <c r="I672">
        <v>0</v>
      </c>
      <c r="R672">
        <f>AVERAGE(B623:B672)</f>
        <v>31.130293999999996</v>
      </c>
      <c r="S672">
        <f>AVERAGE(C623:C672)</f>
        <v>21.999980000000004</v>
      </c>
      <c r="U672">
        <f>_xlfn.VAR.P(B623:B672)</f>
        <v>0.50668441456400048</v>
      </c>
      <c r="V672">
        <f>_xlfn.VAR.P(C623:C672)</f>
        <v>0.10830574720000005</v>
      </c>
      <c r="X672">
        <f>1.96*SQRT(U672)/50</f>
        <v>2.7903253193769819E-2</v>
      </c>
      <c r="Y672">
        <f>1.96*SQRT(V672)/50</f>
        <v>1.2900656703339099E-2</v>
      </c>
    </row>
    <row r="673" spans="1:9" x14ac:dyDescent="0.25">
      <c r="A673" t="s">
        <v>39</v>
      </c>
      <c r="B673">
        <v>1558.4830030000001</v>
      </c>
      <c r="C673" t="s">
        <v>37</v>
      </c>
    </row>
    <row r="674" spans="1:9" x14ac:dyDescent="0.25">
      <c r="A674" t="s">
        <v>41</v>
      </c>
      <c r="B674">
        <v>30.1968</v>
      </c>
      <c r="C674">
        <v>21.7117</v>
      </c>
      <c r="D674">
        <v>2.36442</v>
      </c>
      <c r="E674">
        <v>1.1694100000000001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30.204699999999999</v>
      </c>
      <c r="C675">
        <v>21.7821</v>
      </c>
      <c r="D675">
        <v>2.3480400000000001</v>
      </c>
      <c r="E675">
        <v>1.1714599999999999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30.0318</v>
      </c>
      <c r="C676">
        <v>21.665400000000002</v>
      </c>
      <c r="D676">
        <v>2.36442</v>
      </c>
      <c r="E676">
        <v>1.1601999999999999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30.0379</v>
      </c>
      <c r="C677">
        <v>21.658100000000001</v>
      </c>
      <c r="D677">
        <v>2.3715899999999999</v>
      </c>
      <c r="E677">
        <v>1.1663399999999999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30.139700000000001</v>
      </c>
      <c r="C678">
        <v>21.7682</v>
      </c>
      <c r="D678">
        <v>2.3531599999999999</v>
      </c>
      <c r="E678">
        <v>1.18068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30.177600000000002</v>
      </c>
      <c r="C679">
        <v>21.723400000000002</v>
      </c>
      <c r="D679">
        <v>2.3695400000000002</v>
      </c>
      <c r="E679">
        <v>1.1817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30.014299999999999</v>
      </c>
      <c r="C680">
        <v>21.651800000000001</v>
      </c>
      <c r="D680">
        <v>2.3818299999999999</v>
      </c>
      <c r="E680">
        <v>1.19296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30.093599999999999</v>
      </c>
      <c r="C681">
        <v>21.718499999999999</v>
      </c>
      <c r="D681">
        <v>2.37262</v>
      </c>
      <c r="E681">
        <v>1.19296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30.0443</v>
      </c>
      <c r="C682">
        <v>21.6751</v>
      </c>
      <c r="D682">
        <v>2.3511099999999998</v>
      </c>
      <c r="E682">
        <v>1.1653199999999999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30.045100000000001</v>
      </c>
      <c r="C683">
        <v>21.675000000000001</v>
      </c>
      <c r="D683">
        <v>2.3664700000000001</v>
      </c>
      <c r="E683">
        <v>1.1622399999999999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30.040400000000002</v>
      </c>
      <c r="C684">
        <v>21.668500000000002</v>
      </c>
      <c r="D684">
        <v>2.3582800000000002</v>
      </c>
      <c r="E684">
        <v>1.1776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30.106300000000001</v>
      </c>
      <c r="C685">
        <v>21.7121</v>
      </c>
      <c r="D685">
        <v>2.3797799999999998</v>
      </c>
      <c r="E685">
        <v>1.1837500000000001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30.185099999999998</v>
      </c>
      <c r="C686">
        <v>21.803799999999999</v>
      </c>
      <c r="D686">
        <v>2.3265400000000001</v>
      </c>
      <c r="E686">
        <v>1.15815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30.0289</v>
      </c>
      <c r="C687">
        <v>21.6541</v>
      </c>
      <c r="D687">
        <v>2.3654500000000001</v>
      </c>
      <c r="E687">
        <v>1.19092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30.1036</v>
      </c>
      <c r="C688">
        <v>21.734999999999999</v>
      </c>
      <c r="D688">
        <v>2.3654500000000001</v>
      </c>
      <c r="E688">
        <v>1.1847700000000001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30.071400000000001</v>
      </c>
      <c r="C689">
        <v>21.6981</v>
      </c>
      <c r="D689">
        <v>2.37262</v>
      </c>
      <c r="E689">
        <v>1.18272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30.285599999999999</v>
      </c>
      <c r="C690">
        <v>21.800699999999999</v>
      </c>
      <c r="D690">
        <v>2.3715899999999999</v>
      </c>
      <c r="E690">
        <v>1.1796500000000001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30.054200000000002</v>
      </c>
      <c r="C691">
        <v>21.6755</v>
      </c>
      <c r="D691">
        <v>2.37262</v>
      </c>
      <c r="E691">
        <v>1.1786300000000001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30.017399999999999</v>
      </c>
      <c r="C692">
        <v>21.653700000000001</v>
      </c>
      <c r="D692">
        <v>2.3572600000000001</v>
      </c>
      <c r="E692">
        <v>1.1858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30.100999999999999</v>
      </c>
      <c r="C693">
        <v>21.723400000000002</v>
      </c>
      <c r="D693">
        <v>2.37466</v>
      </c>
      <c r="E693">
        <v>1.1796500000000001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30.094999999999999</v>
      </c>
      <c r="C694">
        <v>21.7242</v>
      </c>
      <c r="D694">
        <v>2.35623</v>
      </c>
      <c r="E694">
        <v>1.1745300000000001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30.068100000000001</v>
      </c>
      <c r="C695">
        <v>21.680299999999999</v>
      </c>
      <c r="D695">
        <v>2.3715899999999999</v>
      </c>
      <c r="E695">
        <v>1.1796500000000001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30.060400000000001</v>
      </c>
      <c r="C696">
        <v>21.702500000000001</v>
      </c>
      <c r="D696">
        <v>2.3695400000000002</v>
      </c>
      <c r="E696">
        <v>1.1755599999999999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30.027699999999999</v>
      </c>
      <c r="C697">
        <v>21.665199999999999</v>
      </c>
      <c r="D697">
        <v>2.3582800000000002</v>
      </c>
      <c r="E697">
        <v>1.1735100000000001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30.267700000000001</v>
      </c>
      <c r="C698">
        <v>21.828700000000001</v>
      </c>
      <c r="D698">
        <v>2.3623799999999999</v>
      </c>
      <c r="E698">
        <v>1.1786300000000001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29.999700000000001</v>
      </c>
      <c r="C699">
        <v>21.6326</v>
      </c>
      <c r="D699">
        <v>2.3664700000000001</v>
      </c>
      <c r="E699">
        <v>1.19808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30.1554</v>
      </c>
      <c r="C700">
        <v>21.706199999999999</v>
      </c>
      <c r="D700">
        <v>2.3613499999999998</v>
      </c>
      <c r="E700">
        <v>1.1837500000000001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30.164000000000001</v>
      </c>
      <c r="C701">
        <v>21.662800000000001</v>
      </c>
      <c r="D701">
        <v>2.3705699999999998</v>
      </c>
      <c r="E701">
        <v>1.17658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30.101400000000002</v>
      </c>
      <c r="C702">
        <v>21.700199999999999</v>
      </c>
      <c r="D702">
        <v>2.3623799999999999</v>
      </c>
      <c r="E702">
        <v>1.1817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30.111599999999999</v>
      </c>
      <c r="C703">
        <v>21.737500000000001</v>
      </c>
      <c r="D703">
        <v>2.3971900000000002</v>
      </c>
      <c r="E703">
        <v>1.1939900000000001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30.090699999999998</v>
      </c>
      <c r="C704">
        <v>21.716699999999999</v>
      </c>
      <c r="D704">
        <v>2.3705699999999998</v>
      </c>
      <c r="E704">
        <v>1.20116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30.187799999999999</v>
      </c>
      <c r="C705">
        <v>21.6995</v>
      </c>
      <c r="D705">
        <v>2.3675000000000002</v>
      </c>
      <c r="E705">
        <v>1.19194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30.0838</v>
      </c>
      <c r="C706">
        <v>21.716699999999999</v>
      </c>
      <c r="D706">
        <v>2.3623799999999999</v>
      </c>
      <c r="E706">
        <v>1.18682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30.088799999999999</v>
      </c>
      <c r="C707">
        <v>21.7239</v>
      </c>
      <c r="D707">
        <v>2.3705699999999998</v>
      </c>
      <c r="E707">
        <v>1.1817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30.0456</v>
      </c>
      <c r="C708">
        <v>21.666599999999999</v>
      </c>
      <c r="D708">
        <v>2.3654500000000001</v>
      </c>
      <c r="E708">
        <v>1.18784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30.28</v>
      </c>
      <c r="C709">
        <v>21.7545</v>
      </c>
      <c r="D709">
        <v>2.3715899999999999</v>
      </c>
      <c r="E709">
        <v>1.16736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30.190300000000001</v>
      </c>
      <c r="C710">
        <v>21.737100000000002</v>
      </c>
      <c r="D710">
        <v>2.3623799999999999</v>
      </c>
      <c r="E710">
        <v>1.1786300000000001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30.517900000000001</v>
      </c>
      <c r="C711">
        <v>22.1128</v>
      </c>
      <c r="D711">
        <v>2.37466</v>
      </c>
      <c r="E711">
        <v>1.19194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30.780100000000001</v>
      </c>
      <c r="C712">
        <v>22.018000000000001</v>
      </c>
      <c r="D712">
        <v>2.3633999999999999</v>
      </c>
      <c r="E712">
        <v>1.19296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30.2502</v>
      </c>
      <c r="C713">
        <v>21.767900000000001</v>
      </c>
      <c r="D713">
        <v>2.35623</v>
      </c>
      <c r="E713">
        <v>1.1786300000000001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30.203800000000001</v>
      </c>
      <c r="C714">
        <v>21.7058</v>
      </c>
      <c r="D714">
        <v>2.3705699999999998</v>
      </c>
      <c r="E714">
        <v>1.1755599999999999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30.081199999999999</v>
      </c>
      <c r="C715">
        <v>21.692599999999999</v>
      </c>
      <c r="D715">
        <v>2.35623</v>
      </c>
      <c r="E715">
        <v>1.1796500000000001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30.148900000000001</v>
      </c>
      <c r="C716">
        <v>21.6751</v>
      </c>
      <c r="D716">
        <v>2.3675000000000002</v>
      </c>
      <c r="E716">
        <v>1.17658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30.049299999999999</v>
      </c>
      <c r="C717">
        <v>21.670999999999999</v>
      </c>
      <c r="D717">
        <v>2.3613499999999998</v>
      </c>
      <c r="E717">
        <v>1.1560999999999999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35.703299999999999</v>
      </c>
      <c r="C718">
        <v>27.2927</v>
      </c>
      <c r="D718">
        <v>2.3859300000000001</v>
      </c>
      <c r="E718">
        <v>1.1858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30.150200000000002</v>
      </c>
      <c r="C719">
        <v>21.7531</v>
      </c>
      <c r="D719">
        <v>2.3715899999999999</v>
      </c>
      <c r="E719">
        <v>1.17658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30.0501</v>
      </c>
      <c r="C720">
        <v>21.685400000000001</v>
      </c>
      <c r="D720">
        <v>2.3623799999999999</v>
      </c>
      <c r="E720">
        <v>1.19604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30.061199999999999</v>
      </c>
      <c r="C721">
        <v>21.689299999999999</v>
      </c>
      <c r="D721">
        <v>2.3541799999999999</v>
      </c>
      <c r="E721">
        <v>1.16736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30.107299999999999</v>
      </c>
      <c r="C722">
        <v>21.7394</v>
      </c>
      <c r="D722">
        <v>2.3664700000000001</v>
      </c>
      <c r="E722">
        <v>1.17658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30.163499999999999</v>
      </c>
      <c r="C723">
        <v>21.73</v>
      </c>
      <c r="D723">
        <v>2.3623799999999999</v>
      </c>
      <c r="E723">
        <v>1.1735100000000001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30.428000000000001</v>
      </c>
      <c r="C724">
        <v>21.847899999999999</v>
      </c>
      <c r="D724">
        <v>2.3633999999999999</v>
      </c>
      <c r="E724">
        <v>1.2052499999999999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30.336400000000001</v>
      </c>
      <c r="C725">
        <v>21.764099999999999</v>
      </c>
      <c r="D725">
        <v>2.3531599999999999</v>
      </c>
      <c r="E725">
        <v>1.18682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30.425699999999999</v>
      </c>
      <c r="C726">
        <v>21.8019</v>
      </c>
      <c r="D726">
        <v>2.3572600000000001</v>
      </c>
      <c r="E726">
        <v>1.18272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30.492000000000001</v>
      </c>
      <c r="C727">
        <v>21.898399999999999</v>
      </c>
      <c r="D727">
        <v>2.3685200000000002</v>
      </c>
      <c r="E727">
        <v>1.2032</v>
      </c>
      <c r="F727">
        <v>0</v>
      </c>
      <c r="G727">
        <v>32767</v>
      </c>
      <c r="H727">
        <v>-32767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30.3812</v>
      </c>
      <c r="C728">
        <v>21.761399999999998</v>
      </c>
      <c r="D728">
        <v>2.3797799999999998</v>
      </c>
      <c r="E728">
        <v>1.1898899999999999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30.274341999999994</v>
      </c>
      <c r="S728">
        <f>AVERAGE(C679:C728)</f>
        <v>21.844614000000007</v>
      </c>
      <c r="U728">
        <f>_xlfn.VAR.P(B679:B728)</f>
        <v>0.62501120883599981</v>
      </c>
      <c r="V728">
        <f>_xlfn.VAR.P(C679:C728)</f>
        <v>0.61322551080400001</v>
      </c>
      <c r="X728">
        <f>1.96*SQRT(U728)/50</f>
        <v>3.0990598960745349E-2</v>
      </c>
      <c r="Y728">
        <f>1.96*SQRT(V728)/50</f>
        <v>3.0697016938488638E-2</v>
      </c>
    </row>
    <row r="729" spans="1:25" x14ac:dyDescent="0.25">
      <c r="A729" t="s">
        <v>41</v>
      </c>
      <c r="B729">
        <v>1515.643912</v>
      </c>
      <c r="C729" t="s">
        <v>37</v>
      </c>
      <c r="U729" t="s">
        <v>79</v>
      </c>
    </row>
    <row r="730" spans="1:25" x14ac:dyDescent="0.25">
      <c r="A730" t="s">
        <v>95</v>
      </c>
      <c r="B730">
        <v>3003.29</v>
      </c>
      <c r="C730">
        <v>2994.25</v>
      </c>
      <c r="D730">
        <v>2972.21</v>
      </c>
      <c r="E730">
        <v>2724.13</v>
      </c>
      <c r="F730">
        <v>0</v>
      </c>
      <c r="G730">
        <v>0.40351500000000001</v>
      </c>
      <c r="H730">
        <v>0.59340800000000005</v>
      </c>
      <c r="I730">
        <v>0</v>
      </c>
      <c r="U730">
        <f>_xlfn.STDEV.P(B679:B728)</f>
        <v>0.79057650410064673</v>
      </c>
      <c r="V730">
        <f>_xlfn.STDEV.P(C679:C728)</f>
        <v>0.78308716679817958</v>
      </c>
    </row>
    <row r="731" spans="1:25" x14ac:dyDescent="0.25">
      <c r="A731" t="s">
        <v>95</v>
      </c>
      <c r="B731">
        <v>3038.64</v>
      </c>
      <c r="C731">
        <v>2992.24</v>
      </c>
      <c r="D731">
        <v>2960.86</v>
      </c>
      <c r="E731">
        <v>2711.86</v>
      </c>
      <c r="F731">
        <v>0</v>
      </c>
      <c r="G731">
        <v>0.40329900000000002</v>
      </c>
      <c r="H731">
        <v>0.59411199999999997</v>
      </c>
      <c r="I731">
        <v>0</v>
      </c>
    </row>
    <row r="732" spans="1:25" x14ac:dyDescent="0.25">
      <c r="A732" t="s">
        <v>95</v>
      </c>
      <c r="B732">
        <v>3001.39</v>
      </c>
      <c r="C732">
        <v>2990.2</v>
      </c>
      <c r="D732">
        <v>2969.24</v>
      </c>
      <c r="E732">
        <v>2721.4</v>
      </c>
      <c r="F732">
        <v>0</v>
      </c>
      <c r="G732">
        <v>0.40370200000000001</v>
      </c>
      <c r="H732">
        <v>0.59341999999999995</v>
      </c>
      <c r="I732">
        <v>0</v>
      </c>
    </row>
    <row r="733" spans="1:25" x14ac:dyDescent="0.25">
      <c r="A733" t="s">
        <v>95</v>
      </c>
      <c r="B733">
        <v>2995.75</v>
      </c>
      <c r="C733">
        <v>2985.56</v>
      </c>
      <c r="D733">
        <v>2958.96</v>
      </c>
      <c r="E733">
        <v>2711.25</v>
      </c>
      <c r="F733">
        <v>0</v>
      </c>
      <c r="G733">
        <v>0.41010200000000002</v>
      </c>
      <c r="H733">
        <v>0.59340700000000002</v>
      </c>
      <c r="I733">
        <v>0</v>
      </c>
    </row>
    <row r="734" spans="1:25" x14ac:dyDescent="0.25">
      <c r="A734" t="s">
        <v>95</v>
      </c>
      <c r="B734">
        <v>3005.2</v>
      </c>
      <c r="C734">
        <v>2992.89</v>
      </c>
      <c r="D734">
        <v>2965.81</v>
      </c>
      <c r="E734">
        <v>2718.4</v>
      </c>
      <c r="F734">
        <v>0</v>
      </c>
      <c r="G734">
        <v>0.40984100000000001</v>
      </c>
      <c r="H734">
        <v>0.59342099999999998</v>
      </c>
      <c r="I734">
        <v>0</v>
      </c>
    </row>
    <row r="735" spans="1:25" x14ac:dyDescent="0.25">
      <c r="A735" t="s">
        <v>95</v>
      </c>
      <c r="B735">
        <v>3005.85</v>
      </c>
      <c r="C735">
        <v>2996.03</v>
      </c>
      <c r="D735">
        <v>2961.98</v>
      </c>
      <c r="E735">
        <v>2713.87</v>
      </c>
      <c r="F735">
        <v>0</v>
      </c>
      <c r="G735">
        <v>0.41010099999999999</v>
      </c>
      <c r="H735">
        <v>0.59309299999999998</v>
      </c>
      <c r="I735">
        <v>0</v>
      </c>
    </row>
    <row r="736" spans="1:25" x14ac:dyDescent="0.25">
      <c r="A736" t="s">
        <v>95</v>
      </c>
      <c r="B736">
        <v>3004.03</v>
      </c>
      <c r="C736">
        <v>2994.25</v>
      </c>
      <c r="D736">
        <v>2969.99</v>
      </c>
      <c r="E736">
        <v>2722.02</v>
      </c>
      <c r="F736">
        <v>0</v>
      </c>
      <c r="G736">
        <v>0.41010200000000002</v>
      </c>
      <c r="H736">
        <v>0.59492999999999996</v>
      </c>
      <c r="I736">
        <v>0</v>
      </c>
    </row>
    <row r="737" spans="1:9" x14ac:dyDescent="0.25">
      <c r="A737" t="s">
        <v>95</v>
      </c>
      <c r="B737">
        <v>3630.54</v>
      </c>
      <c r="C737">
        <v>2992.15</v>
      </c>
      <c r="D737">
        <v>2965.39</v>
      </c>
      <c r="E737">
        <v>2717.8</v>
      </c>
      <c r="F737">
        <v>0</v>
      </c>
      <c r="G737">
        <v>0.40395599999999998</v>
      </c>
      <c r="H737">
        <v>0.59341900000000003</v>
      </c>
      <c r="I737">
        <v>0</v>
      </c>
    </row>
    <row r="738" spans="1:9" x14ac:dyDescent="0.25">
      <c r="A738" t="s">
        <v>95</v>
      </c>
      <c r="B738">
        <v>3026.93</v>
      </c>
      <c r="C738">
        <v>3003.14</v>
      </c>
      <c r="D738">
        <v>2969.82</v>
      </c>
      <c r="E738">
        <v>2722.32</v>
      </c>
      <c r="F738">
        <v>0</v>
      </c>
      <c r="G738">
        <v>0.405254</v>
      </c>
      <c r="H738">
        <v>0.59333100000000005</v>
      </c>
      <c r="I738">
        <v>0</v>
      </c>
    </row>
    <row r="739" spans="1:9" x14ac:dyDescent="0.25">
      <c r="A739" t="s">
        <v>95</v>
      </c>
      <c r="B739">
        <v>2984.93</v>
      </c>
      <c r="C739">
        <v>2975.1</v>
      </c>
      <c r="D739">
        <v>2954.45</v>
      </c>
      <c r="E739">
        <v>2706.77</v>
      </c>
      <c r="F739">
        <v>0</v>
      </c>
      <c r="G739">
        <v>0.402864</v>
      </c>
      <c r="H739">
        <v>0.593418</v>
      </c>
      <c r="I739">
        <v>0</v>
      </c>
    </row>
    <row r="740" spans="1:9" x14ac:dyDescent="0.25">
      <c r="A740" t="s">
        <v>95</v>
      </c>
      <c r="B740">
        <v>3987.42</v>
      </c>
      <c r="C740">
        <v>2991.47</v>
      </c>
      <c r="D740">
        <v>2964.05</v>
      </c>
      <c r="E740">
        <v>2716.17</v>
      </c>
      <c r="F740">
        <v>0</v>
      </c>
      <c r="G740">
        <v>0.41010099999999999</v>
      </c>
      <c r="H740">
        <v>0.59341999999999995</v>
      </c>
      <c r="I740">
        <v>0</v>
      </c>
    </row>
    <row r="741" spans="1:9" x14ac:dyDescent="0.25">
      <c r="A741" t="s">
        <v>95</v>
      </c>
      <c r="B741">
        <v>3032.79</v>
      </c>
      <c r="C741">
        <v>3009.09</v>
      </c>
      <c r="D741">
        <v>2970.25</v>
      </c>
      <c r="E741">
        <v>2722.16</v>
      </c>
      <c r="F741">
        <v>0</v>
      </c>
      <c r="G741">
        <v>0.40604699999999999</v>
      </c>
      <c r="H741">
        <v>0.59297999999999995</v>
      </c>
      <c r="I741">
        <v>0</v>
      </c>
    </row>
    <row r="742" spans="1:9" x14ac:dyDescent="0.25">
      <c r="A742" t="s">
        <v>95</v>
      </c>
      <c r="B742">
        <v>2993.09</v>
      </c>
      <c r="C742">
        <v>2983.15</v>
      </c>
      <c r="D742">
        <v>2960.86</v>
      </c>
      <c r="E742">
        <v>2712.34</v>
      </c>
      <c r="F742">
        <v>0</v>
      </c>
      <c r="G742">
        <v>0.41010200000000002</v>
      </c>
      <c r="H742">
        <v>0.593418</v>
      </c>
      <c r="I742">
        <v>0</v>
      </c>
    </row>
    <row r="743" spans="1:9" x14ac:dyDescent="0.25">
      <c r="A743" t="s">
        <v>95</v>
      </c>
      <c r="B743">
        <v>3998.49</v>
      </c>
      <c r="C743">
        <v>2990.31</v>
      </c>
      <c r="D743">
        <v>2964.6</v>
      </c>
      <c r="E743">
        <v>2716.19</v>
      </c>
      <c r="F743">
        <v>0</v>
      </c>
      <c r="G743">
        <v>0.40529999999999999</v>
      </c>
      <c r="H743">
        <v>0.59341500000000003</v>
      </c>
      <c r="I743">
        <v>0</v>
      </c>
    </row>
    <row r="744" spans="1:9" x14ac:dyDescent="0.25">
      <c r="A744" t="s">
        <v>95</v>
      </c>
      <c r="B744">
        <v>3026.76</v>
      </c>
      <c r="C744">
        <v>3003.49</v>
      </c>
      <c r="D744">
        <v>2967.34</v>
      </c>
      <c r="E744">
        <v>2720.01</v>
      </c>
      <c r="F744">
        <v>0</v>
      </c>
      <c r="G744">
        <v>0.40321299999999999</v>
      </c>
      <c r="H744">
        <v>0.59342099999999998</v>
      </c>
      <c r="I744">
        <v>0</v>
      </c>
    </row>
    <row r="745" spans="1:9" x14ac:dyDescent="0.25">
      <c r="A745" t="s">
        <v>95</v>
      </c>
      <c r="B745">
        <v>2989.11</v>
      </c>
      <c r="C745">
        <v>2979.36</v>
      </c>
      <c r="D745">
        <v>2959.35</v>
      </c>
      <c r="E745">
        <v>2711.37</v>
      </c>
      <c r="F745">
        <v>0</v>
      </c>
      <c r="G745">
        <v>0.40288099999999999</v>
      </c>
      <c r="H745">
        <v>0.59312100000000001</v>
      </c>
      <c r="I745">
        <v>0</v>
      </c>
    </row>
    <row r="746" spans="1:9" x14ac:dyDescent="0.25">
      <c r="A746" t="s">
        <v>95</v>
      </c>
      <c r="B746">
        <v>3948.58</v>
      </c>
      <c r="C746">
        <v>2992.16</v>
      </c>
      <c r="D746">
        <v>2964.52</v>
      </c>
      <c r="E746">
        <v>2717.27</v>
      </c>
      <c r="F746">
        <v>0</v>
      </c>
      <c r="G746">
        <v>0.402972</v>
      </c>
      <c r="H746">
        <v>0.593418</v>
      </c>
      <c r="I746">
        <v>0</v>
      </c>
    </row>
    <row r="747" spans="1:9" x14ac:dyDescent="0.25">
      <c r="A747" t="s">
        <v>95</v>
      </c>
      <c r="B747">
        <v>3039.22</v>
      </c>
      <c r="C747">
        <v>3008.48</v>
      </c>
      <c r="D747">
        <v>2969.51</v>
      </c>
      <c r="E747">
        <v>2721.05</v>
      </c>
      <c r="F747">
        <v>0</v>
      </c>
      <c r="G747">
        <v>0.40317399999999998</v>
      </c>
      <c r="H747">
        <v>0.59341999999999995</v>
      </c>
      <c r="I747">
        <v>0</v>
      </c>
    </row>
    <row r="748" spans="1:9" x14ac:dyDescent="0.25">
      <c r="A748" t="s">
        <v>95</v>
      </c>
      <c r="B748">
        <v>2989.14</v>
      </c>
      <c r="C748">
        <v>2979.56</v>
      </c>
      <c r="D748">
        <v>2959.53</v>
      </c>
      <c r="E748">
        <v>2711.63</v>
      </c>
      <c r="F748">
        <v>0</v>
      </c>
      <c r="G748">
        <v>0.40358100000000002</v>
      </c>
      <c r="H748">
        <v>0.60089899999999996</v>
      </c>
      <c r="I748">
        <v>0</v>
      </c>
    </row>
    <row r="749" spans="1:9" x14ac:dyDescent="0.25">
      <c r="A749" t="s">
        <v>95</v>
      </c>
      <c r="B749">
        <v>3980.94</v>
      </c>
      <c r="C749">
        <v>2988.87</v>
      </c>
      <c r="D749">
        <v>2964.27</v>
      </c>
      <c r="E749">
        <v>2716.22</v>
      </c>
      <c r="F749">
        <v>0</v>
      </c>
      <c r="G749">
        <v>0.40422400000000003</v>
      </c>
      <c r="H749">
        <v>0.59342099999999998</v>
      </c>
      <c r="I749">
        <v>0</v>
      </c>
    </row>
    <row r="750" spans="1:9" x14ac:dyDescent="0.25">
      <c r="A750" t="s">
        <v>95</v>
      </c>
      <c r="B750">
        <v>3035.1</v>
      </c>
      <c r="C750">
        <v>3004.21</v>
      </c>
      <c r="D750">
        <v>2966.18</v>
      </c>
      <c r="E750">
        <v>2718.38</v>
      </c>
      <c r="F750">
        <v>0</v>
      </c>
      <c r="G750">
        <v>0.40894799999999998</v>
      </c>
      <c r="H750">
        <v>0.59306800000000004</v>
      </c>
      <c r="I750">
        <v>0</v>
      </c>
    </row>
    <row r="751" spans="1:9" x14ac:dyDescent="0.25">
      <c r="A751" t="s">
        <v>95</v>
      </c>
      <c r="B751">
        <v>2990.22</v>
      </c>
      <c r="C751">
        <v>2979.78</v>
      </c>
      <c r="D751">
        <v>2959.83</v>
      </c>
      <c r="E751">
        <v>2711.88</v>
      </c>
      <c r="F751">
        <v>0</v>
      </c>
      <c r="G751">
        <v>0.40370400000000001</v>
      </c>
      <c r="H751">
        <v>0.59341699999999997</v>
      </c>
      <c r="I751">
        <v>0</v>
      </c>
    </row>
    <row r="752" spans="1:9" x14ac:dyDescent="0.25">
      <c r="A752" t="s">
        <v>95</v>
      </c>
      <c r="B752">
        <v>3996.74</v>
      </c>
      <c r="C752">
        <v>2996.13</v>
      </c>
      <c r="D752">
        <v>2967.71</v>
      </c>
      <c r="E752">
        <v>2720.41</v>
      </c>
      <c r="F752">
        <v>0</v>
      </c>
      <c r="G752">
        <v>0.40467900000000001</v>
      </c>
      <c r="H752">
        <v>0.59341600000000005</v>
      </c>
      <c r="I752">
        <v>0</v>
      </c>
    </row>
    <row r="753" spans="1:9" x14ac:dyDescent="0.25">
      <c r="A753" t="s">
        <v>95</v>
      </c>
      <c r="B753">
        <v>3030.92</v>
      </c>
      <c r="C753">
        <v>3000.36</v>
      </c>
      <c r="D753">
        <v>2970.02</v>
      </c>
      <c r="E753">
        <v>2722.45</v>
      </c>
      <c r="F753">
        <v>0</v>
      </c>
      <c r="G753">
        <v>0.41010099999999999</v>
      </c>
      <c r="H753">
        <v>0.59341900000000003</v>
      </c>
      <c r="I753">
        <v>0</v>
      </c>
    </row>
    <row r="754" spans="1:9" x14ac:dyDescent="0.25">
      <c r="A754" t="s">
        <v>95</v>
      </c>
      <c r="B754">
        <v>2999.45</v>
      </c>
      <c r="C754">
        <v>2989.17</v>
      </c>
      <c r="D754">
        <v>2959.11</v>
      </c>
      <c r="E754">
        <v>2711.5</v>
      </c>
      <c r="F754">
        <v>0</v>
      </c>
      <c r="G754">
        <v>0.40410000000000001</v>
      </c>
      <c r="H754">
        <v>0.59342099999999998</v>
      </c>
      <c r="I754">
        <v>0</v>
      </c>
    </row>
    <row r="755" spans="1:9" x14ac:dyDescent="0.25">
      <c r="A755" t="s">
        <v>95</v>
      </c>
      <c r="B755">
        <v>3958.18</v>
      </c>
      <c r="C755">
        <v>2985.33</v>
      </c>
      <c r="D755">
        <v>2962.06</v>
      </c>
      <c r="E755">
        <v>2714.23</v>
      </c>
      <c r="F755">
        <v>0</v>
      </c>
      <c r="G755">
        <v>0.40304099999999998</v>
      </c>
      <c r="H755">
        <v>0.59327300000000005</v>
      </c>
      <c r="I755">
        <v>0</v>
      </c>
    </row>
    <row r="756" spans="1:9" x14ac:dyDescent="0.25">
      <c r="A756" t="s">
        <v>95</v>
      </c>
      <c r="B756">
        <v>3038.24</v>
      </c>
      <c r="C756">
        <v>3007.33</v>
      </c>
      <c r="D756">
        <v>2970.27</v>
      </c>
      <c r="E756">
        <v>2721.68</v>
      </c>
      <c r="F756">
        <v>0</v>
      </c>
      <c r="G756">
        <v>0.406746</v>
      </c>
      <c r="H756">
        <v>0.59339200000000003</v>
      </c>
      <c r="I756">
        <v>0</v>
      </c>
    </row>
    <row r="757" spans="1:9" x14ac:dyDescent="0.25">
      <c r="A757" t="s">
        <v>95</v>
      </c>
      <c r="B757">
        <v>2997.45</v>
      </c>
      <c r="C757">
        <v>2986.76</v>
      </c>
      <c r="D757">
        <v>2957.03</v>
      </c>
      <c r="E757">
        <v>2709.18</v>
      </c>
      <c r="F757">
        <v>0</v>
      </c>
      <c r="G757">
        <v>0.409298</v>
      </c>
      <c r="H757">
        <v>0.59342099999999998</v>
      </c>
      <c r="I757">
        <v>0</v>
      </c>
    </row>
    <row r="758" spans="1:9" x14ac:dyDescent="0.25">
      <c r="A758" t="s">
        <v>95</v>
      </c>
      <c r="B758">
        <v>3940.31</v>
      </c>
      <c r="C758">
        <v>2989.56</v>
      </c>
      <c r="D758">
        <v>2964.17</v>
      </c>
      <c r="E758">
        <v>2716.45</v>
      </c>
      <c r="F758">
        <v>0</v>
      </c>
      <c r="G758">
        <v>0.41010099999999999</v>
      </c>
      <c r="H758">
        <v>0.59342099999999998</v>
      </c>
      <c r="I758">
        <v>0</v>
      </c>
    </row>
    <row r="759" spans="1:9" x14ac:dyDescent="0.25">
      <c r="A759" t="s">
        <v>95</v>
      </c>
      <c r="B759">
        <v>3027.48</v>
      </c>
      <c r="C759">
        <v>2996.65</v>
      </c>
      <c r="D759">
        <v>2966.35</v>
      </c>
      <c r="E759">
        <v>2718.77</v>
      </c>
      <c r="F759">
        <v>0</v>
      </c>
      <c r="G759">
        <v>0.41010200000000002</v>
      </c>
      <c r="H759">
        <v>0.59340999999999999</v>
      </c>
      <c r="I759">
        <v>0</v>
      </c>
    </row>
    <row r="760" spans="1:9" x14ac:dyDescent="0.25">
      <c r="A760" t="s">
        <v>95</v>
      </c>
      <c r="B760">
        <v>2996.82</v>
      </c>
      <c r="C760">
        <v>2986.48</v>
      </c>
      <c r="D760">
        <v>2959.17</v>
      </c>
      <c r="E760">
        <v>2711.05</v>
      </c>
      <c r="F760">
        <v>0</v>
      </c>
      <c r="G760">
        <v>0.40508</v>
      </c>
      <c r="H760">
        <v>0.59340199999999999</v>
      </c>
      <c r="I760">
        <v>0</v>
      </c>
    </row>
    <row r="761" spans="1:9" x14ac:dyDescent="0.25">
      <c r="A761" t="s">
        <v>95</v>
      </c>
      <c r="B761">
        <v>3990.76</v>
      </c>
      <c r="C761">
        <v>2988.39</v>
      </c>
      <c r="D761">
        <v>2965.11</v>
      </c>
      <c r="E761">
        <v>2717.4</v>
      </c>
      <c r="F761">
        <v>0</v>
      </c>
      <c r="G761">
        <v>0.41010099999999999</v>
      </c>
      <c r="H761">
        <v>0.59341900000000003</v>
      </c>
      <c r="I761">
        <v>0</v>
      </c>
    </row>
    <row r="762" spans="1:9" x14ac:dyDescent="0.25">
      <c r="A762" t="s">
        <v>95</v>
      </c>
      <c r="B762">
        <v>3028.98</v>
      </c>
      <c r="C762">
        <v>2997.71</v>
      </c>
      <c r="D762">
        <v>2966.8</v>
      </c>
      <c r="E762">
        <v>2719.33</v>
      </c>
      <c r="F762">
        <v>0</v>
      </c>
      <c r="G762">
        <v>0.404534</v>
      </c>
      <c r="H762">
        <v>0.59340700000000002</v>
      </c>
      <c r="I762">
        <v>0</v>
      </c>
    </row>
    <row r="763" spans="1:9" x14ac:dyDescent="0.25">
      <c r="A763" t="s">
        <v>95</v>
      </c>
      <c r="B763">
        <v>3004.83</v>
      </c>
      <c r="C763">
        <v>2994.08</v>
      </c>
      <c r="D763">
        <v>2962.46</v>
      </c>
      <c r="E763">
        <v>2713.92</v>
      </c>
      <c r="F763">
        <v>0</v>
      </c>
      <c r="G763">
        <v>0.40319199999999999</v>
      </c>
      <c r="H763">
        <v>0.59341999999999995</v>
      </c>
      <c r="I763">
        <v>0</v>
      </c>
    </row>
    <row r="764" spans="1:9" x14ac:dyDescent="0.25">
      <c r="A764" t="s">
        <v>95</v>
      </c>
      <c r="B764">
        <v>3985.11</v>
      </c>
      <c r="C764">
        <v>2985.56</v>
      </c>
      <c r="D764">
        <v>2962.69</v>
      </c>
      <c r="E764">
        <v>2714.75</v>
      </c>
      <c r="F764">
        <v>0</v>
      </c>
      <c r="G764">
        <v>0.40298099999999998</v>
      </c>
      <c r="H764">
        <v>0.593418</v>
      </c>
      <c r="I764">
        <v>0</v>
      </c>
    </row>
    <row r="765" spans="1:9" x14ac:dyDescent="0.25">
      <c r="A765" t="s">
        <v>95</v>
      </c>
      <c r="B765">
        <v>3247.57</v>
      </c>
      <c r="C765">
        <v>3216.7</v>
      </c>
      <c r="D765">
        <v>2966.14</v>
      </c>
      <c r="E765">
        <v>2718.72</v>
      </c>
      <c r="F765">
        <v>0</v>
      </c>
      <c r="G765">
        <v>0.41010099999999999</v>
      </c>
      <c r="H765">
        <v>0.59341100000000002</v>
      </c>
      <c r="I765">
        <v>0</v>
      </c>
    </row>
    <row r="766" spans="1:9" x14ac:dyDescent="0.25">
      <c r="A766" t="s">
        <v>95</v>
      </c>
      <c r="B766">
        <v>3019.32</v>
      </c>
      <c r="C766">
        <v>3009.55</v>
      </c>
      <c r="D766">
        <v>2958.06</v>
      </c>
      <c r="E766">
        <v>2710.35</v>
      </c>
      <c r="F766">
        <v>0</v>
      </c>
      <c r="G766">
        <v>0.40288000000000002</v>
      </c>
      <c r="H766">
        <v>0.59337799999999996</v>
      </c>
      <c r="I766">
        <v>0</v>
      </c>
    </row>
    <row r="767" spans="1:9" x14ac:dyDescent="0.25">
      <c r="A767" t="s">
        <v>95</v>
      </c>
      <c r="B767">
        <v>3716.38</v>
      </c>
      <c r="C767">
        <v>3009.31</v>
      </c>
      <c r="D767">
        <v>2967.1</v>
      </c>
      <c r="E767">
        <v>2719.75</v>
      </c>
      <c r="F767">
        <v>0</v>
      </c>
      <c r="G767">
        <v>0.40290500000000001</v>
      </c>
      <c r="H767">
        <v>0.59338900000000006</v>
      </c>
      <c r="I767">
        <v>0</v>
      </c>
    </row>
    <row r="768" spans="1:9" x14ac:dyDescent="0.25">
      <c r="A768" t="s">
        <v>95</v>
      </c>
      <c r="B768">
        <v>3052.75</v>
      </c>
      <c r="C768">
        <v>3021.08</v>
      </c>
      <c r="D768">
        <v>2969.49</v>
      </c>
      <c r="E768">
        <v>2721.16</v>
      </c>
      <c r="F768">
        <v>0</v>
      </c>
      <c r="G768">
        <v>0.40648099999999998</v>
      </c>
      <c r="H768">
        <v>0.59942399999999996</v>
      </c>
      <c r="I768">
        <v>0</v>
      </c>
    </row>
    <row r="769" spans="1:25" x14ac:dyDescent="0.25">
      <c r="A769" t="s">
        <v>95</v>
      </c>
      <c r="B769">
        <v>3022.09</v>
      </c>
      <c r="C769">
        <v>3009.45</v>
      </c>
      <c r="D769">
        <v>2960.28</v>
      </c>
      <c r="E769">
        <v>2712.58</v>
      </c>
      <c r="F769">
        <v>0</v>
      </c>
      <c r="G769">
        <v>0.410105</v>
      </c>
      <c r="H769">
        <v>0.59341100000000002</v>
      </c>
      <c r="I769">
        <v>0</v>
      </c>
    </row>
    <row r="770" spans="1:25" x14ac:dyDescent="0.25">
      <c r="A770" t="s">
        <v>95</v>
      </c>
      <c r="B770">
        <v>3938.49</v>
      </c>
      <c r="C770">
        <v>2999.88</v>
      </c>
      <c r="D770">
        <v>2962.31</v>
      </c>
      <c r="E770">
        <v>2714.98</v>
      </c>
      <c r="F770">
        <v>0</v>
      </c>
      <c r="G770">
        <v>0.40458300000000003</v>
      </c>
      <c r="H770">
        <v>0.593414</v>
      </c>
      <c r="I770">
        <v>0</v>
      </c>
    </row>
    <row r="771" spans="1:25" x14ac:dyDescent="0.25">
      <c r="A771" t="s">
        <v>95</v>
      </c>
      <c r="B771">
        <v>3036.4</v>
      </c>
      <c r="C771">
        <v>3013.97</v>
      </c>
      <c r="D771">
        <v>2971.11</v>
      </c>
      <c r="E771">
        <v>2723.65</v>
      </c>
      <c r="F771">
        <v>0</v>
      </c>
      <c r="G771">
        <v>0.409661</v>
      </c>
      <c r="H771">
        <v>0.59905799999999998</v>
      </c>
      <c r="I771">
        <v>0</v>
      </c>
    </row>
    <row r="772" spans="1:25" x14ac:dyDescent="0.25">
      <c r="A772" t="s">
        <v>95</v>
      </c>
      <c r="B772">
        <v>3005.04</v>
      </c>
      <c r="C772">
        <v>2992.7</v>
      </c>
      <c r="D772">
        <v>2959.62</v>
      </c>
      <c r="E772">
        <v>2711.44</v>
      </c>
      <c r="F772">
        <v>0</v>
      </c>
      <c r="G772">
        <v>0.410109</v>
      </c>
      <c r="H772">
        <v>0.59225499999999998</v>
      </c>
      <c r="I772">
        <v>0</v>
      </c>
    </row>
    <row r="773" spans="1:25" x14ac:dyDescent="0.25">
      <c r="A773" t="s">
        <v>95</v>
      </c>
      <c r="B773">
        <v>3941.49</v>
      </c>
      <c r="C773">
        <v>2993.07</v>
      </c>
      <c r="D773">
        <v>2969.94</v>
      </c>
      <c r="E773">
        <v>2721.84</v>
      </c>
      <c r="F773">
        <v>0</v>
      </c>
      <c r="G773">
        <v>0.41010099999999999</v>
      </c>
      <c r="H773">
        <v>0.59341699999999997</v>
      </c>
      <c r="I773">
        <v>0</v>
      </c>
    </row>
    <row r="774" spans="1:25" x14ac:dyDescent="0.25">
      <c r="A774" t="s">
        <v>95</v>
      </c>
      <c r="B774">
        <v>3037.41</v>
      </c>
      <c r="C774">
        <v>3009.08</v>
      </c>
      <c r="D774">
        <v>2968.17</v>
      </c>
      <c r="E774">
        <v>2720.03</v>
      </c>
      <c r="F774">
        <v>0</v>
      </c>
      <c r="G774">
        <v>0.40289900000000001</v>
      </c>
      <c r="H774">
        <v>0.59342099999999998</v>
      </c>
      <c r="I774">
        <v>0</v>
      </c>
    </row>
    <row r="775" spans="1:25" x14ac:dyDescent="0.25">
      <c r="A775" t="s">
        <v>95</v>
      </c>
      <c r="B775">
        <v>3000.16</v>
      </c>
      <c r="C775">
        <v>2989.38</v>
      </c>
      <c r="D775">
        <v>2963.46</v>
      </c>
      <c r="E775">
        <v>2715.32</v>
      </c>
      <c r="F775">
        <v>0</v>
      </c>
      <c r="G775">
        <v>0.40622900000000001</v>
      </c>
      <c r="H775">
        <v>0.593418</v>
      </c>
      <c r="I775">
        <v>0</v>
      </c>
    </row>
    <row r="776" spans="1:25" x14ac:dyDescent="0.25">
      <c r="A776" t="s">
        <v>95</v>
      </c>
      <c r="B776">
        <v>3957.5</v>
      </c>
      <c r="C776">
        <v>2990.9</v>
      </c>
      <c r="D776">
        <v>2963.04</v>
      </c>
      <c r="E776">
        <v>2715.26</v>
      </c>
      <c r="F776">
        <v>0</v>
      </c>
      <c r="G776">
        <v>0.41010099999999999</v>
      </c>
      <c r="H776">
        <v>0.59329699999999996</v>
      </c>
      <c r="I776">
        <v>0</v>
      </c>
    </row>
    <row r="777" spans="1:25" x14ac:dyDescent="0.25">
      <c r="A777" t="s">
        <v>95</v>
      </c>
      <c r="B777">
        <v>3027.96</v>
      </c>
      <c r="C777">
        <v>3004.2</v>
      </c>
      <c r="D777">
        <v>2968.23</v>
      </c>
      <c r="E777">
        <v>2720.76</v>
      </c>
      <c r="F777">
        <v>0</v>
      </c>
      <c r="G777">
        <v>0.40296599999999999</v>
      </c>
      <c r="H777">
        <v>0.59341299999999997</v>
      </c>
      <c r="I777">
        <v>0</v>
      </c>
    </row>
    <row r="778" spans="1:25" x14ac:dyDescent="0.25">
      <c r="A778" t="s">
        <v>95</v>
      </c>
      <c r="B778">
        <v>2995.19</v>
      </c>
      <c r="C778">
        <v>2985.49</v>
      </c>
      <c r="D778">
        <v>2959.33</v>
      </c>
      <c r="E778">
        <v>2711.95</v>
      </c>
      <c r="F778">
        <v>0</v>
      </c>
      <c r="G778">
        <v>0.40300599999999998</v>
      </c>
      <c r="H778">
        <v>0.593418</v>
      </c>
      <c r="I778">
        <v>0</v>
      </c>
    </row>
    <row r="779" spans="1:25" x14ac:dyDescent="0.25">
      <c r="A779" t="s">
        <v>95</v>
      </c>
      <c r="B779">
        <v>3982.41</v>
      </c>
      <c r="C779">
        <v>2990.23</v>
      </c>
      <c r="D779">
        <v>2965.27</v>
      </c>
      <c r="E779">
        <v>2717.8</v>
      </c>
      <c r="F779">
        <v>0</v>
      </c>
      <c r="G779">
        <v>0.40397699999999997</v>
      </c>
      <c r="H779">
        <v>0.59342099999999998</v>
      </c>
      <c r="I779">
        <v>0</v>
      </c>
    </row>
    <row r="780" spans="1:25" x14ac:dyDescent="0.25">
      <c r="A780" t="s">
        <v>95</v>
      </c>
      <c r="B780">
        <v>3025.37</v>
      </c>
      <c r="C780">
        <v>3003.2</v>
      </c>
      <c r="D780">
        <v>2971.47</v>
      </c>
      <c r="E780">
        <v>2723.55</v>
      </c>
      <c r="F780">
        <v>0</v>
      </c>
      <c r="G780">
        <v>0.40473500000000001</v>
      </c>
      <c r="H780">
        <v>0.59342099999999998</v>
      </c>
      <c r="I780">
        <v>0</v>
      </c>
    </row>
    <row r="781" spans="1:25" x14ac:dyDescent="0.25">
      <c r="A781" t="s">
        <v>95</v>
      </c>
      <c r="B781">
        <v>2994.01</v>
      </c>
      <c r="C781">
        <v>2984.22</v>
      </c>
      <c r="D781">
        <v>2960.24</v>
      </c>
      <c r="E781">
        <v>2712.07</v>
      </c>
      <c r="F781">
        <v>0</v>
      </c>
      <c r="G781">
        <v>0.40318900000000002</v>
      </c>
      <c r="H781">
        <v>0.59342099999999998</v>
      </c>
      <c r="I781">
        <v>0</v>
      </c>
    </row>
    <row r="782" spans="1:25" x14ac:dyDescent="0.25">
      <c r="A782" t="s">
        <v>95</v>
      </c>
      <c r="B782">
        <v>4002.84</v>
      </c>
      <c r="C782">
        <v>2987.23</v>
      </c>
      <c r="D782">
        <v>2964.29</v>
      </c>
      <c r="E782">
        <v>2716.95</v>
      </c>
      <c r="F782">
        <v>0</v>
      </c>
      <c r="G782">
        <v>0.408441</v>
      </c>
      <c r="H782">
        <v>0.59341200000000005</v>
      </c>
      <c r="I782">
        <v>0</v>
      </c>
    </row>
    <row r="783" spans="1:25" x14ac:dyDescent="0.25">
      <c r="A783" t="s">
        <v>95</v>
      </c>
      <c r="B783">
        <v>3030.83</v>
      </c>
      <c r="C783">
        <v>3007.28</v>
      </c>
      <c r="D783">
        <v>2972.51</v>
      </c>
      <c r="E783">
        <v>2724.84</v>
      </c>
      <c r="F783">
        <v>0</v>
      </c>
      <c r="G783">
        <v>0.40468599999999999</v>
      </c>
      <c r="H783">
        <v>0.59341999999999995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2986.26</v>
      </c>
      <c r="C784">
        <v>2976.46</v>
      </c>
      <c r="D784">
        <v>2956.57</v>
      </c>
      <c r="E784">
        <v>2708.45</v>
      </c>
      <c r="F784">
        <v>0</v>
      </c>
      <c r="G784">
        <v>0.41010200000000002</v>
      </c>
      <c r="H784">
        <v>0.59341999999999995</v>
      </c>
      <c r="I784">
        <v>0</v>
      </c>
      <c r="R784">
        <f>AVERAGE(B735:B784)</f>
        <v>3313.5576000000001</v>
      </c>
      <c r="S784">
        <f>AVERAGE(C735:C784)</f>
        <v>2999.3498000000004</v>
      </c>
      <c r="U784">
        <f>_xlfn.VAR.P(B735:B784)</f>
        <v>186236.33286623994</v>
      </c>
      <c r="V784">
        <f>_xlfn.VAR.P(C735:C784)</f>
        <v>1073.0696019599986</v>
      </c>
      <c r="X784">
        <f>1.96*SQRT(U784)/50</f>
        <v>16.916802255023818</v>
      </c>
      <c r="Y784">
        <f>1.96*SQRT(V784)/50</f>
        <v>1.2841034511112459</v>
      </c>
    </row>
    <row r="785" spans="1:9" x14ac:dyDescent="0.25">
      <c r="A785" t="s">
        <v>95</v>
      </c>
      <c r="B785">
        <v>165682.16589</v>
      </c>
      <c r="C785" t="s">
        <v>37</v>
      </c>
    </row>
    <row r="786" spans="1:9" x14ac:dyDescent="0.25">
      <c r="A786" t="s">
        <v>96</v>
      </c>
      <c r="B786">
        <v>1996.65</v>
      </c>
      <c r="C786">
        <v>1986.98</v>
      </c>
      <c r="D786">
        <v>1963.24</v>
      </c>
      <c r="E786">
        <v>1712.11</v>
      </c>
      <c r="F786">
        <v>0</v>
      </c>
      <c r="G786">
        <v>0.41008499999999998</v>
      </c>
      <c r="H786">
        <v>0.59341699999999997</v>
      </c>
      <c r="I786">
        <v>0</v>
      </c>
    </row>
    <row r="787" spans="1:9" x14ac:dyDescent="0.25">
      <c r="A787" t="s">
        <v>96</v>
      </c>
      <c r="B787">
        <v>2005.66</v>
      </c>
      <c r="C787">
        <v>1993.65</v>
      </c>
      <c r="D787">
        <v>1962.93</v>
      </c>
      <c r="E787">
        <v>1710.07</v>
      </c>
      <c r="F787">
        <v>0</v>
      </c>
      <c r="G787">
        <v>0.40884799999999999</v>
      </c>
      <c r="H787">
        <v>0.59250800000000003</v>
      </c>
      <c r="I787">
        <v>0</v>
      </c>
    </row>
    <row r="788" spans="1:9" x14ac:dyDescent="0.25">
      <c r="A788" t="s">
        <v>96</v>
      </c>
      <c r="B788">
        <v>2013.5</v>
      </c>
      <c r="C788">
        <v>2003.48</v>
      </c>
      <c r="D788">
        <v>1966.19</v>
      </c>
      <c r="E788">
        <v>1714.48</v>
      </c>
      <c r="F788">
        <v>0</v>
      </c>
      <c r="G788">
        <v>0.41010600000000003</v>
      </c>
      <c r="H788">
        <v>0.59339900000000001</v>
      </c>
      <c r="I788">
        <v>0</v>
      </c>
    </row>
    <row r="789" spans="1:9" x14ac:dyDescent="0.25">
      <c r="A789" t="s">
        <v>96</v>
      </c>
      <c r="B789">
        <v>1995.27</v>
      </c>
      <c r="C789">
        <v>1981.42</v>
      </c>
      <c r="D789">
        <v>1960.92</v>
      </c>
      <c r="E789">
        <v>1709.26</v>
      </c>
      <c r="F789">
        <v>0</v>
      </c>
      <c r="G789">
        <v>0.408327</v>
      </c>
      <c r="H789">
        <v>0.59342099999999998</v>
      </c>
      <c r="I789">
        <v>0</v>
      </c>
    </row>
    <row r="790" spans="1:9" x14ac:dyDescent="0.25">
      <c r="A790" t="s">
        <v>96</v>
      </c>
      <c r="B790">
        <v>1994.76</v>
      </c>
      <c r="C790">
        <v>1985.31</v>
      </c>
      <c r="D790">
        <v>1965.41</v>
      </c>
      <c r="E790">
        <v>1714.52</v>
      </c>
      <c r="F790">
        <v>0</v>
      </c>
      <c r="G790">
        <v>0.402918</v>
      </c>
      <c r="H790">
        <v>0.60060199999999997</v>
      </c>
      <c r="I790">
        <v>0</v>
      </c>
    </row>
    <row r="791" spans="1:9" x14ac:dyDescent="0.25">
      <c r="A791" t="s">
        <v>96</v>
      </c>
      <c r="B791">
        <v>1995.71</v>
      </c>
      <c r="C791">
        <v>1986.29</v>
      </c>
      <c r="D791">
        <v>1960.42</v>
      </c>
      <c r="E791">
        <v>1709.16</v>
      </c>
      <c r="F791">
        <v>0</v>
      </c>
      <c r="G791">
        <v>0.40842499999999998</v>
      </c>
      <c r="H791">
        <v>0.59342099999999998</v>
      </c>
      <c r="I791">
        <v>0</v>
      </c>
    </row>
    <row r="792" spans="1:9" x14ac:dyDescent="0.25">
      <c r="A792" t="s">
        <v>96</v>
      </c>
      <c r="B792">
        <v>2012.42</v>
      </c>
      <c r="C792">
        <v>2000.21</v>
      </c>
      <c r="D792">
        <v>1967.56</v>
      </c>
      <c r="E792">
        <v>1715.81</v>
      </c>
      <c r="F792">
        <v>0</v>
      </c>
      <c r="G792">
        <v>0.41010099999999999</v>
      </c>
      <c r="H792">
        <v>0.593306</v>
      </c>
      <c r="I792">
        <v>0</v>
      </c>
    </row>
    <row r="793" spans="1:9" x14ac:dyDescent="0.25">
      <c r="A793" t="s">
        <v>96</v>
      </c>
      <c r="B793">
        <v>2008.29</v>
      </c>
      <c r="C793">
        <v>1997.85</v>
      </c>
      <c r="D793">
        <v>1961.03</v>
      </c>
      <c r="E793">
        <v>1709.22</v>
      </c>
      <c r="F793">
        <v>0</v>
      </c>
      <c r="G793">
        <v>0.40314699999999998</v>
      </c>
      <c r="H793">
        <v>0.593418</v>
      </c>
      <c r="I793">
        <v>0</v>
      </c>
    </row>
    <row r="794" spans="1:9" x14ac:dyDescent="0.25">
      <c r="A794" t="s">
        <v>96</v>
      </c>
      <c r="B794">
        <v>1995.83</v>
      </c>
      <c r="C794">
        <v>1986.34</v>
      </c>
      <c r="D794">
        <v>1966.47</v>
      </c>
      <c r="E794">
        <v>1714.57</v>
      </c>
      <c r="F794">
        <v>0</v>
      </c>
      <c r="G794">
        <v>0.40326600000000001</v>
      </c>
      <c r="H794">
        <v>0.59341900000000003</v>
      </c>
      <c r="I794">
        <v>0</v>
      </c>
    </row>
    <row r="795" spans="1:9" x14ac:dyDescent="0.25">
      <c r="A795" t="s">
        <v>96</v>
      </c>
      <c r="B795">
        <v>1990.44</v>
      </c>
      <c r="C795">
        <v>1981.01</v>
      </c>
      <c r="D795">
        <v>1961.01</v>
      </c>
      <c r="E795">
        <v>1709.21</v>
      </c>
      <c r="F795">
        <v>0</v>
      </c>
      <c r="G795">
        <v>0.40566600000000003</v>
      </c>
      <c r="H795">
        <v>0.59331100000000003</v>
      </c>
      <c r="I795">
        <v>0</v>
      </c>
    </row>
    <row r="796" spans="1:9" x14ac:dyDescent="0.25">
      <c r="A796" t="s">
        <v>96</v>
      </c>
      <c r="B796">
        <v>2000.98</v>
      </c>
      <c r="C796">
        <v>1991.39</v>
      </c>
      <c r="D796">
        <v>1965.94</v>
      </c>
      <c r="E796">
        <v>1714.47</v>
      </c>
      <c r="F796">
        <v>0</v>
      </c>
      <c r="G796">
        <v>0.40662799999999999</v>
      </c>
      <c r="H796">
        <v>0.59341200000000005</v>
      </c>
      <c r="I796">
        <v>0</v>
      </c>
    </row>
    <row r="797" spans="1:9" x14ac:dyDescent="0.25">
      <c r="A797" t="s">
        <v>96</v>
      </c>
      <c r="B797">
        <v>2002.96</v>
      </c>
      <c r="C797">
        <v>1990.71</v>
      </c>
      <c r="D797">
        <v>1961.77</v>
      </c>
      <c r="E797">
        <v>1710.39</v>
      </c>
      <c r="F797">
        <v>0</v>
      </c>
      <c r="G797">
        <v>0.41010200000000002</v>
      </c>
      <c r="H797">
        <v>0.59339900000000001</v>
      </c>
      <c r="I797">
        <v>0</v>
      </c>
    </row>
    <row r="798" spans="1:9" x14ac:dyDescent="0.25">
      <c r="A798" t="s">
        <v>96</v>
      </c>
      <c r="B798">
        <v>2009.31</v>
      </c>
      <c r="C798">
        <v>1999.28</v>
      </c>
      <c r="D798">
        <v>1966.19</v>
      </c>
      <c r="E798">
        <v>1714.45</v>
      </c>
      <c r="F798">
        <v>0</v>
      </c>
      <c r="G798">
        <v>0.41010099999999999</v>
      </c>
      <c r="H798">
        <v>0.59342099999999998</v>
      </c>
      <c r="I798">
        <v>0</v>
      </c>
    </row>
    <row r="799" spans="1:9" x14ac:dyDescent="0.25">
      <c r="A799" t="s">
        <v>96</v>
      </c>
      <c r="B799">
        <v>1992.64</v>
      </c>
      <c r="C799">
        <v>1981.28</v>
      </c>
      <c r="D799">
        <v>1960.83</v>
      </c>
      <c r="E799">
        <v>1709.05</v>
      </c>
      <c r="F799">
        <v>0</v>
      </c>
      <c r="G799">
        <v>0.40470699999999998</v>
      </c>
      <c r="H799">
        <v>0.59341100000000002</v>
      </c>
      <c r="I799">
        <v>0</v>
      </c>
    </row>
    <row r="800" spans="1:9" x14ac:dyDescent="0.25">
      <c r="A800" t="s">
        <v>96</v>
      </c>
      <c r="B800">
        <v>2000.17</v>
      </c>
      <c r="C800">
        <v>1990.84</v>
      </c>
      <c r="D800">
        <v>1965.42</v>
      </c>
      <c r="E800">
        <v>1714.49</v>
      </c>
      <c r="F800">
        <v>0</v>
      </c>
      <c r="G800">
        <v>0.40307700000000002</v>
      </c>
      <c r="H800">
        <v>0.59340800000000005</v>
      </c>
      <c r="I800">
        <v>0</v>
      </c>
    </row>
    <row r="801" spans="1:9" x14ac:dyDescent="0.25">
      <c r="A801" t="s">
        <v>96</v>
      </c>
      <c r="B801">
        <v>1996.76</v>
      </c>
      <c r="C801">
        <v>1984.59</v>
      </c>
      <c r="D801">
        <v>1960.73</v>
      </c>
      <c r="E801">
        <v>1709.27</v>
      </c>
      <c r="F801">
        <v>0</v>
      </c>
      <c r="G801">
        <v>0.40459099999999998</v>
      </c>
      <c r="H801">
        <v>0.593414</v>
      </c>
      <c r="I801">
        <v>0</v>
      </c>
    </row>
    <row r="802" spans="1:9" x14ac:dyDescent="0.25">
      <c r="A802" t="s">
        <v>96</v>
      </c>
      <c r="B802">
        <v>2004.01</v>
      </c>
      <c r="C802">
        <v>1994.8</v>
      </c>
      <c r="D802">
        <v>1967.23</v>
      </c>
      <c r="E802">
        <v>1715.98</v>
      </c>
      <c r="F802">
        <v>0</v>
      </c>
      <c r="G802">
        <v>0.40413500000000002</v>
      </c>
      <c r="H802">
        <v>0.59341999999999995</v>
      </c>
      <c r="I802">
        <v>0</v>
      </c>
    </row>
    <row r="803" spans="1:9" x14ac:dyDescent="0.25">
      <c r="A803" t="s">
        <v>96</v>
      </c>
      <c r="B803">
        <v>2003.87</v>
      </c>
      <c r="C803">
        <v>1994.06</v>
      </c>
      <c r="D803">
        <v>1961.35</v>
      </c>
      <c r="E803">
        <v>1709.3</v>
      </c>
      <c r="F803">
        <v>0</v>
      </c>
      <c r="G803">
        <v>0.41010099999999999</v>
      </c>
      <c r="H803">
        <v>0.59340800000000005</v>
      </c>
      <c r="I803">
        <v>0</v>
      </c>
    </row>
    <row r="804" spans="1:9" x14ac:dyDescent="0.25">
      <c r="A804" t="s">
        <v>96</v>
      </c>
      <c r="B804">
        <v>1994.91</v>
      </c>
      <c r="C804">
        <v>1985.35</v>
      </c>
      <c r="D804">
        <v>1965.5</v>
      </c>
      <c r="E804">
        <v>1714.64</v>
      </c>
      <c r="F804">
        <v>0</v>
      </c>
      <c r="G804">
        <v>0.41010099999999999</v>
      </c>
      <c r="H804">
        <v>0.59340599999999999</v>
      </c>
      <c r="I804">
        <v>0</v>
      </c>
    </row>
    <row r="805" spans="1:9" x14ac:dyDescent="0.25">
      <c r="A805" t="s">
        <v>96</v>
      </c>
      <c r="B805">
        <v>1993.67</v>
      </c>
      <c r="C805">
        <v>1984.25</v>
      </c>
      <c r="D805">
        <v>1961.3</v>
      </c>
      <c r="E805">
        <v>1709.24</v>
      </c>
      <c r="F805">
        <v>0</v>
      </c>
      <c r="G805">
        <v>0.40433200000000002</v>
      </c>
      <c r="H805">
        <v>0.59892000000000001</v>
      </c>
      <c r="I805">
        <v>0</v>
      </c>
    </row>
    <row r="806" spans="1:9" x14ac:dyDescent="0.25">
      <c r="A806" t="s">
        <v>96</v>
      </c>
      <c r="B806">
        <v>2001.33</v>
      </c>
      <c r="C806">
        <v>1989.33</v>
      </c>
      <c r="D806">
        <v>1965.94</v>
      </c>
      <c r="E806">
        <v>1714.75</v>
      </c>
      <c r="F806">
        <v>0</v>
      </c>
      <c r="G806">
        <v>0.41010200000000002</v>
      </c>
      <c r="H806">
        <v>0.59340800000000005</v>
      </c>
      <c r="I806">
        <v>0</v>
      </c>
    </row>
    <row r="807" spans="1:9" x14ac:dyDescent="0.25">
      <c r="A807" t="s">
        <v>96</v>
      </c>
      <c r="B807">
        <v>1996.31</v>
      </c>
      <c r="C807">
        <v>1986.84</v>
      </c>
      <c r="D807">
        <v>1962.56</v>
      </c>
      <c r="E807">
        <v>1710.35</v>
      </c>
      <c r="F807">
        <v>0</v>
      </c>
      <c r="G807">
        <v>0.41010099999999999</v>
      </c>
      <c r="H807">
        <v>0.59341200000000005</v>
      </c>
      <c r="I807">
        <v>0</v>
      </c>
    </row>
    <row r="808" spans="1:9" x14ac:dyDescent="0.25">
      <c r="A808" t="s">
        <v>96</v>
      </c>
      <c r="B808">
        <v>2018.25</v>
      </c>
      <c r="C808">
        <v>2008.39</v>
      </c>
      <c r="D808">
        <v>1967.19</v>
      </c>
      <c r="E808">
        <v>1714.63</v>
      </c>
      <c r="F808">
        <v>0</v>
      </c>
      <c r="G808">
        <v>0.40403800000000001</v>
      </c>
      <c r="H808">
        <v>0.59338999999999997</v>
      </c>
      <c r="I808">
        <v>0</v>
      </c>
    </row>
    <row r="809" spans="1:9" x14ac:dyDescent="0.25">
      <c r="A809" t="s">
        <v>96</v>
      </c>
      <c r="B809">
        <v>1991.93</v>
      </c>
      <c r="C809">
        <v>1980.63</v>
      </c>
      <c r="D809">
        <v>1960.71</v>
      </c>
      <c r="E809">
        <v>1709.24</v>
      </c>
      <c r="F809">
        <v>0</v>
      </c>
      <c r="G809">
        <v>0.41010099999999999</v>
      </c>
      <c r="H809">
        <v>0.59340899999999996</v>
      </c>
      <c r="I809">
        <v>0</v>
      </c>
    </row>
    <row r="810" spans="1:9" x14ac:dyDescent="0.25">
      <c r="A810" t="s">
        <v>96</v>
      </c>
      <c r="B810">
        <v>2000.39</v>
      </c>
      <c r="C810">
        <v>1991.09</v>
      </c>
      <c r="D810">
        <v>1965.85</v>
      </c>
      <c r="E810">
        <v>1714.53</v>
      </c>
      <c r="F810">
        <v>0</v>
      </c>
      <c r="G810">
        <v>0.40296500000000002</v>
      </c>
      <c r="H810">
        <v>0.59329200000000004</v>
      </c>
      <c r="I810">
        <v>0</v>
      </c>
    </row>
    <row r="811" spans="1:9" x14ac:dyDescent="0.25">
      <c r="A811" t="s">
        <v>96</v>
      </c>
      <c r="B811">
        <v>1996.24</v>
      </c>
      <c r="C811">
        <v>1984.34</v>
      </c>
      <c r="D811">
        <v>1960.63</v>
      </c>
      <c r="E811">
        <v>1709.11</v>
      </c>
      <c r="F811">
        <v>0</v>
      </c>
      <c r="G811">
        <v>0.41010200000000002</v>
      </c>
      <c r="H811">
        <v>0.59341900000000003</v>
      </c>
      <c r="I811">
        <v>0</v>
      </c>
    </row>
    <row r="812" spans="1:9" x14ac:dyDescent="0.25">
      <c r="A812" t="s">
        <v>96</v>
      </c>
      <c r="B812">
        <v>2001.01</v>
      </c>
      <c r="C812">
        <v>1991.82</v>
      </c>
      <c r="D812">
        <v>1967.35</v>
      </c>
      <c r="E812">
        <v>1715.98</v>
      </c>
      <c r="F812">
        <v>0</v>
      </c>
      <c r="G812">
        <v>0.409076</v>
      </c>
      <c r="H812">
        <v>0.59476399999999996</v>
      </c>
      <c r="I812">
        <v>0</v>
      </c>
    </row>
    <row r="813" spans="1:9" x14ac:dyDescent="0.25">
      <c r="A813" t="s">
        <v>96</v>
      </c>
      <c r="B813">
        <v>2009.44</v>
      </c>
      <c r="C813">
        <v>1999.42</v>
      </c>
      <c r="D813">
        <v>1961.03</v>
      </c>
      <c r="E813">
        <v>1709.34</v>
      </c>
      <c r="F813">
        <v>0</v>
      </c>
      <c r="G813">
        <v>0.406333</v>
      </c>
      <c r="H813">
        <v>0.59342099999999998</v>
      </c>
      <c r="I813">
        <v>0</v>
      </c>
    </row>
    <row r="814" spans="1:9" x14ac:dyDescent="0.25">
      <c r="A814" t="s">
        <v>96</v>
      </c>
      <c r="B814">
        <v>1999.85</v>
      </c>
      <c r="C814">
        <v>1986.93</v>
      </c>
      <c r="D814">
        <v>1966.89</v>
      </c>
      <c r="E814">
        <v>1715.23</v>
      </c>
      <c r="F814">
        <v>0</v>
      </c>
      <c r="G814">
        <v>0.40311999999999998</v>
      </c>
      <c r="H814">
        <v>0.59333199999999997</v>
      </c>
      <c r="I814">
        <v>0</v>
      </c>
    </row>
    <row r="815" spans="1:9" x14ac:dyDescent="0.25">
      <c r="A815" t="s">
        <v>96</v>
      </c>
      <c r="B815">
        <v>1991.29</v>
      </c>
      <c r="C815">
        <v>1982.06</v>
      </c>
      <c r="D815">
        <v>1955.9</v>
      </c>
      <c r="E815">
        <v>1703.94</v>
      </c>
      <c r="F815">
        <v>0</v>
      </c>
      <c r="G815">
        <v>0.40290399999999998</v>
      </c>
      <c r="H815">
        <v>0.60072599999999998</v>
      </c>
      <c r="I815">
        <v>0</v>
      </c>
    </row>
    <row r="816" spans="1:9" x14ac:dyDescent="0.25">
      <c r="A816" t="s">
        <v>96</v>
      </c>
      <c r="B816">
        <v>2001.78</v>
      </c>
      <c r="C816">
        <v>1989.67</v>
      </c>
      <c r="D816">
        <v>1963.76</v>
      </c>
      <c r="E816">
        <v>1712.05</v>
      </c>
      <c r="F816">
        <v>0</v>
      </c>
      <c r="G816">
        <v>0.403393</v>
      </c>
      <c r="H816">
        <v>0.59341900000000003</v>
      </c>
      <c r="I816">
        <v>0</v>
      </c>
    </row>
    <row r="817" spans="1:9" x14ac:dyDescent="0.25">
      <c r="A817" t="s">
        <v>96</v>
      </c>
      <c r="B817">
        <v>1996.72</v>
      </c>
      <c r="C817">
        <v>1987.33</v>
      </c>
      <c r="D817">
        <v>1962.32</v>
      </c>
      <c r="E817">
        <v>1710.6</v>
      </c>
      <c r="F817">
        <v>0</v>
      </c>
      <c r="G817">
        <v>0.40454400000000001</v>
      </c>
      <c r="H817">
        <v>0.59341200000000005</v>
      </c>
      <c r="I817">
        <v>0</v>
      </c>
    </row>
    <row r="818" spans="1:9" x14ac:dyDescent="0.25">
      <c r="A818" t="s">
        <v>96</v>
      </c>
      <c r="B818">
        <v>2014.14</v>
      </c>
      <c r="C818">
        <v>2004.32</v>
      </c>
      <c r="D818">
        <v>1966.46</v>
      </c>
      <c r="E818">
        <v>1714.63</v>
      </c>
      <c r="F818">
        <v>0</v>
      </c>
      <c r="G818">
        <v>0.40307999999999999</v>
      </c>
      <c r="H818">
        <v>0.59341999999999995</v>
      </c>
      <c r="I818">
        <v>0</v>
      </c>
    </row>
    <row r="819" spans="1:9" x14ac:dyDescent="0.25">
      <c r="A819" t="s">
        <v>96</v>
      </c>
      <c r="B819">
        <v>1990.8</v>
      </c>
      <c r="C819">
        <v>1980.51</v>
      </c>
      <c r="D819">
        <v>1960.32</v>
      </c>
      <c r="E819">
        <v>1709.25</v>
      </c>
      <c r="F819">
        <v>0</v>
      </c>
      <c r="G819">
        <v>0.405555</v>
      </c>
      <c r="H819">
        <v>0.59342099999999998</v>
      </c>
      <c r="I819">
        <v>0</v>
      </c>
    </row>
    <row r="820" spans="1:9" x14ac:dyDescent="0.25">
      <c r="A820" t="s">
        <v>96</v>
      </c>
      <c r="B820">
        <v>2001.72</v>
      </c>
      <c r="C820">
        <v>1992.47</v>
      </c>
      <c r="D820">
        <v>1965.9</v>
      </c>
      <c r="E820">
        <v>1714.59</v>
      </c>
      <c r="F820">
        <v>0</v>
      </c>
      <c r="G820">
        <v>0.41010200000000002</v>
      </c>
      <c r="H820">
        <v>0.59341999999999995</v>
      </c>
      <c r="I820">
        <v>0</v>
      </c>
    </row>
    <row r="821" spans="1:9" x14ac:dyDescent="0.25">
      <c r="A821" t="s">
        <v>96</v>
      </c>
      <c r="B821">
        <v>1996.39</v>
      </c>
      <c r="C821">
        <v>1984.6</v>
      </c>
      <c r="D821">
        <v>1960.7</v>
      </c>
      <c r="E821">
        <v>1709.17</v>
      </c>
      <c r="F821">
        <v>0</v>
      </c>
      <c r="G821">
        <v>0.40867300000000001</v>
      </c>
      <c r="H821">
        <v>0.59334100000000001</v>
      </c>
      <c r="I821">
        <v>0</v>
      </c>
    </row>
    <row r="822" spans="1:9" x14ac:dyDescent="0.25">
      <c r="A822" t="s">
        <v>96</v>
      </c>
      <c r="B822">
        <v>2001.26</v>
      </c>
      <c r="C822">
        <v>1992.02</v>
      </c>
      <c r="D822">
        <v>1967.45</v>
      </c>
      <c r="E822">
        <v>1715.79</v>
      </c>
      <c r="F822">
        <v>0</v>
      </c>
      <c r="G822">
        <v>0.41010200000000002</v>
      </c>
      <c r="H822">
        <v>0.59339799999999998</v>
      </c>
      <c r="I822">
        <v>0</v>
      </c>
    </row>
    <row r="823" spans="1:9" x14ac:dyDescent="0.25">
      <c r="A823" t="s">
        <v>96</v>
      </c>
      <c r="B823">
        <v>2012.22</v>
      </c>
      <c r="C823">
        <v>2002.45</v>
      </c>
      <c r="D823">
        <v>1961.16</v>
      </c>
      <c r="E823">
        <v>1709.21</v>
      </c>
      <c r="F823">
        <v>0</v>
      </c>
      <c r="G823">
        <v>0.40310800000000002</v>
      </c>
      <c r="H823">
        <v>0.59342099999999998</v>
      </c>
      <c r="I823">
        <v>0</v>
      </c>
    </row>
    <row r="824" spans="1:9" x14ac:dyDescent="0.25">
      <c r="A824" t="s">
        <v>96</v>
      </c>
      <c r="B824">
        <v>1995.51</v>
      </c>
      <c r="C824">
        <v>1985.97</v>
      </c>
      <c r="D824">
        <v>1966</v>
      </c>
      <c r="E824">
        <v>1714.59</v>
      </c>
      <c r="F824">
        <v>0</v>
      </c>
      <c r="G824">
        <v>0.40343699999999999</v>
      </c>
      <c r="H824">
        <v>0.59340899999999996</v>
      </c>
      <c r="I824">
        <v>0</v>
      </c>
    </row>
    <row r="825" spans="1:9" x14ac:dyDescent="0.25">
      <c r="A825" t="s">
        <v>96</v>
      </c>
      <c r="B825">
        <v>1992.97</v>
      </c>
      <c r="C825">
        <v>1983.54</v>
      </c>
      <c r="D825">
        <v>1960.7</v>
      </c>
      <c r="E825">
        <v>1709.26</v>
      </c>
      <c r="F825">
        <v>0</v>
      </c>
      <c r="G825">
        <v>0.40314100000000003</v>
      </c>
      <c r="H825">
        <v>0.59341699999999997</v>
      </c>
      <c r="I825">
        <v>0</v>
      </c>
    </row>
    <row r="826" spans="1:9" x14ac:dyDescent="0.25">
      <c r="A826" t="s">
        <v>96</v>
      </c>
      <c r="B826">
        <v>2001.42</v>
      </c>
      <c r="C826">
        <v>1989.31</v>
      </c>
      <c r="D826">
        <v>1966.14</v>
      </c>
      <c r="E826">
        <v>1714.69</v>
      </c>
      <c r="F826">
        <v>0</v>
      </c>
      <c r="G826">
        <v>0.40288600000000002</v>
      </c>
      <c r="H826">
        <v>0.59337499999999999</v>
      </c>
      <c r="I826">
        <v>0</v>
      </c>
    </row>
    <row r="827" spans="1:9" x14ac:dyDescent="0.25">
      <c r="A827" t="s">
        <v>96</v>
      </c>
      <c r="B827">
        <v>1996.67</v>
      </c>
      <c r="C827">
        <v>1986.93</v>
      </c>
      <c r="D827">
        <v>1962.62</v>
      </c>
      <c r="E827">
        <v>1710.96</v>
      </c>
      <c r="F827">
        <v>0</v>
      </c>
      <c r="G827">
        <v>0.41010200000000002</v>
      </c>
      <c r="H827">
        <v>0.59324600000000005</v>
      </c>
      <c r="I827">
        <v>0</v>
      </c>
    </row>
    <row r="828" spans="1:9" x14ac:dyDescent="0.25">
      <c r="A828" t="s">
        <v>96</v>
      </c>
      <c r="B828">
        <v>2017.51</v>
      </c>
      <c r="C828">
        <v>2007.07</v>
      </c>
      <c r="D828">
        <v>1965.99</v>
      </c>
      <c r="E828">
        <v>1714.79</v>
      </c>
      <c r="F828">
        <v>0</v>
      </c>
      <c r="G828">
        <v>0.40340599999999999</v>
      </c>
      <c r="H828">
        <v>0.59340000000000004</v>
      </c>
      <c r="I828">
        <v>0</v>
      </c>
    </row>
    <row r="829" spans="1:9" x14ac:dyDescent="0.25">
      <c r="A829" t="s">
        <v>96</v>
      </c>
      <c r="B829">
        <v>1992.15</v>
      </c>
      <c r="C829">
        <v>1980.94</v>
      </c>
      <c r="D829">
        <v>1960.87</v>
      </c>
      <c r="E829">
        <v>1709.26</v>
      </c>
      <c r="F829">
        <v>0</v>
      </c>
      <c r="G829">
        <v>0.41010099999999999</v>
      </c>
      <c r="H829">
        <v>0.59341600000000005</v>
      </c>
      <c r="I829">
        <v>0</v>
      </c>
    </row>
    <row r="830" spans="1:9" x14ac:dyDescent="0.25">
      <c r="A830" t="s">
        <v>96</v>
      </c>
      <c r="B830">
        <v>1999.21</v>
      </c>
      <c r="C830">
        <v>1989.88</v>
      </c>
      <c r="D830">
        <v>1966.13</v>
      </c>
      <c r="E830">
        <v>1714.57</v>
      </c>
      <c r="F830">
        <v>0</v>
      </c>
      <c r="G830">
        <v>0.40310200000000002</v>
      </c>
      <c r="H830">
        <v>0.59340899999999996</v>
      </c>
      <c r="I830">
        <v>0</v>
      </c>
    </row>
    <row r="831" spans="1:9" x14ac:dyDescent="0.25">
      <c r="A831" t="s">
        <v>96</v>
      </c>
      <c r="B831">
        <v>1997.92</v>
      </c>
      <c r="C831">
        <v>1986.14</v>
      </c>
      <c r="D831">
        <v>1961.19</v>
      </c>
      <c r="E831">
        <v>1709.06</v>
      </c>
      <c r="F831">
        <v>0</v>
      </c>
      <c r="G831">
        <v>0.40304499999999999</v>
      </c>
      <c r="H831">
        <v>0.59339200000000003</v>
      </c>
      <c r="I831">
        <v>0</v>
      </c>
    </row>
    <row r="832" spans="1:9" x14ac:dyDescent="0.25">
      <c r="A832" t="s">
        <v>96</v>
      </c>
      <c r="B832">
        <v>2004.88</v>
      </c>
      <c r="C832">
        <v>1995.68</v>
      </c>
      <c r="D832">
        <v>1967.41</v>
      </c>
      <c r="E832">
        <v>1716.09</v>
      </c>
      <c r="F832">
        <v>0</v>
      </c>
      <c r="G832">
        <v>0.403221</v>
      </c>
      <c r="H832">
        <v>0.59342099999999998</v>
      </c>
      <c r="I832">
        <v>0</v>
      </c>
    </row>
    <row r="833" spans="1:25" x14ac:dyDescent="0.25">
      <c r="A833" t="s">
        <v>96</v>
      </c>
      <c r="B833">
        <v>2008.81</v>
      </c>
      <c r="C833">
        <v>1998.64</v>
      </c>
      <c r="D833">
        <v>1961.01</v>
      </c>
      <c r="E833">
        <v>1709.32</v>
      </c>
      <c r="F833">
        <v>0</v>
      </c>
      <c r="G833">
        <v>0.40379399999999999</v>
      </c>
      <c r="H833">
        <v>0.60101300000000002</v>
      </c>
      <c r="I833">
        <v>0</v>
      </c>
    </row>
    <row r="834" spans="1:25" x14ac:dyDescent="0.25">
      <c r="A834" t="s">
        <v>96</v>
      </c>
      <c r="B834">
        <v>1996.13</v>
      </c>
      <c r="C834">
        <v>1986.52</v>
      </c>
      <c r="D834">
        <v>1966.55</v>
      </c>
      <c r="E834">
        <v>1714.74</v>
      </c>
      <c r="F834">
        <v>0</v>
      </c>
      <c r="G834">
        <v>0.40286499999999997</v>
      </c>
      <c r="H834">
        <v>0.59341900000000003</v>
      </c>
      <c r="I834">
        <v>0</v>
      </c>
    </row>
    <row r="835" spans="1:25" x14ac:dyDescent="0.25">
      <c r="A835" t="s">
        <v>96</v>
      </c>
      <c r="B835">
        <v>1996.32</v>
      </c>
      <c r="C835">
        <v>1986.74</v>
      </c>
      <c r="D835">
        <v>1960.57</v>
      </c>
      <c r="E835">
        <v>1709.19</v>
      </c>
      <c r="F835">
        <v>0</v>
      </c>
      <c r="G835">
        <v>0.406053</v>
      </c>
      <c r="H835">
        <v>0.59331699999999998</v>
      </c>
      <c r="I835">
        <v>0</v>
      </c>
    </row>
    <row r="836" spans="1:25" x14ac:dyDescent="0.25">
      <c r="A836" t="s">
        <v>96</v>
      </c>
      <c r="B836">
        <v>2001.14</v>
      </c>
      <c r="C836">
        <v>1989.07</v>
      </c>
      <c r="D836">
        <v>1965.86</v>
      </c>
      <c r="E836">
        <v>1714.66</v>
      </c>
      <c r="F836">
        <v>0</v>
      </c>
      <c r="G836">
        <v>0.40290700000000002</v>
      </c>
      <c r="H836">
        <v>0.59339900000000001</v>
      </c>
      <c r="I836">
        <v>0</v>
      </c>
    </row>
    <row r="837" spans="1:25" x14ac:dyDescent="0.25">
      <c r="A837" t="s">
        <v>96</v>
      </c>
      <c r="B837">
        <v>1997.86</v>
      </c>
      <c r="C837">
        <v>1987.63</v>
      </c>
      <c r="D837">
        <v>1962.64</v>
      </c>
      <c r="E837">
        <v>1710.38</v>
      </c>
      <c r="F837">
        <v>0</v>
      </c>
      <c r="G837">
        <v>0.402864</v>
      </c>
      <c r="H837">
        <v>0.60008300000000003</v>
      </c>
      <c r="I837">
        <v>0</v>
      </c>
    </row>
    <row r="838" spans="1:25" x14ac:dyDescent="0.25">
      <c r="A838" t="s">
        <v>96</v>
      </c>
      <c r="B838">
        <v>2013.54</v>
      </c>
      <c r="C838">
        <v>1999.76</v>
      </c>
      <c r="D838">
        <v>1966.74</v>
      </c>
      <c r="E838">
        <v>1715.37</v>
      </c>
      <c r="F838">
        <v>0</v>
      </c>
      <c r="G838">
        <v>0.40985100000000002</v>
      </c>
      <c r="H838">
        <v>0.59341299999999997</v>
      </c>
      <c r="I838">
        <v>0</v>
      </c>
    </row>
    <row r="839" spans="1:25" x14ac:dyDescent="0.25">
      <c r="A839" t="s">
        <v>96</v>
      </c>
      <c r="B839">
        <v>1985.7</v>
      </c>
      <c r="C839">
        <v>1975.72</v>
      </c>
      <c r="D839">
        <v>1955.79</v>
      </c>
      <c r="E839">
        <v>1703.84</v>
      </c>
      <c r="F839">
        <v>0</v>
      </c>
      <c r="G839">
        <v>0.410103</v>
      </c>
      <c r="H839">
        <v>0.59340800000000005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1999.19</v>
      </c>
      <c r="C840">
        <v>1989.62</v>
      </c>
      <c r="D840">
        <v>1963.77</v>
      </c>
      <c r="E840">
        <v>1712.24</v>
      </c>
      <c r="F840">
        <v>0</v>
      </c>
      <c r="G840">
        <v>0.41010200000000002</v>
      </c>
      <c r="H840">
        <v>0.59342099999999998</v>
      </c>
      <c r="I840">
        <v>0</v>
      </c>
      <c r="R840">
        <f>AVERAGE(B791:B840)</f>
        <v>2000.3993999999998</v>
      </c>
      <c r="S840">
        <f>AVERAGE(C791:C840)</f>
        <v>1990.0325999999998</v>
      </c>
      <c r="U840">
        <f>_xlfn.VAR.P(B791:B840)</f>
        <v>52.795613639999893</v>
      </c>
      <c r="V840">
        <f>_xlfn.VAR.P(C791:C840)</f>
        <v>51.70290724000008</v>
      </c>
      <c r="X840">
        <f>1.96*SQRT(U840)/50</f>
        <v>0.28482951347037305</v>
      </c>
      <c r="Y840">
        <f>1.96*SQRT(V840)/50</f>
        <v>0.28186655598221244</v>
      </c>
    </row>
    <row r="841" spans="1:25" x14ac:dyDescent="0.25">
      <c r="A841" t="s">
        <v>96</v>
      </c>
      <c r="B841">
        <v>100022.71201</v>
      </c>
      <c r="C841" t="s">
        <v>37</v>
      </c>
    </row>
    <row r="842" spans="1:25" x14ac:dyDescent="0.25">
      <c r="A842" t="s">
        <v>114</v>
      </c>
      <c r="B842">
        <v>2258.29</v>
      </c>
      <c r="C842">
        <v>2246.23</v>
      </c>
      <c r="D842">
        <v>2222.1999999999998</v>
      </c>
      <c r="E842">
        <v>2220.91</v>
      </c>
      <c r="F842">
        <v>0</v>
      </c>
      <c r="G842">
        <v>1</v>
      </c>
      <c r="H842">
        <v>1</v>
      </c>
      <c r="I842">
        <v>249500</v>
      </c>
    </row>
    <row r="843" spans="1:25" x14ac:dyDescent="0.25">
      <c r="A843" t="s">
        <v>114</v>
      </c>
      <c r="B843">
        <v>2259.08</v>
      </c>
      <c r="C843">
        <v>2249.06</v>
      </c>
      <c r="D843">
        <v>2222.15</v>
      </c>
      <c r="E843">
        <v>2220.96</v>
      </c>
      <c r="F843">
        <v>0</v>
      </c>
      <c r="G843">
        <v>1</v>
      </c>
      <c r="H843">
        <v>1</v>
      </c>
      <c r="I843">
        <v>249500</v>
      </c>
    </row>
    <row r="844" spans="1:25" x14ac:dyDescent="0.25">
      <c r="A844" t="s">
        <v>114</v>
      </c>
      <c r="B844">
        <v>2263.3200000000002</v>
      </c>
      <c r="C844">
        <v>2253.4</v>
      </c>
      <c r="D844">
        <v>2221.9499999999998</v>
      </c>
      <c r="E844">
        <v>2220.7800000000002</v>
      </c>
      <c r="F844">
        <v>0</v>
      </c>
      <c r="G844">
        <v>1</v>
      </c>
      <c r="H844">
        <v>1</v>
      </c>
      <c r="I844">
        <v>249500</v>
      </c>
    </row>
    <row r="845" spans="1:25" x14ac:dyDescent="0.25">
      <c r="A845" t="s">
        <v>114</v>
      </c>
      <c r="B845">
        <v>2250.42</v>
      </c>
      <c r="C845">
        <v>2240.8200000000002</v>
      </c>
      <c r="D845">
        <v>2220.5700000000002</v>
      </c>
      <c r="E845">
        <v>2219.4</v>
      </c>
      <c r="F845">
        <v>0</v>
      </c>
      <c r="G845">
        <v>1</v>
      </c>
      <c r="H845">
        <v>1</v>
      </c>
      <c r="I845">
        <v>249500</v>
      </c>
    </row>
    <row r="846" spans="1:25" x14ac:dyDescent="0.25">
      <c r="A846" t="s">
        <v>114</v>
      </c>
      <c r="B846">
        <v>2255.5500000000002</v>
      </c>
      <c r="C846">
        <v>2245.9699999999998</v>
      </c>
      <c r="D846">
        <v>2221.88</v>
      </c>
      <c r="E846">
        <v>2220.6799999999998</v>
      </c>
      <c r="F846">
        <v>0</v>
      </c>
      <c r="G846">
        <v>1</v>
      </c>
      <c r="H846">
        <v>1</v>
      </c>
      <c r="I846">
        <v>249500</v>
      </c>
    </row>
    <row r="847" spans="1:25" x14ac:dyDescent="0.25">
      <c r="A847" t="s">
        <v>114</v>
      </c>
      <c r="B847">
        <v>2662.79</v>
      </c>
      <c r="C847">
        <v>2248.8000000000002</v>
      </c>
      <c r="D847">
        <v>2221.21</v>
      </c>
      <c r="E847">
        <v>2220.02</v>
      </c>
      <c r="F847">
        <v>0</v>
      </c>
      <c r="G847">
        <v>1</v>
      </c>
      <c r="H847">
        <v>1</v>
      </c>
      <c r="I847">
        <v>249500</v>
      </c>
    </row>
    <row r="848" spans="1:25" x14ac:dyDescent="0.25">
      <c r="A848" t="s">
        <v>114</v>
      </c>
      <c r="B848">
        <v>2286.4699999999998</v>
      </c>
      <c r="C848">
        <v>2262.35</v>
      </c>
      <c r="D848">
        <v>2221.79</v>
      </c>
      <c r="E848">
        <v>2220.56</v>
      </c>
      <c r="F848">
        <v>0</v>
      </c>
      <c r="G848">
        <v>1</v>
      </c>
      <c r="H848">
        <v>1</v>
      </c>
      <c r="I848">
        <v>249500</v>
      </c>
    </row>
    <row r="849" spans="1:9" x14ac:dyDescent="0.25">
      <c r="A849" t="s">
        <v>114</v>
      </c>
      <c r="B849">
        <v>2251.87</v>
      </c>
      <c r="C849">
        <v>2242.2399999999998</v>
      </c>
      <c r="D849">
        <v>2221.9699999999998</v>
      </c>
      <c r="E849">
        <v>2220.7800000000002</v>
      </c>
      <c r="F849">
        <v>0</v>
      </c>
      <c r="G849">
        <v>1</v>
      </c>
      <c r="H849">
        <v>1</v>
      </c>
      <c r="I849">
        <v>249500</v>
      </c>
    </row>
    <row r="850" spans="1:9" x14ac:dyDescent="0.25">
      <c r="A850" t="s">
        <v>114</v>
      </c>
      <c r="B850">
        <v>2254.84</v>
      </c>
      <c r="C850">
        <v>2245.17</v>
      </c>
      <c r="D850">
        <v>2221.66</v>
      </c>
      <c r="E850">
        <v>2220.4699999999998</v>
      </c>
      <c r="F850">
        <v>0</v>
      </c>
      <c r="G850">
        <v>1</v>
      </c>
      <c r="H850">
        <v>1</v>
      </c>
      <c r="I850">
        <v>249500</v>
      </c>
    </row>
    <row r="851" spans="1:9" x14ac:dyDescent="0.25">
      <c r="A851" t="s">
        <v>114</v>
      </c>
      <c r="B851">
        <v>3212.19</v>
      </c>
      <c r="C851">
        <v>2245.1799999999998</v>
      </c>
      <c r="D851">
        <v>2221.86</v>
      </c>
      <c r="E851">
        <v>2220.66</v>
      </c>
      <c r="F851">
        <v>0</v>
      </c>
      <c r="G851">
        <v>1</v>
      </c>
      <c r="H851">
        <v>1</v>
      </c>
      <c r="I851">
        <v>249500</v>
      </c>
    </row>
    <row r="852" spans="1:9" x14ac:dyDescent="0.25">
      <c r="A852" t="s">
        <v>114</v>
      </c>
      <c r="B852">
        <v>2273.1</v>
      </c>
      <c r="C852">
        <v>2249.63</v>
      </c>
      <c r="D852">
        <v>2221.79</v>
      </c>
      <c r="E852">
        <v>2220.59</v>
      </c>
      <c r="F852">
        <v>0</v>
      </c>
      <c r="G852">
        <v>1</v>
      </c>
      <c r="H852">
        <v>1</v>
      </c>
      <c r="I852">
        <v>249500</v>
      </c>
    </row>
    <row r="853" spans="1:9" x14ac:dyDescent="0.25">
      <c r="A853" t="s">
        <v>114</v>
      </c>
      <c r="B853">
        <v>2263.46</v>
      </c>
      <c r="C853">
        <v>2253.8000000000002</v>
      </c>
      <c r="D853">
        <v>2221.9899999999998</v>
      </c>
      <c r="E853">
        <v>2220.79</v>
      </c>
      <c r="F853">
        <v>0</v>
      </c>
      <c r="G853">
        <v>1</v>
      </c>
      <c r="H853">
        <v>1</v>
      </c>
      <c r="I853">
        <v>249500</v>
      </c>
    </row>
    <row r="854" spans="1:9" x14ac:dyDescent="0.25">
      <c r="A854" t="s">
        <v>114</v>
      </c>
      <c r="B854">
        <v>2255.5300000000002</v>
      </c>
      <c r="C854">
        <v>2245.7800000000002</v>
      </c>
      <c r="D854">
        <v>2221.6999999999998</v>
      </c>
      <c r="E854">
        <v>2220.5</v>
      </c>
      <c r="F854">
        <v>0</v>
      </c>
      <c r="G854">
        <v>1</v>
      </c>
      <c r="H854">
        <v>1</v>
      </c>
      <c r="I854">
        <v>249500</v>
      </c>
    </row>
    <row r="855" spans="1:9" x14ac:dyDescent="0.25">
      <c r="A855" t="s">
        <v>114</v>
      </c>
      <c r="B855">
        <v>3200.43</v>
      </c>
      <c r="C855">
        <v>2244.7600000000002</v>
      </c>
      <c r="D855">
        <v>2221.8000000000002</v>
      </c>
      <c r="E855">
        <v>2220.61</v>
      </c>
      <c r="F855">
        <v>0</v>
      </c>
      <c r="G855">
        <v>1</v>
      </c>
      <c r="H855">
        <v>1</v>
      </c>
      <c r="I855">
        <v>249500</v>
      </c>
    </row>
    <row r="856" spans="1:9" x14ac:dyDescent="0.25">
      <c r="A856" t="s">
        <v>114</v>
      </c>
      <c r="B856">
        <v>2273.9299999999998</v>
      </c>
      <c r="C856">
        <v>2250.39</v>
      </c>
      <c r="D856">
        <v>2221.92</v>
      </c>
      <c r="E856">
        <v>2220.7199999999998</v>
      </c>
      <c r="F856">
        <v>0</v>
      </c>
      <c r="G856">
        <v>1</v>
      </c>
      <c r="H856">
        <v>1</v>
      </c>
      <c r="I856">
        <v>249500</v>
      </c>
    </row>
    <row r="857" spans="1:9" x14ac:dyDescent="0.25">
      <c r="A857" t="s">
        <v>114</v>
      </c>
      <c r="B857">
        <v>2262.1799999999998</v>
      </c>
      <c r="C857">
        <v>2252.5500000000002</v>
      </c>
      <c r="D857">
        <v>2222.06</v>
      </c>
      <c r="E857">
        <v>2220.89</v>
      </c>
      <c r="F857">
        <v>0</v>
      </c>
      <c r="G857">
        <v>1</v>
      </c>
      <c r="H857">
        <v>1</v>
      </c>
      <c r="I857">
        <v>249500</v>
      </c>
    </row>
    <row r="858" spans="1:9" x14ac:dyDescent="0.25">
      <c r="A858" t="s">
        <v>114</v>
      </c>
      <c r="B858">
        <v>2255.5</v>
      </c>
      <c r="C858">
        <v>2245.7199999999998</v>
      </c>
      <c r="D858">
        <v>2221.6999999999998</v>
      </c>
      <c r="E858">
        <v>2220.52</v>
      </c>
      <c r="F858">
        <v>0</v>
      </c>
      <c r="G858">
        <v>1</v>
      </c>
      <c r="H858">
        <v>1</v>
      </c>
      <c r="I858">
        <v>249500</v>
      </c>
    </row>
    <row r="859" spans="1:9" x14ac:dyDescent="0.25">
      <c r="A859" t="s">
        <v>114</v>
      </c>
      <c r="B859">
        <v>3213.25</v>
      </c>
      <c r="C859">
        <v>2245.1</v>
      </c>
      <c r="D859">
        <v>2221.86</v>
      </c>
      <c r="E859">
        <v>2220.69</v>
      </c>
      <c r="F859">
        <v>0</v>
      </c>
      <c r="G859">
        <v>1</v>
      </c>
      <c r="H859">
        <v>1</v>
      </c>
      <c r="I859">
        <v>249500</v>
      </c>
    </row>
    <row r="860" spans="1:9" x14ac:dyDescent="0.25">
      <c r="A860" t="s">
        <v>114</v>
      </c>
      <c r="B860">
        <v>2272.17</v>
      </c>
      <c r="C860">
        <v>2248.69</v>
      </c>
      <c r="D860">
        <v>2221.9</v>
      </c>
      <c r="E860">
        <v>2220.71</v>
      </c>
      <c r="F860">
        <v>0</v>
      </c>
      <c r="G860">
        <v>1</v>
      </c>
      <c r="H860">
        <v>1</v>
      </c>
      <c r="I860">
        <v>249500</v>
      </c>
    </row>
    <row r="861" spans="1:9" x14ac:dyDescent="0.25">
      <c r="A861" t="s">
        <v>114</v>
      </c>
      <c r="B861">
        <v>2262.6</v>
      </c>
      <c r="C861">
        <v>2252.9299999999998</v>
      </c>
      <c r="D861">
        <v>2222.0500000000002</v>
      </c>
      <c r="E861">
        <v>2220.86</v>
      </c>
      <c r="F861">
        <v>0</v>
      </c>
      <c r="G861">
        <v>1</v>
      </c>
      <c r="H861">
        <v>1</v>
      </c>
      <c r="I861">
        <v>249500</v>
      </c>
    </row>
    <row r="862" spans="1:9" x14ac:dyDescent="0.25">
      <c r="A862" t="s">
        <v>114</v>
      </c>
      <c r="B862">
        <v>2251.58</v>
      </c>
      <c r="C862">
        <v>2241.94</v>
      </c>
      <c r="D862">
        <v>2221.6999999999998</v>
      </c>
      <c r="E862">
        <v>2220.5100000000002</v>
      </c>
      <c r="F862">
        <v>0</v>
      </c>
      <c r="G862">
        <v>1</v>
      </c>
      <c r="H862">
        <v>1</v>
      </c>
      <c r="I862">
        <v>249500</v>
      </c>
    </row>
    <row r="863" spans="1:9" x14ac:dyDescent="0.25">
      <c r="A863" t="s">
        <v>114</v>
      </c>
      <c r="B863">
        <v>3248.2</v>
      </c>
      <c r="C863">
        <v>2247.71</v>
      </c>
      <c r="D863">
        <v>2221.81</v>
      </c>
      <c r="E863">
        <v>2220.63</v>
      </c>
      <c r="F863">
        <v>0</v>
      </c>
      <c r="G863">
        <v>1</v>
      </c>
      <c r="H863">
        <v>1</v>
      </c>
      <c r="I863">
        <v>249500</v>
      </c>
    </row>
    <row r="864" spans="1:9" x14ac:dyDescent="0.25">
      <c r="A864" t="s">
        <v>114</v>
      </c>
      <c r="B864">
        <v>2288.12</v>
      </c>
      <c r="C864">
        <v>2256.56</v>
      </c>
      <c r="D864">
        <v>2221.9499999999998</v>
      </c>
      <c r="E864">
        <v>2220.75</v>
      </c>
      <c r="F864">
        <v>0</v>
      </c>
      <c r="G864">
        <v>1</v>
      </c>
      <c r="H864">
        <v>1</v>
      </c>
      <c r="I864">
        <v>249500</v>
      </c>
    </row>
    <row r="865" spans="1:9" x14ac:dyDescent="0.25">
      <c r="A865" t="s">
        <v>114</v>
      </c>
      <c r="B865">
        <v>2261.04</v>
      </c>
      <c r="C865">
        <v>2251.16</v>
      </c>
      <c r="D865">
        <v>2222.02</v>
      </c>
      <c r="E865">
        <v>2220.83</v>
      </c>
      <c r="F865">
        <v>0</v>
      </c>
      <c r="G865">
        <v>1</v>
      </c>
      <c r="H865">
        <v>1</v>
      </c>
      <c r="I865">
        <v>249500</v>
      </c>
    </row>
    <row r="866" spans="1:9" x14ac:dyDescent="0.25">
      <c r="A866" t="s">
        <v>114</v>
      </c>
      <c r="B866">
        <v>2251.59</v>
      </c>
      <c r="C866">
        <v>2242</v>
      </c>
      <c r="D866">
        <v>2221.75</v>
      </c>
      <c r="E866">
        <v>2220.59</v>
      </c>
      <c r="F866">
        <v>0</v>
      </c>
      <c r="G866">
        <v>1</v>
      </c>
      <c r="H866">
        <v>1</v>
      </c>
      <c r="I866">
        <v>249500</v>
      </c>
    </row>
    <row r="867" spans="1:9" x14ac:dyDescent="0.25">
      <c r="A867" t="s">
        <v>114</v>
      </c>
      <c r="B867">
        <v>3130.18</v>
      </c>
      <c r="C867">
        <v>2248.46</v>
      </c>
      <c r="D867">
        <v>2221.86</v>
      </c>
      <c r="E867">
        <v>2220.6799999999998</v>
      </c>
      <c r="F867">
        <v>0</v>
      </c>
      <c r="G867">
        <v>1</v>
      </c>
      <c r="H867">
        <v>1</v>
      </c>
      <c r="I867">
        <v>249500</v>
      </c>
    </row>
    <row r="868" spans="1:9" x14ac:dyDescent="0.25">
      <c r="A868" t="s">
        <v>114</v>
      </c>
      <c r="B868">
        <v>2283.38</v>
      </c>
      <c r="C868">
        <v>2252.52</v>
      </c>
      <c r="D868">
        <v>2222</v>
      </c>
      <c r="E868">
        <v>2220.7800000000002</v>
      </c>
      <c r="F868">
        <v>0</v>
      </c>
      <c r="G868">
        <v>1</v>
      </c>
      <c r="H868">
        <v>1</v>
      </c>
      <c r="I868">
        <v>249500</v>
      </c>
    </row>
    <row r="869" spans="1:9" x14ac:dyDescent="0.25">
      <c r="A869" t="s">
        <v>114</v>
      </c>
      <c r="B869">
        <v>2263.62</v>
      </c>
      <c r="C869">
        <v>2253.96</v>
      </c>
      <c r="D869">
        <v>2222</v>
      </c>
      <c r="E869">
        <v>2220.8000000000002</v>
      </c>
      <c r="F869">
        <v>0</v>
      </c>
      <c r="G869">
        <v>1</v>
      </c>
      <c r="H869">
        <v>1</v>
      </c>
      <c r="I869">
        <v>249500</v>
      </c>
    </row>
    <row r="870" spans="1:9" x14ac:dyDescent="0.25">
      <c r="A870" t="s">
        <v>114</v>
      </c>
      <c r="B870">
        <v>2251.61</v>
      </c>
      <c r="C870">
        <v>2241.89</v>
      </c>
      <c r="D870">
        <v>2221.67</v>
      </c>
      <c r="E870">
        <v>2220.4899999999998</v>
      </c>
      <c r="F870">
        <v>0</v>
      </c>
      <c r="G870">
        <v>1</v>
      </c>
      <c r="H870">
        <v>1</v>
      </c>
      <c r="I870">
        <v>249500</v>
      </c>
    </row>
    <row r="871" spans="1:9" x14ac:dyDescent="0.25">
      <c r="A871" t="s">
        <v>114</v>
      </c>
      <c r="B871">
        <v>3245.41</v>
      </c>
      <c r="C871">
        <v>2248.34</v>
      </c>
      <c r="D871">
        <v>2221.86</v>
      </c>
      <c r="E871">
        <v>2220.65</v>
      </c>
      <c r="F871">
        <v>0</v>
      </c>
      <c r="G871">
        <v>1</v>
      </c>
      <c r="H871">
        <v>1</v>
      </c>
      <c r="I871">
        <v>249500</v>
      </c>
    </row>
    <row r="872" spans="1:9" x14ac:dyDescent="0.25">
      <c r="A872" t="s">
        <v>114</v>
      </c>
      <c r="B872">
        <v>2279.19</v>
      </c>
      <c r="C872">
        <v>2248.44</v>
      </c>
      <c r="D872">
        <v>2221.9699999999998</v>
      </c>
      <c r="E872">
        <v>2220.79</v>
      </c>
      <c r="F872">
        <v>0</v>
      </c>
      <c r="G872">
        <v>1</v>
      </c>
      <c r="H872">
        <v>1</v>
      </c>
      <c r="I872">
        <v>249500</v>
      </c>
    </row>
    <row r="873" spans="1:9" x14ac:dyDescent="0.25">
      <c r="A873" t="s">
        <v>114</v>
      </c>
      <c r="B873">
        <v>2255.7199999999998</v>
      </c>
      <c r="C873">
        <v>2246.19</v>
      </c>
      <c r="D873">
        <v>2222.02</v>
      </c>
      <c r="E873">
        <v>2220.83</v>
      </c>
      <c r="F873">
        <v>0</v>
      </c>
      <c r="G873">
        <v>1</v>
      </c>
      <c r="H873">
        <v>1</v>
      </c>
      <c r="I873">
        <v>249500</v>
      </c>
    </row>
    <row r="874" spans="1:9" x14ac:dyDescent="0.25">
      <c r="A874" t="s">
        <v>114</v>
      </c>
      <c r="B874">
        <v>2259.86</v>
      </c>
      <c r="C874">
        <v>2250.4699999999998</v>
      </c>
      <c r="D874">
        <v>2221.67</v>
      </c>
      <c r="E874">
        <v>2220.4899999999998</v>
      </c>
      <c r="F874">
        <v>0</v>
      </c>
      <c r="G874">
        <v>1</v>
      </c>
      <c r="H874">
        <v>1</v>
      </c>
      <c r="I874">
        <v>249500</v>
      </c>
    </row>
    <row r="875" spans="1:9" x14ac:dyDescent="0.25">
      <c r="A875" t="s">
        <v>114</v>
      </c>
      <c r="B875">
        <v>3191.74</v>
      </c>
      <c r="C875">
        <v>2245.63</v>
      </c>
      <c r="D875">
        <v>2221.86</v>
      </c>
      <c r="E875">
        <v>2220.6799999999998</v>
      </c>
      <c r="F875">
        <v>0</v>
      </c>
      <c r="G875">
        <v>1</v>
      </c>
      <c r="H875">
        <v>1</v>
      </c>
      <c r="I875">
        <v>249500</v>
      </c>
    </row>
    <row r="876" spans="1:9" x14ac:dyDescent="0.25">
      <c r="A876" t="s">
        <v>114</v>
      </c>
      <c r="B876">
        <v>2278.4</v>
      </c>
      <c r="C876">
        <v>2247.88</v>
      </c>
      <c r="D876">
        <v>2221.85</v>
      </c>
      <c r="E876">
        <v>2220.66</v>
      </c>
      <c r="F876">
        <v>0</v>
      </c>
      <c r="G876">
        <v>1</v>
      </c>
      <c r="H876">
        <v>1</v>
      </c>
      <c r="I876">
        <v>249500</v>
      </c>
    </row>
    <row r="877" spans="1:9" x14ac:dyDescent="0.25">
      <c r="A877" t="s">
        <v>114</v>
      </c>
      <c r="B877">
        <v>2256.7600000000002</v>
      </c>
      <c r="C877">
        <v>2247.13</v>
      </c>
      <c r="D877">
        <v>2222.0700000000002</v>
      </c>
      <c r="E877">
        <v>2220.89</v>
      </c>
      <c r="F877">
        <v>0</v>
      </c>
      <c r="G877">
        <v>1</v>
      </c>
      <c r="H877">
        <v>1</v>
      </c>
      <c r="I877">
        <v>249500</v>
      </c>
    </row>
    <row r="878" spans="1:9" x14ac:dyDescent="0.25">
      <c r="A878" t="s">
        <v>114</v>
      </c>
      <c r="B878">
        <v>2264.02</v>
      </c>
      <c r="C878">
        <v>2254.59</v>
      </c>
      <c r="D878">
        <v>2221.8000000000002</v>
      </c>
      <c r="E878">
        <v>2220.62</v>
      </c>
      <c r="F878">
        <v>0</v>
      </c>
      <c r="G878">
        <v>1</v>
      </c>
      <c r="H878">
        <v>1</v>
      </c>
      <c r="I878">
        <v>249500</v>
      </c>
    </row>
    <row r="879" spans="1:9" x14ac:dyDescent="0.25">
      <c r="A879" t="s">
        <v>114</v>
      </c>
      <c r="B879">
        <v>3180.17</v>
      </c>
      <c r="C879">
        <v>2246.33</v>
      </c>
      <c r="D879">
        <v>2221.7399999999998</v>
      </c>
      <c r="E879">
        <v>2220.5500000000002</v>
      </c>
      <c r="F879">
        <v>0</v>
      </c>
      <c r="G879">
        <v>1</v>
      </c>
      <c r="H879">
        <v>1</v>
      </c>
      <c r="I879">
        <v>249500</v>
      </c>
    </row>
    <row r="880" spans="1:9" x14ac:dyDescent="0.25">
      <c r="A880" t="s">
        <v>114</v>
      </c>
      <c r="B880">
        <v>2275.88</v>
      </c>
      <c r="C880">
        <v>2245.3200000000002</v>
      </c>
      <c r="D880">
        <v>2220.84</v>
      </c>
      <c r="E880">
        <v>2219.65</v>
      </c>
      <c r="F880">
        <v>0</v>
      </c>
      <c r="G880">
        <v>1</v>
      </c>
      <c r="H880">
        <v>1</v>
      </c>
      <c r="I880">
        <v>249500</v>
      </c>
    </row>
    <row r="881" spans="1:25" x14ac:dyDescent="0.25">
      <c r="A881" t="s">
        <v>114</v>
      </c>
      <c r="B881">
        <v>2258.04</v>
      </c>
      <c r="C881">
        <v>2248.38</v>
      </c>
      <c r="D881">
        <v>2222</v>
      </c>
      <c r="E881">
        <v>2220.79</v>
      </c>
      <c r="F881">
        <v>0</v>
      </c>
      <c r="G881">
        <v>1</v>
      </c>
      <c r="H881">
        <v>1</v>
      </c>
      <c r="I881">
        <v>249500</v>
      </c>
    </row>
    <row r="882" spans="1:25" x14ac:dyDescent="0.25">
      <c r="A882" t="s">
        <v>114</v>
      </c>
      <c r="B882">
        <v>2263.06</v>
      </c>
      <c r="C882">
        <v>2253.5300000000002</v>
      </c>
      <c r="D882">
        <v>2221.04</v>
      </c>
      <c r="E882">
        <v>2219.86</v>
      </c>
      <c r="F882">
        <v>0</v>
      </c>
      <c r="G882">
        <v>1</v>
      </c>
      <c r="H882">
        <v>1</v>
      </c>
      <c r="I882">
        <v>249500</v>
      </c>
    </row>
    <row r="883" spans="1:25" x14ac:dyDescent="0.25">
      <c r="A883" t="s">
        <v>114</v>
      </c>
      <c r="B883">
        <v>3214.48</v>
      </c>
      <c r="C883">
        <v>2245.62</v>
      </c>
      <c r="D883">
        <v>2221.92</v>
      </c>
      <c r="E883">
        <v>2220.7199999999998</v>
      </c>
      <c r="F883">
        <v>0</v>
      </c>
      <c r="G883">
        <v>1</v>
      </c>
      <c r="H883">
        <v>1</v>
      </c>
      <c r="I883">
        <v>249500</v>
      </c>
    </row>
    <row r="884" spans="1:25" x14ac:dyDescent="0.25">
      <c r="A884" t="s">
        <v>114</v>
      </c>
      <c r="B884">
        <v>2284.6799999999998</v>
      </c>
      <c r="C884">
        <v>2253.3200000000002</v>
      </c>
      <c r="D884">
        <v>2220.7399999999998</v>
      </c>
      <c r="E884">
        <v>2219.52</v>
      </c>
      <c r="F884">
        <v>0</v>
      </c>
      <c r="G884">
        <v>1</v>
      </c>
      <c r="H884">
        <v>1</v>
      </c>
      <c r="I884">
        <v>249500</v>
      </c>
    </row>
    <row r="885" spans="1:25" x14ac:dyDescent="0.25">
      <c r="A885" t="s">
        <v>114</v>
      </c>
      <c r="B885">
        <v>2256.2800000000002</v>
      </c>
      <c r="C885">
        <v>2246.7600000000002</v>
      </c>
      <c r="D885">
        <v>2222.0700000000002</v>
      </c>
      <c r="E885">
        <v>2220.89</v>
      </c>
      <c r="F885">
        <v>0</v>
      </c>
      <c r="G885">
        <v>1</v>
      </c>
      <c r="H885">
        <v>1</v>
      </c>
      <c r="I885">
        <v>249500</v>
      </c>
    </row>
    <row r="886" spans="1:25" x14ac:dyDescent="0.25">
      <c r="A886" t="s">
        <v>114</v>
      </c>
      <c r="B886">
        <v>2263.46</v>
      </c>
      <c r="C886">
        <v>2254</v>
      </c>
      <c r="D886">
        <v>2220.96</v>
      </c>
      <c r="E886">
        <v>2219.7800000000002</v>
      </c>
      <c r="F886">
        <v>0</v>
      </c>
      <c r="G886">
        <v>1</v>
      </c>
      <c r="H886">
        <v>1</v>
      </c>
      <c r="I886">
        <v>249500</v>
      </c>
    </row>
    <row r="887" spans="1:25" x14ac:dyDescent="0.25">
      <c r="A887" t="s">
        <v>114</v>
      </c>
      <c r="B887">
        <v>3193.21</v>
      </c>
      <c r="C887">
        <v>2242.38</v>
      </c>
      <c r="D887">
        <v>2221.9699999999998</v>
      </c>
      <c r="E887">
        <v>2220.81</v>
      </c>
      <c r="F887">
        <v>0</v>
      </c>
      <c r="G887">
        <v>1</v>
      </c>
      <c r="H887">
        <v>1</v>
      </c>
      <c r="I887">
        <v>249500</v>
      </c>
    </row>
    <row r="888" spans="1:25" x14ac:dyDescent="0.25">
      <c r="A888" t="s">
        <v>114</v>
      </c>
      <c r="B888">
        <v>2274.65</v>
      </c>
      <c r="C888">
        <v>2245.9699999999998</v>
      </c>
      <c r="D888">
        <v>2220.75</v>
      </c>
      <c r="E888">
        <v>2219.5500000000002</v>
      </c>
      <c r="F888">
        <v>0</v>
      </c>
      <c r="G888">
        <v>1</v>
      </c>
      <c r="H888">
        <v>1</v>
      </c>
      <c r="I888">
        <v>249500</v>
      </c>
    </row>
    <row r="889" spans="1:25" x14ac:dyDescent="0.25">
      <c r="A889" t="s">
        <v>114</v>
      </c>
      <c r="B889">
        <v>2258.36</v>
      </c>
      <c r="C889">
        <v>2248.62</v>
      </c>
      <c r="D889">
        <v>2221.98</v>
      </c>
      <c r="E889">
        <v>2220.79</v>
      </c>
      <c r="F889">
        <v>0</v>
      </c>
      <c r="G889">
        <v>1</v>
      </c>
      <c r="H889">
        <v>1</v>
      </c>
      <c r="I889">
        <v>249500</v>
      </c>
    </row>
    <row r="890" spans="1:25" x14ac:dyDescent="0.25">
      <c r="A890" t="s">
        <v>114</v>
      </c>
      <c r="B890">
        <v>2260.36</v>
      </c>
      <c r="C890">
        <v>2250.77</v>
      </c>
      <c r="D890">
        <v>2220.89</v>
      </c>
      <c r="E890">
        <v>2219.6999999999998</v>
      </c>
      <c r="F890">
        <v>0</v>
      </c>
      <c r="G890">
        <v>1</v>
      </c>
      <c r="H890">
        <v>1</v>
      </c>
      <c r="I890">
        <v>249500</v>
      </c>
    </row>
    <row r="891" spans="1:25" x14ac:dyDescent="0.25">
      <c r="A891" t="s">
        <v>114</v>
      </c>
      <c r="B891">
        <v>3195.61</v>
      </c>
      <c r="C891">
        <v>2242.3200000000002</v>
      </c>
      <c r="D891">
        <v>2221.88</v>
      </c>
      <c r="E891">
        <v>2220.6999999999998</v>
      </c>
      <c r="F891">
        <v>0</v>
      </c>
      <c r="G891">
        <v>1</v>
      </c>
      <c r="H891">
        <v>1</v>
      </c>
      <c r="I891">
        <v>249500</v>
      </c>
    </row>
    <row r="892" spans="1:25" x14ac:dyDescent="0.25">
      <c r="A892" t="s">
        <v>114</v>
      </c>
      <c r="B892">
        <v>2270.1999999999998</v>
      </c>
      <c r="C892">
        <v>2246.66</v>
      </c>
      <c r="D892">
        <v>2220.87</v>
      </c>
      <c r="E892">
        <v>2219.66</v>
      </c>
      <c r="F892">
        <v>0</v>
      </c>
      <c r="G892">
        <v>1</v>
      </c>
      <c r="H892">
        <v>1</v>
      </c>
      <c r="I892">
        <v>249500</v>
      </c>
    </row>
    <row r="893" spans="1:25" x14ac:dyDescent="0.25">
      <c r="A893" t="s">
        <v>114</v>
      </c>
      <c r="B893">
        <v>2264.92</v>
      </c>
      <c r="C893">
        <v>2252.64</v>
      </c>
      <c r="D893">
        <v>2222.12</v>
      </c>
      <c r="E893">
        <v>2220.9299999999998</v>
      </c>
      <c r="F893">
        <v>0</v>
      </c>
      <c r="G893">
        <v>1</v>
      </c>
      <c r="H893">
        <v>1</v>
      </c>
      <c r="I893">
        <v>249500</v>
      </c>
    </row>
    <row r="894" spans="1:25" x14ac:dyDescent="0.25">
      <c r="A894" t="s">
        <v>114</v>
      </c>
      <c r="B894">
        <v>2259.4899999999998</v>
      </c>
      <c r="C894">
        <v>2249.98</v>
      </c>
      <c r="D894">
        <v>2221.04</v>
      </c>
      <c r="E894">
        <v>2219.83</v>
      </c>
      <c r="F894">
        <v>0</v>
      </c>
      <c r="G894">
        <v>1</v>
      </c>
      <c r="H894">
        <v>1</v>
      </c>
      <c r="I894">
        <v>249500</v>
      </c>
    </row>
    <row r="895" spans="1:25" x14ac:dyDescent="0.25">
      <c r="A895" t="s">
        <v>114</v>
      </c>
      <c r="B895">
        <v>3223.72</v>
      </c>
      <c r="C895">
        <v>2242.19</v>
      </c>
      <c r="D895">
        <v>2221.7600000000002</v>
      </c>
      <c r="E895">
        <v>2220.5700000000002</v>
      </c>
      <c r="F895">
        <v>0</v>
      </c>
      <c r="G895">
        <v>1</v>
      </c>
      <c r="H895">
        <v>1</v>
      </c>
      <c r="I895">
        <v>249500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2389.4499999999998</v>
      </c>
      <c r="C896">
        <v>2365.89</v>
      </c>
      <c r="D896">
        <v>2340.9</v>
      </c>
      <c r="E896">
        <v>2339.69</v>
      </c>
      <c r="F896">
        <v>0</v>
      </c>
      <c r="G896">
        <v>1</v>
      </c>
      <c r="H896">
        <v>1</v>
      </c>
      <c r="I896">
        <v>249500</v>
      </c>
      <c r="R896">
        <f>AVERAGE(B847:B896)</f>
        <v>2500.9349999999995</v>
      </c>
      <c r="S896">
        <f>AVERAGE(C847:C896)</f>
        <v>2250.7728000000002</v>
      </c>
      <c r="U896">
        <f>_xlfn.VAR.P(B847:B896)</f>
        <v>159737.57353300246</v>
      </c>
      <c r="V896">
        <f>_xlfn.VAR.P(C847:C896)</f>
        <v>288.88304415999932</v>
      </c>
      <c r="X896">
        <f>1.96*SQRT(U896)/50</f>
        <v>15.667135826109153</v>
      </c>
      <c r="Y896">
        <f>1.96*SQRT(V896)/50</f>
        <v>0.66626514315099916</v>
      </c>
    </row>
    <row r="897" spans="1:15" x14ac:dyDescent="0.25">
      <c r="A897" t="s">
        <v>114</v>
      </c>
      <c r="B897">
        <v>125050.553604</v>
      </c>
      <c r="C897" t="s">
        <v>37</v>
      </c>
    </row>
    <row r="898" spans="1:15" x14ac:dyDescent="0.25">
      <c r="A898" t="s">
        <v>42</v>
      </c>
      <c r="B898">
        <v>113494</v>
      </c>
      <c r="C898">
        <v>113377</v>
      </c>
      <c r="D898">
        <v>113377</v>
      </c>
      <c r="E898">
        <v>113281</v>
      </c>
      <c r="F898">
        <v>6243.12</v>
      </c>
      <c r="G898">
        <v>6940.31</v>
      </c>
      <c r="H898">
        <v>1828.46</v>
      </c>
      <c r="I898">
        <v>1970.84</v>
      </c>
      <c r="J898">
        <v>2597.0100000000002</v>
      </c>
      <c r="K898">
        <v>99691.6</v>
      </c>
      <c r="L898">
        <v>0.36449100000000001</v>
      </c>
      <c r="M898">
        <v>0.62975199999999998</v>
      </c>
      <c r="N898">
        <v>0</v>
      </c>
      <c r="O898" t="s">
        <v>43</v>
      </c>
    </row>
    <row r="899" spans="1:15" x14ac:dyDescent="0.25">
      <c r="A899" t="s">
        <v>42</v>
      </c>
      <c r="B899">
        <v>112905</v>
      </c>
      <c r="C899">
        <v>112791</v>
      </c>
      <c r="D899">
        <v>112791</v>
      </c>
      <c r="E899">
        <v>112695</v>
      </c>
      <c r="F899">
        <v>6206.29</v>
      </c>
      <c r="G899">
        <v>6689.82</v>
      </c>
      <c r="H899">
        <v>1815.3</v>
      </c>
      <c r="I899">
        <v>1940.82</v>
      </c>
      <c r="J899">
        <v>2388.9</v>
      </c>
      <c r="K899">
        <v>99392.7</v>
      </c>
      <c r="L899">
        <v>0.37570799999999999</v>
      </c>
      <c r="M899">
        <v>0.61912199999999995</v>
      </c>
      <c r="N899">
        <v>0</v>
      </c>
      <c r="O899" t="s">
        <v>43</v>
      </c>
    </row>
    <row r="900" spans="1:15" x14ac:dyDescent="0.25">
      <c r="A900" t="s">
        <v>42</v>
      </c>
      <c r="B900">
        <v>115563</v>
      </c>
      <c r="C900">
        <v>115445</v>
      </c>
      <c r="D900">
        <v>115444</v>
      </c>
      <c r="E900">
        <v>115336</v>
      </c>
      <c r="F900">
        <v>6491.45</v>
      </c>
      <c r="G900">
        <v>7214.37</v>
      </c>
      <c r="H900">
        <v>1866.54</v>
      </c>
      <c r="I900">
        <v>1974.15</v>
      </c>
      <c r="J900">
        <v>2811.98</v>
      </c>
      <c r="K900">
        <v>101206</v>
      </c>
      <c r="L900">
        <v>0.375695</v>
      </c>
      <c r="M900">
        <v>0.61912199999999995</v>
      </c>
      <c r="N900">
        <v>0</v>
      </c>
      <c r="O900" t="s">
        <v>43</v>
      </c>
    </row>
    <row r="901" spans="1:15" x14ac:dyDescent="0.25">
      <c r="A901" t="s">
        <v>42</v>
      </c>
      <c r="B901">
        <v>113922</v>
      </c>
      <c r="C901">
        <v>113809</v>
      </c>
      <c r="D901">
        <v>113808</v>
      </c>
      <c r="E901">
        <v>113711</v>
      </c>
      <c r="F901">
        <v>6281.39</v>
      </c>
      <c r="G901">
        <v>6886.62</v>
      </c>
      <c r="H901">
        <v>1855.23</v>
      </c>
      <c r="I901">
        <v>1941.41</v>
      </c>
      <c r="J901">
        <v>2545.5500000000002</v>
      </c>
      <c r="K901">
        <v>100147</v>
      </c>
      <c r="L901">
        <v>0.37570799999999999</v>
      </c>
      <c r="M901">
        <v>0.62954399999999999</v>
      </c>
      <c r="N901">
        <v>0</v>
      </c>
      <c r="O901" t="s">
        <v>43</v>
      </c>
    </row>
    <row r="902" spans="1:15" x14ac:dyDescent="0.25">
      <c r="A902" t="s">
        <v>42</v>
      </c>
      <c r="B902">
        <v>113962</v>
      </c>
      <c r="C902">
        <v>113849</v>
      </c>
      <c r="D902">
        <v>113848</v>
      </c>
      <c r="E902">
        <v>113752</v>
      </c>
      <c r="F902">
        <v>6314.32</v>
      </c>
      <c r="G902">
        <v>6733.71</v>
      </c>
      <c r="H902">
        <v>1828.57</v>
      </c>
      <c r="I902">
        <v>1961.59</v>
      </c>
      <c r="J902">
        <v>2363.65</v>
      </c>
      <c r="K902">
        <v>100288</v>
      </c>
      <c r="L902">
        <v>0.37569799999999998</v>
      </c>
      <c r="M902">
        <v>0.61912100000000003</v>
      </c>
      <c r="N902">
        <v>0</v>
      </c>
      <c r="O902" t="s">
        <v>43</v>
      </c>
    </row>
    <row r="903" spans="1:15" x14ac:dyDescent="0.25">
      <c r="A903" t="s">
        <v>42</v>
      </c>
      <c r="B903">
        <v>113777</v>
      </c>
      <c r="C903">
        <v>113664</v>
      </c>
      <c r="D903">
        <v>113663</v>
      </c>
      <c r="E903">
        <v>113568</v>
      </c>
      <c r="F903">
        <v>6224.59</v>
      </c>
      <c r="G903">
        <v>7077.08</v>
      </c>
      <c r="H903">
        <v>1826.04</v>
      </c>
      <c r="I903">
        <v>1971.15</v>
      </c>
      <c r="J903">
        <v>2737.44</v>
      </c>
      <c r="K903">
        <v>99849.7</v>
      </c>
      <c r="L903">
        <v>0.37729299999999999</v>
      </c>
      <c r="M903">
        <v>0.62971999999999995</v>
      </c>
      <c r="N903">
        <v>0</v>
      </c>
      <c r="O903" t="s">
        <v>43</v>
      </c>
    </row>
    <row r="904" spans="1:15" x14ac:dyDescent="0.25">
      <c r="A904" t="s">
        <v>42</v>
      </c>
      <c r="B904">
        <v>115110</v>
      </c>
      <c r="C904">
        <v>114996</v>
      </c>
      <c r="D904">
        <v>114995</v>
      </c>
      <c r="E904">
        <v>114898</v>
      </c>
      <c r="F904">
        <v>6495.53</v>
      </c>
      <c r="G904">
        <v>7129.33</v>
      </c>
      <c r="H904">
        <v>1844.78</v>
      </c>
      <c r="I904">
        <v>1953.41</v>
      </c>
      <c r="J904">
        <v>2769.45</v>
      </c>
      <c r="K904">
        <v>100855</v>
      </c>
      <c r="L904">
        <v>0.37570399999999998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116359</v>
      </c>
      <c r="C905">
        <v>116240</v>
      </c>
      <c r="D905">
        <v>116240</v>
      </c>
      <c r="E905">
        <v>116141</v>
      </c>
      <c r="F905">
        <v>6552.34</v>
      </c>
      <c r="G905">
        <v>6852.78</v>
      </c>
      <c r="H905">
        <v>1885.3</v>
      </c>
      <c r="I905">
        <v>1992.2</v>
      </c>
      <c r="J905">
        <v>2419.5</v>
      </c>
      <c r="K905">
        <v>102319</v>
      </c>
      <c r="L905">
        <v>0.375722</v>
      </c>
      <c r="M905">
        <v>0.62073500000000004</v>
      </c>
      <c r="N905">
        <v>0</v>
      </c>
      <c r="O905" t="s">
        <v>43</v>
      </c>
    </row>
    <row r="906" spans="1:15" x14ac:dyDescent="0.25">
      <c r="A906" t="s">
        <v>42</v>
      </c>
      <c r="B906">
        <v>112912</v>
      </c>
      <c r="C906">
        <v>112799</v>
      </c>
      <c r="D906">
        <v>112798</v>
      </c>
      <c r="E906">
        <v>112702</v>
      </c>
      <c r="F906">
        <v>6155.1</v>
      </c>
      <c r="G906">
        <v>6559.04</v>
      </c>
      <c r="H906">
        <v>1822.54</v>
      </c>
      <c r="I906">
        <v>1935.5</v>
      </c>
      <c r="J906">
        <v>2251.36</v>
      </c>
      <c r="K906">
        <v>99586.2</v>
      </c>
      <c r="L906">
        <v>0.37569000000000002</v>
      </c>
      <c r="M906">
        <v>0.622174</v>
      </c>
      <c r="N906">
        <v>0</v>
      </c>
      <c r="O906" t="s">
        <v>43</v>
      </c>
    </row>
    <row r="907" spans="1:15" x14ac:dyDescent="0.25">
      <c r="A907" t="s">
        <v>42</v>
      </c>
      <c r="B907">
        <v>113188</v>
      </c>
      <c r="C907">
        <v>113074</v>
      </c>
      <c r="D907">
        <v>113074</v>
      </c>
      <c r="E907">
        <v>112977</v>
      </c>
      <c r="F907">
        <v>6330.42</v>
      </c>
      <c r="G907">
        <v>6575.68</v>
      </c>
      <c r="H907">
        <v>1844.34</v>
      </c>
      <c r="I907">
        <v>1942.37</v>
      </c>
      <c r="J907">
        <v>2245.14</v>
      </c>
      <c r="K907">
        <v>99670.399999999994</v>
      </c>
      <c r="L907">
        <v>0.37569000000000002</v>
      </c>
      <c r="M907">
        <v>0.62956599999999996</v>
      </c>
      <c r="N907">
        <v>0</v>
      </c>
      <c r="O907" t="s">
        <v>43</v>
      </c>
    </row>
    <row r="908" spans="1:15" x14ac:dyDescent="0.25">
      <c r="A908" t="s">
        <v>42</v>
      </c>
      <c r="B908">
        <v>110884</v>
      </c>
      <c r="C908">
        <v>110769</v>
      </c>
      <c r="D908">
        <v>110769</v>
      </c>
      <c r="E908">
        <v>110669</v>
      </c>
      <c r="F908">
        <v>6035.94</v>
      </c>
      <c r="G908">
        <v>6391.08</v>
      </c>
      <c r="H908">
        <v>1789.11</v>
      </c>
      <c r="I908">
        <v>1906.96</v>
      </c>
      <c r="J908">
        <v>2157.9899999999998</v>
      </c>
      <c r="K908">
        <v>97837.2</v>
      </c>
      <c r="L908">
        <v>0.36662400000000001</v>
      </c>
      <c r="M908">
        <v>0.61910900000000002</v>
      </c>
      <c r="N908">
        <v>0</v>
      </c>
      <c r="O908" t="s">
        <v>43</v>
      </c>
    </row>
    <row r="909" spans="1:15" x14ac:dyDescent="0.25">
      <c r="A909" t="s">
        <v>42</v>
      </c>
      <c r="B909">
        <v>113224</v>
      </c>
      <c r="C909">
        <v>113111</v>
      </c>
      <c r="D909">
        <v>113110</v>
      </c>
      <c r="E909">
        <v>113015</v>
      </c>
      <c r="F909">
        <v>6292.05</v>
      </c>
      <c r="G909">
        <v>6974.58</v>
      </c>
      <c r="H909">
        <v>1844.74</v>
      </c>
      <c r="I909">
        <v>1939.38</v>
      </c>
      <c r="J909">
        <v>2630.68</v>
      </c>
      <c r="K909">
        <v>99324.1</v>
      </c>
      <c r="L909">
        <v>0.37605899999999998</v>
      </c>
      <c r="M909">
        <v>0.62975000000000003</v>
      </c>
      <c r="N909">
        <v>0</v>
      </c>
      <c r="O909" t="s">
        <v>43</v>
      </c>
    </row>
    <row r="910" spans="1:15" x14ac:dyDescent="0.25">
      <c r="A910" t="s">
        <v>42</v>
      </c>
      <c r="B910">
        <v>113940</v>
      </c>
      <c r="C910">
        <v>113824</v>
      </c>
      <c r="D910">
        <v>113823</v>
      </c>
      <c r="E910">
        <v>113725</v>
      </c>
      <c r="F910">
        <v>6344.61</v>
      </c>
      <c r="G910">
        <v>6586.22</v>
      </c>
      <c r="H910">
        <v>1836.61</v>
      </c>
      <c r="I910">
        <v>1960.87</v>
      </c>
      <c r="J910">
        <v>2242.0100000000002</v>
      </c>
      <c r="K910">
        <v>100391</v>
      </c>
      <c r="L910">
        <v>0.375693</v>
      </c>
      <c r="M910">
        <v>0.61912199999999995</v>
      </c>
      <c r="N910">
        <v>0</v>
      </c>
      <c r="O910" t="s">
        <v>43</v>
      </c>
    </row>
    <row r="911" spans="1:15" x14ac:dyDescent="0.25">
      <c r="A911" t="s">
        <v>42</v>
      </c>
      <c r="B911">
        <v>113390</v>
      </c>
      <c r="C911">
        <v>113222</v>
      </c>
      <c r="D911">
        <v>113221</v>
      </c>
      <c r="E911">
        <v>113113</v>
      </c>
      <c r="F911">
        <v>6570.9</v>
      </c>
      <c r="G911">
        <v>6811.17</v>
      </c>
      <c r="H911">
        <v>1810.33</v>
      </c>
      <c r="I911">
        <v>1936.9</v>
      </c>
      <c r="J911">
        <v>2516.33</v>
      </c>
      <c r="K911">
        <v>99316.4</v>
      </c>
      <c r="L911">
        <v>0.37569000000000002</v>
      </c>
      <c r="M911">
        <v>0.61912199999999995</v>
      </c>
      <c r="N911">
        <v>0</v>
      </c>
      <c r="O911" t="s">
        <v>43</v>
      </c>
    </row>
    <row r="912" spans="1:15" x14ac:dyDescent="0.25">
      <c r="A912" t="s">
        <v>42</v>
      </c>
      <c r="B912">
        <v>112977</v>
      </c>
      <c r="C912">
        <v>112863</v>
      </c>
      <c r="D912">
        <v>112862</v>
      </c>
      <c r="E912">
        <v>112765</v>
      </c>
      <c r="F912">
        <v>6601.64</v>
      </c>
      <c r="G912">
        <v>6644.75</v>
      </c>
      <c r="H912">
        <v>1818.43</v>
      </c>
      <c r="I912">
        <v>1940.03</v>
      </c>
      <c r="J912">
        <v>2338.8200000000002</v>
      </c>
      <c r="K912">
        <v>99107.5</v>
      </c>
      <c r="L912">
        <v>0.37599300000000002</v>
      </c>
      <c r="M912">
        <v>0.62867099999999998</v>
      </c>
      <c r="N912">
        <v>0</v>
      </c>
      <c r="O912" t="s">
        <v>43</v>
      </c>
    </row>
    <row r="913" spans="1:15" x14ac:dyDescent="0.25">
      <c r="A913" t="s">
        <v>42</v>
      </c>
      <c r="B913">
        <v>113537</v>
      </c>
      <c r="C913">
        <v>113422</v>
      </c>
      <c r="D913">
        <v>113421</v>
      </c>
      <c r="E913">
        <v>113324</v>
      </c>
      <c r="F913">
        <v>6579.44</v>
      </c>
      <c r="G913">
        <v>6816.6</v>
      </c>
      <c r="H913">
        <v>1841.89</v>
      </c>
      <c r="I913">
        <v>1951.37</v>
      </c>
      <c r="J913">
        <v>2467.56</v>
      </c>
      <c r="K913">
        <v>99516.4</v>
      </c>
      <c r="L913">
        <v>0.376085</v>
      </c>
      <c r="M913">
        <v>0.62928300000000004</v>
      </c>
      <c r="N913">
        <v>0</v>
      </c>
      <c r="O913" t="s">
        <v>43</v>
      </c>
    </row>
    <row r="914" spans="1:15" x14ac:dyDescent="0.25">
      <c r="A914" t="s">
        <v>42</v>
      </c>
      <c r="B914">
        <v>113855</v>
      </c>
      <c r="C914">
        <v>113736</v>
      </c>
      <c r="D914">
        <v>113736</v>
      </c>
      <c r="E914">
        <v>113640</v>
      </c>
      <c r="F914">
        <v>6531.21</v>
      </c>
      <c r="G914">
        <v>6723.58</v>
      </c>
      <c r="H914">
        <v>1832.04</v>
      </c>
      <c r="I914">
        <v>1956.74</v>
      </c>
      <c r="J914">
        <v>2392.02</v>
      </c>
      <c r="K914">
        <v>99978.8</v>
      </c>
      <c r="L914">
        <v>0.37583299999999997</v>
      </c>
      <c r="M914">
        <v>0.62284099999999998</v>
      </c>
      <c r="N914">
        <v>0</v>
      </c>
      <c r="O914" t="s">
        <v>43</v>
      </c>
    </row>
    <row r="915" spans="1:15" x14ac:dyDescent="0.25">
      <c r="A915" t="s">
        <v>42</v>
      </c>
      <c r="B915">
        <v>112677</v>
      </c>
      <c r="C915">
        <v>112562</v>
      </c>
      <c r="D915">
        <v>112561</v>
      </c>
      <c r="E915">
        <v>112465</v>
      </c>
      <c r="F915">
        <v>6453.27</v>
      </c>
      <c r="G915">
        <v>6572.14</v>
      </c>
      <c r="H915">
        <v>1814.6</v>
      </c>
      <c r="I915">
        <v>1933.3</v>
      </c>
      <c r="J915">
        <v>2283.71</v>
      </c>
      <c r="K915">
        <v>99039.4</v>
      </c>
      <c r="L915">
        <v>0.375697</v>
      </c>
      <c r="M915">
        <v>0.62699899999999997</v>
      </c>
      <c r="N915">
        <v>0</v>
      </c>
      <c r="O915" t="s">
        <v>43</v>
      </c>
    </row>
    <row r="916" spans="1:15" x14ac:dyDescent="0.25">
      <c r="A916" t="s">
        <v>42</v>
      </c>
      <c r="B916">
        <v>113202</v>
      </c>
      <c r="C916">
        <v>113070</v>
      </c>
      <c r="D916">
        <v>113070</v>
      </c>
      <c r="E916">
        <v>112974</v>
      </c>
      <c r="F916">
        <v>6484.87</v>
      </c>
      <c r="G916">
        <v>6563.09</v>
      </c>
      <c r="H916">
        <v>1815.13</v>
      </c>
      <c r="I916">
        <v>1952.65</v>
      </c>
      <c r="J916">
        <v>2252.86</v>
      </c>
      <c r="K916">
        <v>99516.9</v>
      </c>
      <c r="L916">
        <v>0.37570799999999999</v>
      </c>
      <c r="M916">
        <v>0.62439199999999995</v>
      </c>
      <c r="N916">
        <v>0</v>
      </c>
      <c r="O916" t="s">
        <v>43</v>
      </c>
    </row>
    <row r="917" spans="1:15" x14ac:dyDescent="0.25">
      <c r="A917" t="s">
        <v>42</v>
      </c>
      <c r="B917">
        <v>113891</v>
      </c>
      <c r="C917">
        <v>113754</v>
      </c>
      <c r="D917">
        <v>113754</v>
      </c>
      <c r="E917">
        <v>113658</v>
      </c>
      <c r="F917">
        <v>6469.02</v>
      </c>
      <c r="G917">
        <v>6939.22</v>
      </c>
      <c r="H917">
        <v>1819.61</v>
      </c>
      <c r="I917">
        <v>1971.19</v>
      </c>
      <c r="J917">
        <v>2605.92</v>
      </c>
      <c r="K917">
        <v>99824.3</v>
      </c>
      <c r="L917">
        <v>0.37569599999999997</v>
      </c>
      <c r="M917">
        <v>0.62876299999999996</v>
      </c>
      <c r="N917">
        <v>0</v>
      </c>
      <c r="O917" t="s">
        <v>43</v>
      </c>
    </row>
    <row r="918" spans="1:15" x14ac:dyDescent="0.25">
      <c r="A918" t="s">
        <v>42</v>
      </c>
      <c r="B918">
        <v>113611</v>
      </c>
      <c r="C918">
        <v>113496</v>
      </c>
      <c r="D918">
        <v>113495</v>
      </c>
      <c r="E918">
        <v>113400</v>
      </c>
      <c r="F918">
        <v>6530.2</v>
      </c>
      <c r="G918">
        <v>6734.53</v>
      </c>
      <c r="H918">
        <v>1837.04</v>
      </c>
      <c r="I918">
        <v>1952.32</v>
      </c>
      <c r="J918">
        <v>2395.9</v>
      </c>
      <c r="K918">
        <v>99731.5</v>
      </c>
      <c r="L918">
        <v>0.37656800000000001</v>
      </c>
      <c r="M918">
        <v>0.62975099999999995</v>
      </c>
      <c r="N918">
        <v>0</v>
      </c>
      <c r="O918" t="s">
        <v>43</v>
      </c>
    </row>
    <row r="919" spans="1:15" x14ac:dyDescent="0.25">
      <c r="A919" t="s">
        <v>42</v>
      </c>
      <c r="B919">
        <v>112750</v>
      </c>
      <c r="C919">
        <v>112620</v>
      </c>
      <c r="D919">
        <v>112619</v>
      </c>
      <c r="E919">
        <v>112524</v>
      </c>
      <c r="F919">
        <v>6488.15</v>
      </c>
      <c r="G919">
        <v>6852.01</v>
      </c>
      <c r="H919">
        <v>1816.01</v>
      </c>
      <c r="I919">
        <v>1914.14</v>
      </c>
      <c r="J919">
        <v>2585.35</v>
      </c>
      <c r="K919">
        <v>98781.2</v>
      </c>
      <c r="L919">
        <v>0.375693</v>
      </c>
      <c r="M919">
        <v>0.61911799999999995</v>
      </c>
      <c r="N919">
        <v>0</v>
      </c>
      <c r="O919" t="s">
        <v>43</v>
      </c>
    </row>
    <row r="920" spans="1:15" x14ac:dyDescent="0.25">
      <c r="A920" t="s">
        <v>42</v>
      </c>
      <c r="B920">
        <v>114432</v>
      </c>
      <c r="C920">
        <v>114271</v>
      </c>
      <c r="D920">
        <v>114270</v>
      </c>
      <c r="E920">
        <v>114173</v>
      </c>
      <c r="F920">
        <v>6610.37</v>
      </c>
      <c r="G920">
        <v>7056.55</v>
      </c>
      <c r="H920">
        <v>1825.27</v>
      </c>
      <c r="I920">
        <v>1951.8</v>
      </c>
      <c r="J920">
        <v>2738.47</v>
      </c>
      <c r="K920">
        <v>100103</v>
      </c>
      <c r="L920">
        <v>0.37585800000000003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113166</v>
      </c>
      <c r="C921">
        <v>113050</v>
      </c>
      <c r="D921">
        <v>113049</v>
      </c>
      <c r="E921">
        <v>112953</v>
      </c>
      <c r="F921">
        <v>6448.65</v>
      </c>
      <c r="G921">
        <v>6665.91</v>
      </c>
      <c r="H921">
        <v>1817.93</v>
      </c>
      <c r="I921">
        <v>1948.87</v>
      </c>
      <c r="J921">
        <v>2354.1999999999998</v>
      </c>
      <c r="K921">
        <v>99439.5</v>
      </c>
      <c r="L921">
        <v>0.37580400000000003</v>
      </c>
      <c r="M921">
        <v>0.61912100000000003</v>
      </c>
      <c r="N921">
        <v>0</v>
      </c>
      <c r="O921" t="s">
        <v>43</v>
      </c>
    </row>
    <row r="922" spans="1:15" x14ac:dyDescent="0.25">
      <c r="A922" t="s">
        <v>42</v>
      </c>
      <c r="B922">
        <v>114421</v>
      </c>
      <c r="C922">
        <v>114299</v>
      </c>
      <c r="D922">
        <v>114298</v>
      </c>
      <c r="E922">
        <v>114201</v>
      </c>
      <c r="F922">
        <v>6680.35</v>
      </c>
      <c r="G922">
        <v>6808.67</v>
      </c>
      <c r="H922">
        <v>1827.1</v>
      </c>
      <c r="I922">
        <v>1945.06</v>
      </c>
      <c r="J922">
        <v>2480.19</v>
      </c>
      <c r="K922">
        <v>100311</v>
      </c>
      <c r="L922">
        <v>0.37569399999999997</v>
      </c>
      <c r="M922">
        <v>0.62896799999999997</v>
      </c>
      <c r="N922">
        <v>0</v>
      </c>
      <c r="O922" t="s">
        <v>43</v>
      </c>
    </row>
    <row r="923" spans="1:15" x14ac:dyDescent="0.25">
      <c r="A923" t="s">
        <v>42</v>
      </c>
      <c r="B923">
        <v>112365</v>
      </c>
      <c r="C923">
        <v>112249</v>
      </c>
      <c r="D923">
        <v>112248</v>
      </c>
      <c r="E923">
        <v>112153</v>
      </c>
      <c r="F923">
        <v>6409.26</v>
      </c>
      <c r="G923">
        <v>6737.59</v>
      </c>
      <c r="H923">
        <v>1838.38</v>
      </c>
      <c r="I923">
        <v>1960.02</v>
      </c>
      <c r="J923">
        <v>2394.2399999999998</v>
      </c>
      <c r="K923">
        <v>98596.5</v>
      </c>
      <c r="L923">
        <v>0.37569200000000003</v>
      </c>
      <c r="M923">
        <v>0.61911400000000005</v>
      </c>
      <c r="N923">
        <v>0</v>
      </c>
      <c r="O923" t="s">
        <v>43</v>
      </c>
    </row>
    <row r="924" spans="1:15" x14ac:dyDescent="0.25">
      <c r="A924" t="s">
        <v>42</v>
      </c>
      <c r="B924">
        <v>113018</v>
      </c>
      <c r="C924">
        <v>112901</v>
      </c>
      <c r="D924">
        <v>112900</v>
      </c>
      <c r="E924">
        <v>112805</v>
      </c>
      <c r="F924">
        <v>6550.98</v>
      </c>
      <c r="G924">
        <v>6806.32</v>
      </c>
      <c r="H924">
        <v>1818.73</v>
      </c>
      <c r="I924">
        <v>1965.6</v>
      </c>
      <c r="J924">
        <v>2470.7199999999998</v>
      </c>
      <c r="K924">
        <v>99027.6</v>
      </c>
      <c r="L924">
        <v>0.36636099999999999</v>
      </c>
      <c r="M924">
        <v>0.62597199999999997</v>
      </c>
      <c r="N924">
        <v>0</v>
      </c>
      <c r="O924" t="s">
        <v>43</v>
      </c>
    </row>
    <row r="925" spans="1:15" x14ac:dyDescent="0.25">
      <c r="A925" t="s">
        <v>42</v>
      </c>
      <c r="B925">
        <v>113627</v>
      </c>
      <c r="C925">
        <v>113506</v>
      </c>
      <c r="D925">
        <v>113505</v>
      </c>
      <c r="E925">
        <v>113408</v>
      </c>
      <c r="F925">
        <v>6462.96</v>
      </c>
      <c r="G925">
        <v>6775.27</v>
      </c>
      <c r="H925">
        <v>1831.78</v>
      </c>
      <c r="I925">
        <v>1938.7</v>
      </c>
      <c r="J925">
        <v>2456.85</v>
      </c>
      <c r="K925">
        <v>99772.6</v>
      </c>
      <c r="L925">
        <v>0.37569000000000002</v>
      </c>
      <c r="M925">
        <v>0.62261599999999995</v>
      </c>
      <c r="N925">
        <v>0</v>
      </c>
      <c r="O925" t="s">
        <v>43</v>
      </c>
    </row>
    <row r="926" spans="1:15" x14ac:dyDescent="0.25">
      <c r="A926" t="s">
        <v>42</v>
      </c>
      <c r="B926">
        <v>113745</v>
      </c>
      <c r="C926">
        <v>113624</v>
      </c>
      <c r="D926">
        <v>113624</v>
      </c>
      <c r="E926">
        <v>113527</v>
      </c>
      <c r="F926">
        <v>6618.04</v>
      </c>
      <c r="G926">
        <v>6992.76</v>
      </c>
      <c r="H926">
        <v>1835.53</v>
      </c>
      <c r="I926">
        <v>1939.25</v>
      </c>
      <c r="J926">
        <v>2675.22</v>
      </c>
      <c r="K926">
        <v>99506.4</v>
      </c>
      <c r="L926">
        <v>0.37603500000000001</v>
      </c>
      <c r="M926">
        <v>0.61912</v>
      </c>
      <c r="N926">
        <v>0</v>
      </c>
      <c r="O926" t="s">
        <v>43</v>
      </c>
    </row>
    <row r="927" spans="1:15" x14ac:dyDescent="0.25">
      <c r="A927" t="s">
        <v>42</v>
      </c>
      <c r="B927">
        <v>113269</v>
      </c>
      <c r="C927">
        <v>113151</v>
      </c>
      <c r="D927">
        <v>113151</v>
      </c>
      <c r="E927">
        <v>113054</v>
      </c>
      <c r="F927">
        <v>6508.65</v>
      </c>
      <c r="G927">
        <v>6541.44</v>
      </c>
      <c r="H927">
        <v>1820.72</v>
      </c>
      <c r="I927">
        <v>1944.43</v>
      </c>
      <c r="J927">
        <v>2225.61</v>
      </c>
      <c r="K927">
        <v>99600.7</v>
      </c>
      <c r="L927">
        <v>0.37627300000000002</v>
      </c>
      <c r="M927">
        <v>0.61911400000000005</v>
      </c>
      <c r="N927">
        <v>0</v>
      </c>
      <c r="O927" t="s">
        <v>43</v>
      </c>
    </row>
    <row r="928" spans="1:15" x14ac:dyDescent="0.25">
      <c r="A928" t="s">
        <v>42</v>
      </c>
      <c r="B928">
        <v>113589</v>
      </c>
      <c r="C928">
        <v>113471</v>
      </c>
      <c r="D928">
        <v>113470</v>
      </c>
      <c r="E928">
        <v>113374</v>
      </c>
      <c r="F928">
        <v>6516.66</v>
      </c>
      <c r="G928">
        <v>6579.06</v>
      </c>
      <c r="H928">
        <v>1829.4</v>
      </c>
      <c r="I928">
        <v>1970.28</v>
      </c>
      <c r="J928">
        <v>2234.0700000000002</v>
      </c>
      <c r="K928">
        <v>99867.199999999997</v>
      </c>
      <c r="L928">
        <v>0.37569399999999997</v>
      </c>
      <c r="M928">
        <v>0.62832100000000002</v>
      </c>
      <c r="N928">
        <v>0</v>
      </c>
      <c r="O928" t="s">
        <v>43</v>
      </c>
    </row>
    <row r="929" spans="1:15" x14ac:dyDescent="0.25">
      <c r="A929" t="s">
        <v>42</v>
      </c>
      <c r="B929">
        <v>113541</v>
      </c>
      <c r="C929">
        <v>113424</v>
      </c>
      <c r="D929">
        <v>113423</v>
      </c>
      <c r="E929">
        <v>113326</v>
      </c>
      <c r="F929">
        <v>6646.47</v>
      </c>
      <c r="G929">
        <v>6678.96</v>
      </c>
      <c r="H929">
        <v>1824.3</v>
      </c>
      <c r="I929">
        <v>1941.9</v>
      </c>
      <c r="J929">
        <v>2370.38</v>
      </c>
      <c r="K929">
        <v>99599.1</v>
      </c>
      <c r="L929">
        <v>0.37570599999999998</v>
      </c>
      <c r="M929">
        <v>0.62980100000000006</v>
      </c>
      <c r="N929">
        <v>0</v>
      </c>
      <c r="O929" t="s">
        <v>43</v>
      </c>
    </row>
    <row r="930" spans="1:15" x14ac:dyDescent="0.25">
      <c r="A930" t="s">
        <v>42</v>
      </c>
      <c r="B930">
        <v>115636</v>
      </c>
      <c r="C930">
        <v>115518</v>
      </c>
      <c r="D930">
        <v>115518</v>
      </c>
      <c r="E930">
        <v>115420</v>
      </c>
      <c r="F930">
        <v>6658.65</v>
      </c>
      <c r="G930">
        <v>6964.13</v>
      </c>
      <c r="H930">
        <v>1845.9</v>
      </c>
      <c r="I930">
        <v>1974.1</v>
      </c>
      <c r="J930">
        <v>2585.9699999999998</v>
      </c>
      <c r="K930">
        <v>101400</v>
      </c>
      <c r="L930">
        <v>0.37571500000000002</v>
      </c>
      <c r="M930">
        <v>0.61912199999999995</v>
      </c>
      <c r="N930">
        <v>0</v>
      </c>
      <c r="O930" t="s">
        <v>43</v>
      </c>
    </row>
    <row r="931" spans="1:15" x14ac:dyDescent="0.25">
      <c r="A931" t="s">
        <v>42</v>
      </c>
      <c r="B931">
        <v>115291</v>
      </c>
      <c r="C931">
        <v>115160</v>
      </c>
      <c r="D931">
        <v>115159</v>
      </c>
      <c r="E931">
        <v>115061</v>
      </c>
      <c r="F931">
        <v>6617.5</v>
      </c>
      <c r="G931">
        <v>6861.84</v>
      </c>
      <c r="H931">
        <v>1871.46</v>
      </c>
      <c r="I931">
        <v>1978.83</v>
      </c>
      <c r="J931">
        <v>2461.4299999999998</v>
      </c>
      <c r="K931">
        <v>101177</v>
      </c>
      <c r="L931">
        <v>0.37569599999999997</v>
      </c>
      <c r="M931">
        <v>0.62514700000000001</v>
      </c>
      <c r="N931">
        <v>0</v>
      </c>
      <c r="O931" t="s">
        <v>43</v>
      </c>
    </row>
    <row r="932" spans="1:15" x14ac:dyDescent="0.25">
      <c r="A932" t="s">
        <v>42</v>
      </c>
      <c r="B932">
        <v>115229</v>
      </c>
      <c r="C932">
        <v>115109</v>
      </c>
      <c r="D932">
        <v>115109</v>
      </c>
      <c r="E932">
        <v>115012</v>
      </c>
      <c r="F932">
        <v>6719.84</v>
      </c>
      <c r="G932">
        <v>6839.94</v>
      </c>
      <c r="H932">
        <v>1846.38</v>
      </c>
      <c r="I932">
        <v>1966.25</v>
      </c>
      <c r="J932">
        <v>2469.61</v>
      </c>
      <c r="K932">
        <v>101035</v>
      </c>
      <c r="L932">
        <v>0.37593799999999999</v>
      </c>
      <c r="M932">
        <v>0.61911799999999995</v>
      </c>
      <c r="N932">
        <v>0</v>
      </c>
      <c r="O932" t="s">
        <v>43</v>
      </c>
    </row>
    <row r="933" spans="1:15" x14ac:dyDescent="0.25">
      <c r="A933" t="s">
        <v>42</v>
      </c>
      <c r="B933">
        <v>112946</v>
      </c>
      <c r="C933">
        <v>112823</v>
      </c>
      <c r="D933">
        <v>112822</v>
      </c>
      <c r="E933">
        <v>112727</v>
      </c>
      <c r="F933">
        <v>6463.4</v>
      </c>
      <c r="G933">
        <v>6699.44</v>
      </c>
      <c r="H933">
        <v>1814.53</v>
      </c>
      <c r="I933">
        <v>1925.57</v>
      </c>
      <c r="J933">
        <v>2416.17</v>
      </c>
      <c r="K933">
        <v>99156.7</v>
      </c>
      <c r="L933">
        <v>0.37995699999999999</v>
      </c>
      <c r="M933">
        <v>0.61961999999999995</v>
      </c>
      <c r="N933">
        <v>0</v>
      </c>
      <c r="O933" t="s">
        <v>43</v>
      </c>
    </row>
    <row r="934" spans="1:15" x14ac:dyDescent="0.25">
      <c r="A934" t="s">
        <v>42</v>
      </c>
      <c r="B934">
        <v>113636</v>
      </c>
      <c r="C934">
        <v>113518</v>
      </c>
      <c r="D934">
        <v>113517</v>
      </c>
      <c r="E934">
        <v>113422</v>
      </c>
      <c r="F934">
        <v>6522.64</v>
      </c>
      <c r="G934">
        <v>6671.53</v>
      </c>
      <c r="H934">
        <v>1827.25</v>
      </c>
      <c r="I934">
        <v>1947.17</v>
      </c>
      <c r="J934">
        <v>2353.77</v>
      </c>
      <c r="K934">
        <v>99826.8</v>
      </c>
      <c r="L934">
        <v>0.37569900000000001</v>
      </c>
      <c r="M934">
        <v>0.62674700000000005</v>
      </c>
      <c r="N934">
        <v>0</v>
      </c>
      <c r="O934" t="s">
        <v>43</v>
      </c>
    </row>
    <row r="935" spans="1:15" x14ac:dyDescent="0.25">
      <c r="A935" t="s">
        <v>42</v>
      </c>
      <c r="B935">
        <v>114180</v>
      </c>
      <c r="C935">
        <v>114059</v>
      </c>
      <c r="D935">
        <v>114058</v>
      </c>
      <c r="E935">
        <v>113961</v>
      </c>
      <c r="F935">
        <v>6620.71</v>
      </c>
      <c r="G935">
        <v>6928.48</v>
      </c>
      <c r="H935">
        <v>1835.41</v>
      </c>
      <c r="I935">
        <v>1941.31</v>
      </c>
      <c r="J935">
        <v>2607.63</v>
      </c>
      <c r="K935">
        <v>100001</v>
      </c>
      <c r="L935">
        <v>0.375695</v>
      </c>
      <c r="M935">
        <v>0.61911799999999995</v>
      </c>
      <c r="N935">
        <v>0</v>
      </c>
      <c r="O935" t="s">
        <v>43</v>
      </c>
    </row>
    <row r="936" spans="1:15" x14ac:dyDescent="0.25">
      <c r="A936" t="s">
        <v>42</v>
      </c>
      <c r="B936">
        <v>114915</v>
      </c>
      <c r="C936">
        <v>114799</v>
      </c>
      <c r="D936">
        <v>114798</v>
      </c>
      <c r="E936">
        <v>114701</v>
      </c>
      <c r="F936">
        <v>6586.65</v>
      </c>
      <c r="G936">
        <v>6792.18</v>
      </c>
      <c r="H936">
        <v>1862.68</v>
      </c>
      <c r="I936">
        <v>1991.81</v>
      </c>
      <c r="J936">
        <v>2375.16</v>
      </c>
      <c r="K936">
        <v>100919</v>
      </c>
      <c r="L936">
        <v>0.37569000000000002</v>
      </c>
      <c r="M936">
        <v>0.61912199999999995</v>
      </c>
      <c r="N936">
        <v>0</v>
      </c>
      <c r="O936" t="s">
        <v>43</v>
      </c>
    </row>
    <row r="937" spans="1:15" x14ac:dyDescent="0.25">
      <c r="A937" t="s">
        <v>42</v>
      </c>
      <c r="B937">
        <v>113836</v>
      </c>
      <c r="C937">
        <v>113713</v>
      </c>
      <c r="D937">
        <v>113712</v>
      </c>
      <c r="E937">
        <v>113616</v>
      </c>
      <c r="F937">
        <v>6623.88</v>
      </c>
      <c r="G937">
        <v>6920.78</v>
      </c>
      <c r="H937">
        <v>1835.46</v>
      </c>
      <c r="I937">
        <v>1948.39</v>
      </c>
      <c r="J937">
        <v>2574.42</v>
      </c>
      <c r="K937">
        <v>99659.3</v>
      </c>
      <c r="L937">
        <v>0.37594</v>
      </c>
      <c r="M937">
        <v>0.623417</v>
      </c>
      <c r="N937">
        <v>0</v>
      </c>
      <c r="O937" t="s">
        <v>43</v>
      </c>
    </row>
    <row r="938" spans="1:15" x14ac:dyDescent="0.25">
      <c r="A938" t="s">
        <v>42</v>
      </c>
      <c r="B938">
        <v>114212</v>
      </c>
      <c r="C938">
        <v>114095</v>
      </c>
      <c r="D938">
        <v>114094</v>
      </c>
      <c r="E938">
        <v>113998</v>
      </c>
      <c r="F938">
        <v>6614.69</v>
      </c>
      <c r="G938">
        <v>7052.12</v>
      </c>
      <c r="H938">
        <v>1856.88</v>
      </c>
      <c r="I938">
        <v>1943.01</v>
      </c>
      <c r="J938">
        <v>2711.41</v>
      </c>
      <c r="K938">
        <v>99920.2</v>
      </c>
      <c r="L938">
        <v>0.37582300000000002</v>
      </c>
      <c r="M938">
        <v>0.62905599999999995</v>
      </c>
      <c r="N938">
        <v>0</v>
      </c>
      <c r="O938" t="s">
        <v>43</v>
      </c>
    </row>
    <row r="939" spans="1:15" x14ac:dyDescent="0.25">
      <c r="A939" t="s">
        <v>42</v>
      </c>
      <c r="B939">
        <v>114732</v>
      </c>
      <c r="C939">
        <v>114604</v>
      </c>
      <c r="D939">
        <v>114603</v>
      </c>
      <c r="E939">
        <v>114502</v>
      </c>
      <c r="F939">
        <v>6697.03</v>
      </c>
      <c r="G939">
        <v>6836.81</v>
      </c>
      <c r="H939">
        <v>1822.55</v>
      </c>
      <c r="I939">
        <v>1960.14</v>
      </c>
      <c r="J939">
        <v>2510.44</v>
      </c>
      <c r="K939">
        <v>100546</v>
      </c>
      <c r="L939">
        <v>0.37569599999999997</v>
      </c>
      <c r="M939">
        <v>0.62934100000000004</v>
      </c>
      <c r="N939">
        <v>0</v>
      </c>
      <c r="O939" t="s">
        <v>43</v>
      </c>
    </row>
    <row r="940" spans="1:15" x14ac:dyDescent="0.25">
      <c r="A940" t="s">
        <v>42</v>
      </c>
      <c r="B940">
        <v>114482</v>
      </c>
      <c r="C940">
        <v>114358</v>
      </c>
      <c r="D940">
        <v>114357</v>
      </c>
      <c r="E940">
        <v>114261</v>
      </c>
      <c r="F940">
        <v>6722</v>
      </c>
      <c r="G940">
        <v>7111.26</v>
      </c>
      <c r="H940">
        <v>1820.17</v>
      </c>
      <c r="I940">
        <v>1973.48</v>
      </c>
      <c r="J940">
        <v>2777.29</v>
      </c>
      <c r="K940">
        <v>100020</v>
      </c>
      <c r="L940">
        <v>0.37571599999999999</v>
      </c>
      <c r="M940">
        <v>0.62200599999999995</v>
      </c>
      <c r="N940">
        <v>0</v>
      </c>
      <c r="O940" t="s">
        <v>43</v>
      </c>
    </row>
    <row r="941" spans="1:15" x14ac:dyDescent="0.25">
      <c r="A941" t="s">
        <v>42</v>
      </c>
      <c r="B941">
        <v>113658</v>
      </c>
      <c r="C941">
        <v>113534</v>
      </c>
      <c r="D941">
        <v>113510</v>
      </c>
      <c r="E941">
        <v>113414</v>
      </c>
      <c r="F941">
        <v>6542.94</v>
      </c>
      <c r="G941">
        <v>6582.75</v>
      </c>
      <c r="H941">
        <v>1821.21</v>
      </c>
      <c r="I941">
        <v>1952.88</v>
      </c>
      <c r="J941">
        <v>2263.81</v>
      </c>
      <c r="K941">
        <v>99889.9</v>
      </c>
      <c r="L941">
        <v>0.37569599999999997</v>
      </c>
      <c r="M941">
        <v>0.62741000000000002</v>
      </c>
      <c r="N941">
        <v>54</v>
      </c>
      <c r="O941" t="s">
        <v>43</v>
      </c>
    </row>
    <row r="942" spans="1:15" x14ac:dyDescent="0.25">
      <c r="A942" t="s">
        <v>42</v>
      </c>
      <c r="B942">
        <v>115361</v>
      </c>
      <c r="C942">
        <v>115238</v>
      </c>
      <c r="D942">
        <v>115238</v>
      </c>
      <c r="E942">
        <v>115141</v>
      </c>
      <c r="F942">
        <v>6639.85</v>
      </c>
      <c r="G942">
        <v>6873</v>
      </c>
      <c r="H942">
        <v>1864.24</v>
      </c>
      <c r="I942">
        <v>1999.02</v>
      </c>
      <c r="J942">
        <v>2460.0100000000002</v>
      </c>
      <c r="K942">
        <v>101228</v>
      </c>
      <c r="L942">
        <v>0.37869000000000003</v>
      </c>
      <c r="M942">
        <v>0.61911000000000005</v>
      </c>
      <c r="N942">
        <v>0</v>
      </c>
      <c r="O942" t="s">
        <v>43</v>
      </c>
    </row>
    <row r="943" spans="1:15" x14ac:dyDescent="0.25">
      <c r="A943" t="s">
        <v>42</v>
      </c>
      <c r="B943">
        <v>114294</v>
      </c>
      <c r="C943">
        <v>114177</v>
      </c>
      <c r="D943">
        <v>114177</v>
      </c>
      <c r="E943">
        <v>114081</v>
      </c>
      <c r="F943">
        <v>6466.91</v>
      </c>
      <c r="G943">
        <v>6829.65</v>
      </c>
      <c r="H943">
        <v>1834.91</v>
      </c>
      <c r="I943">
        <v>1973.27</v>
      </c>
      <c r="J943">
        <v>2462.08</v>
      </c>
      <c r="K943">
        <v>100379</v>
      </c>
      <c r="L943">
        <v>0.37582399999999999</v>
      </c>
      <c r="M943">
        <v>0.61912199999999995</v>
      </c>
      <c r="N943">
        <v>0</v>
      </c>
      <c r="O943" t="s">
        <v>43</v>
      </c>
    </row>
    <row r="944" spans="1:15" x14ac:dyDescent="0.25">
      <c r="A944" t="s">
        <v>42</v>
      </c>
      <c r="B944">
        <v>113111</v>
      </c>
      <c r="C944">
        <v>112988</v>
      </c>
      <c r="D944">
        <v>112988</v>
      </c>
      <c r="E944">
        <v>112893</v>
      </c>
      <c r="F944">
        <v>6457.82</v>
      </c>
      <c r="G944">
        <v>6624.31</v>
      </c>
      <c r="H944">
        <v>1825.01</v>
      </c>
      <c r="I944">
        <v>1970.33</v>
      </c>
      <c r="J944">
        <v>2283.02</v>
      </c>
      <c r="K944">
        <v>99395.8</v>
      </c>
      <c r="L944">
        <v>0.37569000000000002</v>
      </c>
      <c r="M944">
        <v>0.62879799999999997</v>
      </c>
      <c r="N944">
        <v>0</v>
      </c>
      <c r="O944" t="s">
        <v>43</v>
      </c>
    </row>
    <row r="945" spans="1:25" x14ac:dyDescent="0.25">
      <c r="A945" t="s">
        <v>42</v>
      </c>
      <c r="B945">
        <v>113523</v>
      </c>
      <c r="C945">
        <v>113404</v>
      </c>
      <c r="D945">
        <v>113404</v>
      </c>
      <c r="E945">
        <v>113308</v>
      </c>
      <c r="F945">
        <v>6483.4</v>
      </c>
      <c r="G945">
        <v>6813.86</v>
      </c>
      <c r="H945">
        <v>1827.55</v>
      </c>
      <c r="I945">
        <v>1968.04</v>
      </c>
      <c r="J945">
        <v>2467.42</v>
      </c>
      <c r="K945">
        <v>99611.3</v>
      </c>
      <c r="L945">
        <v>0.375801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113655</v>
      </c>
      <c r="C946">
        <v>113538</v>
      </c>
      <c r="D946">
        <v>113432</v>
      </c>
      <c r="E946">
        <v>113336</v>
      </c>
      <c r="F946">
        <v>6617.5</v>
      </c>
      <c r="G946">
        <v>6631.74</v>
      </c>
      <c r="H946">
        <v>1837.5</v>
      </c>
      <c r="I946">
        <v>1943.85</v>
      </c>
      <c r="J946">
        <v>2304.2600000000002</v>
      </c>
      <c r="K946">
        <v>99682.8</v>
      </c>
      <c r="L946">
        <v>0.375724</v>
      </c>
      <c r="M946">
        <v>0.61912100000000003</v>
      </c>
      <c r="N946">
        <v>0</v>
      </c>
      <c r="O946" t="s">
        <v>43</v>
      </c>
    </row>
    <row r="947" spans="1:25" x14ac:dyDescent="0.25">
      <c r="A947" t="s">
        <v>42</v>
      </c>
      <c r="B947">
        <v>115520</v>
      </c>
      <c r="C947">
        <v>115399</v>
      </c>
      <c r="D947">
        <v>115398</v>
      </c>
      <c r="E947">
        <v>115300</v>
      </c>
      <c r="F947">
        <v>6738.37</v>
      </c>
      <c r="G947">
        <v>6812.74</v>
      </c>
      <c r="H947">
        <v>1865.22</v>
      </c>
      <c r="I947">
        <v>1965.91</v>
      </c>
      <c r="J947">
        <v>2432.06</v>
      </c>
      <c r="K947">
        <v>101336</v>
      </c>
      <c r="L947">
        <v>0.37571399999999999</v>
      </c>
      <c r="M947">
        <v>0.62960899999999997</v>
      </c>
      <c r="N947">
        <v>0</v>
      </c>
      <c r="O947" t="s">
        <v>43</v>
      </c>
    </row>
    <row r="948" spans="1:25" x14ac:dyDescent="0.25">
      <c r="A948" t="s">
        <v>42</v>
      </c>
      <c r="B948">
        <v>114609</v>
      </c>
      <c r="C948">
        <v>114491</v>
      </c>
      <c r="D948">
        <v>114490</v>
      </c>
      <c r="E948">
        <v>114393</v>
      </c>
      <c r="F948">
        <v>6604.56</v>
      </c>
      <c r="G948">
        <v>6923.9</v>
      </c>
      <c r="H948">
        <v>1858.84</v>
      </c>
      <c r="I948">
        <v>1953.57</v>
      </c>
      <c r="J948">
        <v>2555.63</v>
      </c>
      <c r="K948">
        <v>100468</v>
      </c>
      <c r="L948">
        <v>0.37654399999999999</v>
      </c>
      <c r="M948">
        <v>0.62961500000000004</v>
      </c>
      <c r="N948">
        <v>0</v>
      </c>
      <c r="O948" t="s">
        <v>43</v>
      </c>
    </row>
    <row r="949" spans="1:25" x14ac:dyDescent="0.25">
      <c r="A949" t="s">
        <v>42</v>
      </c>
      <c r="B949">
        <v>113697</v>
      </c>
      <c r="C949">
        <v>113578</v>
      </c>
      <c r="D949">
        <v>113577</v>
      </c>
      <c r="E949">
        <v>113476</v>
      </c>
      <c r="F949">
        <v>6453.63</v>
      </c>
      <c r="G949">
        <v>6840.26</v>
      </c>
      <c r="H949">
        <v>1826.76</v>
      </c>
      <c r="I949">
        <v>1946.1</v>
      </c>
      <c r="J949">
        <v>2506.62</v>
      </c>
      <c r="K949">
        <v>99764.9</v>
      </c>
      <c r="L949">
        <v>0.37569599999999997</v>
      </c>
      <c r="M949">
        <v>0.62328700000000004</v>
      </c>
      <c r="N949">
        <v>0</v>
      </c>
      <c r="O949" t="s">
        <v>43</v>
      </c>
    </row>
    <row r="950" spans="1:25" x14ac:dyDescent="0.25">
      <c r="A950" t="s">
        <v>42</v>
      </c>
      <c r="B950">
        <v>114276</v>
      </c>
      <c r="C950">
        <v>114154</v>
      </c>
      <c r="D950">
        <v>114153</v>
      </c>
      <c r="E950">
        <v>114057</v>
      </c>
      <c r="F950">
        <v>6690.56</v>
      </c>
      <c r="G950">
        <v>6861.76</v>
      </c>
      <c r="H950">
        <v>1819.33</v>
      </c>
      <c r="I950">
        <v>1945.31</v>
      </c>
      <c r="J950">
        <v>2555.29</v>
      </c>
      <c r="K950">
        <v>100100</v>
      </c>
      <c r="L950">
        <v>0.375888</v>
      </c>
      <c r="M950">
        <v>0.62872300000000003</v>
      </c>
      <c r="N950">
        <v>0</v>
      </c>
      <c r="O950" t="s">
        <v>43</v>
      </c>
    </row>
    <row r="951" spans="1:25" x14ac:dyDescent="0.25">
      <c r="A951" t="s">
        <v>42</v>
      </c>
      <c r="B951">
        <v>114972</v>
      </c>
      <c r="C951">
        <v>114855</v>
      </c>
      <c r="D951">
        <v>114854</v>
      </c>
      <c r="E951">
        <v>114758</v>
      </c>
      <c r="F951">
        <v>6655.73</v>
      </c>
      <c r="G951">
        <v>6840.86</v>
      </c>
      <c r="H951">
        <v>1835.57</v>
      </c>
      <c r="I951">
        <v>1948.5</v>
      </c>
      <c r="J951">
        <v>2492.42</v>
      </c>
      <c r="K951">
        <v>100825</v>
      </c>
      <c r="L951">
        <v>0.375807</v>
      </c>
      <c r="M951">
        <v>0.61912199999999995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112923</v>
      </c>
      <c r="C952">
        <v>112800</v>
      </c>
      <c r="D952">
        <v>112800</v>
      </c>
      <c r="E952">
        <v>112705</v>
      </c>
      <c r="F952">
        <v>6264.29</v>
      </c>
      <c r="G952">
        <v>6726.79</v>
      </c>
      <c r="H952">
        <v>1820.29</v>
      </c>
      <c r="I952">
        <v>1945.63</v>
      </c>
      <c r="J952">
        <v>2417.8000000000002</v>
      </c>
      <c r="K952">
        <v>99306.4</v>
      </c>
      <c r="L952">
        <v>0.37569999999999998</v>
      </c>
      <c r="M952">
        <v>0.62848400000000004</v>
      </c>
      <c r="N952">
        <v>0</v>
      </c>
      <c r="O952" t="s">
        <v>43</v>
      </c>
      <c r="R952">
        <f>AVERAGE(B903:B952)</f>
        <v>113863.02</v>
      </c>
      <c r="S952">
        <f>AVERAGE(C903:C952)</f>
        <v>113741.6</v>
      </c>
      <c r="U952">
        <f>_xlfn.VAR.P(B903:B952)</f>
        <v>932040.33959999995</v>
      </c>
      <c r="V952">
        <f>_xlfn.VAR.P(C903:C952)</f>
        <v>930475.12000000046</v>
      </c>
      <c r="X952">
        <f>1.96*SQRT(U952)/50</f>
        <v>37.844556642177011</v>
      </c>
      <c r="Y952">
        <f>1.96*SQRT(V952)/50</f>
        <v>37.812766209268538</v>
      </c>
    </row>
    <row r="953" spans="1:25" x14ac:dyDescent="0.25">
      <c r="A953" t="s">
        <v>44</v>
      </c>
      <c r="B953">
        <v>5693157.1249550004</v>
      </c>
      <c r="C953" t="s">
        <v>37</v>
      </c>
    </row>
    <row r="954" spans="1:25" x14ac:dyDescent="0.25">
      <c r="A954" t="s">
        <v>45</v>
      </c>
      <c r="B954">
        <v>109876</v>
      </c>
      <c r="C954">
        <v>109873</v>
      </c>
      <c r="D954">
        <v>109851</v>
      </c>
      <c r="E954">
        <v>109753</v>
      </c>
      <c r="F954">
        <v>7073.69</v>
      </c>
      <c r="G954">
        <v>0</v>
      </c>
      <c r="H954">
        <v>1851.73</v>
      </c>
      <c r="I954">
        <v>0</v>
      </c>
      <c r="J954">
        <v>0.38578000000000001</v>
      </c>
      <c r="K954">
        <v>0.61905600000000005</v>
      </c>
      <c r="L954">
        <v>0</v>
      </c>
      <c r="M954" t="s">
        <v>43</v>
      </c>
    </row>
    <row r="955" spans="1:25" x14ac:dyDescent="0.25">
      <c r="A955" t="s">
        <v>45</v>
      </c>
      <c r="B955">
        <v>108060</v>
      </c>
      <c r="C955">
        <v>108058</v>
      </c>
      <c r="D955">
        <v>108057</v>
      </c>
      <c r="E955">
        <v>107960</v>
      </c>
      <c r="F955">
        <v>6542.9</v>
      </c>
      <c r="G955">
        <v>0</v>
      </c>
      <c r="H955">
        <v>1832.29</v>
      </c>
      <c r="I955">
        <v>0</v>
      </c>
      <c r="J955">
        <v>0.37594499999999997</v>
      </c>
      <c r="K955">
        <v>0.61909800000000004</v>
      </c>
      <c r="L955">
        <v>0</v>
      </c>
      <c r="M955" t="s">
        <v>43</v>
      </c>
    </row>
    <row r="956" spans="1:25" x14ac:dyDescent="0.25">
      <c r="A956" t="s">
        <v>45</v>
      </c>
      <c r="B956">
        <v>107993</v>
      </c>
      <c r="C956">
        <v>107990</v>
      </c>
      <c r="D956">
        <v>107976</v>
      </c>
      <c r="E956">
        <v>107879</v>
      </c>
      <c r="F956">
        <v>6682.47</v>
      </c>
      <c r="G956">
        <v>0</v>
      </c>
      <c r="H956">
        <v>1855.53</v>
      </c>
      <c r="I956">
        <v>0</v>
      </c>
      <c r="J956">
        <v>0.37585800000000003</v>
      </c>
      <c r="K956">
        <v>0.619112</v>
      </c>
      <c r="L956">
        <v>0</v>
      </c>
      <c r="M956" t="s">
        <v>43</v>
      </c>
    </row>
    <row r="957" spans="1:25" x14ac:dyDescent="0.25">
      <c r="A957" t="s">
        <v>45</v>
      </c>
      <c r="B957">
        <v>108094</v>
      </c>
      <c r="C957">
        <v>108090</v>
      </c>
      <c r="D957">
        <v>108059</v>
      </c>
      <c r="E957">
        <v>107962</v>
      </c>
      <c r="F957">
        <v>6734.55</v>
      </c>
      <c r="G957">
        <v>0</v>
      </c>
      <c r="H957">
        <v>1827.11</v>
      </c>
      <c r="I957">
        <v>0</v>
      </c>
      <c r="J957">
        <v>0.37605699999999997</v>
      </c>
      <c r="K957">
        <v>0.61911899999999997</v>
      </c>
      <c r="L957">
        <v>0</v>
      </c>
      <c r="M957" t="s">
        <v>43</v>
      </c>
    </row>
    <row r="958" spans="1:25" x14ac:dyDescent="0.25">
      <c r="A958" t="s">
        <v>45</v>
      </c>
      <c r="B958">
        <v>108773</v>
      </c>
      <c r="C958">
        <v>108770</v>
      </c>
      <c r="D958">
        <v>108769</v>
      </c>
      <c r="E958">
        <v>108672</v>
      </c>
      <c r="F958">
        <v>6779.14</v>
      </c>
      <c r="G958">
        <v>0</v>
      </c>
      <c r="H958">
        <v>1844.84</v>
      </c>
      <c r="I958">
        <v>0</v>
      </c>
      <c r="J958">
        <v>0.377552</v>
      </c>
      <c r="K958">
        <v>0.61911799999999995</v>
      </c>
      <c r="L958">
        <v>0</v>
      </c>
      <c r="M958" t="s">
        <v>43</v>
      </c>
    </row>
    <row r="959" spans="1:25" x14ac:dyDescent="0.25">
      <c r="A959" t="s">
        <v>45</v>
      </c>
      <c r="B959">
        <v>107896</v>
      </c>
      <c r="C959">
        <v>107893</v>
      </c>
      <c r="D959">
        <v>107892</v>
      </c>
      <c r="E959">
        <v>107796</v>
      </c>
      <c r="F959">
        <v>6568.29</v>
      </c>
      <c r="G959">
        <v>0</v>
      </c>
      <c r="H959">
        <v>1842.39</v>
      </c>
      <c r="I959">
        <v>0</v>
      </c>
      <c r="J959">
        <v>0.377496</v>
      </c>
      <c r="K959">
        <v>0.61911899999999997</v>
      </c>
      <c r="L959">
        <v>0</v>
      </c>
      <c r="M959" t="s">
        <v>43</v>
      </c>
    </row>
    <row r="960" spans="1:25" x14ac:dyDescent="0.25">
      <c r="A960" t="s">
        <v>45</v>
      </c>
      <c r="B960">
        <v>107553</v>
      </c>
      <c r="C960">
        <v>107550</v>
      </c>
      <c r="D960">
        <v>107547</v>
      </c>
      <c r="E960">
        <v>107451</v>
      </c>
      <c r="F960">
        <v>6691.28</v>
      </c>
      <c r="G960">
        <v>0</v>
      </c>
      <c r="H960">
        <v>1835.59</v>
      </c>
      <c r="I960">
        <v>0</v>
      </c>
      <c r="J960">
        <v>0.37577199999999999</v>
      </c>
      <c r="K960">
        <v>0.62827100000000002</v>
      </c>
      <c r="L960">
        <v>0</v>
      </c>
      <c r="M960" t="s">
        <v>43</v>
      </c>
    </row>
    <row r="961" spans="1:13" x14ac:dyDescent="0.25">
      <c r="A961" t="s">
        <v>45</v>
      </c>
      <c r="B961">
        <v>107546</v>
      </c>
      <c r="C961">
        <v>107543</v>
      </c>
      <c r="D961">
        <v>107543</v>
      </c>
      <c r="E961">
        <v>107447</v>
      </c>
      <c r="F961">
        <v>6655.56</v>
      </c>
      <c r="G961">
        <v>0</v>
      </c>
      <c r="H961">
        <v>1818.99</v>
      </c>
      <c r="I961">
        <v>0</v>
      </c>
      <c r="J961">
        <v>0.38429099999999999</v>
      </c>
      <c r="K961">
        <v>0.62519999999999998</v>
      </c>
      <c r="L961">
        <v>0</v>
      </c>
      <c r="M961" t="s">
        <v>43</v>
      </c>
    </row>
    <row r="962" spans="1:13" x14ac:dyDescent="0.25">
      <c r="A962" t="s">
        <v>45</v>
      </c>
      <c r="B962">
        <v>107590</v>
      </c>
      <c r="C962">
        <v>107587</v>
      </c>
      <c r="D962">
        <v>107586</v>
      </c>
      <c r="E962">
        <v>107490</v>
      </c>
      <c r="F962">
        <v>6617.39</v>
      </c>
      <c r="G962">
        <v>0</v>
      </c>
      <c r="H962">
        <v>1835.26</v>
      </c>
      <c r="I962">
        <v>0</v>
      </c>
      <c r="J962">
        <v>0.38578200000000001</v>
      </c>
      <c r="K962">
        <v>0.61898399999999998</v>
      </c>
      <c r="L962">
        <v>0</v>
      </c>
      <c r="M962" t="s">
        <v>43</v>
      </c>
    </row>
    <row r="963" spans="1:13" x14ac:dyDescent="0.25">
      <c r="A963" t="s">
        <v>45</v>
      </c>
      <c r="B963">
        <v>108310</v>
      </c>
      <c r="C963">
        <v>108307</v>
      </c>
      <c r="D963">
        <v>108307</v>
      </c>
      <c r="E963">
        <v>108211</v>
      </c>
      <c r="F963">
        <v>6681.8</v>
      </c>
      <c r="G963">
        <v>0</v>
      </c>
      <c r="H963">
        <v>1840.17</v>
      </c>
      <c r="I963">
        <v>0</v>
      </c>
      <c r="J963">
        <v>0.38197700000000001</v>
      </c>
      <c r="K963">
        <v>0.61860999999999999</v>
      </c>
      <c r="L963">
        <v>0</v>
      </c>
      <c r="M963" t="s">
        <v>43</v>
      </c>
    </row>
    <row r="964" spans="1:13" x14ac:dyDescent="0.25">
      <c r="A964" t="s">
        <v>45</v>
      </c>
      <c r="B964">
        <v>108084</v>
      </c>
      <c r="C964">
        <v>108081</v>
      </c>
      <c r="D964">
        <v>108081</v>
      </c>
      <c r="E964">
        <v>107984</v>
      </c>
      <c r="F964">
        <v>6605.58</v>
      </c>
      <c r="G964">
        <v>0</v>
      </c>
      <c r="H964">
        <v>1841.3</v>
      </c>
      <c r="I964">
        <v>0</v>
      </c>
      <c r="J964">
        <v>0.376859</v>
      </c>
      <c r="K964">
        <v>0.62972700000000004</v>
      </c>
      <c r="L964">
        <v>0</v>
      </c>
      <c r="M964" t="s">
        <v>43</v>
      </c>
    </row>
    <row r="965" spans="1:13" x14ac:dyDescent="0.25">
      <c r="A965" t="s">
        <v>45</v>
      </c>
      <c r="B965">
        <v>108249</v>
      </c>
      <c r="C965">
        <v>108246</v>
      </c>
      <c r="D965">
        <v>108246</v>
      </c>
      <c r="E965">
        <v>108150</v>
      </c>
      <c r="F965">
        <v>6626.24</v>
      </c>
      <c r="G965">
        <v>0</v>
      </c>
      <c r="H965">
        <v>1840.09</v>
      </c>
      <c r="I965">
        <v>0</v>
      </c>
      <c r="J965">
        <v>0.37594699999999998</v>
      </c>
      <c r="K965">
        <v>0.61901499999999998</v>
      </c>
      <c r="L965">
        <v>0</v>
      </c>
      <c r="M965" t="s">
        <v>43</v>
      </c>
    </row>
    <row r="966" spans="1:13" x14ac:dyDescent="0.25">
      <c r="A966" t="s">
        <v>45</v>
      </c>
      <c r="B966">
        <v>108065</v>
      </c>
      <c r="C966">
        <v>108062</v>
      </c>
      <c r="D966">
        <v>108061</v>
      </c>
      <c r="E966">
        <v>107964</v>
      </c>
      <c r="F966">
        <v>6695.1</v>
      </c>
      <c r="G966">
        <v>0</v>
      </c>
      <c r="H966">
        <v>1834.83</v>
      </c>
      <c r="I966">
        <v>0</v>
      </c>
      <c r="J966">
        <v>0.37569799999999998</v>
      </c>
      <c r="K966">
        <v>0.61887300000000001</v>
      </c>
      <c r="L966">
        <v>0</v>
      </c>
      <c r="M966" t="s">
        <v>43</v>
      </c>
    </row>
    <row r="967" spans="1:13" x14ac:dyDescent="0.25">
      <c r="A967" t="s">
        <v>45</v>
      </c>
      <c r="B967">
        <v>108710</v>
      </c>
      <c r="C967">
        <v>108707</v>
      </c>
      <c r="D967">
        <v>108620</v>
      </c>
      <c r="E967">
        <v>108523</v>
      </c>
      <c r="F967">
        <v>6845.28</v>
      </c>
      <c r="G967">
        <v>0</v>
      </c>
      <c r="H967">
        <v>1837.88</v>
      </c>
      <c r="I967">
        <v>0</v>
      </c>
      <c r="J967">
        <v>0.377197</v>
      </c>
      <c r="K967">
        <v>0.61882899999999996</v>
      </c>
      <c r="L967">
        <v>0</v>
      </c>
      <c r="M967" t="s">
        <v>43</v>
      </c>
    </row>
    <row r="968" spans="1:13" x14ac:dyDescent="0.25">
      <c r="A968" t="s">
        <v>45</v>
      </c>
      <c r="B968">
        <v>111894</v>
      </c>
      <c r="C968">
        <v>111891</v>
      </c>
      <c r="D968">
        <v>111890</v>
      </c>
      <c r="E968">
        <v>111791</v>
      </c>
      <c r="F968">
        <v>7116.85</v>
      </c>
      <c r="G968">
        <v>0</v>
      </c>
      <c r="H968">
        <v>1890.08</v>
      </c>
      <c r="I968">
        <v>0</v>
      </c>
      <c r="J968">
        <v>0.38075199999999998</v>
      </c>
      <c r="K968">
        <v>0.61910500000000002</v>
      </c>
      <c r="L968">
        <v>0</v>
      </c>
      <c r="M968" t="s">
        <v>43</v>
      </c>
    </row>
    <row r="969" spans="1:13" x14ac:dyDescent="0.25">
      <c r="A969" t="s">
        <v>45</v>
      </c>
      <c r="B969">
        <v>112503</v>
      </c>
      <c r="C969">
        <v>112497</v>
      </c>
      <c r="D969">
        <v>112496</v>
      </c>
      <c r="E969">
        <v>112397</v>
      </c>
      <c r="F969">
        <v>7187.54</v>
      </c>
      <c r="G969">
        <v>0</v>
      </c>
      <c r="H969">
        <v>1915.34</v>
      </c>
      <c r="I969">
        <v>0</v>
      </c>
      <c r="J969">
        <v>0.37654900000000002</v>
      </c>
      <c r="K969">
        <v>0.61912199999999995</v>
      </c>
      <c r="L969">
        <v>0</v>
      </c>
      <c r="M969" t="s">
        <v>43</v>
      </c>
    </row>
    <row r="970" spans="1:13" x14ac:dyDescent="0.25">
      <c r="A970" t="s">
        <v>45</v>
      </c>
      <c r="B970">
        <v>111353</v>
      </c>
      <c r="C970">
        <v>111350</v>
      </c>
      <c r="D970">
        <v>111349</v>
      </c>
      <c r="E970">
        <v>111250</v>
      </c>
      <c r="F970">
        <v>7123.2</v>
      </c>
      <c r="G970">
        <v>0</v>
      </c>
      <c r="H970">
        <v>1872.99</v>
      </c>
      <c r="I970">
        <v>0</v>
      </c>
      <c r="J970">
        <v>0.38331399999999999</v>
      </c>
      <c r="K970">
        <v>0.61910900000000002</v>
      </c>
      <c r="L970">
        <v>0</v>
      </c>
      <c r="M970" t="s">
        <v>43</v>
      </c>
    </row>
    <row r="971" spans="1:13" x14ac:dyDescent="0.25">
      <c r="A971" t="s">
        <v>45</v>
      </c>
      <c r="B971">
        <v>107822</v>
      </c>
      <c r="C971">
        <v>107819</v>
      </c>
      <c r="D971">
        <v>107818</v>
      </c>
      <c r="E971">
        <v>107722</v>
      </c>
      <c r="F971">
        <v>6591.3</v>
      </c>
      <c r="G971">
        <v>0</v>
      </c>
      <c r="H971">
        <v>1836.24</v>
      </c>
      <c r="I971">
        <v>0</v>
      </c>
      <c r="J971">
        <v>0.37820799999999999</v>
      </c>
      <c r="K971">
        <v>0.61909199999999998</v>
      </c>
      <c r="L971">
        <v>0</v>
      </c>
      <c r="M971" t="s">
        <v>43</v>
      </c>
    </row>
    <row r="972" spans="1:13" x14ac:dyDescent="0.25">
      <c r="A972" t="s">
        <v>45</v>
      </c>
      <c r="B972">
        <v>107274</v>
      </c>
      <c r="C972">
        <v>107271</v>
      </c>
      <c r="D972">
        <v>107270</v>
      </c>
      <c r="E972">
        <v>107175</v>
      </c>
      <c r="F972">
        <v>6373.73</v>
      </c>
      <c r="G972">
        <v>0</v>
      </c>
      <c r="H972">
        <v>1826.02</v>
      </c>
      <c r="I972">
        <v>0</v>
      </c>
      <c r="J972">
        <v>0.375695</v>
      </c>
      <c r="K972">
        <v>0.61907900000000005</v>
      </c>
      <c r="L972">
        <v>0</v>
      </c>
      <c r="M972" t="s">
        <v>43</v>
      </c>
    </row>
    <row r="973" spans="1:13" x14ac:dyDescent="0.25">
      <c r="A973" t="s">
        <v>45</v>
      </c>
      <c r="B973">
        <v>106275</v>
      </c>
      <c r="C973">
        <v>106272</v>
      </c>
      <c r="D973">
        <v>106272</v>
      </c>
      <c r="E973">
        <v>106177</v>
      </c>
      <c r="F973">
        <v>6312.02</v>
      </c>
      <c r="G973">
        <v>0</v>
      </c>
      <c r="H973">
        <v>1816.37</v>
      </c>
      <c r="I973">
        <v>0</v>
      </c>
      <c r="J973">
        <v>0.36588999999999999</v>
      </c>
      <c r="K973">
        <v>0.61911499999999997</v>
      </c>
      <c r="L973">
        <v>0</v>
      </c>
      <c r="M973" t="s">
        <v>43</v>
      </c>
    </row>
    <row r="974" spans="1:13" x14ac:dyDescent="0.25">
      <c r="A974" t="s">
        <v>45</v>
      </c>
      <c r="B974">
        <v>108653</v>
      </c>
      <c r="C974">
        <v>108650</v>
      </c>
      <c r="D974">
        <v>108649</v>
      </c>
      <c r="E974">
        <v>108552</v>
      </c>
      <c r="F974">
        <v>6665.51</v>
      </c>
      <c r="G974">
        <v>0</v>
      </c>
      <c r="H974">
        <v>1853.55</v>
      </c>
      <c r="I974">
        <v>0</v>
      </c>
      <c r="J974">
        <v>0.37738500000000003</v>
      </c>
      <c r="K974">
        <v>0.61912</v>
      </c>
      <c r="L974">
        <v>0</v>
      </c>
      <c r="M974" t="s">
        <v>43</v>
      </c>
    </row>
    <row r="975" spans="1:13" x14ac:dyDescent="0.25">
      <c r="A975" t="s">
        <v>45</v>
      </c>
      <c r="B975">
        <v>108458</v>
      </c>
      <c r="C975">
        <v>108455</v>
      </c>
      <c r="D975">
        <v>108455</v>
      </c>
      <c r="E975">
        <v>108358</v>
      </c>
      <c r="F975">
        <v>6714.7</v>
      </c>
      <c r="G975">
        <v>0</v>
      </c>
      <c r="H975">
        <v>1846.21</v>
      </c>
      <c r="I975">
        <v>0</v>
      </c>
      <c r="J975">
        <v>0.37596299999999999</v>
      </c>
      <c r="K975">
        <v>0.61911799999999995</v>
      </c>
      <c r="L975">
        <v>0</v>
      </c>
      <c r="M975" t="s">
        <v>43</v>
      </c>
    </row>
    <row r="976" spans="1:13" x14ac:dyDescent="0.25">
      <c r="A976" t="s">
        <v>45</v>
      </c>
      <c r="B976">
        <v>109857</v>
      </c>
      <c r="C976">
        <v>109854</v>
      </c>
      <c r="D976">
        <v>109853</v>
      </c>
      <c r="E976">
        <v>109756</v>
      </c>
      <c r="F976">
        <v>6868.5</v>
      </c>
      <c r="G976">
        <v>0</v>
      </c>
      <c r="H976">
        <v>1850.99</v>
      </c>
      <c r="I976">
        <v>0</v>
      </c>
      <c r="J976">
        <v>0.37703300000000001</v>
      </c>
      <c r="K976">
        <v>0.61904899999999996</v>
      </c>
      <c r="L976">
        <v>0</v>
      </c>
      <c r="M976" t="s">
        <v>43</v>
      </c>
    </row>
    <row r="977" spans="1:13" x14ac:dyDescent="0.25">
      <c r="A977" t="s">
        <v>45</v>
      </c>
      <c r="B977">
        <v>107605</v>
      </c>
      <c r="C977">
        <v>107602</v>
      </c>
      <c r="D977">
        <v>107601</v>
      </c>
      <c r="E977">
        <v>107505</v>
      </c>
      <c r="F977">
        <v>6402.68</v>
      </c>
      <c r="G977">
        <v>0</v>
      </c>
      <c r="H977">
        <v>1836.52</v>
      </c>
      <c r="I977">
        <v>0</v>
      </c>
      <c r="J977">
        <v>0.37584099999999998</v>
      </c>
      <c r="K977">
        <v>0.62386399999999997</v>
      </c>
      <c r="L977">
        <v>0</v>
      </c>
      <c r="M977" t="s">
        <v>43</v>
      </c>
    </row>
    <row r="978" spans="1:13" x14ac:dyDescent="0.25">
      <c r="A978" t="s">
        <v>45</v>
      </c>
      <c r="B978">
        <v>109722</v>
      </c>
      <c r="C978">
        <v>109716</v>
      </c>
      <c r="D978">
        <v>109715</v>
      </c>
      <c r="E978">
        <v>109618</v>
      </c>
      <c r="F978">
        <v>6709.35</v>
      </c>
      <c r="G978">
        <v>0</v>
      </c>
      <c r="H978">
        <v>1860.53</v>
      </c>
      <c r="I978">
        <v>0</v>
      </c>
      <c r="J978">
        <v>0.37655899999999998</v>
      </c>
      <c r="K978">
        <v>0.62262700000000004</v>
      </c>
      <c r="L978">
        <v>0</v>
      </c>
      <c r="M978" t="s">
        <v>43</v>
      </c>
    </row>
    <row r="979" spans="1:13" x14ac:dyDescent="0.25">
      <c r="A979" t="s">
        <v>45</v>
      </c>
      <c r="B979">
        <v>107692</v>
      </c>
      <c r="C979">
        <v>107689</v>
      </c>
      <c r="D979">
        <v>107689</v>
      </c>
      <c r="E979">
        <v>107593</v>
      </c>
      <c r="F979">
        <v>6441.05</v>
      </c>
      <c r="G979">
        <v>0</v>
      </c>
      <c r="H979">
        <v>1844.38</v>
      </c>
      <c r="I979">
        <v>0</v>
      </c>
      <c r="J979">
        <v>0.37741599999999997</v>
      </c>
      <c r="K979">
        <v>0.61911899999999997</v>
      </c>
      <c r="L979">
        <v>0</v>
      </c>
      <c r="M979" t="s">
        <v>43</v>
      </c>
    </row>
    <row r="980" spans="1:13" x14ac:dyDescent="0.25">
      <c r="A980" t="s">
        <v>45</v>
      </c>
      <c r="B980">
        <v>108851</v>
      </c>
      <c r="C980">
        <v>108848</v>
      </c>
      <c r="D980">
        <v>108847</v>
      </c>
      <c r="E980">
        <v>108751</v>
      </c>
      <c r="F980">
        <v>6660.3</v>
      </c>
      <c r="G980">
        <v>0</v>
      </c>
      <c r="H980">
        <v>1856.24</v>
      </c>
      <c r="I980">
        <v>0</v>
      </c>
      <c r="J980">
        <v>0.37607099999999999</v>
      </c>
      <c r="K980">
        <v>0.619116</v>
      </c>
      <c r="L980">
        <v>0</v>
      </c>
      <c r="M980" t="s">
        <v>43</v>
      </c>
    </row>
    <row r="981" spans="1:13" x14ac:dyDescent="0.25">
      <c r="A981" t="s">
        <v>45</v>
      </c>
      <c r="B981">
        <v>107433</v>
      </c>
      <c r="C981">
        <v>107430</v>
      </c>
      <c r="D981">
        <v>107429</v>
      </c>
      <c r="E981">
        <v>107334</v>
      </c>
      <c r="F981">
        <v>6520.69</v>
      </c>
      <c r="G981">
        <v>0</v>
      </c>
      <c r="H981">
        <v>1838.72</v>
      </c>
      <c r="I981">
        <v>0</v>
      </c>
      <c r="J981">
        <v>0.37651299999999999</v>
      </c>
      <c r="K981">
        <v>0.61894199999999999</v>
      </c>
      <c r="L981">
        <v>0</v>
      </c>
      <c r="M981" t="s">
        <v>43</v>
      </c>
    </row>
    <row r="982" spans="1:13" x14ac:dyDescent="0.25">
      <c r="A982" t="s">
        <v>45</v>
      </c>
      <c r="B982">
        <v>107585</v>
      </c>
      <c r="C982">
        <v>107582</v>
      </c>
      <c r="D982">
        <v>107581</v>
      </c>
      <c r="E982">
        <v>107485</v>
      </c>
      <c r="F982">
        <v>6449.64</v>
      </c>
      <c r="G982">
        <v>0</v>
      </c>
      <c r="H982">
        <v>1847.82</v>
      </c>
      <c r="I982">
        <v>0</v>
      </c>
      <c r="J982">
        <v>0.376419</v>
      </c>
      <c r="K982">
        <v>0.61951400000000001</v>
      </c>
      <c r="L982">
        <v>0</v>
      </c>
      <c r="M982" t="s">
        <v>43</v>
      </c>
    </row>
    <row r="983" spans="1:13" x14ac:dyDescent="0.25">
      <c r="A983" t="s">
        <v>45</v>
      </c>
      <c r="B983">
        <v>110218</v>
      </c>
      <c r="C983">
        <v>110215</v>
      </c>
      <c r="D983">
        <v>110214</v>
      </c>
      <c r="E983">
        <v>110117</v>
      </c>
      <c r="F983">
        <v>6878.65</v>
      </c>
      <c r="G983">
        <v>0</v>
      </c>
      <c r="H983">
        <v>1861.69</v>
      </c>
      <c r="I983">
        <v>0</v>
      </c>
      <c r="J983">
        <v>0.38119700000000001</v>
      </c>
      <c r="K983">
        <v>0.62773599999999996</v>
      </c>
      <c r="L983">
        <v>0</v>
      </c>
      <c r="M983" t="s">
        <v>43</v>
      </c>
    </row>
    <row r="984" spans="1:13" x14ac:dyDescent="0.25">
      <c r="A984" t="s">
        <v>45</v>
      </c>
      <c r="B984">
        <v>107886</v>
      </c>
      <c r="C984">
        <v>107883</v>
      </c>
      <c r="D984">
        <v>107883</v>
      </c>
      <c r="E984">
        <v>107786</v>
      </c>
      <c r="F984">
        <v>6546.46</v>
      </c>
      <c r="G984">
        <v>0</v>
      </c>
      <c r="H984">
        <v>1832.82</v>
      </c>
      <c r="I984">
        <v>0</v>
      </c>
      <c r="J984">
        <v>0.38578899999999999</v>
      </c>
      <c r="K984">
        <v>0.61899000000000004</v>
      </c>
      <c r="L984">
        <v>0</v>
      </c>
      <c r="M984" t="s">
        <v>43</v>
      </c>
    </row>
    <row r="985" spans="1:13" x14ac:dyDescent="0.25">
      <c r="A985" t="s">
        <v>45</v>
      </c>
      <c r="B985">
        <v>109067</v>
      </c>
      <c r="C985">
        <v>109064</v>
      </c>
      <c r="D985">
        <v>109062</v>
      </c>
      <c r="E985">
        <v>108951</v>
      </c>
      <c r="F985">
        <v>6718.48</v>
      </c>
      <c r="G985">
        <v>0</v>
      </c>
      <c r="H985">
        <v>1845.81</v>
      </c>
      <c r="I985">
        <v>0</v>
      </c>
      <c r="J985">
        <v>0.376919</v>
      </c>
      <c r="K985">
        <v>0.619089</v>
      </c>
      <c r="L985">
        <v>0</v>
      </c>
      <c r="M985" t="s">
        <v>43</v>
      </c>
    </row>
    <row r="986" spans="1:13" x14ac:dyDescent="0.25">
      <c r="A986" t="s">
        <v>45</v>
      </c>
      <c r="B986">
        <v>107858</v>
      </c>
      <c r="C986">
        <v>107855</v>
      </c>
      <c r="D986">
        <v>107854</v>
      </c>
      <c r="E986">
        <v>107758</v>
      </c>
      <c r="F986">
        <v>6570.49</v>
      </c>
      <c r="G986">
        <v>0</v>
      </c>
      <c r="H986">
        <v>1864.96</v>
      </c>
      <c r="I986">
        <v>0</v>
      </c>
      <c r="J986">
        <v>0.37569599999999997</v>
      </c>
      <c r="K986">
        <v>0.624054</v>
      </c>
      <c r="L986">
        <v>0</v>
      </c>
      <c r="M986" t="s">
        <v>43</v>
      </c>
    </row>
    <row r="987" spans="1:13" x14ac:dyDescent="0.25">
      <c r="A987" t="s">
        <v>45</v>
      </c>
      <c r="B987">
        <v>107931</v>
      </c>
      <c r="C987">
        <v>107928</v>
      </c>
      <c r="D987">
        <v>107925</v>
      </c>
      <c r="E987">
        <v>107828</v>
      </c>
      <c r="F987">
        <v>6602.01</v>
      </c>
      <c r="G987">
        <v>0</v>
      </c>
      <c r="H987">
        <v>1831.43</v>
      </c>
      <c r="I987">
        <v>0</v>
      </c>
      <c r="J987">
        <v>0.37618400000000002</v>
      </c>
      <c r="K987">
        <v>0.61884700000000004</v>
      </c>
      <c r="L987">
        <v>0</v>
      </c>
      <c r="M987" t="s">
        <v>43</v>
      </c>
    </row>
    <row r="988" spans="1:13" x14ac:dyDescent="0.25">
      <c r="A988" t="s">
        <v>45</v>
      </c>
      <c r="B988">
        <v>108073</v>
      </c>
      <c r="C988">
        <v>108070</v>
      </c>
      <c r="D988">
        <v>107978</v>
      </c>
      <c r="E988">
        <v>107881</v>
      </c>
      <c r="F988">
        <v>6578.19</v>
      </c>
      <c r="G988">
        <v>0</v>
      </c>
      <c r="H988">
        <v>1852.93</v>
      </c>
      <c r="I988">
        <v>0</v>
      </c>
      <c r="J988">
        <v>0.37901800000000002</v>
      </c>
      <c r="K988">
        <v>0.61912199999999995</v>
      </c>
      <c r="L988">
        <v>0</v>
      </c>
      <c r="M988" t="s">
        <v>43</v>
      </c>
    </row>
    <row r="989" spans="1:13" x14ac:dyDescent="0.25">
      <c r="A989" t="s">
        <v>45</v>
      </c>
      <c r="B989">
        <v>108433</v>
      </c>
      <c r="C989">
        <v>108431</v>
      </c>
      <c r="D989">
        <v>108430</v>
      </c>
      <c r="E989">
        <v>108333</v>
      </c>
      <c r="F989">
        <v>6844.43</v>
      </c>
      <c r="G989">
        <v>0</v>
      </c>
      <c r="H989">
        <v>1841.83</v>
      </c>
      <c r="I989">
        <v>0</v>
      </c>
      <c r="J989">
        <v>0.37671100000000002</v>
      </c>
      <c r="K989">
        <v>0.61891399999999996</v>
      </c>
      <c r="L989">
        <v>0</v>
      </c>
      <c r="M989" t="s">
        <v>43</v>
      </c>
    </row>
    <row r="990" spans="1:13" x14ac:dyDescent="0.25">
      <c r="A990" t="s">
        <v>45</v>
      </c>
      <c r="B990">
        <v>107822</v>
      </c>
      <c r="C990">
        <v>107819</v>
      </c>
      <c r="D990">
        <v>107818</v>
      </c>
      <c r="E990">
        <v>107722</v>
      </c>
      <c r="F990">
        <v>6788.1</v>
      </c>
      <c r="G990">
        <v>0</v>
      </c>
      <c r="H990">
        <v>1825.41</v>
      </c>
      <c r="I990">
        <v>0</v>
      </c>
      <c r="J990">
        <v>0.37582500000000002</v>
      </c>
      <c r="K990">
        <v>0.61906499999999998</v>
      </c>
      <c r="L990">
        <v>0</v>
      </c>
      <c r="M990" t="s">
        <v>43</v>
      </c>
    </row>
    <row r="991" spans="1:13" x14ac:dyDescent="0.25">
      <c r="A991" t="s">
        <v>45</v>
      </c>
      <c r="B991">
        <v>107238</v>
      </c>
      <c r="C991">
        <v>107235</v>
      </c>
      <c r="D991">
        <v>107235</v>
      </c>
      <c r="E991">
        <v>107140</v>
      </c>
      <c r="F991">
        <v>6581.65</v>
      </c>
      <c r="G991">
        <v>0</v>
      </c>
      <c r="H991">
        <v>1819.77</v>
      </c>
      <c r="I991">
        <v>0</v>
      </c>
      <c r="J991">
        <v>0.38413199999999997</v>
      </c>
      <c r="K991">
        <v>0.61912199999999995</v>
      </c>
      <c r="L991">
        <v>0</v>
      </c>
      <c r="M991" t="s">
        <v>43</v>
      </c>
    </row>
    <row r="992" spans="1:13" x14ac:dyDescent="0.25">
      <c r="A992" t="s">
        <v>45</v>
      </c>
      <c r="B992">
        <v>107980</v>
      </c>
      <c r="C992">
        <v>107977</v>
      </c>
      <c r="D992">
        <v>107976</v>
      </c>
      <c r="E992">
        <v>107880</v>
      </c>
      <c r="F992">
        <v>6659.07</v>
      </c>
      <c r="G992">
        <v>0</v>
      </c>
      <c r="H992">
        <v>1849.63</v>
      </c>
      <c r="I992">
        <v>0</v>
      </c>
      <c r="J992">
        <v>0.37673099999999998</v>
      </c>
      <c r="K992">
        <v>0.61911899999999997</v>
      </c>
      <c r="L992">
        <v>0</v>
      </c>
      <c r="M992" t="s">
        <v>43</v>
      </c>
    </row>
    <row r="993" spans="1:25" x14ac:dyDescent="0.25">
      <c r="A993" t="s">
        <v>45</v>
      </c>
      <c r="B993">
        <v>107523</v>
      </c>
      <c r="C993">
        <v>107513</v>
      </c>
      <c r="D993">
        <v>107512</v>
      </c>
      <c r="E993">
        <v>107417</v>
      </c>
      <c r="F993">
        <v>6608.34</v>
      </c>
      <c r="G993">
        <v>0</v>
      </c>
      <c r="H993">
        <v>1824.82</v>
      </c>
      <c r="I993">
        <v>0</v>
      </c>
      <c r="J993">
        <v>0.376749</v>
      </c>
      <c r="K993">
        <v>0.61907900000000005</v>
      </c>
      <c r="L993">
        <v>0</v>
      </c>
      <c r="M993" t="s">
        <v>43</v>
      </c>
    </row>
    <row r="994" spans="1:25" x14ac:dyDescent="0.25">
      <c r="A994" t="s">
        <v>45</v>
      </c>
      <c r="B994">
        <v>107659</v>
      </c>
      <c r="C994">
        <v>107656</v>
      </c>
      <c r="D994">
        <v>107655</v>
      </c>
      <c r="E994">
        <v>107560</v>
      </c>
      <c r="F994">
        <v>6527.94</v>
      </c>
      <c r="G994">
        <v>0</v>
      </c>
      <c r="H994">
        <v>1830.41</v>
      </c>
      <c r="I994">
        <v>0</v>
      </c>
      <c r="J994">
        <v>0.38094600000000001</v>
      </c>
      <c r="K994">
        <v>0.61899999999999999</v>
      </c>
      <c r="L994">
        <v>0</v>
      </c>
      <c r="M994" t="s">
        <v>43</v>
      </c>
    </row>
    <row r="995" spans="1:25" x14ac:dyDescent="0.25">
      <c r="A995" t="s">
        <v>45</v>
      </c>
      <c r="B995">
        <v>107119</v>
      </c>
      <c r="C995">
        <v>107116</v>
      </c>
      <c r="D995">
        <v>107115</v>
      </c>
      <c r="E995">
        <v>107019</v>
      </c>
      <c r="F995">
        <v>6479.89</v>
      </c>
      <c r="G995">
        <v>0</v>
      </c>
      <c r="H995">
        <v>1848.2</v>
      </c>
      <c r="I995">
        <v>0</v>
      </c>
      <c r="J995">
        <v>0.37642999999999999</v>
      </c>
      <c r="K995">
        <v>0.61909999999999998</v>
      </c>
      <c r="L995">
        <v>0</v>
      </c>
      <c r="M995" t="s">
        <v>43</v>
      </c>
    </row>
    <row r="996" spans="1:25" x14ac:dyDescent="0.25">
      <c r="A996" t="s">
        <v>45</v>
      </c>
      <c r="B996">
        <v>108708</v>
      </c>
      <c r="C996">
        <v>108705</v>
      </c>
      <c r="D996">
        <v>108687</v>
      </c>
      <c r="E996">
        <v>108590</v>
      </c>
      <c r="F996">
        <v>6615.35</v>
      </c>
      <c r="G996">
        <v>0</v>
      </c>
      <c r="H996">
        <v>1842.71</v>
      </c>
      <c r="I996">
        <v>0</v>
      </c>
      <c r="J996">
        <v>0.37771700000000002</v>
      </c>
      <c r="K996">
        <v>0.62980499999999995</v>
      </c>
      <c r="L996">
        <v>0</v>
      </c>
      <c r="M996" t="s">
        <v>43</v>
      </c>
    </row>
    <row r="997" spans="1:25" x14ac:dyDescent="0.25">
      <c r="A997" t="s">
        <v>45</v>
      </c>
      <c r="B997">
        <v>107521</v>
      </c>
      <c r="C997">
        <v>107519</v>
      </c>
      <c r="D997">
        <v>107518</v>
      </c>
      <c r="E997">
        <v>107422</v>
      </c>
      <c r="F997">
        <v>6506.52</v>
      </c>
      <c r="G997">
        <v>0</v>
      </c>
      <c r="H997">
        <v>1834.91</v>
      </c>
      <c r="I997">
        <v>0</v>
      </c>
      <c r="J997">
        <v>0.37574299999999999</v>
      </c>
      <c r="K997">
        <v>0.61912199999999995</v>
      </c>
      <c r="L997">
        <v>0</v>
      </c>
      <c r="M997" t="s">
        <v>43</v>
      </c>
    </row>
    <row r="998" spans="1:25" x14ac:dyDescent="0.25">
      <c r="A998" t="s">
        <v>45</v>
      </c>
      <c r="B998">
        <v>107737</v>
      </c>
      <c r="C998">
        <v>107734</v>
      </c>
      <c r="D998">
        <v>107733</v>
      </c>
      <c r="E998">
        <v>107636</v>
      </c>
      <c r="F998">
        <v>6570.43</v>
      </c>
      <c r="G998">
        <v>0</v>
      </c>
      <c r="H998">
        <v>1836.39</v>
      </c>
      <c r="I998">
        <v>0</v>
      </c>
      <c r="J998">
        <v>0.37579000000000001</v>
      </c>
      <c r="K998">
        <v>0.61800900000000003</v>
      </c>
      <c r="L998">
        <v>0</v>
      </c>
      <c r="M998" t="s">
        <v>43</v>
      </c>
    </row>
    <row r="999" spans="1:25" x14ac:dyDescent="0.25">
      <c r="A999" t="s">
        <v>45</v>
      </c>
      <c r="B999">
        <v>107594</v>
      </c>
      <c r="C999">
        <v>107591</v>
      </c>
      <c r="D999">
        <v>107590</v>
      </c>
      <c r="E999">
        <v>107494</v>
      </c>
      <c r="F999">
        <v>6594.88</v>
      </c>
      <c r="G999">
        <v>0</v>
      </c>
      <c r="H999">
        <v>1843.44</v>
      </c>
      <c r="I999">
        <v>0</v>
      </c>
      <c r="J999">
        <v>0.37719200000000003</v>
      </c>
      <c r="K999">
        <v>0.61910900000000002</v>
      </c>
      <c r="L999">
        <v>0</v>
      </c>
      <c r="M999" t="s">
        <v>43</v>
      </c>
    </row>
    <row r="1000" spans="1:25" x14ac:dyDescent="0.25">
      <c r="A1000" t="s">
        <v>45</v>
      </c>
      <c r="B1000">
        <v>106851</v>
      </c>
      <c r="C1000">
        <v>106848</v>
      </c>
      <c r="D1000">
        <v>106847</v>
      </c>
      <c r="E1000">
        <v>106752</v>
      </c>
      <c r="F1000">
        <v>6478.65</v>
      </c>
      <c r="G1000">
        <v>0</v>
      </c>
      <c r="H1000">
        <v>1814.33</v>
      </c>
      <c r="I1000">
        <v>0</v>
      </c>
      <c r="J1000">
        <v>0.37648199999999998</v>
      </c>
      <c r="K1000">
        <v>0.61910399999999999</v>
      </c>
      <c r="L1000">
        <v>0</v>
      </c>
      <c r="M1000" t="s">
        <v>43</v>
      </c>
    </row>
    <row r="1001" spans="1:25" x14ac:dyDescent="0.25">
      <c r="A1001" t="s">
        <v>45</v>
      </c>
      <c r="B1001">
        <v>108242</v>
      </c>
      <c r="C1001">
        <v>108239</v>
      </c>
      <c r="D1001">
        <v>108239</v>
      </c>
      <c r="E1001">
        <v>108142</v>
      </c>
      <c r="F1001">
        <v>6702.52</v>
      </c>
      <c r="G1001">
        <v>0</v>
      </c>
      <c r="H1001">
        <v>1835.24</v>
      </c>
      <c r="I1001">
        <v>0</v>
      </c>
      <c r="J1001">
        <v>0.37619799999999998</v>
      </c>
      <c r="K1001">
        <v>0.629803</v>
      </c>
      <c r="L1001">
        <v>0</v>
      </c>
      <c r="M1001" t="s">
        <v>43</v>
      </c>
    </row>
    <row r="1002" spans="1:25" x14ac:dyDescent="0.25">
      <c r="A1002" t="s">
        <v>45</v>
      </c>
      <c r="B1002">
        <v>107275</v>
      </c>
      <c r="C1002">
        <v>107272</v>
      </c>
      <c r="D1002">
        <v>107271</v>
      </c>
      <c r="E1002">
        <v>107175</v>
      </c>
      <c r="F1002">
        <v>6574.95</v>
      </c>
      <c r="G1002">
        <v>0</v>
      </c>
      <c r="H1002">
        <v>1828.6</v>
      </c>
      <c r="I1002">
        <v>0</v>
      </c>
      <c r="J1002">
        <v>0.37591799999999997</v>
      </c>
      <c r="K1002">
        <v>0.61904199999999998</v>
      </c>
      <c r="L1002">
        <v>0</v>
      </c>
      <c r="M1002" t="s">
        <v>43</v>
      </c>
    </row>
    <row r="1003" spans="1:25" x14ac:dyDescent="0.25">
      <c r="A1003" t="s">
        <v>45</v>
      </c>
      <c r="B1003">
        <v>106823</v>
      </c>
      <c r="C1003">
        <v>106816</v>
      </c>
      <c r="D1003">
        <v>106816</v>
      </c>
      <c r="E1003">
        <v>106720</v>
      </c>
      <c r="F1003">
        <v>6579.84</v>
      </c>
      <c r="G1003">
        <v>0</v>
      </c>
      <c r="H1003">
        <v>1820.24</v>
      </c>
      <c r="I1003">
        <v>0</v>
      </c>
      <c r="J1003">
        <v>0.37603599999999998</v>
      </c>
      <c r="K1003">
        <v>0.62234999999999996</v>
      </c>
      <c r="L1003">
        <v>0</v>
      </c>
      <c r="M1003" t="s">
        <v>43</v>
      </c>
    </row>
    <row r="1004" spans="1:25" x14ac:dyDescent="0.25">
      <c r="A1004" t="s">
        <v>45</v>
      </c>
      <c r="B1004">
        <v>107608</v>
      </c>
      <c r="C1004">
        <v>107605</v>
      </c>
      <c r="D1004">
        <v>107604</v>
      </c>
      <c r="E1004">
        <v>107509</v>
      </c>
      <c r="F1004">
        <v>6548.04</v>
      </c>
      <c r="G1004">
        <v>0</v>
      </c>
      <c r="H1004">
        <v>1846.99</v>
      </c>
      <c r="I1004">
        <v>0</v>
      </c>
      <c r="J1004">
        <v>0.37578299999999998</v>
      </c>
      <c r="K1004">
        <v>0.61911700000000003</v>
      </c>
      <c r="L1004">
        <v>0</v>
      </c>
      <c r="M1004" t="s">
        <v>43</v>
      </c>
    </row>
    <row r="1005" spans="1:25" x14ac:dyDescent="0.25">
      <c r="A1005" t="s">
        <v>45</v>
      </c>
      <c r="B1005">
        <v>107403</v>
      </c>
      <c r="C1005">
        <v>107400</v>
      </c>
      <c r="D1005">
        <v>107400</v>
      </c>
      <c r="E1005">
        <v>107303</v>
      </c>
      <c r="F1005">
        <v>6502.22</v>
      </c>
      <c r="G1005">
        <v>0</v>
      </c>
      <c r="H1005">
        <v>1825.79</v>
      </c>
      <c r="I1005">
        <v>0</v>
      </c>
      <c r="J1005">
        <v>0.37609100000000001</v>
      </c>
      <c r="K1005">
        <v>0.61807900000000005</v>
      </c>
      <c r="L1005">
        <v>0</v>
      </c>
      <c r="M1005" t="s">
        <v>43</v>
      </c>
    </row>
    <row r="1006" spans="1:25" x14ac:dyDescent="0.25">
      <c r="A1006" t="s">
        <v>45</v>
      </c>
      <c r="B1006">
        <v>107027</v>
      </c>
      <c r="C1006">
        <v>107024</v>
      </c>
      <c r="D1006">
        <v>107023</v>
      </c>
      <c r="E1006">
        <v>106928</v>
      </c>
      <c r="F1006">
        <v>6428.64</v>
      </c>
      <c r="G1006">
        <v>0</v>
      </c>
      <c r="H1006">
        <v>1820.78</v>
      </c>
      <c r="I1006">
        <v>0</v>
      </c>
      <c r="J1006">
        <v>0.37569200000000003</v>
      </c>
      <c r="K1006">
        <v>0.61906700000000003</v>
      </c>
      <c r="L1006">
        <v>0</v>
      </c>
      <c r="M1006" t="s">
        <v>43</v>
      </c>
    </row>
    <row r="1007" spans="1:25" x14ac:dyDescent="0.25">
      <c r="A1007" t="s">
        <v>45</v>
      </c>
      <c r="B1007">
        <v>108264</v>
      </c>
      <c r="C1007">
        <v>108257</v>
      </c>
      <c r="D1007">
        <v>108256</v>
      </c>
      <c r="E1007">
        <v>108160</v>
      </c>
      <c r="F1007">
        <v>6565.92</v>
      </c>
      <c r="G1007">
        <v>0</v>
      </c>
      <c r="H1007">
        <v>1859.44</v>
      </c>
      <c r="I1007">
        <v>0</v>
      </c>
      <c r="J1007">
        <v>0.38349499999999997</v>
      </c>
      <c r="K1007">
        <v>0.62472399999999995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106857</v>
      </c>
      <c r="C1008">
        <v>106854</v>
      </c>
      <c r="D1008">
        <v>106853</v>
      </c>
      <c r="E1008">
        <v>106758</v>
      </c>
      <c r="F1008">
        <v>6446.35</v>
      </c>
      <c r="G1008">
        <v>0</v>
      </c>
      <c r="H1008">
        <v>1824.23</v>
      </c>
      <c r="I1008">
        <v>0</v>
      </c>
      <c r="J1008">
        <v>0.37649700000000003</v>
      </c>
      <c r="K1008">
        <v>0.626915</v>
      </c>
      <c r="L1008">
        <v>0</v>
      </c>
      <c r="M1008" t="s">
        <v>43</v>
      </c>
      <c r="R1008">
        <f>AVERAGE(B959:B1008)</f>
        <v>108153.94</v>
      </c>
      <c r="S1008">
        <f>AVERAGE(C959:C1008)</f>
        <v>108150.56</v>
      </c>
      <c r="U1008">
        <f>_xlfn.VAR.P(B959:B1008)</f>
        <v>1478364.4564000003</v>
      </c>
      <c r="V1008">
        <f>_xlfn.VAR.P(C959:C1008)</f>
        <v>1478014.1264</v>
      </c>
      <c r="X1008">
        <f>1.96*SQRT(U1008)/50</f>
        <v>47.662500545843123</v>
      </c>
      <c r="Y1008">
        <f>1.96*SQRT(V1008)/50</f>
        <v>47.656852888029597</v>
      </c>
    </row>
    <row r="1009" spans="1:12" x14ac:dyDescent="0.25">
      <c r="A1009" t="s">
        <v>45</v>
      </c>
      <c r="B1009">
        <v>5407700.1154119996</v>
      </c>
      <c r="C1009" t="s">
        <v>37</v>
      </c>
    </row>
    <row r="1010" spans="1:12" x14ac:dyDescent="0.25">
      <c r="A1010" t="s">
        <v>46</v>
      </c>
      <c r="B1010">
        <v>222726</v>
      </c>
      <c r="C1010">
        <v>219698</v>
      </c>
      <c r="D1010">
        <v>219637</v>
      </c>
      <c r="E1010">
        <v>219455</v>
      </c>
      <c r="F1010">
        <v>12697.6</v>
      </c>
      <c r="G1010">
        <v>21437.3</v>
      </c>
      <c r="H1010">
        <v>7961.72</v>
      </c>
      <c r="I1010">
        <v>0.37570799999999999</v>
      </c>
      <c r="J1010">
        <v>0.62128799999999995</v>
      </c>
      <c r="K1010">
        <v>0</v>
      </c>
      <c r="L1010" t="s">
        <v>43</v>
      </c>
    </row>
    <row r="1011" spans="1:12" x14ac:dyDescent="0.25">
      <c r="A1011" t="s">
        <v>46</v>
      </c>
      <c r="B1011">
        <v>222862</v>
      </c>
      <c r="C1011">
        <v>219711</v>
      </c>
      <c r="D1011">
        <v>219658</v>
      </c>
      <c r="E1011">
        <v>219476</v>
      </c>
      <c r="F1011">
        <v>12581.7</v>
      </c>
      <c r="G1011">
        <v>21224.1</v>
      </c>
      <c r="H1011">
        <v>7781.06</v>
      </c>
      <c r="I1011">
        <v>0.37571700000000002</v>
      </c>
      <c r="J1011">
        <v>0.61912199999999995</v>
      </c>
      <c r="K1011">
        <v>0</v>
      </c>
      <c r="L1011" t="s">
        <v>43</v>
      </c>
    </row>
    <row r="1012" spans="1:12" x14ac:dyDescent="0.25">
      <c r="A1012" t="s">
        <v>46</v>
      </c>
      <c r="B1012">
        <v>223520</v>
      </c>
      <c r="C1012">
        <v>220424</v>
      </c>
      <c r="D1012">
        <v>220373</v>
      </c>
      <c r="E1012">
        <v>220185</v>
      </c>
      <c r="F1012">
        <v>12735.9</v>
      </c>
      <c r="G1012">
        <v>21314.7</v>
      </c>
      <c r="H1012">
        <v>7814.19</v>
      </c>
      <c r="I1012">
        <v>0.36452200000000001</v>
      </c>
      <c r="J1012">
        <v>0.62324100000000004</v>
      </c>
      <c r="K1012">
        <v>0</v>
      </c>
      <c r="L1012" t="s">
        <v>43</v>
      </c>
    </row>
    <row r="1013" spans="1:12" x14ac:dyDescent="0.25">
      <c r="A1013" t="s">
        <v>46</v>
      </c>
      <c r="B1013">
        <v>217024</v>
      </c>
      <c r="C1013">
        <v>213794</v>
      </c>
      <c r="D1013">
        <v>213756</v>
      </c>
      <c r="E1013">
        <v>213577</v>
      </c>
      <c r="F1013">
        <v>12300.3</v>
      </c>
      <c r="G1013">
        <v>20657.3</v>
      </c>
      <c r="H1013">
        <v>7568.32</v>
      </c>
      <c r="I1013">
        <v>0.37570799999999999</v>
      </c>
      <c r="J1013">
        <v>0.61911499999999997</v>
      </c>
      <c r="K1013">
        <v>0</v>
      </c>
      <c r="L1013" t="s">
        <v>43</v>
      </c>
    </row>
    <row r="1014" spans="1:12" x14ac:dyDescent="0.25">
      <c r="A1014" t="s">
        <v>46</v>
      </c>
      <c r="B1014">
        <v>222198</v>
      </c>
      <c r="C1014">
        <v>219064</v>
      </c>
      <c r="D1014">
        <v>219008</v>
      </c>
      <c r="E1014">
        <v>218827</v>
      </c>
      <c r="F1014">
        <v>12601.6</v>
      </c>
      <c r="G1014">
        <v>21212.799999999999</v>
      </c>
      <c r="H1014">
        <v>7770.57</v>
      </c>
      <c r="I1014">
        <v>0.37579299999999999</v>
      </c>
      <c r="J1014">
        <v>0.61909099999999995</v>
      </c>
      <c r="K1014">
        <v>0</v>
      </c>
      <c r="L1014" t="s">
        <v>43</v>
      </c>
    </row>
    <row r="1015" spans="1:12" x14ac:dyDescent="0.25">
      <c r="A1015" t="s">
        <v>46</v>
      </c>
      <c r="B1015">
        <v>221342</v>
      </c>
      <c r="C1015">
        <v>218258</v>
      </c>
      <c r="D1015">
        <v>218208</v>
      </c>
      <c r="E1015">
        <v>218026</v>
      </c>
      <c r="F1015">
        <v>12655</v>
      </c>
      <c r="G1015">
        <v>21096</v>
      </c>
      <c r="H1015">
        <v>7717.34</v>
      </c>
      <c r="I1015">
        <v>0.37091099999999999</v>
      </c>
      <c r="J1015">
        <v>0.61912199999999995</v>
      </c>
      <c r="K1015">
        <v>0</v>
      </c>
      <c r="L1015" t="s">
        <v>43</v>
      </c>
    </row>
    <row r="1016" spans="1:12" x14ac:dyDescent="0.25">
      <c r="A1016" t="s">
        <v>46</v>
      </c>
      <c r="B1016">
        <v>221767</v>
      </c>
      <c r="C1016">
        <v>218663</v>
      </c>
      <c r="D1016">
        <v>218619</v>
      </c>
      <c r="E1016">
        <v>218437</v>
      </c>
      <c r="F1016">
        <v>12594.6</v>
      </c>
      <c r="G1016">
        <v>21144.1</v>
      </c>
      <c r="H1016">
        <v>7747.78</v>
      </c>
      <c r="I1016">
        <v>0.37638300000000002</v>
      </c>
      <c r="J1016">
        <v>0.62954600000000005</v>
      </c>
      <c r="K1016">
        <v>0</v>
      </c>
      <c r="L1016" t="s">
        <v>43</v>
      </c>
    </row>
    <row r="1017" spans="1:12" x14ac:dyDescent="0.25">
      <c r="A1017" t="s">
        <v>46</v>
      </c>
      <c r="B1017">
        <v>227107</v>
      </c>
      <c r="C1017">
        <v>223936</v>
      </c>
      <c r="D1017">
        <v>223876</v>
      </c>
      <c r="E1017">
        <v>223692</v>
      </c>
      <c r="F1017">
        <v>12805.4</v>
      </c>
      <c r="G1017">
        <v>21702.2</v>
      </c>
      <c r="H1017">
        <v>7954.39</v>
      </c>
      <c r="I1017">
        <v>0.37569000000000002</v>
      </c>
      <c r="J1017">
        <v>0.62740600000000002</v>
      </c>
      <c r="K1017">
        <v>0</v>
      </c>
      <c r="L1017" t="s">
        <v>43</v>
      </c>
    </row>
    <row r="1018" spans="1:12" x14ac:dyDescent="0.25">
      <c r="A1018" t="s">
        <v>46</v>
      </c>
      <c r="B1018">
        <v>239463</v>
      </c>
      <c r="C1018">
        <v>236077</v>
      </c>
      <c r="D1018">
        <v>236007</v>
      </c>
      <c r="E1018">
        <v>235809</v>
      </c>
      <c r="F1018">
        <v>13797.3</v>
      </c>
      <c r="G1018">
        <v>22908.2</v>
      </c>
      <c r="H1018">
        <v>8352.06</v>
      </c>
      <c r="I1018">
        <v>0.375722</v>
      </c>
      <c r="J1018">
        <v>0.61911799999999995</v>
      </c>
      <c r="K1018">
        <v>0</v>
      </c>
      <c r="L1018" t="s">
        <v>43</v>
      </c>
    </row>
    <row r="1019" spans="1:12" x14ac:dyDescent="0.25">
      <c r="A1019" t="s">
        <v>46</v>
      </c>
      <c r="B1019">
        <v>238754</v>
      </c>
      <c r="C1019">
        <v>235114</v>
      </c>
      <c r="D1019">
        <v>235062</v>
      </c>
      <c r="E1019">
        <v>234866</v>
      </c>
      <c r="F1019">
        <v>13327.1</v>
      </c>
      <c r="G1019">
        <v>22819</v>
      </c>
      <c r="H1019">
        <v>8330.94</v>
      </c>
      <c r="I1019">
        <v>0.37723499999999999</v>
      </c>
      <c r="J1019">
        <v>0.61912199999999995</v>
      </c>
      <c r="K1019">
        <v>0</v>
      </c>
      <c r="L1019" t="s">
        <v>43</v>
      </c>
    </row>
    <row r="1020" spans="1:12" x14ac:dyDescent="0.25">
      <c r="A1020" t="s">
        <v>46</v>
      </c>
      <c r="B1020">
        <v>238999</v>
      </c>
      <c r="C1020">
        <v>235524</v>
      </c>
      <c r="D1020">
        <v>235451</v>
      </c>
      <c r="E1020">
        <v>235252</v>
      </c>
      <c r="F1020">
        <v>13616.6</v>
      </c>
      <c r="G1020">
        <v>23070.7</v>
      </c>
      <c r="H1020">
        <v>8378.56</v>
      </c>
      <c r="I1020">
        <v>0.37580599999999997</v>
      </c>
      <c r="J1020">
        <v>0.62980400000000003</v>
      </c>
      <c r="K1020">
        <v>0</v>
      </c>
      <c r="L1020" t="s">
        <v>43</v>
      </c>
    </row>
    <row r="1021" spans="1:12" x14ac:dyDescent="0.25">
      <c r="A1021" t="s">
        <v>46</v>
      </c>
      <c r="B1021">
        <v>235449</v>
      </c>
      <c r="C1021">
        <v>231937</v>
      </c>
      <c r="D1021">
        <v>231870</v>
      </c>
      <c r="E1021">
        <v>231676</v>
      </c>
      <c r="F1021">
        <v>13451.4</v>
      </c>
      <c r="G1021">
        <v>22716.5</v>
      </c>
      <c r="H1021">
        <v>8195.99</v>
      </c>
      <c r="I1021">
        <v>0.37590699999999999</v>
      </c>
      <c r="J1021">
        <v>0.61911499999999997</v>
      </c>
      <c r="K1021">
        <v>0</v>
      </c>
      <c r="L1021" t="s">
        <v>43</v>
      </c>
    </row>
    <row r="1022" spans="1:12" x14ac:dyDescent="0.25">
      <c r="A1022" t="s">
        <v>46</v>
      </c>
      <c r="B1022">
        <v>238856</v>
      </c>
      <c r="C1022">
        <v>235417</v>
      </c>
      <c r="D1022">
        <v>235358</v>
      </c>
      <c r="E1022">
        <v>235162</v>
      </c>
      <c r="F1022">
        <v>13623.4</v>
      </c>
      <c r="G1022">
        <v>22817.3</v>
      </c>
      <c r="H1022">
        <v>8328.1299999999992</v>
      </c>
      <c r="I1022">
        <v>0.37570500000000001</v>
      </c>
      <c r="J1022">
        <v>0.62975300000000001</v>
      </c>
      <c r="K1022">
        <v>0</v>
      </c>
      <c r="L1022" t="s">
        <v>43</v>
      </c>
    </row>
    <row r="1023" spans="1:12" x14ac:dyDescent="0.25">
      <c r="A1023" t="s">
        <v>46</v>
      </c>
      <c r="B1023">
        <v>241950</v>
      </c>
      <c r="C1023">
        <v>238203</v>
      </c>
      <c r="D1023">
        <v>238124</v>
      </c>
      <c r="E1023">
        <v>237930</v>
      </c>
      <c r="F1023">
        <v>13460.1</v>
      </c>
      <c r="G1023">
        <v>23358.3</v>
      </c>
      <c r="H1023">
        <v>8492.0499999999993</v>
      </c>
      <c r="I1023">
        <v>0.37570100000000001</v>
      </c>
      <c r="J1023">
        <v>0.619564</v>
      </c>
      <c r="K1023">
        <v>0</v>
      </c>
      <c r="L1023" t="s">
        <v>43</v>
      </c>
    </row>
    <row r="1024" spans="1:12" x14ac:dyDescent="0.25">
      <c r="A1024" t="s">
        <v>46</v>
      </c>
      <c r="B1024">
        <v>234547</v>
      </c>
      <c r="C1024">
        <v>230703</v>
      </c>
      <c r="D1024">
        <v>230646</v>
      </c>
      <c r="E1024">
        <v>230451</v>
      </c>
      <c r="F1024">
        <v>13434.3</v>
      </c>
      <c r="G1024">
        <v>22653.200000000001</v>
      </c>
      <c r="H1024">
        <v>8445.5499999999993</v>
      </c>
      <c r="I1024">
        <v>0.37581500000000001</v>
      </c>
      <c r="J1024">
        <v>0.62830900000000001</v>
      </c>
      <c r="K1024">
        <v>0</v>
      </c>
      <c r="L1024" t="s">
        <v>43</v>
      </c>
    </row>
    <row r="1025" spans="1:12" x14ac:dyDescent="0.25">
      <c r="A1025" t="s">
        <v>46</v>
      </c>
      <c r="B1025">
        <v>222828</v>
      </c>
      <c r="C1025">
        <v>219719</v>
      </c>
      <c r="D1025">
        <v>219666</v>
      </c>
      <c r="E1025">
        <v>219484</v>
      </c>
      <c r="F1025">
        <v>12654.7</v>
      </c>
      <c r="G1025">
        <v>21635.3</v>
      </c>
      <c r="H1025">
        <v>8017.2</v>
      </c>
      <c r="I1025">
        <v>0.37572299999999997</v>
      </c>
      <c r="J1025">
        <v>0.62895100000000004</v>
      </c>
      <c r="K1025">
        <v>0</v>
      </c>
      <c r="L1025" t="s">
        <v>43</v>
      </c>
    </row>
    <row r="1026" spans="1:12" x14ac:dyDescent="0.25">
      <c r="A1026" t="s">
        <v>46</v>
      </c>
      <c r="B1026">
        <v>223419</v>
      </c>
      <c r="C1026">
        <v>220307</v>
      </c>
      <c r="D1026">
        <v>220158</v>
      </c>
      <c r="E1026">
        <v>219972</v>
      </c>
      <c r="F1026">
        <v>12729.6</v>
      </c>
      <c r="G1026">
        <v>21843.200000000001</v>
      </c>
      <c r="H1026">
        <v>8061.94</v>
      </c>
      <c r="I1026">
        <v>0.375722</v>
      </c>
      <c r="J1026">
        <v>0.621363</v>
      </c>
      <c r="K1026">
        <v>0</v>
      </c>
      <c r="L1026" t="s">
        <v>43</v>
      </c>
    </row>
    <row r="1027" spans="1:12" x14ac:dyDescent="0.25">
      <c r="A1027" t="s">
        <v>46</v>
      </c>
      <c r="B1027">
        <v>221853</v>
      </c>
      <c r="C1027">
        <v>218327</v>
      </c>
      <c r="D1027">
        <v>218278</v>
      </c>
      <c r="E1027">
        <v>218095</v>
      </c>
      <c r="F1027">
        <v>12619.1</v>
      </c>
      <c r="G1027">
        <v>21558.9</v>
      </c>
      <c r="H1027">
        <v>7976.41</v>
      </c>
      <c r="I1027">
        <v>0.37644699999999998</v>
      </c>
      <c r="J1027">
        <v>0.619089</v>
      </c>
      <c r="K1027">
        <v>0</v>
      </c>
      <c r="L1027" t="s">
        <v>43</v>
      </c>
    </row>
    <row r="1028" spans="1:12" x14ac:dyDescent="0.25">
      <c r="A1028" t="s">
        <v>46</v>
      </c>
      <c r="B1028">
        <v>224330</v>
      </c>
      <c r="C1028">
        <v>220762</v>
      </c>
      <c r="D1028">
        <v>220707</v>
      </c>
      <c r="E1028">
        <v>220525</v>
      </c>
      <c r="F1028">
        <v>12782</v>
      </c>
      <c r="G1028">
        <v>21846.5</v>
      </c>
      <c r="H1028">
        <v>8069.4</v>
      </c>
      <c r="I1028">
        <v>0.37569399999999997</v>
      </c>
      <c r="J1028">
        <v>0.62573699999999999</v>
      </c>
      <c r="K1028">
        <v>0</v>
      </c>
      <c r="L1028" t="s">
        <v>43</v>
      </c>
    </row>
    <row r="1029" spans="1:12" x14ac:dyDescent="0.25">
      <c r="A1029" t="s">
        <v>46</v>
      </c>
      <c r="B1029">
        <v>223342</v>
      </c>
      <c r="C1029">
        <v>220287</v>
      </c>
      <c r="D1029">
        <v>220230</v>
      </c>
      <c r="E1029">
        <v>220049</v>
      </c>
      <c r="F1029">
        <v>12670.1</v>
      </c>
      <c r="G1029">
        <v>21864.7</v>
      </c>
      <c r="H1029">
        <v>8066.7</v>
      </c>
      <c r="I1029">
        <v>0.375753</v>
      </c>
      <c r="J1029">
        <v>0.62673900000000005</v>
      </c>
      <c r="K1029">
        <v>0</v>
      </c>
      <c r="L1029" t="s">
        <v>43</v>
      </c>
    </row>
    <row r="1030" spans="1:12" x14ac:dyDescent="0.25">
      <c r="A1030" t="s">
        <v>46</v>
      </c>
      <c r="B1030">
        <v>224839</v>
      </c>
      <c r="C1030">
        <v>221354</v>
      </c>
      <c r="D1030">
        <v>221297</v>
      </c>
      <c r="E1030">
        <v>221113</v>
      </c>
      <c r="F1030">
        <v>12806.3</v>
      </c>
      <c r="G1030">
        <v>21614.6</v>
      </c>
      <c r="H1030">
        <v>7948.37</v>
      </c>
      <c r="I1030">
        <v>0.37590299999999999</v>
      </c>
      <c r="J1030">
        <v>0.62824599999999997</v>
      </c>
      <c r="K1030">
        <v>0</v>
      </c>
      <c r="L1030" t="s">
        <v>43</v>
      </c>
    </row>
    <row r="1031" spans="1:12" x14ac:dyDescent="0.25">
      <c r="A1031" t="s">
        <v>46</v>
      </c>
      <c r="B1031">
        <v>223260</v>
      </c>
      <c r="C1031">
        <v>220136</v>
      </c>
      <c r="D1031">
        <v>220078</v>
      </c>
      <c r="E1031">
        <v>219884</v>
      </c>
      <c r="F1031">
        <v>12642.2</v>
      </c>
      <c r="G1031">
        <v>21521.599999999999</v>
      </c>
      <c r="H1031">
        <v>7793.15</v>
      </c>
      <c r="I1031">
        <v>0.375691</v>
      </c>
      <c r="J1031">
        <v>0.62252099999999999</v>
      </c>
      <c r="K1031">
        <v>0</v>
      </c>
      <c r="L1031" t="s">
        <v>43</v>
      </c>
    </row>
    <row r="1032" spans="1:12" x14ac:dyDescent="0.25">
      <c r="A1032" t="s">
        <v>46</v>
      </c>
      <c r="B1032">
        <v>222711</v>
      </c>
      <c r="C1032">
        <v>219666</v>
      </c>
      <c r="D1032">
        <v>219610</v>
      </c>
      <c r="E1032">
        <v>219426</v>
      </c>
      <c r="F1032">
        <v>12622</v>
      </c>
      <c r="G1032">
        <v>21679.599999999999</v>
      </c>
      <c r="H1032">
        <v>7815.32</v>
      </c>
      <c r="I1032">
        <v>0.37573499999999999</v>
      </c>
      <c r="J1032">
        <v>0.62485000000000002</v>
      </c>
      <c r="K1032">
        <v>0</v>
      </c>
      <c r="L1032" t="s">
        <v>43</v>
      </c>
    </row>
    <row r="1033" spans="1:12" x14ac:dyDescent="0.25">
      <c r="A1033" t="s">
        <v>46</v>
      </c>
      <c r="B1033">
        <v>225072</v>
      </c>
      <c r="C1033">
        <v>221823</v>
      </c>
      <c r="D1033">
        <v>221762</v>
      </c>
      <c r="E1033">
        <v>221574</v>
      </c>
      <c r="F1033">
        <v>12699.5</v>
      </c>
      <c r="G1033">
        <v>21600.9</v>
      </c>
      <c r="H1033">
        <v>7840.89</v>
      </c>
      <c r="I1033">
        <v>0.37573299999999998</v>
      </c>
      <c r="J1033">
        <v>0.61912199999999995</v>
      </c>
      <c r="K1033">
        <v>0</v>
      </c>
      <c r="L1033" t="s">
        <v>43</v>
      </c>
    </row>
    <row r="1034" spans="1:12" x14ac:dyDescent="0.25">
      <c r="A1034" t="s">
        <v>46</v>
      </c>
      <c r="B1034">
        <v>222596</v>
      </c>
      <c r="C1034">
        <v>219391</v>
      </c>
      <c r="D1034">
        <v>219341</v>
      </c>
      <c r="E1034">
        <v>219158</v>
      </c>
      <c r="F1034">
        <v>12587.7</v>
      </c>
      <c r="G1034">
        <v>21386.7</v>
      </c>
      <c r="H1034">
        <v>7784.48</v>
      </c>
      <c r="I1034">
        <v>0.37592199999999998</v>
      </c>
      <c r="J1034">
        <v>0.61912</v>
      </c>
      <c r="K1034">
        <v>0</v>
      </c>
      <c r="L1034" t="s">
        <v>43</v>
      </c>
    </row>
    <row r="1035" spans="1:12" x14ac:dyDescent="0.25">
      <c r="A1035" t="s">
        <v>46</v>
      </c>
      <c r="B1035">
        <v>220755</v>
      </c>
      <c r="C1035">
        <v>217691</v>
      </c>
      <c r="D1035">
        <v>217640</v>
      </c>
      <c r="E1035">
        <v>217458</v>
      </c>
      <c r="F1035">
        <v>12530.7</v>
      </c>
      <c r="G1035">
        <v>21059.3</v>
      </c>
      <c r="H1035">
        <v>7712.15</v>
      </c>
      <c r="I1035">
        <v>0.37570900000000002</v>
      </c>
      <c r="J1035">
        <v>0.62811399999999995</v>
      </c>
      <c r="K1035">
        <v>0</v>
      </c>
      <c r="L1035" t="s">
        <v>43</v>
      </c>
    </row>
    <row r="1036" spans="1:12" x14ac:dyDescent="0.25">
      <c r="A1036" t="s">
        <v>46</v>
      </c>
      <c r="B1036">
        <v>221682</v>
      </c>
      <c r="C1036">
        <v>218502</v>
      </c>
      <c r="D1036">
        <v>218449</v>
      </c>
      <c r="E1036">
        <v>218267</v>
      </c>
      <c r="F1036">
        <v>12471</v>
      </c>
      <c r="G1036">
        <v>21434.3</v>
      </c>
      <c r="H1036">
        <v>7746.3</v>
      </c>
      <c r="I1036">
        <v>0.37863799999999997</v>
      </c>
      <c r="J1036">
        <v>0.61912</v>
      </c>
      <c r="K1036">
        <v>0</v>
      </c>
      <c r="L1036" t="s">
        <v>43</v>
      </c>
    </row>
    <row r="1037" spans="1:12" x14ac:dyDescent="0.25">
      <c r="A1037" t="s">
        <v>46</v>
      </c>
      <c r="B1037">
        <v>222932</v>
      </c>
      <c r="C1037">
        <v>219354</v>
      </c>
      <c r="D1037">
        <v>219298</v>
      </c>
      <c r="E1037">
        <v>219118</v>
      </c>
      <c r="F1037">
        <v>12549.5</v>
      </c>
      <c r="G1037">
        <v>21597</v>
      </c>
      <c r="H1037">
        <v>7743.71</v>
      </c>
      <c r="I1037">
        <v>0.37571300000000002</v>
      </c>
      <c r="J1037">
        <v>0.61912100000000003</v>
      </c>
      <c r="K1037">
        <v>0</v>
      </c>
      <c r="L1037" t="s">
        <v>43</v>
      </c>
    </row>
    <row r="1038" spans="1:12" x14ac:dyDescent="0.25">
      <c r="A1038" t="s">
        <v>46</v>
      </c>
      <c r="B1038">
        <v>221946</v>
      </c>
      <c r="C1038">
        <v>218810</v>
      </c>
      <c r="D1038">
        <v>218755</v>
      </c>
      <c r="E1038">
        <v>218571</v>
      </c>
      <c r="F1038">
        <v>12537.1</v>
      </c>
      <c r="G1038">
        <v>21487.7</v>
      </c>
      <c r="H1038">
        <v>7728.35</v>
      </c>
      <c r="I1038">
        <v>0.37569999999999998</v>
      </c>
      <c r="J1038">
        <v>0.62801899999999999</v>
      </c>
      <c r="K1038">
        <v>0</v>
      </c>
      <c r="L1038" t="s">
        <v>43</v>
      </c>
    </row>
    <row r="1039" spans="1:12" x14ac:dyDescent="0.25">
      <c r="A1039" t="s">
        <v>46</v>
      </c>
      <c r="B1039">
        <v>221698</v>
      </c>
      <c r="C1039">
        <v>218709</v>
      </c>
      <c r="D1039">
        <v>218658</v>
      </c>
      <c r="E1039">
        <v>218477</v>
      </c>
      <c r="F1039">
        <v>12461.6</v>
      </c>
      <c r="G1039">
        <v>21352.5</v>
      </c>
      <c r="H1039">
        <v>7760.44</v>
      </c>
      <c r="I1039">
        <v>0.37569000000000002</v>
      </c>
      <c r="J1039">
        <v>0.61912199999999995</v>
      </c>
      <c r="K1039">
        <v>0</v>
      </c>
      <c r="L1039" t="s">
        <v>43</v>
      </c>
    </row>
    <row r="1040" spans="1:12" x14ac:dyDescent="0.25">
      <c r="A1040" t="s">
        <v>46</v>
      </c>
      <c r="B1040">
        <v>219157</v>
      </c>
      <c r="C1040">
        <v>216206</v>
      </c>
      <c r="D1040">
        <v>216160</v>
      </c>
      <c r="E1040">
        <v>215981</v>
      </c>
      <c r="F1040">
        <v>12379.5</v>
      </c>
      <c r="G1040">
        <v>20999.3</v>
      </c>
      <c r="H1040">
        <v>7658.92</v>
      </c>
      <c r="I1040">
        <v>0.36456100000000002</v>
      </c>
      <c r="J1040">
        <v>0.627355</v>
      </c>
      <c r="K1040">
        <v>0</v>
      </c>
      <c r="L1040" t="s">
        <v>43</v>
      </c>
    </row>
    <row r="1041" spans="1:12" x14ac:dyDescent="0.25">
      <c r="A1041" t="s">
        <v>46</v>
      </c>
      <c r="B1041">
        <v>222112</v>
      </c>
      <c r="C1041">
        <v>219137</v>
      </c>
      <c r="D1041">
        <v>219086</v>
      </c>
      <c r="E1041">
        <v>218895</v>
      </c>
      <c r="F1041">
        <v>12554.9</v>
      </c>
      <c r="G1041">
        <v>21577</v>
      </c>
      <c r="H1041">
        <v>7779.12</v>
      </c>
      <c r="I1041">
        <v>0.37573499999999999</v>
      </c>
      <c r="J1041">
        <v>0.61912199999999995</v>
      </c>
      <c r="K1041">
        <v>0</v>
      </c>
      <c r="L1041" t="s">
        <v>43</v>
      </c>
    </row>
    <row r="1042" spans="1:12" x14ac:dyDescent="0.25">
      <c r="A1042" t="s">
        <v>46</v>
      </c>
      <c r="B1042">
        <v>221436</v>
      </c>
      <c r="C1042">
        <v>218423</v>
      </c>
      <c r="D1042">
        <v>218367</v>
      </c>
      <c r="E1042">
        <v>218182</v>
      </c>
      <c r="F1042">
        <v>12559.2</v>
      </c>
      <c r="G1042">
        <v>21806.3</v>
      </c>
      <c r="H1042">
        <v>7727.65</v>
      </c>
      <c r="I1042">
        <v>0.37574200000000002</v>
      </c>
      <c r="J1042">
        <v>0.62217299999999998</v>
      </c>
      <c r="K1042">
        <v>0</v>
      </c>
      <c r="L1042" t="s">
        <v>43</v>
      </c>
    </row>
    <row r="1043" spans="1:12" x14ac:dyDescent="0.25">
      <c r="A1043" t="s">
        <v>46</v>
      </c>
      <c r="B1043">
        <v>224298</v>
      </c>
      <c r="C1043">
        <v>220864</v>
      </c>
      <c r="D1043">
        <v>220804</v>
      </c>
      <c r="E1043">
        <v>220616</v>
      </c>
      <c r="F1043">
        <v>12671.1</v>
      </c>
      <c r="G1043">
        <v>21735.4</v>
      </c>
      <c r="H1043">
        <v>7804.37</v>
      </c>
      <c r="I1043">
        <v>0.37578299999999998</v>
      </c>
      <c r="J1043">
        <v>0.62074799999999997</v>
      </c>
      <c r="K1043">
        <v>0</v>
      </c>
      <c r="L1043" t="s">
        <v>43</v>
      </c>
    </row>
    <row r="1044" spans="1:12" x14ac:dyDescent="0.25">
      <c r="A1044" t="s">
        <v>46</v>
      </c>
      <c r="B1044">
        <v>220220</v>
      </c>
      <c r="C1044">
        <v>217189</v>
      </c>
      <c r="D1044">
        <v>217147</v>
      </c>
      <c r="E1044">
        <v>216955</v>
      </c>
      <c r="F1044">
        <v>12509.2</v>
      </c>
      <c r="G1044">
        <v>21003.5</v>
      </c>
      <c r="H1044">
        <v>7698.45</v>
      </c>
      <c r="I1044">
        <v>0.37606899999999999</v>
      </c>
      <c r="J1044">
        <v>0.61911499999999997</v>
      </c>
      <c r="K1044">
        <v>0</v>
      </c>
      <c r="L1044" t="s">
        <v>43</v>
      </c>
    </row>
    <row r="1045" spans="1:12" x14ac:dyDescent="0.25">
      <c r="A1045" t="s">
        <v>46</v>
      </c>
      <c r="B1045">
        <v>220699</v>
      </c>
      <c r="C1045">
        <v>217619</v>
      </c>
      <c r="D1045">
        <v>217574</v>
      </c>
      <c r="E1045">
        <v>217392</v>
      </c>
      <c r="F1045">
        <v>12454.7</v>
      </c>
      <c r="G1045">
        <v>21389.599999999999</v>
      </c>
      <c r="H1045">
        <v>7705.99</v>
      </c>
      <c r="I1045">
        <v>0.37572800000000001</v>
      </c>
      <c r="J1045">
        <v>0.61910799999999999</v>
      </c>
      <c r="K1045">
        <v>0</v>
      </c>
      <c r="L1045" t="s">
        <v>43</v>
      </c>
    </row>
    <row r="1046" spans="1:12" x14ac:dyDescent="0.25">
      <c r="A1046" t="s">
        <v>46</v>
      </c>
      <c r="B1046">
        <v>222937</v>
      </c>
      <c r="C1046">
        <v>219837</v>
      </c>
      <c r="D1046">
        <v>219783</v>
      </c>
      <c r="E1046">
        <v>219600</v>
      </c>
      <c r="F1046">
        <v>12658.8</v>
      </c>
      <c r="G1046">
        <v>21609.4</v>
      </c>
      <c r="H1046">
        <v>7756.57</v>
      </c>
      <c r="I1046">
        <v>0.375691</v>
      </c>
      <c r="J1046">
        <v>0.61912100000000003</v>
      </c>
      <c r="K1046">
        <v>0</v>
      </c>
      <c r="L1046" t="s">
        <v>43</v>
      </c>
    </row>
    <row r="1047" spans="1:12" x14ac:dyDescent="0.25">
      <c r="A1047" t="s">
        <v>46</v>
      </c>
      <c r="B1047">
        <v>222235</v>
      </c>
      <c r="C1047">
        <v>219174</v>
      </c>
      <c r="D1047">
        <v>219124</v>
      </c>
      <c r="E1047">
        <v>218941</v>
      </c>
      <c r="F1047">
        <v>12604.5</v>
      </c>
      <c r="G1047">
        <v>21261.3</v>
      </c>
      <c r="H1047">
        <v>7758.17</v>
      </c>
      <c r="I1047">
        <v>0.37638199999999999</v>
      </c>
      <c r="J1047">
        <v>0.61910399999999999</v>
      </c>
      <c r="K1047">
        <v>0</v>
      </c>
      <c r="L1047" t="s">
        <v>43</v>
      </c>
    </row>
    <row r="1048" spans="1:12" x14ac:dyDescent="0.25">
      <c r="A1048" t="s">
        <v>46</v>
      </c>
      <c r="B1048">
        <v>223150</v>
      </c>
      <c r="C1048">
        <v>219721</v>
      </c>
      <c r="D1048">
        <v>219665</v>
      </c>
      <c r="E1048">
        <v>219482</v>
      </c>
      <c r="F1048">
        <v>12611.7</v>
      </c>
      <c r="G1048">
        <v>21309.7</v>
      </c>
      <c r="H1048">
        <v>7779.35</v>
      </c>
      <c r="I1048">
        <v>0.37569000000000002</v>
      </c>
      <c r="J1048">
        <v>0.61912199999999995</v>
      </c>
      <c r="K1048">
        <v>0</v>
      </c>
      <c r="L1048" t="s">
        <v>43</v>
      </c>
    </row>
    <row r="1049" spans="1:12" x14ac:dyDescent="0.25">
      <c r="A1049" t="s">
        <v>46</v>
      </c>
      <c r="B1049">
        <v>222610</v>
      </c>
      <c r="C1049">
        <v>219465</v>
      </c>
      <c r="D1049">
        <v>219421</v>
      </c>
      <c r="E1049">
        <v>219238</v>
      </c>
      <c r="F1049">
        <v>12510.1</v>
      </c>
      <c r="G1049">
        <v>21358</v>
      </c>
      <c r="H1049">
        <v>7766.27</v>
      </c>
      <c r="I1049">
        <v>0.375691</v>
      </c>
      <c r="J1049">
        <v>0.62937200000000004</v>
      </c>
      <c r="K1049">
        <v>0</v>
      </c>
      <c r="L1049" t="s">
        <v>43</v>
      </c>
    </row>
    <row r="1050" spans="1:12" x14ac:dyDescent="0.25">
      <c r="A1050" t="s">
        <v>46</v>
      </c>
      <c r="B1050">
        <v>222373</v>
      </c>
      <c r="C1050">
        <v>219229</v>
      </c>
      <c r="D1050">
        <v>219171</v>
      </c>
      <c r="E1050">
        <v>218990</v>
      </c>
      <c r="F1050">
        <v>12510.3</v>
      </c>
      <c r="G1050">
        <v>21476.2</v>
      </c>
      <c r="H1050">
        <v>7761.18</v>
      </c>
      <c r="I1050">
        <v>0.37579699999999999</v>
      </c>
      <c r="J1050">
        <v>0.62878900000000004</v>
      </c>
      <c r="K1050">
        <v>0</v>
      </c>
      <c r="L1050" t="s">
        <v>43</v>
      </c>
    </row>
    <row r="1051" spans="1:12" x14ac:dyDescent="0.25">
      <c r="A1051" t="s">
        <v>46</v>
      </c>
      <c r="B1051">
        <v>222121</v>
      </c>
      <c r="C1051">
        <v>218935</v>
      </c>
      <c r="D1051">
        <v>218887</v>
      </c>
      <c r="E1051">
        <v>218705</v>
      </c>
      <c r="F1051">
        <v>12561</v>
      </c>
      <c r="G1051">
        <v>21167.5</v>
      </c>
      <c r="H1051">
        <v>7742.69</v>
      </c>
      <c r="I1051">
        <v>0.37569000000000002</v>
      </c>
      <c r="J1051">
        <v>0.61912199999999995</v>
      </c>
      <c r="K1051">
        <v>0</v>
      </c>
      <c r="L1051" t="s">
        <v>43</v>
      </c>
    </row>
    <row r="1052" spans="1:12" x14ac:dyDescent="0.25">
      <c r="A1052" t="s">
        <v>46</v>
      </c>
      <c r="B1052">
        <v>224007</v>
      </c>
      <c r="C1052">
        <v>220611</v>
      </c>
      <c r="D1052">
        <v>220556</v>
      </c>
      <c r="E1052">
        <v>220375</v>
      </c>
      <c r="F1052">
        <v>12614.4</v>
      </c>
      <c r="G1052">
        <v>21732.799999999999</v>
      </c>
      <c r="H1052">
        <v>7831.13</v>
      </c>
      <c r="I1052">
        <v>0.37569999999999998</v>
      </c>
      <c r="J1052">
        <v>0.62893399999999999</v>
      </c>
      <c r="K1052">
        <v>0</v>
      </c>
      <c r="L1052" t="s">
        <v>43</v>
      </c>
    </row>
    <row r="1053" spans="1:12" x14ac:dyDescent="0.25">
      <c r="A1053" t="s">
        <v>46</v>
      </c>
      <c r="B1053">
        <v>236394</v>
      </c>
      <c r="C1053">
        <v>232397</v>
      </c>
      <c r="D1053">
        <v>232333</v>
      </c>
      <c r="E1053">
        <v>232140</v>
      </c>
      <c r="F1053">
        <v>13465.6</v>
      </c>
      <c r="G1053">
        <v>22786.7</v>
      </c>
      <c r="H1053">
        <v>8288.43</v>
      </c>
      <c r="I1053">
        <v>0.37573600000000001</v>
      </c>
      <c r="J1053">
        <v>0.62508399999999997</v>
      </c>
      <c r="K1053">
        <v>0</v>
      </c>
      <c r="L1053" t="s">
        <v>43</v>
      </c>
    </row>
    <row r="1054" spans="1:12" x14ac:dyDescent="0.25">
      <c r="A1054" t="s">
        <v>46</v>
      </c>
      <c r="B1054">
        <v>246000</v>
      </c>
      <c r="C1054">
        <v>242455</v>
      </c>
      <c r="D1054">
        <v>242386</v>
      </c>
      <c r="E1054">
        <v>242184</v>
      </c>
      <c r="F1054">
        <v>14137</v>
      </c>
      <c r="G1054">
        <v>23581.9</v>
      </c>
      <c r="H1054">
        <v>8653.2999999999993</v>
      </c>
      <c r="I1054">
        <v>0.375693</v>
      </c>
      <c r="J1054">
        <v>0.619112</v>
      </c>
      <c r="K1054">
        <v>0</v>
      </c>
      <c r="L1054" t="s">
        <v>43</v>
      </c>
    </row>
    <row r="1055" spans="1:12" x14ac:dyDescent="0.25">
      <c r="A1055" t="s">
        <v>46</v>
      </c>
      <c r="B1055">
        <v>249451</v>
      </c>
      <c r="C1055">
        <v>245357</v>
      </c>
      <c r="D1055">
        <v>245262</v>
      </c>
      <c r="E1055">
        <v>245044</v>
      </c>
      <c r="F1055">
        <v>14063</v>
      </c>
      <c r="G1055">
        <v>24150.6</v>
      </c>
      <c r="H1055">
        <v>8730.16</v>
      </c>
      <c r="I1055">
        <v>0.376413</v>
      </c>
      <c r="J1055">
        <v>0.61910900000000002</v>
      </c>
      <c r="K1055">
        <v>0</v>
      </c>
      <c r="L1055" t="s">
        <v>43</v>
      </c>
    </row>
    <row r="1056" spans="1:12" x14ac:dyDescent="0.25">
      <c r="A1056" t="s">
        <v>46</v>
      </c>
      <c r="B1056">
        <v>237915</v>
      </c>
      <c r="C1056">
        <v>234311</v>
      </c>
      <c r="D1056">
        <v>234248</v>
      </c>
      <c r="E1056">
        <v>234054</v>
      </c>
      <c r="F1056">
        <v>13475</v>
      </c>
      <c r="G1056">
        <v>23032.1</v>
      </c>
      <c r="H1056">
        <v>8501.11</v>
      </c>
      <c r="I1056">
        <v>0.37590099999999999</v>
      </c>
      <c r="J1056">
        <v>0.61910500000000002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240735</v>
      </c>
      <c r="C1057">
        <v>236808</v>
      </c>
      <c r="D1057">
        <v>236722</v>
      </c>
      <c r="E1057">
        <v>236528</v>
      </c>
      <c r="F1057">
        <v>13611.8</v>
      </c>
      <c r="G1057">
        <v>23345.7</v>
      </c>
      <c r="H1057">
        <v>8406.69</v>
      </c>
      <c r="I1057">
        <v>0.37570900000000002</v>
      </c>
      <c r="J1057">
        <v>0.62281399999999998</v>
      </c>
      <c r="K1057">
        <v>0</v>
      </c>
      <c r="L1057" t="s">
        <v>43</v>
      </c>
    </row>
    <row r="1058" spans="1:25" x14ac:dyDescent="0.25">
      <c r="A1058" t="s">
        <v>46</v>
      </c>
      <c r="B1058">
        <v>238807</v>
      </c>
      <c r="C1058">
        <v>235188</v>
      </c>
      <c r="D1058">
        <v>235108</v>
      </c>
      <c r="E1058">
        <v>234911</v>
      </c>
      <c r="F1058">
        <v>13515.6</v>
      </c>
      <c r="G1058">
        <v>23091.7</v>
      </c>
      <c r="H1058">
        <v>8365.4699999999993</v>
      </c>
      <c r="I1058">
        <v>0.375693</v>
      </c>
      <c r="J1058">
        <v>0.62958999999999998</v>
      </c>
      <c r="K1058">
        <v>0</v>
      </c>
      <c r="L1058" t="s">
        <v>43</v>
      </c>
    </row>
    <row r="1059" spans="1:25" x14ac:dyDescent="0.25">
      <c r="A1059" t="s">
        <v>46</v>
      </c>
      <c r="B1059">
        <v>238575</v>
      </c>
      <c r="C1059">
        <v>234566</v>
      </c>
      <c r="D1059">
        <v>234500</v>
      </c>
      <c r="E1059">
        <v>234305</v>
      </c>
      <c r="F1059">
        <v>13582.8</v>
      </c>
      <c r="G1059">
        <v>23001.8</v>
      </c>
      <c r="H1059">
        <v>8443.9500000000007</v>
      </c>
      <c r="I1059">
        <v>0.36442400000000003</v>
      </c>
      <c r="J1059">
        <v>0.61912199999999995</v>
      </c>
      <c r="K1059">
        <v>0</v>
      </c>
      <c r="L1059" t="s">
        <v>43</v>
      </c>
    </row>
    <row r="1060" spans="1:25" x14ac:dyDescent="0.25">
      <c r="A1060" t="s">
        <v>46</v>
      </c>
      <c r="B1060">
        <v>238849</v>
      </c>
      <c r="C1060">
        <v>235401</v>
      </c>
      <c r="D1060">
        <v>235335</v>
      </c>
      <c r="E1060">
        <v>235140</v>
      </c>
      <c r="F1060">
        <v>13451.9</v>
      </c>
      <c r="G1060">
        <v>22931.9</v>
      </c>
      <c r="H1060">
        <v>8382.83</v>
      </c>
      <c r="I1060">
        <v>0.37569399999999997</v>
      </c>
      <c r="J1060">
        <v>0.62095800000000001</v>
      </c>
      <c r="K1060">
        <v>0</v>
      </c>
      <c r="L1060" t="s">
        <v>43</v>
      </c>
    </row>
    <row r="1061" spans="1:25" x14ac:dyDescent="0.25">
      <c r="A1061" t="s">
        <v>46</v>
      </c>
      <c r="B1061">
        <v>243375</v>
      </c>
      <c r="C1061">
        <v>239798</v>
      </c>
      <c r="D1061">
        <v>239723</v>
      </c>
      <c r="E1061">
        <v>239524</v>
      </c>
      <c r="F1061">
        <v>13917.4</v>
      </c>
      <c r="G1061">
        <v>23407.599999999999</v>
      </c>
      <c r="H1061">
        <v>8513.9599999999991</v>
      </c>
      <c r="I1061">
        <v>0.37570300000000001</v>
      </c>
      <c r="J1061">
        <v>0.619112</v>
      </c>
      <c r="K1061">
        <v>0</v>
      </c>
      <c r="L1061" t="s">
        <v>43</v>
      </c>
    </row>
    <row r="1062" spans="1:25" x14ac:dyDescent="0.25">
      <c r="A1062" t="s">
        <v>46</v>
      </c>
      <c r="B1062">
        <v>244730</v>
      </c>
      <c r="C1062">
        <v>240593</v>
      </c>
      <c r="D1062">
        <v>240532</v>
      </c>
      <c r="E1062">
        <v>240331</v>
      </c>
      <c r="F1062">
        <v>13741.9</v>
      </c>
      <c r="G1062">
        <v>23613.200000000001</v>
      </c>
      <c r="H1062">
        <v>8700.2099999999991</v>
      </c>
      <c r="I1062">
        <v>0.37657299999999999</v>
      </c>
      <c r="J1062">
        <v>0.62690100000000004</v>
      </c>
      <c r="K1062">
        <v>0</v>
      </c>
      <c r="L1062" t="s">
        <v>43</v>
      </c>
    </row>
    <row r="1063" spans="1:25" x14ac:dyDescent="0.25">
      <c r="A1063" t="s">
        <v>46</v>
      </c>
      <c r="B1063">
        <v>241862</v>
      </c>
      <c r="C1063">
        <v>238260</v>
      </c>
      <c r="D1063">
        <v>238190</v>
      </c>
      <c r="E1063">
        <v>237987</v>
      </c>
      <c r="F1063">
        <v>14064.2</v>
      </c>
      <c r="G1063">
        <v>23394.3</v>
      </c>
      <c r="H1063">
        <v>8594.92</v>
      </c>
      <c r="I1063">
        <v>0.37569799999999998</v>
      </c>
      <c r="J1063">
        <v>0.61909499999999995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240692</v>
      </c>
      <c r="C1064">
        <v>236993</v>
      </c>
      <c r="D1064">
        <v>236910</v>
      </c>
      <c r="E1064">
        <v>236715</v>
      </c>
      <c r="F1064">
        <v>13758.1</v>
      </c>
      <c r="G1064">
        <v>23402.5</v>
      </c>
      <c r="H1064">
        <v>8633.08</v>
      </c>
      <c r="I1064">
        <v>0.37570399999999998</v>
      </c>
      <c r="J1064">
        <v>0.62828200000000001</v>
      </c>
      <c r="K1064">
        <v>0</v>
      </c>
      <c r="L1064" t="s">
        <v>43</v>
      </c>
      <c r="R1064">
        <f>AVERAGE(B1015:B1064)</f>
        <v>229324.74</v>
      </c>
      <c r="S1064">
        <f>AVERAGE(C1015:C1064)</f>
        <v>225944.14</v>
      </c>
      <c r="U1064">
        <f>_xlfn.VAR.P(B1015:B1064)</f>
        <v>79929233.712399974</v>
      </c>
      <c r="V1064">
        <f>_xlfn.VAR.P(C1015:C1064)</f>
        <v>75391959.640400007</v>
      </c>
      <c r="X1064">
        <f>1.96*SQRT(U1064)/50</f>
        <v>350.46035109812675</v>
      </c>
      <c r="Y1064">
        <f>1.96*SQRT(V1064)/50</f>
        <v>340.36789046827596</v>
      </c>
    </row>
    <row r="1065" spans="1:25" x14ac:dyDescent="0.25">
      <c r="A1065" t="s">
        <v>47</v>
      </c>
      <c r="B1065">
        <v>11466267.622306</v>
      </c>
      <c r="C1065" t="s">
        <v>37</v>
      </c>
    </row>
    <row r="1066" spans="1:25" x14ac:dyDescent="0.25">
      <c r="A1066" t="s">
        <v>48</v>
      </c>
      <c r="B1066">
        <v>217991</v>
      </c>
      <c r="C1066">
        <v>217983</v>
      </c>
      <c r="D1066">
        <v>217948</v>
      </c>
      <c r="E1066">
        <v>217782</v>
      </c>
      <c r="F1066">
        <v>10884.1</v>
      </c>
      <c r="G1066">
        <v>0</v>
      </c>
      <c r="H1066">
        <v>8487.7000000000007</v>
      </c>
      <c r="I1066">
        <v>0.37569200000000003</v>
      </c>
      <c r="J1066">
        <v>0.61912199999999995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220950</v>
      </c>
      <c r="C1067">
        <v>220942</v>
      </c>
      <c r="D1067">
        <v>220917</v>
      </c>
      <c r="E1067">
        <v>220750</v>
      </c>
      <c r="F1067">
        <v>10992</v>
      </c>
      <c r="G1067">
        <v>0</v>
      </c>
      <c r="H1067">
        <v>8527.5</v>
      </c>
      <c r="I1067">
        <v>0.37570500000000001</v>
      </c>
      <c r="J1067">
        <v>0.62878800000000001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217901</v>
      </c>
      <c r="C1068">
        <v>217894</v>
      </c>
      <c r="D1068">
        <v>217870</v>
      </c>
      <c r="E1068">
        <v>217703</v>
      </c>
      <c r="F1068">
        <v>11168.2</v>
      </c>
      <c r="G1068">
        <v>0</v>
      </c>
      <c r="H1068">
        <v>8440.25</v>
      </c>
      <c r="I1068">
        <v>0.37574800000000003</v>
      </c>
      <c r="J1068">
        <v>0.62975800000000004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201125</v>
      </c>
      <c r="C1069">
        <v>201118</v>
      </c>
      <c r="D1069">
        <v>201100</v>
      </c>
      <c r="E1069">
        <v>200947</v>
      </c>
      <c r="F1069">
        <v>10157.4</v>
      </c>
      <c r="G1069">
        <v>0</v>
      </c>
      <c r="H1069">
        <v>7879.87</v>
      </c>
      <c r="I1069">
        <v>0.37588100000000002</v>
      </c>
      <c r="J1069">
        <v>0.62183900000000003</v>
      </c>
      <c r="K1069">
        <v>0</v>
      </c>
      <c r="L1069" t="s">
        <v>43</v>
      </c>
    </row>
    <row r="1070" spans="1:25" x14ac:dyDescent="0.25">
      <c r="A1070" t="s">
        <v>48</v>
      </c>
      <c r="B1070">
        <v>198847</v>
      </c>
      <c r="C1070">
        <v>198840</v>
      </c>
      <c r="D1070">
        <v>198822</v>
      </c>
      <c r="E1070">
        <v>198670</v>
      </c>
      <c r="F1070">
        <v>10056.1</v>
      </c>
      <c r="G1070">
        <v>0</v>
      </c>
      <c r="H1070">
        <v>7806.69</v>
      </c>
      <c r="I1070">
        <v>0.37570700000000001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198956</v>
      </c>
      <c r="C1071">
        <v>198949</v>
      </c>
      <c r="D1071">
        <v>198931</v>
      </c>
      <c r="E1071">
        <v>198779</v>
      </c>
      <c r="F1071">
        <v>10065.200000000001</v>
      </c>
      <c r="G1071">
        <v>0</v>
      </c>
      <c r="H1071">
        <v>7746.99</v>
      </c>
      <c r="I1071">
        <v>0.37586799999999998</v>
      </c>
      <c r="J1071">
        <v>0.62263000000000002</v>
      </c>
      <c r="K1071">
        <v>0</v>
      </c>
      <c r="L1071" t="s">
        <v>43</v>
      </c>
    </row>
    <row r="1072" spans="1:25" x14ac:dyDescent="0.25">
      <c r="A1072" t="s">
        <v>48</v>
      </c>
      <c r="B1072">
        <v>203583</v>
      </c>
      <c r="C1072">
        <v>203575</v>
      </c>
      <c r="D1072">
        <v>203558</v>
      </c>
      <c r="E1072">
        <v>203403</v>
      </c>
      <c r="F1072">
        <v>10250.200000000001</v>
      </c>
      <c r="G1072">
        <v>0</v>
      </c>
      <c r="H1072">
        <v>7932.65</v>
      </c>
      <c r="I1072">
        <v>0.37591799999999997</v>
      </c>
      <c r="J1072">
        <v>0.627139</v>
      </c>
      <c r="K1072">
        <v>0</v>
      </c>
      <c r="L1072" t="s">
        <v>43</v>
      </c>
    </row>
    <row r="1073" spans="1:12" x14ac:dyDescent="0.25">
      <c r="A1073" t="s">
        <v>48</v>
      </c>
      <c r="B1073">
        <v>199165</v>
      </c>
      <c r="C1073">
        <v>199158</v>
      </c>
      <c r="D1073">
        <v>199141</v>
      </c>
      <c r="E1073">
        <v>198988</v>
      </c>
      <c r="F1073">
        <v>10052.6</v>
      </c>
      <c r="G1073">
        <v>0</v>
      </c>
      <c r="H1073">
        <v>7780.6</v>
      </c>
      <c r="I1073">
        <v>0.37620799999999999</v>
      </c>
      <c r="J1073">
        <v>0.62494300000000003</v>
      </c>
      <c r="K1073">
        <v>0</v>
      </c>
      <c r="L1073" t="s">
        <v>43</v>
      </c>
    </row>
    <row r="1074" spans="1:12" x14ac:dyDescent="0.25">
      <c r="A1074" t="s">
        <v>48</v>
      </c>
      <c r="B1074">
        <v>199286</v>
      </c>
      <c r="C1074">
        <v>199279</v>
      </c>
      <c r="D1074">
        <v>199262</v>
      </c>
      <c r="E1074">
        <v>199111</v>
      </c>
      <c r="F1074">
        <v>10057.9</v>
      </c>
      <c r="G1074">
        <v>0</v>
      </c>
      <c r="H1074">
        <v>7745.47</v>
      </c>
      <c r="I1074">
        <v>0.37572299999999997</v>
      </c>
      <c r="J1074">
        <v>0.62863599999999997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196121</v>
      </c>
      <c r="C1075">
        <v>196114</v>
      </c>
      <c r="D1075">
        <v>196097</v>
      </c>
      <c r="E1075">
        <v>195941</v>
      </c>
      <c r="F1075">
        <v>9895.69</v>
      </c>
      <c r="G1075">
        <v>0</v>
      </c>
      <c r="H1075">
        <v>7681.15</v>
      </c>
      <c r="I1075">
        <v>0.37575500000000001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196083</v>
      </c>
      <c r="C1076">
        <v>196076</v>
      </c>
      <c r="D1076">
        <v>196060</v>
      </c>
      <c r="E1076">
        <v>195910</v>
      </c>
      <c r="F1076">
        <v>9859.4699999999993</v>
      </c>
      <c r="G1076">
        <v>0</v>
      </c>
      <c r="H1076">
        <v>7638.44</v>
      </c>
      <c r="I1076">
        <v>0.37660399999999999</v>
      </c>
      <c r="J1076">
        <v>0.62197800000000003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198183</v>
      </c>
      <c r="C1077">
        <v>198176</v>
      </c>
      <c r="D1077">
        <v>198158</v>
      </c>
      <c r="E1077">
        <v>198007</v>
      </c>
      <c r="F1077">
        <v>9985.98</v>
      </c>
      <c r="G1077">
        <v>0</v>
      </c>
      <c r="H1077">
        <v>7754.43</v>
      </c>
      <c r="I1077">
        <v>0.37570500000000001</v>
      </c>
      <c r="J1077">
        <v>0.620811</v>
      </c>
      <c r="K1077">
        <v>0</v>
      </c>
      <c r="L1077" t="s">
        <v>43</v>
      </c>
    </row>
    <row r="1078" spans="1:12" x14ac:dyDescent="0.25">
      <c r="A1078" t="s">
        <v>48</v>
      </c>
      <c r="B1078">
        <v>200221</v>
      </c>
      <c r="C1078">
        <v>200213</v>
      </c>
      <c r="D1078">
        <v>200196</v>
      </c>
      <c r="E1078">
        <v>200044</v>
      </c>
      <c r="F1078">
        <v>10109.1</v>
      </c>
      <c r="G1078">
        <v>0</v>
      </c>
      <c r="H1078">
        <v>7860.26</v>
      </c>
      <c r="I1078">
        <v>0.37571300000000002</v>
      </c>
      <c r="J1078">
        <v>0.62496700000000005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197199</v>
      </c>
      <c r="C1079">
        <v>197191</v>
      </c>
      <c r="D1079">
        <v>197174</v>
      </c>
      <c r="E1079">
        <v>197025</v>
      </c>
      <c r="F1079">
        <v>9969.5400000000009</v>
      </c>
      <c r="G1079">
        <v>0</v>
      </c>
      <c r="H1079">
        <v>7705.03</v>
      </c>
      <c r="I1079">
        <v>0.37570300000000001</v>
      </c>
      <c r="J1079">
        <v>0.61912199999999995</v>
      </c>
      <c r="K1079">
        <v>0</v>
      </c>
      <c r="L1079" t="s">
        <v>43</v>
      </c>
    </row>
    <row r="1080" spans="1:12" x14ac:dyDescent="0.25">
      <c r="A1080" t="s">
        <v>48</v>
      </c>
      <c r="B1080">
        <v>200071</v>
      </c>
      <c r="C1080">
        <v>200064</v>
      </c>
      <c r="D1080">
        <v>200046</v>
      </c>
      <c r="E1080">
        <v>199894</v>
      </c>
      <c r="F1080">
        <v>10121.299999999999</v>
      </c>
      <c r="G1080">
        <v>0</v>
      </c>
      <c r="H1080">
        <v>7823.48</v>
      </c>
      <c r="I1080">
        <v>0.375697</v>
      </c>
      <c r="J1080">
        <v>0.62705200000000005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199561</v>
      </c>
      <c r="C1081">
        <v>199553</v>
      </c>
      <c r="D1081">
        <v>199536</v>
      </c>
      <c r="E1081">
        <v>199384</v>
      </c>
      <c r="F1081">
        <v>10119.799999999999</v>
      </c>
      <c r="G1081">
        <v>0</v>
      </c>
      <c r="H1081">
        <v>7759.46</v>
      </c>
      <c r="I1081">
        <v>0.37579099999999999</v>
      </c>
      <c r="J1081">
        <v>0.61912199999999995</v>
      </c>
      <c r="K1081">
        <v>0</v>
      </c>
      <c r="L1081" t="s">
        <v>43</v>
      </c>
    </row>
    <row r="1082" spans="1:12" x14ac:dyDescent="0.25">
      <c r="A1082" t="s">
        <v>48</v>
      </c>
      <c r="B1082">
        <v>199471</v>
      </c>
      <c r="C1082">
        <v>199464</v>
      </c>
      <c r="D1082">
        <v>199446</v>
      </c>
      <c r="E1082">
        <v>199295</v>
      </c>
      <c r="F1082">
        <v>10071.700000000001</v>
      </c>
      <c r="G1082">
        <v>0</v>
      </c>
      <c r="H1082">
        <v>7837.07</v>
      </c>
      <c r="I1082">
        <v>0.37585200000000002</v>
      </c>
      <c r="J1082">
        <v>0.61908399999999997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199926</v>
      </c>
      <c r="C1083">
        <v>199918</v>
      </c>
      <c r="D1083">
        <v>199902</v>
      </c>
      <c r="E1083">
        <v>199750</v>
      </c>
      <c r="F1083">
        <v>10087.9</v>
      </c>
      <c r="G1083">
        <v>0</v>
      </c>
      <c r="H1083">
        <v>7764.42</v>
      </c>
      <c r="I1083">
        <v>0.37578600000000001</v>
      </c>
      <c r="J1083">
        <v>0.62818700000000005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199513</v>
      </c>
      <c r="C1084">
        <v>199505</v>
      </c>
      <c r="D1084">
        <v>199488</v>
      </c>
      <c r="E1084">
        <v>199335</v>
      </c>
      <c r="F1084">
        <v>10096.9</v>
      </c>
      <c r="G1084">
        <v>0</v>
      </c>
      <c r="H1084">
        <v>7801.94</v>
      </c>
      <c r="I1084">
        <v>0.37605300000000003</v>
      </c>
      <c r="J1084">
        <v>0.61911899999999997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202569</v>
      </c>
      <c r="C1085">
        <v>202561</v>
      </c>
      <c r="D1085">
        <v>202543</v>
      </c>
      <c r="E1085">
        <v>202381</v>
      </c>
      <c r="F1085">
        <v>10201.299999999999</v>
      </c>
      <c r="G1085">
        <v>0</v>
      </c>
      <c r="H1085">
        <v>7889.74</v>
      </c>
      <c r="I1085">
        <v>0.37569999999999998</v>
      </c>
      <c r="J1085">
        <v>0.61912</v>
      </c>
      <c r="K1085">
        <v>0</v>
      </c>
      <c r="L1085" t="s">
        <v>43</v>
      </c>
    </row>
    <row r="1086" spans="1:12" x14ac:dyDescent="0.25">
      <c r="A1086" t="s">
        <v>48</v>
      </c>
      <c r="B1086">
        <v>205250</v>
      </c>
      <c r="C1086">
        <v>205243</v>
      </c>
      <c r="D1086">
        <v>205225</v>
      </c>
      <c r="E1086">
        <v>205069</v>
      </c>
      <c r="F1086">
        <v>10346.200000000001</v>
      </c>
      <c r="G1086">
        <v>0</v>
      </c>
      <c r="H1086">
        <v>8006.29</v>
      </c>
      <c r="I1086">
        <v>0.37569599999999997</v>
      </c>
      <c r="J1086">
        <v>0.62890800000000002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201539</v>
      </c>
      <c r="C1087">
        <v>201531</v>
      </c>
      <c r="D1087">
        <v>201512</v>
      </c>
      <c r="E1087">
        <v>201359</v>
      </c>
      <c r="F1087">
        <v>10150.299999999999</v>
      </c>
      <c r="G1087">
        <v>0</v>
      </c>
      <c r="H1087">
        <v>7874.47</v>
      </c>
      <c r="I1087">
        <v>0.375695</v>
      </c>
      <c r="J1087">
        <v>0.62148899999999996</v>
      </c>
      <c r="K1087">
        <v>0</v>
      </c>
      <c r="L1087" t="s">
        <v>43</v>
      </c>
    </row>
    <row r="1088" spans="1:12" x14ac:dyDescent="0.25">
      <c r="A1088" t="s">
        <v>48</v>
      </c>
      <c r="B1088">
        <v>208797</v>
      </c>
      <c r="C1088">
        <v>208790</v>
      </c>
      <c r="D1088">
        <v>208768</v>
      </c>
      <c r="E1088">
        <v>208610</v>
      </c>
      <c r="F1088">
        <v>10470.5</v>
      </c>
      <c r="G1088">
        <v>0</v>
      </c>
      <c r="H1088">
        <v>8139.66</v>
      </c>
      <c r="I1088">
        <v>0.376168</v>
      </c>
      <c r="J1088">
        <v>0.61912199999999995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205712</v>
      </c>
      <c r="C1089">
        <v>205705</v>
      </c>
      <c r="D1089">
        <v>205685</v>
      </c>
      <c r="E1089">
        <v>205530</v>
      </c>
      <c r="F1089">
        <v>10374.5</v>
      </c>
      <c r="G1089">
        <v>0</v>
      </c>
      <c r="H1089">
        <v>8067.71</v>
      </c>
      <c r="I1089">
        <v>0.36470900000000001</v>
      </c>
      <c r="J1089">
        <v>0.62979499999999999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206098</v>
      </c>
      <c r="C1090">
        <v>206091</v>
      </c>
      <c r="D1090">
        <v>206070</v>
      </c>
      <c r="E1090">
        <v>205913</v>
      </c>
      <c r="F1090">
        <v>10452.799999999999</v>
      </c>
      <c r="G1090">
        <v>0</v>
      </c>
      <c r="H1090">
        <v>8062.07</v>
      </c>
      <c r="I1090">
        <v>0.36878300000000003</v>
      </c>
      <c r="J1090">
        <v>0.62887000000000004</v>
      </c>
      <c r="K1090">
        <v>0</v>
      </c>
      <c r="L1090" t="s">
        <v>43</v>
      </c>
    </row>
    <row r="1091" spans="1:12" x14ac:dyDescent="0.25">
      <c r="A1091" t="s">
        <v>48</v>
      </c>
      <c r="B1091">
        <v>201902</v>
      </c>
      <c r="C1091">
        <v>201895</v>
      </c>
      <c r="D1091">
        <v>201876</v>
      </c>
      <c r="E1091">
        <v>201723</v>
      </c>
      <c r="F1091">
        <v>10153.5</v>
      </c>
      <c r="G1091">
        <v>0</v>
      </c>
      <c r="H1091">
        <v>7884.76</v>
      </c>
      <c r="I1091">
        <v>0.375695</v>
      </c>
      <c r="J1091">
        <v>0.62971500000000002</v>
      </c>
      <c r="K1091">
        <v>0</v>
      </c>
      <c r="L1091" t="s">
        <v>43</v>
      </c>
    </row>
    <row r="1092" spans="1:12" x14ac:dyDescent="0.25">
      <c r="A1092" t="s">
        <v>48</v>
      </c>
      <c r="B1092">
        <v>206464</v>
      </c>
      <c r="C1092">
        <v>206457</v>
      </c>
      <c r="D1092">
        <v>206435</v>
      </c>
      <c r="E1092">
        <v>206278</v>
      </c>
      <c r="F1092">
        <v>10399.6</v>
      </c>
      <c r="G1092">
        <v>0</v>
      </c>
      <c r="H1092">
        <v>8061.63</v>
      </c>
      <c r="I1092">
        <v>0.37573600000000001</v>
      </c>
      <c r="J1092">
        <v>0.62669600000000003</v>
      </c>
      <c r="K1092">
        <v>0</v>
      </c>
      <c r="L1092" t="s">
        <v>43</v>
      </c>
    </row>
    <row r="1093" spans="1:12" x14ac:dyDescent="0.25">
      <c r="A1093" t="s">
        <v>48</v>
      </c>
      <c r="B1093">
        <v>219153</v>
      </c>
      <c r="C1093">
        <v>219145</v>
      </c>
      <c r="D1093">
        <v>219119</v>
      </c>
      <c r="E1093">
        <v>218949</v>
      </c>
      <c r="F1093">
        <v>11262</v>
      </c>
      <c r="G1093">
        <v>0</v>
      </c>
      <c r="H1093">
        <v>8533.2000000000007</v>
      </c>
      <c r="I1093">
        <v>0.37571500000000002</v>
      </c>
      <c r="J1093">
        <v>0.623193</v>
      </c>
      <c r="K1093">
        <v>0</v>
      </c>
      <c r="L1093" t="s">
        <v>43</v>
      </c>
    </row>
    <row r="1094" spans="1:12" x14ac:dyDescent="0.25">
      <c r="A1094" t="s">
        <v>48</v>
      </c>
      <c r="B1094">
        <v>216737</v>
      </c>
      <c r="C1094">
        <v>216719</v>
      </c>
      <c r="D1094">
        <v>216646</v>
      </c>
      <c r="E1094">
        <v>216474</v>
      </c>
      <c r="F1094">
        <v>10942.2</v>
      </c>
      <c r="G1094">
        <v>0</v>
      </c>
      <c r="H1094">
        <v>8418.56</v>
      </c>
      <c r="I1094">
        <v>0.37570700000000001</v>
      </c>
      <c r="J1094">
        <v>0.62682199999999999</v>
      </c>
      <c r="K1094">
        <v>0</v>
      </c>
      <c r="L1094" t="s">
        <v>43</v>
      </c>
    </row>
    <row r="1095" spans="1:12" x14ac:dyDescent="0.25">
      <c r="A1095" t="s">
        <v>48</v>
      </c>
      <c r="B1095">
        <v>211502</v>
      </c>
      <c r="C1095">
        <v>211478</v>
      </c>
      <c r="D1095">
        <v>211455</v>
      </c>
      <c r="E1095">
        <v>211294</v>
      </c>
      <c r="F1095">
        <v>10697.5</v>
      </c>
      <c r="G1095">
        <v>0</v>
      </c>
      <c r="H1095">
        <v>8257.34</v>
      </c>
      <c r="I1095">
        <v>0.37569799999999998</v>
      </c>
      <c r="J1095">
        <v>0.62745700000000004</v>
      </c>
      <c r="K1095">
        <v>0</v>
      </c>
      <c r="L1095" t="s">
        <v>43</v>
      </c>
    </row>
    <row r="1096" spans="1:12" x14ac:dyDescent="0.25">
      <c r="A1096" t="s">
        <v>48</v>
      </c>
      <c r="B1096">
        <v>212056</v>
      </c>
      <c r="C1096">
        <v>212049</v>
      </c>
      <c r="D1096">
        <v>212025</v>
      </c>
      <c r="E1096">
        <v>211861</v>
      </c>
      <c r="F1096">
        <v>10773.3</v>
      </c>
      <c r="G1096">
        <v>0</v>
      </c>
      <c r="H1096">
        <v>8245.76</v>
      </c>
      <c r="I1096">
        <v>0.37570999999999999</v>
      </c>
      <c r="J1096">
        <v>0.61911700000000003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213335</v>
      </c>
      <c r="C1097">
        <v>213322</v>
      </c>
      <c r="D1097">
        <v>213298</v>
      </c>
      <c r="E1097">
        <v>213134</v>
      </c>
      <c r="F1097">
        <v>10860.8</v>
      </c>
      <c r="G1097">
        <v>0</v>
      </c>
      <c r="H1097">
        <v>8249.76</v>
      </c>
      <c r="I1097">
        <v>0.37569200000000003</v>
      </c>
      <c r="J1097">
        <v>0.62980400000000003</v>
      </c>
      <c r="K1097">
        <v>0</v>
      </c>
      <c r="L1097" t="s">
        <v>43</v>
      </c>
    </row>
    <row r="1098" spans="1:12" x14ac:dyDescent="0.25">
      <c r="A1098" t="s">
        <v>48</v>
      </c>
      <c r="B1098">
        <v>210584</v>
      </c>
      <c r="C1098">
        <v>210577</v>
      </c>
      <c r="D1098">
        <v>210555</v>
      </c>
      <c r="E1098">
        <v>210397</v>
      </c>
      <c r="F1098">
        <v>10616</v>
      </c>
      <c r="G1098">
        <v>0</v>
      </c>
      <c r="H1098">
        <v>8225.08</v>
      </c>
      <c r="I1098">
        <v>0.37570100000000001</v>
      </c>
      <c r="J1098">
        <v>0.61972000000000005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213118</v>
      </c>
      <c r="C1099">
        <v>213111</v>
      </c>
      <c r="D1099">
        <v>213088</v>
      </c>
      <c r="E1099">
        <v>212922</v>
      </c>
      <c r="F1099">
        <v>10855.7</v>
      </c>
      <c r="G1099">
        <v>0</v>
      </c>
      <c r="H1099">
        <v>8255.84</v>
      </c>
      <c r="I1099">
        <v>0.375697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213899</v>
      </c>
      <c r="C1100">
        <v>213892</v>
      </c>
      <c r="D1100">
        <v>213868</v>
      </c>
      <c r="E1100">
        <v>213690</v>
      </c>
      <c r="F1100">
        <v>10749.3</v>
      </c>
      <c r="G1100">
        <v>0</v>
      </c>
      <c r="H1100">
        <v>8275</v>
      </c>
      <c r="I1100">
        <v>0.37573400000000001</v>
      </c>
      <c r="J1100">
        <v>0.62966</v>
      </c>
      <c r="K1100">
        <v>0</v>
      </c>
      <c r="L1100" t="s">
        <v>43</v>
      </c>
    </row>
    <row r="1101" spans="1:12" x14ac:dyDescent="0.25">
      <c r="A1101" t="s">
        <v>48</v>
      </c>
      <c r="B1101">
        <v>212592</v>
      </c>
      <c r="C1101">
        <v>212585</v>
      </c>
      <c r="D1101">
        <v>212561</v>
      </c>
      <c r="E1101">
        <v>212396</v>
      </c>
      <c r="F1101">
        <v>10910.6</v>
      </c>
      <c r="G1101">
        <v>0</v>
      </c>
      <c r="H1101">
        <v>8241.93</v>
      </c>
      <c r="I1101">
        <v>0.37572100000000003</v>
      </c>
      <c r="J1101">
        <v>0.61912199999999995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205463</v>
      </c>
      <c r="C1102">
        <v>205455</v>
      </c>
      <c r="D1102">
        <v>205422</v>
      </c>
      <c r="E1102">
        <v>205264</v>
      </c>
      <c r="F1102">
        <v>10412.4</v>
      </c>
      <c r="G1102">
        <v>0</v>
      </c>
      <c r="H1102">
        <v>7930.8</v>
      </c>
      <c r="I1102">
        <v>0.37570900000000002</v>
      </c>
      <c r="J1102">
        <v>0.62757099999999999</v>
      </c>
      <c r="K1102">
        <v>0</v>
      </c>
      <c r="L1102" t="s">
        <v>43</v>
      </c>
    </row>
    <row r="1103" spans="1:12" x14ac:dyDescent="0.25">
      <c r="A1103" t="s">
        <v>48</v>
      </c>
      <c r="B1103">
        <v>200745</v>
      </c>
      <c r="C1103">
        <v>200738</v>
      </c>
      <c r="D1103">
        <v>200720</v>
      </c>
      <c r="E1103">
        <v>200566</v>
      </c>
      <c r="F1103">
        <v>10133</v>
      </c>
      <c r="G1103">
        <v>0</v>
      </c>
      <c r="H1103">
        <v>7761.55</v>
      </c>
      <c r="I1103">
        <v>0.37600499999999998</v>
      </c>
      <c r="J1103">
        <v>0.61922100000000002</v>
      </c>
      <c r="K1103">
        <v>0</v>
      </c>
      <c r="L1103" t="s">
        <v>43</v>
      </c>
    </row>
    <row r="1104" spans="1:12" x14ac:dyDescent="0.25">
      <c r="A1104" t="s">
        <v>48</v>
      </c>
      <c r="B1104">
        <v>202352</v>
      </c>
      <c r="C1104">
        <v>202345</v>
      </c>
      <c r="D1104">
        <v>202326</v>
      </c>
      <c r="E1104">
        <v>202172</v>
      </c>
      <c r="F1104">
        <v>10185.4</v>
      </c>
      <c r="G1104">
        <v>0</v>
      </c>
      <c r="H1104">
        <v>7834.43</v>
      </c>
      <c r="I1104">
        <v>0.37571100000000002</v>
      </c>
      <c r="J1104">
        <v>0.62960400000000005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198840</v>
      </c>
      <c r="C1105">
        <v>198832</v>
      </c>
      <c r="D1105">
        <v>198815</v>
      </c>
      <c r="E1105">
        <v>198663</v>
      </c>
      <c r="F1105">
        <v>10072</v>
      </c>
      <c r="G1105">
        <v>0</v>
      </c>
      <c r="H1105">
        <v>7671.72</v>
      </c>
      <c r="I1105">
        <v>0.37569900000000001</v>
      </c>
      <c r="J1105">
        <v>0.62936800000000004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200073</v>
      </c>
      <c r="C1106">
        <v>200065</v>
      </c>
      <c r="D1106">
        <v>200048</v>
      </c>
      <c r="E1106">
        <v>199896</v>
      </c>
      <c r="F1106">
        <v>10080.9</v>
      </c>
      <c r="G1106">
        <v>0</v>
      </c>
      <c r="H1106">
        <v>7753.84</v>
      </c>
      <c r="I1106">
        <v>0.375691</v>
      </c>
      <c r="J1106">
        <v>0.62980199999999997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199190</v>
      </c>
      <c r="C1107">
        <v>199183</v>
      </c>
      <c r="D1107">
        <v>199165</v>
      </c>
      <c r="E1107">
        <v>199014</v>
      </c>
      <c r="F1107">
        <v>10024.200000000001</v>
      </c>
      <c r="G1107">
        <v>0</v>
      </c>
      <c r="H1107">
        <v>7752.84</v>
      </c>
      <c r="I1107">
        <v>0.375722</v>
      </c>
      <c r="J1107">
        <v>0.61912199999999995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200139</v>
      </c>
      <c r="C1108">
        <v>200131</v>
      </c>
      <c r="D1108">
        <v>200114</v>
      </c>
      <c r="E1108">
        <v>199962</v>
      </c>
      <c r="F1108">
        <v>10130</v>
      </c>
      <c r="G1108">
        <v>0</v>
      </c>
      <c r="H1108">
        <v>7793.12</v>
      </c>
      <c r="I1108">
        <v>0.37572100000000003</v>
      </c>
      <c r="J1108">
        <v>0.62917699999999999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199110</v>
      </c>
      <c r="C1109">
        <v>199103</v>
      </c>
      <c r="D1109">
        <v>199085</v>
      </c>
      <c r="E1109">
        <v>198933</v>
      </c>
      <c r="F1109">
        <v>10091.4</v>
      </c>
      <c r="G1109">
        <v>0</v>
      </c>
      <c r="H1109">
        <v>7692.68</v>
      </c>
      <c r="I1109">
        <v>0.37572800000000001</v>
      </c>
      <c r="J1109">
        <v>0.62890100000000004</v>
      </c>
      <c r="K1109">
        <v>0</v>
      </c>
      <c r="L1109" t="s">
        <v>43</v>
      </c>
    </row>
    <row r="1110" spans="1:25" x14ac:dyDescent="0.25">
      <c r="A1110" t="s">
        <v>48</v>
      </c>
      <c r="B1110">
        <v>201614</v>
      </c>
      <c r="C1110">
        <v>201607</v>
      </c>
      <c r="D1110">
        <v>201589</v>
      </c>
      <c r="E1110">
        <v>201436</v>
      </c>
      <c r="F1110">
        <v>10162.700000000001</v>
      </c>
      <c r="G1110">
        <v>0</v>
      </c>
      <c r="H1110">
        <v>7804.9</v>
      </c>
      <c r="I1110">
        <v>0.37578899999999998</v>
      </c>
      <c r="J1110">
        <v>0.61912199999999995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200516</v>
      </c>
      <c r="C1111">
        <v>200508</v>
      </c>
      <c r="D1111">
        <v>200491</v>
      </c>
      <c r="E1111">
        <v>200338</v>
      </c>
      <c r="F1111">
        <v>10098.4</v>
      </c>
      <c r="G1111">
        <v>0</v>
      </c>
      <c r="H1111">
        <v>7776.47</v>
      </c>
      <c r="I1111">
        <v>0.37570399999999998</v>
      </c>
      <c r="J1111">
        <v>0.62964799999999999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202278</v>
      </c>
      <c r="C1112">
        <v>202270</v>
      </c>
      <c r="D1112">
        <v>202252</v>
      </c>
      <c r="E1112">
        <v>202098</v>
      </c>
      <c r="F1112">
        <v>10195.700000000001</v>
      </c>
      <c r="G1112">
        <v>0</v>
      </c>
      <c r="H1112">
        <v>7805.1</v>
      </c>
      <c r="I1112">
        <v>0.375695</v>
      </c>
      <c r="J1112">
        <v>0.62973500000000004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202763</v>
      </c>
      <c r="C1113">
        <v>202755</v>
      </c>
      <c r="D1113">
        <v>202736</v>
      </c>
      <c r="E1113">
        <v>202580</v>
      </c>
      <c r="F1113">
        <v>10309.9</v>
      </c>
      <c r="G1113">
        <v>0</v>
      </c>
      <c r="H1113">
        <v>7826.48</v>
      </c>
      <c r="I1113">
        <v>0.37571599999999999</v>
      </c>
      <c r="J1113">
        <v>0.62667300000000004</v>
      </c>
      <c r="K1113">
        <v>0</v>
      </c>
      <c r="L1113" t="s">
        <v>43</v>
      </c>
    </row>
    <row r="1114" spans="1:25" x14ac:dyDescent="0.25">
      <c r="A1114" t="s">
        <v>48</v>
      </c>
      <c r="B1114">
        <v>197264</v>
      </c>
      <c r="C1114">
        <v>197256</v>
      </c>
      <c r="D1114">
        <v>197239</v>
      </c>
      <c r="E1114">
        <v>197088</v>
      </c>
      <c r="F1114">
        <v>9936.84</v>
      </c>
      <c r="G1114">
        <v>0</v>
      </c>
      <c r="H1114">
        <v>7639.13</v>
      </c>
      <c r="I1114">
        <v>0.37651000000000001</v>
      </c>
      <c r="J1114">
        <v>0.62896399999999997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198586</v>
      </c>
      <c r="C1115">
        <v>198578</v>
      </c>
      <c r="D1115">
        <v>198561</v>
      </c>
      <c r="E1115">
        <v>198408</v>
      </c>
      <c r="F1115">
        <v>10059.700000000001</v>
      </c>
      <c r="G1115">
        <v>0</v>
      </c>
      <c r="H1115">
        <v>7711.43</v>
      </c>
      <c r="I1115">
        <v>0.37574999999999997</v>
      </c>
      <c r="J1115">
        <v>0.62917999999999996</v>
      </c>
      <c r="K1115">
        <v>0</v>
      </c>
      <c r="L1115" t="s">
        <v>43</v>
      </c>
    </row>
    <row r="1116" spans="1:25" x14ac:dyDescent="0.25">
      <c r="A1116" t="s">
        <v>48</v>
      </c>
      <c r="B1116">
        <v>196688</v>
      </c>
      <c r="C1116">
        <v>196680</v>
      </c>
      <c r="D1116">
        <v>196663</v>
      </c>
      <c r="E1116">
        <v>196513</v>
      </c>
      <c r="F1116">
        <v>9914.7900000000009</v>
      </c>
      <c r="G1116">
        <v>0</v>
      </c>
      <c r="H1116">
        <v>7605.26</v>
      </c>
      <c r="I1116">
        <v>0.375915</v>
      </c>
      <c r="J1116">
        <v>0.61912199999999995</v>
      </c>
      <c r="K1116">
        <v>0</v>
      </c>
      <c r="L1116" t="s">
        <v>43</v>
      </c>
    </row>
    <row r="1117" spans="1:25" x14ac:dyDescent="0.25">
      <c r="A1117" t="s">
        <v>48</v>
      </c>
      <c r="B1117">
        <v>198152</v>
      </c>
      <c r="C1117">
        <v>198145</v>
      </c>
      <c r="D1117">
        <v>198128</v>
      </c>
      <c r="E1117">
        <v>197975</v>
      </c>
      <c r="F1117">
        <v>10040</v>
      </c>
      <c r="G1117">
        <v>0</v>
      </c>
      <c r="H1117">
        <v>7703.66</v>
      </c>
      <c r="I1117">
        <v>0.37569599999999997</v>
      </c>
      <c r="J1117">
        <v>0.62825200000000003</v>
      </c>
      <c r="K1117">
        <v>0</v>
      </c>
      <c r="L1117" t="s">
        <v>43</v>
      </c>
    </row>
    <row r="1118" spans="1:25" x14ac:dyDescent="0.25">
      <c r="A1118" t="s">
        <v>48</v>
      </c>
      <c r="B1118">
        <v>203288</v>
      </c>
      <c r="C1118">
        <v>203281</v>
      </c>
      <c r="D1118">
        <v>203263</v>
      </c>
      <c r="E1118">
        <v>203090</v>
      </c>
      <c r="F1118">
        <v>10291.9</v>
      </c>
      <c r="G1118">
        <v>0</v>
      </c>
      <c r="H1118">
        <v>7933.17</v>
      </c>
      <c r="I1118">
        <v>0.37569000000000002</v>
      </c>
      <c r="J1118">
        <v>0.62941899999999995</v>
      </c>
      <c r="K1118">
        <v>0</v>
      </c>
      <c r="L1118" t="s">
        <v>43</v>
      </c>
    </row>
    <row r="1119" spans="1:25" x14ac:dyDescent="0.25">
      <c r="A1119" t="s">
        <v>48</v>
      </c>
      <c r="B1119">
        <v>202530</v>
      </c>
      <c r="C1119">
        <v>202522</v>
      </c>
      <c r="D1119">
        <v>202503</v>
      </c>
      <c r="E1119">
        <v>202349</v>
      </c>
      <c r="F1119">
        <v>10242.9</v>
      </c>
      <c r="G1119">
        <v>0</v>
      </c>
      <c r="H1119">
        <v>7854.15</v>
      </c>
      <c r="I1119">
        <v>0.375691</v>
      </c>
      <c r="J1119">
        <v>0.62719000000000003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204610</v>
      </c>
      <c r="C1120">
        <v>204603</v>
      </c>
      <c r="D1120">
        <v>204583</v>
      </c>
      <c r="E1120">
        <v>204428</v>
      </c>
      <c r="F1120">
        <v>10289.6</v>
      </c>
      <c r="G1120">
        <v>0</v>
      </c>
      <c r="H1120">
        <v>7871.41</v>
      </c>
      <c r="I1120">
        <v>0.37569200000000003</v>
      </c>
      <c r="J1120">
        <v>0.633158</v>
      </c>
      <c r="K1120">
        <v>0</v>
      </c>
      <c r="L1120" t="s">
        <v>43</v>
      </c>
      <c r="R1120">
        <f>AVERAGE(B1071:B1120)</f>
        <v>203256.94</v>
      </c>
      <c r="S1120">
        <f>AVERAGE(C1071:C1120)</f>
        <v>203248.86</v>
      </c>
      <c r="U1120">
        <f>_xlfn.VAR.P(B1071:B1120)</f>
        <v>32224812.21639999</v>
      </c>
      <c r="V1120">
        <f>_xlfn.VAR.P(C1071:C1120)</f>
        <v>32212333.160399999</v>
      </c>
      <c r="X1120">
        <f>1.96*SQRT(U1120)/50</f>
        <v>222.52625787580416</v>
      </c>
      <c r="Y1120">
        <f>1.96*SQRT(V1120)/50</f>
        <v>222.48316706572894</v>
      </c>
    </row>
    <row r="1121" spans="1:12" x14ac:dyDescent="0.25">
      <c r="A1121" t="s">
        <v>49</v>
      </c>
      <c r="B1121">
        <v>10162864.339816</v>
      </c>
      <c r="C1121" t="s">
        <v>37</v>
      </c>
    </row>
    <row r="1122" spans="1:12" x14ac:dyDescent="0.25">
      <c r="A1122" t="s">
        <v>50</v>
      </c>
      <c r="B1122">
        <v>111056</v>
      </c>
      <c r="C1122">
        <v>110931</v>
      </c>
      <c r="D1122">
        <v>110930</v>
      </c>
      <c r="E1122">
        <v>110834</v>
      </c>
      <c r="F1122">
        <v>6085.2</v>
      </c>
      <c r="G1122">
        <v>5987.25</v>
      </c>
      <c r="H1122">
        <v>1844.03</v>
      </c>
      <c r="I1122">
        <v>0.37569000000000002</v>
      </c>
      <c r="J1122">
        <v>0.62921700000000003</v>
      </c>
      <c r="K1122">
        <v>13</v>
      </c>
      <c r="L1122" t="s">
        <v>43</v>
      </c>
    </row>
    <row r="1123" spans="1:12" x14ac:dyDescent="0.25">
      <c r="A1123" t="s">
        <v>50</v>
      </c>
      <c r="B1123">
        <v>110970</v>
      </c>
      <c r="C1123">
        <v>110847</v>
      </c>
      <c r="D1123">
        <v>110846</v>
      </c>
      <c r="E1123">
        <v>110751</v>
      </c>
      <c r="F1123">
        <v>6214.01</v>
      </c>
      <c r="G1123">
        <v>5976.75</v>
      </c>
      <c r="H1123">
        <v>1829.92</v>
      </c>
      <c r="I1123">
        <v>0.37579299999999999</v>
      </c>
      <c r="J1123">
        <v>0.62820299999999996</v>
      </c>
      <c r="K1123">
        <v>0</v>
      </c>
      <c r="L1123" t="s">
        <v>43</v>
      </c>
    </row>
    <row r="1124" spans="1:12" x14ac:dyDescent="0.25">
      <c r="A1124" t="s">
        <v>50</v>
      </c>
      <c r="B1124">
        <v>112722</v>
      </c>
      <c r="C1124">
        <v>112597</v>
      </c>
      <c r="D1124">
        <v>112597</v>
      </c>
      <c r="E1124">
        <v>112499</v>
      </c>
      <c r="F1124">
        <v>6124.69</v>
      </c>
      <c r="G1124">
        <v>6063.72</v>
      </c>
      <c r="H1124">
        <v>1853.78</v>
      </c>
      <c r="I1124">
        <v>0.37569000000000002</v>
      </c>
      <c r="J1124">
        <v>0.62745600000000001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112468</v>
      </c>
      <c r="C1125">
        <v>112348</v>
      </c>
      <c r="D1125">
        <v>112347</v>
      </c>
      <c r="E1125">
        <v>112250</v>
      </c>
      <c r="F1125">
        <v>6143.05</v>
      </c>
      <c r="G1125">
        <v>6045.84</v>
      </c>
      <c r="H1125">
        <v>1856.4</v>
      </c>
      <c r="I1125">
        <v>0.37570799999999999</v>
      </c>
      <c r="J1125">
        <v>0.61912100000000003</v>
      </c>
      <c r="K1125">
        <v>0</v>
      </c>
      <c r="L1125" t="s">
        <v>43</v>
      </c>
    </row>
    <row r="1126" spans="1:12" x14ac:dyDescent="0.25">
      <c r="A1126" t="s">
        <v>50</v>
      </c>
      <c r="B1126">
        <v>113220</v>
      </c>
      <c r="C1126">
        <v>113098</v>
      </c>
      <c r="D1126">
        <v>113097</v>
      </c>
      <c r="E1126">
        <v>112999</v>
      </c>
      <c r="F1126">
        <v>6271.04</v>
      </c>
      <c r="G1126">
        <v>6064.68</v>
      </c>
      <c r="H1126">
        <v>1858.52</v>
      </c>
      <c r="I1126">
        <v>0.37597399999999997</v>
      </c>
      <c r="J1126">
        <v>0.61912100000000003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115393</v>
      </c>
      <c r="C1127">
        <v>115267</v>
      </c>
      <c r="D1127">
        <v>115267</v>
      </c>
      <c r="E1127">
        <v>115167</v>
      </c>
      <c r="F1127">
        <v>6438.31</v>
      </c>
      <c r="G1127">
        <v>6210.75</v>
      </c>
      <c r="H1127">
        <v>1905.45</v>
      </c>
      <c r="I1127">
        <v>0.37598700000000002</v>
      </c>
      <c r="J1127">
        <v>0.62587899999999996</v>
      </c>
      <c r="K1127">
        <v>0</v>
      </c>
      <c r="L1127" t="s">
        <v>43</v>
      </c>
    </row>
    <row r="1128" spans="1:12" x14ac:dyDescent="0.25">
      <c r="A1128" t="s">
        <v>50</v>
      </c>
      <c r="B1128">
        <v>113817</v>
      </c>
      <c r="C1128">
        <v>113696</v>
      </c>
      <c r="D1128">
        <v>113695</v>
      </c>
      <c r="E1128">
        <v>113596</v>
      </c>
      <c r="F1128">
        <v>6303.27</v>
      </c>
      <c r="G1128">
        <v>6129.23</v>
      </c>
      <c r="H1128">
        <v>1896.06</v>
      </c>
      <c r="I1128">
        <v>0.37575999999999998</v>
      </c>
      <c r="J1128">
        <v>0.61912100000000003</v>
      </c>
      <c r="K1128">
        <v>0</v>
      </c>
      <c r="L1128" t="s">
        <v>43</v>
      </c>
    </row>
    <row r="1129" spans="1:12" x14ac:dyDescent="0.25">
      <c r="A1129" t="s">
        <v>50</v>
      </c>
      <c r="B1129">
        <v>114528</v>
      </c>
      <c r="C1129">
        <v>114389</v>
      </c>
      <c r="D1129">
        <v>114388</v>
      </c>
      <c r="E1129">
        <v>114289</v>
      </c>
      <c r="F1129">
        <v>6237.23</v>
      </c>
      <c r="G1129">
        <v>6200.68</v>
      </c>
      <c r="H1129">
        <v>1896.18</v>
      </c>
      <c r="I1129">
        <v>0.37576199999999998</v>
      </c>
      <c r="J1129">
        <v>0.61912</v>
      </c>
      <c r="K1129">
        <v>0</v>
      </c>
      <c r="L1129" t="s">
        <v>43</v>
      </c>
    </row>
    <row r="1130" spans="1:12" x14ac:dyDescent="0.25">
      <c r="A1130" t="s">
        <v>50</v>
      </c>
      <c r="B1130">
        <v>112276</v>
      </c>
      <c r="C1130">
        <v>112149</v>
      </c>
      <c r="D1130">
        <v>112148</v>
      </c>
      <c r="E1130">
        <v>112051</v>
      </c>
      <c r="F1130">
        <v>6141.59</v>
      </c>
      <c r="G1130">
        <v>6027.7</v>
      </c>
      <c r="H1130">
        <v>1846.7</v>
      </c>
      <c r="I1130">
        <v>0.37569000000000002</v>
      </c>
      <c r="J1130">
        <v>0.62118300000000004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113068</v>
      </c>
      <c r="C1131">
        <v>112945</v>
      </c>
      <c r="D1131">
        <v>112944</v>
      </c>
      <c r="E1131">
        <v>112846</v>
      </c>
      <c r="F1131">
        <v>6281.85</v>
      </c>
      <c r="G1131">
        <v>6213.94</v>
      </c>
      <c r="H1131">
        <v>1859.65</v>
      </c>
      <c r="I1131">
        <v>0.37571300000000002</v>
      </c>
      <c r="J1131">
        <v>0.62777799999999995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112972</v>
      </c>
      <c r="C1132">
        <v>112848</v>
      </c>
      <c r="D1132">
        <v>112848</v>
      </c>
      <c r="E1132">
        <v>112750</v>
      </c>
      <c r="F1132">
        <v>6220.56</v>
      </c>
      <c r="G1132">
        <v>6082.52</v>
      </c>
      <c r="H1132">
        <v>1863.77</v>
      </c>
      <c r="I1132">
        <v>0.37569200000000003</v>
      </c>
      <c r="J1132">
        <v>0.62484899999999999</v>
      </c>
      <c r="K1132">
        <v>0</v>
      </c>
      <c r="L1132" t="s">
        <v>43</v>
      </c>
    </row>
    <row r="1133" spans="1:12" x14ac:dyDescent="0.25">
      <c r="A1133" t="s">
        <v>50</v>
      </c>
      <c r="B1133">
        <v>115902</v>
      </c>
      <c r="C1133">
        <v>115777</v>
      </c>
      <c r="D1133">
        <v>115758</v>
      </c>
      <c r="E1133">
        <v>115658</v>
      </c>
      <c r="F1133">
        <v>6546.86</v>
      </c>
      <c r="G1133">
        <v>6217.13</v>
      </c>
      <c r="H1133">
        <v>1897.41</v>
      </c>
      <c r="I1133">
        <v>0.37580999999999998</v>
      </c>
      <c r="J1133">
        <v>0.61912199999999995</v>
      </c>
      <c r="K1133">
        <v>0</v>
      </c>
      <c r="L1133" t="s">
        <v>43</v>
      </c>
    </row>
    <row r="1134" spans="1:12" x14ac:dyDescent="0.25">
      <c r="A1134" t="s">
        <v>50</v>
      </c>
      <c r="B1134">
        <v>120085</v>
      </c>
      <c r="C1134">
        <v>119956</v>
      </c>
      <c r="D1134">
        <v>119956</v>
      </c>
      <c r="E1134">
        <v>119848</v>
      </c>
      <c r="F1134">
        <v>7021.32</v>
      </c>
      <c r="G1134">
        <v>6615.2</v>
      </c>
      <c r="H1134">
        <v>1956.7</v>
      </c>
      <c r="I1134">
        <v>0.37575199999999997</v>
      </c>
      <c r="J1134">
        <v>0.61912199999999995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121827</v>
      </c>
      <c r="C1135">
        <v>121700</v>
      </c>
      <c r="D1135">
        <v>121700</v>
      </c>
      <c r="E1135">
        <v>121595</v>
      </c>
      <c r="F1135">
        <v>7433.9</v>
      </c>
      <c r="G1135">
        <v>6743.6</v>
      </c>
      <c r="H1135">
        <v>1976.22</v>
      </c>
      <c r="I1135">
        <v>0.37500099999999997</v>
      </c>
      <c r="J1135">
        <v>0.61911799999999995</v>
      </c>
      <c r="K1135">
        <v>5</v>
      </c>
      <c r="L1135" t="s">
        <v>43</v>
      </c>
    </row>
    <row r="1136" spans="1:12" x14ac:dyDescent="0.25">
      <c r="A1136" t="s">
        <v>50</v>
      </c>
      <c r="B1136">
        <v>116973</v>
      </c>
      <c r="C1136">
        <v>116848</v>
      </c>
      <c r="D1136">
        <v>116847</v>
      </c>
      <c r="E1136">
        <v>116746</v>
      </c>
      <c r="F1136">
        <v>6703.8</v>
      </c>
      <c r="G1136">
        <v>6362.93</v>
      </c>
      <c r="H1136">
        <v>1913.97</v>
      </c>
      <c r="I1136">
        <v>0.37598300000000001</v>
      </c>
      <c r="J1136">
        <v>0.62980100000000006</v>
      </c>
      <c r="K1136">
        <v>0</v>
      </c>
      <c r="L1136" t="s">
        <v>43</v>
      </c>
    </row>
    <row r="1137" spans="1:12" x14ac:dyDescent="0.25">
      <c r="A1137" t="s">
        <v>50</v>
      </c>
      <c r="B1137">
        <v>121535</v>
      </c>
      <c r="C1137">
        <v>121408</v>
      </c>
      <c r="D1137">
        <v>121407</v>
      </c>
      <c r="E1137">
        <v>121302</v>
      </c>
      <c r="F1137">
        <v>7411.83</v>
      </c>
      <c r="G1137">
        <v>6695.87</v>
      </c>
      <c r="H1137">
        <v>1985.5</v>
      </c>
      <c r="I1137">
        <v>0.36508600000000002</v>
      </c>
      <c r="J1137">
        <v>0.62816099999999997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116532</v>
      </c>
      <c r="C1138">
        <v>116410</v>
      </c>
      <c r="D1138">
        <v>116409</v>
      </c>
      <c r="E1138">
        <v>116310</v>
      </c>
      <c r="F1138">
        <v>6779.96</v>
      </c>
      <c r="G1138">
        <v>6332.84</v>
      </c>
      <c r="H1138">
        <v>1895.73</v>
      </c>
      <c r="I1138">
        <v>0.37656000000000001</v>
      </c>
      <c r="J1138">
        <v>0.61911400000000005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116900</v>
      </c>
      <c r="C1139">
        <v>116780</v>
      </c>
      <c r="D1139">
        <v>116779</v>
      </c>
      <c r="E1139">
        <v>116678</v>
      </c>
      <c r="F1139">
        <v>6695.74</v>
      </c>
      <c r="G1139">
        <v>6278.89</v>
      </c>
      <c r="H1139">
        <v>1916.48</v>
      </c>
      <c r="I1139">
        <v>0.37570300000000001</v>
      </c>
      <c r="J1139">
        <v>0.62835099999999999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119932</v>
      </c>
      <c r="C1140">
        <v>119797</v>
      </c>
      <c r="D1140">
        <v>119796</v>
      </c>
      <c r="E1140">
        <v>119694</v>
      </c>
      <c r="F1140">
        <v>7027.42</v>
      </c>
      <c r="G1140">
        <v>6753.04</v>
      </c>
      <c r="H1140">
        <v>1954.82</v>
      </c>
      <c r="I1140">
        <v>0.375809</v>
      </c>
      <c r="J1140">
        <v>0.61912199999999995</v>
      </c>
      <c r="K1140">
        <v>0</v>
      </c>
      <c r="L1140" t="s">
        <v>43</v>
      </c>
    </row>
    <row r="1141" spans="1:12" x14ac:dyDescent="0.25">
      <c r="A1141" t="s">
        <v>50</v>
      </c>
      <c r="B1141">
        <v>121127</v>
      </c>
      <c r="C1141">
        <v>121006</v>
      </c>
      <c r="D1141">
        <v>121005</v>
      </c>
      <c r="E1141">
        <v>120903</v>
      </c>
      <c r="F1141">
        <v>7320.6</v>
      </c>
      <c r="G1141">
        <v>6752.9</v>
      </c>
      <c r="H1141">
        <v>1978.19</v>
      </c>
      <c r="I1141">
        <v>0.375691</v>
      </c>
      <c r="J1141">
        <v>0.62975899999999996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117727</v>
      </c>
      <c r="C1142">
        <v>117601</v>
      </c>
      <c r="D1142">
        <v>117600</v>
      </c>
      <c r="E1142">
        <v>117498</v>
      </c>
      <c r="F1142">
        <v>6995.14</v>
      </c>
      <c r="G1142">
        <v>6368.12</v>
      </c>
      <c r="H1142">
        <v>1923.39</v>
      </c>
      <c r="I1142">
        <v>0.376052</v>
      </c>
      <c r="J1142">
        <v>0.61912199999999995</v>
      </c>
      <c r="K1142">
        <v>0</v>
      </c>
      <c r="L1142" t="s">
        <v>43</v>
      </c>
    </row>
    <row r="1143" spans="1:12" x14ac:dyDescent="0.25">
      <c r="A1143" t="s">
        <v>50</v>
      </c>
      <c r="B1143">
        <v>119215</v>
      </c>
      <c r="C1143">
        <v>119082</v>
      </c>
      <c r="D1143">
        <v>119082</v>
      </c>
      <c r="E1143">
        <v>118979</v>
      </c>
      <c r="F1143">
        <v>6979.25</v>
      </c>
      <c r="G1143">
        <v>6462.09</v>
      </c>
      <c r="H1143">
        <v>1950.02</v>
      </c>
      <c r="I1143">
        <v>0.37955699999999998</v>
      </c>
      <c r="J1143">
        <v>0.61912100000000003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119406</v>
      </c>
      <c r="C1144">
        <v>119280</v>
      </c>
      <c r="D1144">
        <v>119279</v>
      </c>
      <c r="E1144">
        <v>119175</v>
      </c>
      <c r="F1144">
        <v>7073.68</v>
      </c>
      <c r="G1144">
        <v>6491.81</v>
      </c>
      <c r="H1144">
        <v>1952.32</v>
      </c>
      <c r="I1144">
        <v>0.37639699999999998</v>
      </c>
      <c r="J1144">
        <v>0.62971900000000003</v>
      </c>
      <c r="K1144">
        <v>0</v>
      </c>
      <c r="L1144" t="s">
        <v>43</v>
      </c>
    </row>
    <row r="1145" spans="1:12" x14ac:dyDescent="0.25">
      <c r="A1145" t="s">
        <v>50</v>
      </c>
      <c r="B1145">
        <v>119727</v>
      </c>
      <c r="C1145">
        <v>119601</v>
      </c>
      <c r="D1145">
        <v>119600</v>
      </c>
      <c r="E1145">
        <v>119494</v>
      </c>
      <c r="F1145">
        <v>6960.1</v>
      </c>
      <c r="G1145">
        <v>6575.83</v>
      </c>
      <c r="H1145">
        <v>1958.87</v>
      </c>
      <c r="I1145">
        <v>0.37570500000000001</v>
      </c>
      <c r="J1145">
        <v>0.62582300000000002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123101</v>
      </c>
      <c r="C1146">
        <v>122976</v>
      </c>
      <c r="D1146">
        <v>122975</v>
      </c>
      <c r="E1146">
        <v>122869</v>
      </c>
      <c r="F1146">
        <v>7272.51</v>
      </c>
      <c r="G1146">
        <v>6694.85</v>
      </c>
      <c r="H1146">
        <v>2008.88</v>
      </c>
      <c r="I1146">
        <v>0.37591000000000002</v>
      </c>
      <c r="J1146">
        <v>0.62964100000000001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114031</v>
      </c>
      <c r="C1147">
        <v>113889</v>
      </c>
      <c r="D1147">
        <v>113889</v>
      </c>
      <c r="E1147">
        <v>113790</v>
      </c>
      <c r="F1147">
        <v>6391.52</v>
      </c>
      <c r="G1147">
        <v>6249.02</v>
      </c>
      <c r="H1147">
        <v>1877.37</v>
      </c>
      <c r="I1147">
        <v>0.37577300000000002</v>
      </c>
      <c r="J1147">
        <v>0.62957600000000002</v>
      </c>
      <c r="K1147">
        <v>0</v>
      </c>
      <c r="L1147" t="s">
        <v>43</v>
      </c>
    </row>
    <row r="1148" spans="1:12" x14ac:dyDescent="0.25">
      <c r="A1148" t="s">
        <v>50</v>
      </c>
      <c r="B1148">
        <v>111160</v>
      </c>
      <c r="C1148">
        <v>111034</v>
      </c>
      <c r="D1148">
        <v>111033</v>
      </c>
      <c r="E1148">
        <v>110937</v>
      </c>
      <c r="F1148">
        <v>6030.28</v>
      </c>
      <c r="G1148">
        <v>5965.92</v>
      </c>
      <c r="H1148">
        <v>1837.24</v>
      </c>
      <c r="I1148">
        <v>0.37571100000000002</v>
      </c>
      <c r="J1148">
        <v>0.61912100000000003</v>
      </c>
      <c r="K1148">
        <v>0</v>
      </c>
      <c r="L1148" t="s">
        <v>43</v>
      </c>
    </row>
    <row r="1149" spans="1:12" x14ac:dyDescent="0.25">
      <c r="A1149" t="s">
        <v>50</v>
      </c>
      <c r="B1149">
        <v>111257</v>
      </c>
      <c r="C1149">
        <v>111133</v>
      </c>
      <c r="D1149">
        <v>111133</v>
      </c>
      <c r="E1149">
        <v>111036</v>
      </c>
      <c r="F1149">
        <v>6102.35</v>
      </c>
      <c r="G1149">
        <v>6018.93</v>
      </c>
      <c r="H1149">
        <v>1831.49</v>
      </c>
      <c r="I1149">
        <v>0.37626300000000001</v>
      </c>
      <c r="J1149">
        <v>0.61912199999999995</v>
      </c>
      <c r="K1149">
        <v>0</v>
      </c>
      <c r="L1149" t="s">
        <v>43</v>
      </c>
    </row>
    <row r="1150" spans="1:12" x14ac:dyDescent="0.25">
      <c r="A1150" t="s">
        <v>50</v>
      </c>
      <c r="B1150">
        <v>113018</v>
      </c>
      <c r="C1150">
        <v>112891</v>
      </c>
      <c r="D1150">
        <v>112890</v>
      </c>
      <c r="E1150">
        <v>112792</v>
      </c>
      <c r="F1150">
        <v>6000.18</v>
      </c>
      <c r="G1150">
        <v>6094.61</v>
      </c>
      <c r="H1150">
        <v>1859.49</v>
      </c>
      <c r="I1150">
        <v>0.37571500000000002</v>
      </c>
      <c r="J1150">
        <v>0.61910600000000005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111779</v>
      </c>
      <c r="C1151">
        <v>111653</v>
      </c>
      <c r="D1151">
        <v>111653</v>
      </c>
      <c r="E1151">
        <v>111556</v>
      </c>
      <c r="F1151">
        <v>5990.09</v>
      </c>
      <c r="G1151">
        <v>6033.43</v>
      </c>
      <c r="H1151">
        <v>1882.93</v>
      </c>
      <c r="I1151">
        <v>0.37569999999999998</v>
      </c>
      <c r="J1151">
        <v>0.62881600000000004</v>
      </c>
      <c r="K1151">
        <v>4</v>
      </c>
      <c r="L1151" t="s">
        <v>43</v>
      </c>
    </row>
    <row r="1152" spans="1:12" x14ac:dyDescent="0.25">
      <c r="A1152" t="s">
        <v>50</v>
      </c>
      <c r="B1152">
        <v>111837</v>
      </c>
      <c r="C1152">
        <v>111710</v>
      </c>
      <c r="D1152">
        <v>111710</v>
      </c>
      <c r="E1152">
        <v>111613</v>
      </c>
      <c r="F1152">
        <v>6087.69</v>
      </c>
      <c r="G1152">
        <v>6070.66</v>
      </c>
      <c r="H1152">
        <v>1863.6</v>
      </c>
      <c r="I1152">
        <v>0.36551099999999997</v>
      </c>
      <c r="J1152">
        <v>0.626498</v>
      </c>
      <c r="K1152">
        <v>0</v>
      </c>
      <c r="L1152" t="s">
        <v>43</v>
      </c>
    </row>
    <row r="1153" spans="1:12" x14ac:dyDescent="0.25">
      <c r="A1153" t="s">
        <v>50</v>
      </c>
      <c r="B1153">
        <v>113291</v>
      </c>
      <c r="C1153">
        <v>113167</v>
      </c>
      <c r="D1153">
        <v>113167</v>
      </c>
      <c r="E1153">
        <v>113069</v>
      </c>
      <c r="F1153">
        <v>6181.86</v>
      </c>
      <c r="G1153">
        <v>6126.18</v>
      </c>
      <c r="H1153">
        <v>1862.96</v>
      </c>
      <c r="I1153">
        <v>0.37600800000000001</v>
      </c>
      <c r="J1153">
        <v>0.61912199999999995</v>
      </c>
      <c r="K1153">
        <v>0</v>
      </c>
      <c r="L1153" t="s">
        <v>43</v>
      </c>
    </row>
    <row r="1154" spans="1:12" x14ac:dyDescent="0.25">
      <c r="A1154" t="s">
        <v>50</v>
      </c>
      <c r="B1154">
        <v>113228</v>
      </c>
      <c r="C1154">
        <v>113100</v>
      </c>
      <c r="D1154">
        <v>113099</v>
      </c>
      <c r="E1154">
        <v>113001</v>
      </c>
      <c r="F1154">
        <v>6264.42</v>
      </c>
      <c r="G1154">
        <v>6083.96</v>
      </c>
      <c r="H1154">
        <v>1859.51</v>
      </c>
      <c r="I1154">
        <v>0.37665999999999999</v>
      </c>
      <c r="J1154">
        <v>0.619116</v>
      </c>
      <c r="K1154">
        <v>0</v>
      </c>
      <c r="L1154" t="s">
        <v>43</v>
      </c>
    </row>
    <row r="1155" spans="1:12" x14ac:dyDescent="0.25">
      <c r="A1155" t="s">
        <v>50</v>
      </c>
      <c r="B1155">
        <v>112067</v>
      </c>
      <c r="C1155">
        <v>111939</v>
      </c>
      <c r="D1155">
        <v>111938</v>
      </c>
      <c r="E1155">
        <v>111841</v>
      </c>
      <c r="F1155">
        <v>6112.39</v>
      </c>
      <c r="G1155">
        <v>6028.81</v>
      </c>
      <c r="H1155">
        <v>1842.54</v>
      </c>
      <c r="I1155">
        <v>0.37583499999999997</v>
      </c>
      <c r="J1155">
        <v>0.61912199999999995</v>
      </c>
      <c r="K1155">
        <v>0</v>
      </c>
      <c r="L1155" t="s">
        <v>43</v>
      </c>
    </row>
    <row r="1156" spans="1:12" x14ac:dyDescent="0.25">
      <c r="A1156" t="s">
        <v>50</v>
      </c>
      <c r="B1156">
        <v>111496</v>
      </c>
      <c r="C1156">
        <v>111370</v>
      </c>
      <c r="D1156">
        <v>111369</v>
      </c>
      <c r="E1156">
        <v>111273</v>
      </c>
      <c r="F1156">
        <v>6162.02</v>
      </c>
      <c r="G1156">
        <v>5993.41</v>
      </c>
      <c r="H1156">
        <v>1838.4</v>
      </c>
      <c r="I1156">
        <v>0.37400600000000001</v>
      </c>
      <c r="J1156">
        <v>0.61912100000000003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113050</v>
      </c>
      <c r="C1157">
        <v>112923</v>
      </c>
      <c r="D1157">
        <v>112922</v>
      </c>
      <c r="E1157">
        <v>112824</v>
      </c>
      <c r="F1157">
        <v>6196.82</v>
      </c>
      <c r="G1157">
        <v>6078.77</v>
      </c>
      <c r="H1157">
        <v>1855.82</v>
      </c>
      <c r="I1157">
        <v>0.376334</v>
      </c>
      <c r="J1157">
        <v>0.62499700000000002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114013</v>
      </c>
      <c r="C1158">
        <v>113884</v>
      </c>
      <c r="D1158">
        <v>113884</v>
      </c>
      <c r="E1158">
        <v>113785</v>
      </c>
      <c r="F1158">
        <v>6289.52</v>
      </c>
      <c r="G1158">
        <v>6131.05</v>
      </c>
      <c r="H1158">
        <v>1871.23</v>
      </c>
      <c r="I1158">
        <v>0.375691</v>
      </c>
      <c r="J1158">
        <v>0.62880599999999998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111462</v>
      </c>
      <c r="C1159">
        <v>111336</v>
      </c>
      <c r="D1159">
        <v>111335</v>
      </c>
      <c r="E1159">
        <v>111238</v>
      </c>
      <c r="F1159">
        <v>6151.09</v>
      </c>
      <c r="G1159">
        <v>5977.59</v>
      </c>
      <c r="H1159">
        <v>1831.84</v>
      </c>
      <c r="I1159">
        <v>0.37569000000000002</v>
      </c>
      <c r="J1159">
        <v>0.62980100000000006</v>
      </c>
      <c r="K1159">
        <v>0</v>
      </c>
      <c r="L1159" t="s">
        <v>43</v>
      </c>
    </row>
    <row r="1160" spans="1:12" x14ac:dyDescent="0.25">
      <c r="A1160" t="s">
        <v>50</v>
      </c>
      <c r="B1160">
        <v>110861</v>
      </c>
      <c r="C1160">
        <v>110739</v>
      </c>
      <c r="D1160">
        <v>110738</v>
      </c>
      <c r="E1160">
        <v>110632</v>
      </c>
      <c r="F1160">
        <v>6014.91</v>
      </c>
      <c r="G1160">
        <v>5975.69</v>
      </c>
      <c r="H1160">
        <v>1831.53</v>
      </c>
      <c r="I1160">
        <v>0.37251299999999998</v>
      </c>
      <c r="J1160">
        <v>0.61911899999999997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110600</v>
      </c>
      <c r="C1161">
        <v>110474</v>
      </c>
      <c r="D1161">
        <v>110473</v>
      </c>
      <c r="E1161">
        <v>110368</v>
      </c>
      <c r="F1161">
        <v>6008.13</v>
      </c>
      <c r="G1161">
        <v>5971.89</v>
      </c>
      <c r="H1161">
        <v>1839.52</v>
      </c>
      <c r="I1161">
        <v>0.375693</v>
      </c>
      <c r="J1161">
        <v>0.62941100000000005</v>
      </c>
      <c r="K1161">
        <v>0</v>
      </c>
      <c r="L1161" t="s">
        <v>43</v>
      </c>
    </row>
    <row r="1162" spans="1:12" x14ac:dyDescent="0.25">
      <c r="A1162" t="s">
        <v>50</v>
      </c>
      <c r="B1162">
        <v>111789</v>
      </c>
      <c r="C1162">
        <v>111664</v>
      </c>
      <c r="D1162">
        <v>111663</v>
      </c>
      <c r="E1162">
        <v>111567</v>
      </c>
      <c r="F1162">
        <v>6106.37</v>
      </c>
      <c r="G1162">
        <v>6212.25</v>
      </c>
      <c r="H1162">
        <v>1841.1</v>
      </c>
      <c r="I1162">
        <v>0.375697</v>
      </c>
      <c r="J1162">
        <v>0.61912100000000003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110754</v>
      </c>
      <c r="C1163">
        <v>110631</v>
      </c>
      <c r="D1163">
        <v>110631</v>
      </c>
      <c r="E1163">
        <v>110535</v>
      </c>
      <c r="F1163">
        <v>6167.02</v>
      </c>
      <c r="G1163">
        <v>5961.76</v>
      </c>
      <c r="H1163">
        <v>1835.56</v>
      </c>
      <c r="I1163">
        <v>0.37590200000000001</v>
      </c>
      <c r="J1163">
        <v>0.62731199999999998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111420</v>
      </c>
      <c r="C1164">
        <v>111296</v>
      </c>
      <c r="D1164">
        <v>111295</v>
      </c>
      <c r="E1164">
        <v>111199</v>
      </c>
      <c r="F1164">
        <v>6107.67</v>
      </c>
      <c r="G1164">
        <v>6006.49</v>
      </c>
      <c r="H1164">
        <v>1831.61</v>
      </c>
      <c r="I1164">
        <v>0.37500699999999998</v>
      </c>
      <c r="J1164">
        <v>0.62252700000000005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114014</v>
      </c>
      <c r="C1165">
        <v>113885</v>
      </c>
      <c r="D1165">
        <v>113884</v>
      </c>
      <c r="E1165">
        <v>113785</v>
      </c>
      <c r="F1165">
        <v>6370.95</v>
      </c>
      <c r="G1165">
        <v>6119.56</v>
      </c>
      <c r="H1165">
        <v>1884.69</v>
      </c>
      <c r="I1165">
        <v>0.37571100000000002</v>
      </c>
      <c r="J1165">
        <v>0.61911499999999997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112756</v>
      </c>
      <c r="C1166">
        <v>112629</v>
      </c>
      <c r="D1166">
        <v>112628</v>
      </c>
      <c r="E1166">
        <v>112530</v>
      </c>
      <c r="F1166">
        <v>6208.28</v>
      </c>
      <c r="G1166">
        <v>6045.92</v>
      </c>
      <c r="H1166">
        <v>1849.81</v>
      </c>
      <c r="I1166">
        <v>0.36616399999999999</v>
      </c>
      <c r="J1166">
        <v>0.61912199999999995</v>
      </c>
      <c r="K1166">
        <v>0</v>
      </c>
      <c r="L1166" t="s">
        <v>43</v>
      </c>
    </row>
    <row r="1167" spans="1:12" x14ac:dyDescent="0.25">
      <c r="A1167" t="s">
        <v>50</v>
      </c>
      <c r="B1167">
        <v>113208</v>
      </c>
      <c r="C1167">
        <v>113081</v>
      </c>
      <c r="D1167">
        <v>113080</v>
      </c>
      <c r="E1167">
        <v>112983</v>
      </c>
      <c r="F1167">
        <v>6246.99</v>
      </c>
      <c r="G1167">
        <v>6122.35</v>
      </c>
      <c r="H1167">
        <v>1902.55</v>
      </c>
      <c r="I1167">
        <v>0.37569799999999998</v>
      </c>
      <c r="J1167">
        <v>0.62980100000000006</v>
      </c>
      <c r="K1167">
        <v>0</v>
      </c>
      <c r="L1167" t="s">
        <v>43</v>
      </c>
    </row>
    <row r="1168" spans="1:12" x14ac:dyDescent="0.25">
      <c r="A1168" t="s">
        <v>50</v>
      </c>
      <c r="B1168">
        <v>110329</v>
      </c>
      <c r="C1168">
        <v>110206</v>
      </c>
      <c r="D1168">
        <v>110205</v>
      </c>
      <c r="E1168">
        <v>110109</v>
      </c>
      <c r="F1168">
        <v>6007.81</v>
      </c>
      <c r="G1168">
        <v>5921.49</v>
      </c>
      <c r="H1168">
        <v>1815.24</v>
      </c>
      <c r="I1168">
        <v>0.37576399999999999</v>
      </c>
      <c r="J1168">
        <v>0.62187300000000001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111340</v>
      </c>
      <c r="C1169">
        <v>111212</v>
      </c>
      <c r="D1169">
        <v>111212</v>
      </c>
      <c r="E1169">
        <v>111115</v>
      </c>
      <c r="F1169">
        <v>6106.92</v>
      </c>
      <c r="G1169">
        <v>5974.23</v>
      </c>
      <c r="H1169">
        <v>1834.87</v>
      </c>
      <c r="I1169">
        <v>0.37581700000000001</v>
      </c>
      <c r="J1169">
        <v>0.62222299999999997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113545</v>
      </c>
      <c r="C1170">
        <v>113419</v>
      </c>
      <c r="D1170">
        <v>113418</v>
      </c>
      <c r="E1170">
        <v>113320</v>
      </c>
      <c r="F1170">
        <v>6323.39</v>
      </c>
      <c r="G1170">
        <v>6138.83</v>
      </c>
      <c r="H1170">
        <v>1874.2</v>
      </c>
      <c r="I1170">
        <v>0.37342399999999998</v>
      </c>
      <c r="J1170">
        <v>0.62943700000000002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114275</v>
      </c>
      <c r="C1171">
        <v>114149</v>
      </c>
      <c r="D1171">
        <v>114148</v>
      </c>
      <c r="E1171">
        <v>114050</v>
      </c>
      <c r="F1171">
        <v>6391.31</v>
      </c>
      <c r="G1171">
        <v>6118.61</v>
      </c>
      <c r="H1171">
        <v>1868.65</v>
      </c>
      <c r="I1171">
        <v>0.37569000000000002</v>
      </c>
      <c r="J1171">
        <v>0.61912199999999995</v>
      </c>
      <c r="K1171">
        <v>0</v>
      </c>
      <c r="L1171" t="s">
        <v>43</v>
      </c>
    </row>
    <row r="1172" spans="1:25" x14ac:dyDescent="0.25">
      <c r="A1172" t="s">
        <v>50</v>
      </c>
      <c r="B1172">
        <v>113956</v>
      </c>
      <c r="C1172">
        <v>113828</v>
      </c>
      <c r="D1172">
        <v>113827</v>
      </c>
      <c r="E1172">
        <v>113728</v>
      </c>
      <c r="F1172">
        <v>6194.92</v>
      </c>
      <c r="G1172">
        <v>6156.91</v>
      </c>
      <c r="H1172">
        <v>1872.88</v>
      </c>
      <c r="I1172">
        <v>0.37588300000000002</v>
      </c>
      <c r="J1172">
        <v>0.62784899999999999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112090</v>
      </c>
      <c r="C1173">
        <v>111963</v>
      </c>
      <c r="D1173">
        <v>111962</v>
      </c>
      <c r="E1173">
        <v>111865</v>
      </c>
      <c r="F1173">
        <v>6121.12</v>
      </c>
      <c r="G1173">
        <v>6058.13</v>
      </c>
      <c r="H1173">
        <v>1843.16</v>
      </c>
      <c r="I1173">
        <v>0.37570100000000001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113334</v>
      </c>
      <c r="C1174">
        <v>113207</v>
      </c>
      <c r="D1174">
        <v>113207</v>
      </c>
      <c r="E1174">
        <v>113109</v>
      </c>
      <c r="F1174">
        <v>6429.81</v>
      </c>
      <c r="G1174">
        <v>6153.42</v>
      </c>
      <c r="H1174">
        <v>1877.64</v>
      </c>
      <c r="I1174">
        <v>0.376384</v>
      </c>
      <c r="J1174">
        <v>0.62823600000000002</v>
      </c>
      <c r="K1174">
        <v>0</v>
      </c>
      <c r="L1174" t="s">
        <v>43</v>
      </c>
    </row>
    <row r="1175" spans="1:25" x14ac:dyDescent="0.25">
      <c r="A1175" t="s">
        <v>50</v>
      </c>
      <c r="B1175">
        <v>114064</v>
      </c>
      <c r="C1175">
        <v>113937</v>
      </c>
      <c r="D1175">
        <v>113936</v>
      </c>
      <c r="E1175">
        <v>113837</v>
      </c>
      <c r="F1175">
        <v>6209.12</v>
      </c>
      <c r="G1175">
        <v>6139.18</v>
      </c>
      <c r="H1175">
        <v>1902.91</v>
      </c>
      <c r="I1175">
        <v>0.37569000000000002</v>
      </c>
      <c r="J1175">
        <v>0.61912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113114</v>
      </c>
      <c r="C1176">
        <v>112985</v>
      </c>
      <c r="D1176">
        <v>112984</v>
      </c>
      <c r="E1176">
        <v>112886</v>
      </c>
      <c r="F1176">
        <v>6205.42</v>
      </c>
      <c r="G1176">
        <v>6149.23</v>
      </c>
      <c r="H1176">
        <v>1855.83</v>
      </c>
      <c r="I1176">
        <v>0.376025</v>
      </c>
      <c r="J1176">
        <v>0.62978100000000004</v>
      </c>
      <c r="K1176">
        <v>0</v>
      </c>
      <c r="L1176" t="s">
        <v>43</v>
      </c>
      <c r="R1176">
        <f>AVERAGE(B1127:B1176)</f>
        <v>114503.62</v>
      </c>
      <c r="S1176">
        <f>AVERAGE(C1127:C1176)</f>
        <v>114377</v>
      </c>
      <c r="U1176">
        <f>_xlfn.VAR.P(B1127:B1176)</f>
        <v>11294700.315600004</v>
      </c>
      <c r="V1176">
        <f>_xlfn.VAR.P(C1127:C1176)</f>
        <v>11292007.359999999</v>
      </c>
      <c r="X1176">
        <f>1.96*SQRT(U1176)/50</f>
        <v>131.74174848150298</v>
      </c>
      <c r="Y1176">
        <f>1.96*SQRT(V1176)/50</f>
        <v>131.72604218479503</v>
      </c>
    </row>
    <row r="1177" spans="1:25" x14ac:dyDescent="0.25">
      <c r="A1177" t="s">
        <v>50</v>
      </c>
      <c r="B1177">
        <v>5725185.1908229999</v>
      </c>
      <c r="C1177" t="s">
        <v>37</v>
      </c>
    </row>
    <row r="1178" spans="1:25" x14ac:dyDescent="0.25">
      <c r="A1178" t="s">
        <v>74</v>
      </c>
      <c r="B1178">
        <v>108873</v>
      </c>
      <c r="C1178">
        <v>108870</v>
      </c>
      <c r="D1178">
        <v>108869</v>
      </c>
      <c r="E1178">
        <v>108771</v>
      </c>
      <c r="F1178">
        <v>6352.3</v>
      </c>
      <c r="G1178">
        <v>0</v>
      </c>
      <c r="H1178">
        <v>1873.14</v>
      </c>
      <c r="I1178">
        <v>0.37570100000000001</v>
      </c>
      <c r="J1178">
        <v>0.62444299999999997</v>
      </c>
      <c r="K1178">
        <v>0</v>
      </c>
      <c r="L1178" t="s">
        <v>43</v>
      </c>
    </row>
    <row r="1179" spans="1:25" x14ac:dyDescent="0.25">
      <c r="A1179" t="s">
        <v>74</v>
      </c>
      <c r="B1179">
        <v>109390</v>
      </c>
      <c r="C1179">
        <v>109387</v>
      </c>
      <c r="D1179">
        <v>109386</v>
      </c>
      <c r="E1179">
        <v>109279</v>
      </c>
      <c r="F1179">
        <v>6447.32</v>
      </c>
      <c r="G1179">
        <v>0</v>
      </c>
      <c r="H1179">
        <v>1869.46</v>
      </c>
      <c r="I1179">
        <v>0.37569399999999997</v>
      </c>
      <c r="J1179">
        <v>0.62680499999999995</v>
      </c>
      <c r="K1179">
        <v>0</v>
      </c>
      <c r="L1179" t="s">
        <v>43</v>
      </c>
    </row>
    <row r="1180" spans="1:25" x14ac:dyDescent="0.25">
      <c r="A1180" t="s">
        <v>74</v>
      </c>
      <c r="B1180">
        <v>109292</v>
      </c>
      <c r="C1180">
        <v>109288</v>
      </c>
      <c r="D1180">
        <v>109288</v>
      </c>
      <c r="E1180">
        <v>109190</v>
      </c>
      <c r="F1180">
        <v>6399.91</v>
      </c>
      <c r="G1180">
        <v>0</v>
      </c>
      <c r="H1180">
        <v>1881.3</v>
      </c>
      <c r="I1180">
        <v>0.37573800000000002</v>
      </c>
      <c r="J1180">
        <v>0.62414199999999997</v>
      </c>
      <c r="K1180">
        <v>0</v>
      </c>
      <c r="L1180" t="s">
        <v>43</v>
      </c>
    </row>
    <row r="1181" spans="1:25" x14ac:dyDescent="0.25">
      <c r="A1181" t="s">
        <v>74</v>
      </c>
      <c r="B1181">
        <v>109145</v>
      </c>
      <c r="C1181">
        <v>109142</v>
      </c>
      <c r="D1181">
        <v>109141</v>
      </c>
      <c r="E1181">
        <v>109043</v>
      </c>
      <c r="F1181">
        <v>6393.62</v>
      </c>
      <c r="G1181">
        <v>0</v>
      </c>
      <c r="H1181">
        <v>1859.93</v>
      </c>
      <c r="I1181">
        <v>0.37646400000000002</v>
      </c>
      <c r="J1181">
        <v>0.61907599999999996</v>
      </c>
      <c r="K1181">
        <v>0</v>
      </c>
      <c r="L1181" t="s">
        <v>43</v>
      </c>
    </row>
    <row r="1182" spans="1:25" x14ac:dyDescent="0.25">
      <c r="A1182" t="s">
        <v>74</v>
      </c>
      <c r="B1182">
        <v>108137</v>
      </c>
      <c r="C1182">
        <v>108134</v>
      </c>
      <c r="D1182">
        <v>108133</v>
      </c>
      <c r="E1182">
        <v>108036</v>
      </c>
      <c r="F1182">
        <v>6321.6</v>
      </c>
      <c r="G1182">
        <v>0</v>
      </c>
      <c r="H1182">
        <v>1842.64</v>
      </c>
      <c r="I1182">
        <v>0.37569799999999998</v>
      </c>
      <c r="J1182">
        <v>0.61912</v>
      </c>
      <c r="K1182">
        <v>0</v>
      </c>
      <c r="L1182" t="s">
        <v>43</v>
      </c>
    </row>
    <row r="1183" spans="1:25" x14ac:dyDescent="0.25">
      <c r="A1183" t="s">
        <v>74</v>
      </c>
      <c r="B1183">
        <v>108400</v>
      </c>
      <c r="C1183">
        <v>108397</v>
      </c>
      <c r="D1183">
        <v>108396</v>
      </c>
      <c r="E1183">
        <v>108299</v>
      </c>
      <c r="F1183">
        <v>6402.71</v>
      </c>
      <c r="G1183">
        <v>0</v>
      </c>
      <c r="H1183">
        <v>1882.8</v>
      </c>
      <c r="I1183">
        <v>0.37569200000000003</v>
      </c>
      <c r="J1183">
        <v>0.61912100000000003</v>
      </c>
      <c r="K1183">
        <v>0</v>
      </c>
      <c r="L1183" t="s">
        <v>43</v>
      </c>
    </row>
    <row r="1184" spans="1:25" x14ac:dyDescent="0.25">
      <c r="A1184" t="s">
        <v>74</v>
      </c>
      <c r="B1184">
        <v>109247</v>
      </c>
      <c r="C1184">
        <v>109244</v>
      </c>
      <c r="D1184">
        <v>109243</v>
      </c>
      <c r="E1184">
        <v>109145</v>
      </c>
      <c r="F1184">
        <v>6341.97</v>
      </c>
      <c r="G1184">
        <v>0</v>
      </c>
      <c r="H1184">
        <v>1861.09</v>
      </c>
      <c r="I1184">
        <v>0.37569200000000003</v>
      </c>
      <c r="J1184">
        <v>0.62108699999999994</v>
      </c>
      <c r="K1184">
        <v>0</v>
      </c>
      <c r="L1184" t="s">
        <v>43</v>
      </c>
    </row>
    <row r="1185" spans="1:12" x14ac:dyDescent="0.25">
      <c r="A1185" t="s">
        <v>74</v>
      </c>
      <c r="B1185">
        <v>109956</v>
      </c>
      <c r="C1185">
        <v>109953</v>
      </c>
      <c r="D1185">
        <v>109952</v>
      </c>
      <c r="E1185">
        <v>109853</v>
      </c>
      <c r="F1185">
        <v>6362.18</v>
      </c>
      <c r="G1185">
        <v>0</v>
      </c>
      <c r="H1185">
        <v>1883.08</v>
      </c>
      <c r="I1185">
        <v>0.36738300000000002</v>
      </c>
      <c r="J1185">
        <v>0.62825200000000003</v>
      </c>
      <c r="K1185">
        <v>0</v>
      </c>
      <c r="L1185" t="s">
        <v>43</v>
      </c>
    </row>
    <row r="1186" spans="1:12" x14ac:dyDescent="0.25">
      <c r="A1186" t="s">
        <v>74</v>
      </c>
      <c r="B1186">
        <v>110567</v>
      </c>
      <c r="C1186">
        <v>110564</v>
      </c>
      <c r="D1186">
        <v>110564</v>
      </c>
      <c r="E1186">
        <v>110465</v>
      </c>
      <c r="F1186">
        <v>6397.55</v>
      </c>
      <c r="G1186">
        <v>0</v>
      </c>
      <c r="H1186">
        <v>1895.52</v>
      </c>
      <c r="I1186">
        <v>0.375695</v>
      </c>
      <c r="J1186">
        <v>0.62830399999999997</v>
      </c>
      <c r="K1186">
        <v>0</v>
      </c>
      <c r="L1186" t="s">
        <v>43</v>
      </c>
    </row>
    <row r="1187" spans="1:12" x14ac:dyDescent="0.25">
      <c r="A1187" t="s">
        <v>74</v>
      </c>
      <c r="B1187">
        <v>107601</v>
      </c>
      <c r="C1187">
        <v>107598</v>
      </c>
      <c r="D1187">
        <v>107597</v>
      </c>
      <c r="E1187">
        <v>107501</v>
      </c>
      <c r="F1187">
        <v>6292.08</v>
      </c>
      <c r="G1187">
        <v>0</v>
      </c>
      <c r="H1187">
        <v>1833.41</v>
      </c>
      <c r="I1187">
        <v>0.37592999999999999</v>
      </c>
      <c r="J1187">
        <v>0.61912</v>
      </c>
      <c r="K1187">
        <v>0</v>
      </c>
      <c r="L1187" t="s">
        <v>43</v>
      </c>
    </row>
    <row r="1188" spans="1:12" x14ac:dyDescent="0.25">
      <c r="A1188" t="s">
        <v>74</v>
      </c>
      <c r="B1188">
        <v>107544</v>
      </c>
      <c r="C1188">
        <v>107541</v>
      </c>
      <c r="D1188">
        <v>107541</v>
      </c>
      <c r="E1188">
        <v>107444</v>
      </c>
      <c r="F1188">
        <v>6287.8</v>
      </c>
      <c r="G1188">
        <v>0</v>
      </c>
      <c r="H1188">
        <v>1832.11</v>
      </c>
      <c r="I1188">
        <v>0.37614199999999998</v>
      </c>
      <c r="J1188">
        <v>0.626251</v>
      </c>
      <c r="K1188">
        <v>0</v>
      </c>
      <c r="L1188" t="s">
        <v>43</v>
      </c>
    </row>
    <row r="1189" spans="1:12" x14ac:dyDescent="0.25">
      <c r="A1189" t="s">
        <v>74</v>
      </c>
      <c r="B1189">
        <v>107369</v>
      </c>
      <c r="C1189">
        <v>107366</v>
      </c>
      <c r="D1189">
        <v>107365</v>
      </c>
      <c r="E1189">
        <v>107269</v>
      </c>
      <c r="F1189">
        <v>6248.7</v>
      </c>
      <c r="G1189">
        <v>0</v>
      </c>
      <c r="H1189">
        <v>1830.51</v>
      </c>
      <c r="I1189">
        <v>0.37569000000000002</v>
      </c>
      <c r="J1189">
        <v>0.61905299999999996</v>
      </c>
      <c r="K1189">
        <v>0</v>
      </c>
      <c r="L1189" t="s">
        <v>43</v>
      </c>
    </row>
    <row r="1190" spans="1:12" x14ac:dyDescent="0.25">
      <c r="A1190" t="s">
        <v>74</v>
      </c>
      <c r="B1190">
        <v>108738</v>
      </c>
      <c r="C1190">
        <v>108735</v>
      </c>
      <c r="D1190">
        <v>108734</v>
      </c>
      <c r="E1190">
        <v>108637</v>
      </c>
      <c r="F1190">
        <v>6346.47</v>
      </c>
      <c r="G1190">
        <v>0</v>
      </c>
      <c r="H1190">
        <v>1852.18</v>
      </c>
      <c r="I1190">
        <v>0.37676799999999999</v>
      </c>
      <c r="J1190">
        <v>0.62010200000000004</v>
      </c>
      <c r="K1190">
        <v>0</v>
      </c>
      <c r="L1190" t="s">
        <v>43</v>
      </c>
    </row>
    <row r="1191" spans="1:12" x14ac:dyDescent="0.25">
      <c r="A1191" t="s">
        <v>74</v>
      </c>
      <c r="B1191">
        <v>108372</v>
      </c>
      <c r="C1191">
        <v>108369</v>
      </c>
      <c r="D1191">
        <v>108368</v>
      </c>
      <c r="E1191">
        <v>108272</v>
      </c>
      <c r="F1191">
        <v>6222.79</v>
      </c>
      <c r="G1191">
        <v>0</v>
      </c>
      <c r="H1191">
        <v>1875.43</v>
      </c>
      <c r="I1191">
        <v>0.37569200000000003</v>
      </c>
      <c r="J1191">
        <v>0.62520699999999996</v>
      </c>
      <c r="K1191">
        <v>0</v>
      </c>
      <c r="L1191" t="s">
        <v>43</v>
      </c>
    </row>
    <row r="1192" spans="1:12" x14ac:dyDescent="0.25">
      <c r="A1192" t="s">
        <v>74</v>
      </c>
      <c r="B1192">
        <v>108247</v>
      </c>
      <c r="C1192">
        <v>108244</v>
      </c>
      <c r="D1192">
        <v>108243</v>
      </c>
      <c r="E1192">
        <v>108146</v>
      </c>
      <c r="F1192">
        <v>6229.35</v>
      </c>
      <c r="G1192">
        <v>0</v>
      </c>
      <c r="H1192">
        <v>1861.27</v>
      </c>
      <c r="I1192">
        <v>0.375691</v>
      </c>
      <c r="J1192">
        <v>0.62979099999999999</v>
      </c>
      <c r="K1192">
        <v>0</v>
      </c>
      <c r="L1192" t="s">
        <v>43</v>
      </c>
    </row>
    <row r="1193" spans="1:12" x14ac:dyDescent="0.25">
      <c r="A1193" t="s">
        <v>74</v>
      </c>
      <c r="B1193">
        <v>106213</v>
      </c>
      <c r="C1193">
        <v>106210</v>
      </c>
      <c r="D1193">
        <v>106209</v>
      </c>
      <c r="E1193">
        <v>106114</v>
      </c>
      <c r="F1193">
        <v>6119.74</v>
      </c>
      <c r="G1193">
        <v>0</v>
      </c>
      <c r="H1193">
        <v>1810.94</v>
      </c>
      <c r="I1193">
        <v>0.376274</v>
      </c>
      <c r="J1193">
        <v>0.61911899999999997</v>
      </c>
      <c r="K1193">
        <v>0</v>
      </c>
      <c r="L1193" t="s">
        <v>43</v>
      </c>
    </row>
    <row r="1194" spans="1:12" x14ac:dyDescent="0.25">
      <c r="A1194" t="s">
        <v>74</v>
      </c>
      <c r="B1194">
        <v>108763</v>
      </c>
      <c r="C1194">
        <v>108760</v>
      </c>
      <c r="D1194">
        <v>108759</v>
      </c>
      <c r="E1194">
        <v>108662</v>
      </c>
      <c r="F1194">
        <v>6308.74</v>
      </c>
      <c r="G1194">
        <v>0</v>
      </c>
      <c r="H1194">
        <v>1857.55</v>
      </c>
      <c r="I1194">
        <v>0.37577700000000003</v>
      </c>
      <c r="J1194">
        <v>0.61912100000000003</v>
      </c>
      <c r="K1194">
        <v>0</v>
      </c>
      <c r="L1194" t="s">
        <v>43</v>
      </c>
    </row>
    <row r="1195" spans="1:12" x14ac:dyDescent="0.25">
      <c r="A1195" t="s">
        <v>74</v>
      </c>
      <c r="B1195">
        <v>107973</v>
      </c>
      <c r="C1195">
        <v>107970</v>
      </c>
      <c r="D1195">
        <v>107970</v>
      </c>
      <c r="E1195">
        <v>107873</v>
      </c>
      <c r="F1195">
        <v>6310.91</v>
      </c>
      <c r="G1195">
        <v>0</v>
      </c>
      <c r="H1195">
        <v>1855.72</v>
      </c>
      <c r="I1195">
        <v>0.37569000000000002</v>
      </c>
      <c r="J1195">
        <v>0.62946800000000003</v>
      </c>
      <c r="K1195">
        <v>0</v>
      </c>
      <c r="L1195" t="s">
        <v>43</v>
      </c>
    </row>
    <row r="1196" spans="1:12" x14ac:dyDescent="0.25">
      <c r="A1196" t="s">
        <v>74</v>
      </c>
      <c r="B1196">
        <v>108214</v>
      </c>
      <c r="C1196">
        <v>108211</v>
      </c>
      <c r="D1196">
        <v>108210</v>
      </c>
      <c r="E1196">
        <v>108113</v>
      </c>
      <c r="F1196">
        <v>6274.03</v>
      </c>
      <c r="G1196">
        <v>0</v>
      </c>
      <c r="H1196">
        <v>1843.97</v>
      </c>
      <c r="I1196">
        <v>0.375697</v>
      </c>
      <c r="J1196">
        <v>0.61912199999999995</v>
      </c>
      <c r="K1196">
        <v>0</v>
      </c>
      <c r="L1196" t="s">
        <v>43</v>
      </c>
    </row>
    <row r="1197" spans="1:12" x14ac:dyDescent="0.25">
      <c r="A1197" t="s">
        <v>74</v>
      </c>
      <c r="B1197">
        <v>107236</v>
      </c>
      <c r="C1197">
        <v>107233</v>
      </c>
      <c r="D1197">
        <v>107232</v>
      </c>
      <c r="E1197">
        <v>107136</v>
      </c>
      <c r="F1197">
        <v>6234.09</v>
      </c>
      <c r="G1197">
        <v>0</v>
      </c>
      <c r="H1197">
        <v>1827.68</v>
      </c>
      <c r="I1197">
        <v>0.37639800000000001</v>
      </c>
      <c r="J1197">
        <v>0.62600699999999998</v>
      </c>
      <c r="K1197">
        <v>0</v>
      </c>
      <c r="L1197" t="s">
        <v>43</v>
      </c>
    </row>
    <row r="1198" spans="1:12" x14ac:dyDescent="0.25">
      <c r="A1198" t="s">
        <v>74</v>
      </c>
      <c r="B1198">
        <v>108531</v>
      </c>
      <c r="C1198">
        <v>108529</v>
      </c>
      <c r="D1198">
        <v>108528</v>
      </c>
      <c r="E1198">
        <v>108431</v>
      </c>
      <c r="F1198">
        <v>6308.7</v>
      </c>
      <c r="G1198">
        <v>0</v>
      </c>
      <c r="H1198">
        <v>1857.98</v>
      </c>
      <c r="I1198">
        <v>0.37602200000000002</v>
      </c>
      <c r="J1198">
        <v>0.62823499999999999</v>
      </c>
      <c r="K1198">
        <v>0</v>
      </c>
      <c r="L1198" t="s">
        <v>43</v>
      </c>
    </row>
    <row r="1199" spans="1:12" x14ac:dyDescent="0.25">
      <c r="A1199" t="s">
        <v>74</v>
      </c>
      <c r="B1199">
        <v>108828</v>
      </c>
      <c r="C1199">
        <v>108825</v>
      </c>
      <c r="D1199">
        <v>108824</v>
      </c>
      <c r="E1199">
        <v>108726</v>
      </c>
      <c r="F1199">
        <v>6445.4</v>
      </c>
      <c r="G1199">
        <v>0</v>
      </c>
      <c r="H1199">
        <v>1848.39</v>
      </c>
      <c r="I1199">
        <v>0.375695</v>
      </c>
      <c r="J1199">
        <v>0.62432200000000004</v>
      </c>
      <c r="K1199">
        <v>0</v>
      </c>
      <c r="L1199" t="s">
        <v>43</v>
      </c>
    </row>
    <row r="1200" spans="1:12" x14ac:dyDescent="0.25">
      <c r="A1200" t="s">
        <v>74</v>
      </c>
      <c r="B1200">
        <v>109097</v>
      </c>
      <c r="C1200">
        <v>109094</v>
      </c>
      <c r="D1200">
        <v>109093</v>
      </c>
      <c r="E1200">
        <v>108996</v>
      </c>
      <c r="F1200">
        <v>6532.14</v>
      </c>
      <c r="G1200">
        <v>0</v>
      </c>
      <c r="H1200">
        <v>1863.79</v>
      </c>
      <c r="I1200">
        <v>0.37606000000000001</v>
      </c>
      <c r="J1200">
        <v>0.62955300000000003</v>
      </c>
      <c r="K1200">
        <v>0</v>
      </c>
      <c r="L1200" t="s">
        <v>43</v>
      </c>
    </row>
    <row r="1201" spans="1:12" x14ac:dyDescent="0.25">
      <c r="A1201" t="s">
        <v>74</v>
      </c>
      <c r="B1201">
        <v>108460</v>
      </c>
      <c r="C1201">
        <v>108457</v>
      </c>
      <c r="D1201">
        <v>108456</v>
      </c>
      <c r="E1201">
        <v>108360</v>
      </c>
      <c r="F1201">
        <v>6419.02</v>
      </c>
      <c r="G1201">
        <v>0</v>
      </c>
      <c r="H1201">
        <v>1845.54</v>
      </c>
      <c r="I1201">
        <v>0.376469</v>
      </c>
      <c r="J1201">
        <v>0.61912199999999995</v>
      </c>
      <c r="K1201">
        <v>0</v>
      </c>
      <c r="L1201" t="s">
        <v>43</v>
      </c>
    </row>
    <row r="1202" spans="1:12" x14ac:dyDescent="0.25">
      <c r="A1202" t="s">
        <v>74</v>
      </c>
      <c r="B1202">
        <v>107657</v>
      </c>
      <c r="C1202">
        <v>107654</v>
      </c>
      <c r="D1202">
        <v>107653</v>
      </c>
      <c r="E1202">
        <v>107556</v>
      </c>
      <c r="F1202">
        <v>6324.14</v>
      </c>
      <c r="G1202">
        <v>0</v>
      </c>
      <c r="H1202">
        <v>1830.33</v>
      </c>
      <c r="I1202">
        <v>0.375697</v>
      </c>
      <c r="J1202">
        <v>0.62840600000000002</v>
      </c>
      <c r="K1202">
        <v>0</v>
      </c>
      <c r="L1202" t="s">
        <v>43</v>
      </c>
    </row>
    <row r="1203" spans="1:12" x14ac:dyDescent="0.25">
      <c r="A1203" t="s">
        <v>74</v>
      </c>
      <c r="B1203">
        <v>108198</v>
      </c>
      <c r="C1203">
        <v>108195</v>
      </c>
      <c r="D1203">
        <v>108194</v>
      </c>
      <c r="E1203">
        <v>108098</v>
      </c>
      <c r="F1203">
        <v>6377.67</v>
      </c>
      <c r="G1203">
        <v>0</v>
      </c>
      <c r="H1203">
        <v>1871.53</v>
      </c>
      <c r="I1203">
        <v>0.36658800000000002</v>
      </c>
      <c r="J1203">
        <v>0.62972600000000001</v>
      </c>
      <c r="K1203">
        <v>0</v>
      </c>
      <c r="L1203" t="s">
        <v>43</v>
      </c>
    </row>
    <row r="1204" spans="1:12" x14ac:dyDescent="0.25">
      <c r="A1204" t="s">
        <v>74</v>
      </c>
      <c r="B1204">
        <v>107565</v>
      </c>
      <c r="C1204">
        <v>107562</v>
      </c>
      <c r="D1204">
        <v>107561</v>
      </c>
      <c r="E1204">
        <v>107465</v>
      </c>
      <c r="F1204">
        <v>6272.68</v>
      </c>
      <c r="G1204">
        <v>0</v>
      </c>
      <c r="H1204">
        <v>1830.27</v>
      </c>
      <c r="I1204">
        <v>0.37598700000000002</v>
      </c>
      <c r="J1204">
        <v>0.61912100000000003</v>
      </c>
      <c r="K1204">
        <v>0</v>
      </c>
      <c r="L1204" t="s">
        <v>43</v>
      </c>
    </row>
    <row r="1205" spans="1:12" x14ac:dyDescent="0.25">
      <c r="A1205" t="s">
        <v>74</v>
      </c>
      <c r="B1205">
        <v>107722</v>
      </c>
      <c r="C1205">
        <v>107719</v>
      </c>
      <c r="D1205">
        <v>107718</v>
      </c>
      <c r="E1205">
        <v>107622</v>
      </c>
      <c r="F1205">
        <v>6283.55</v>
      </c>
      <c r="G1205">
        <v>0</v>
      </c>
      <c r="H1205">
        <v>1854.85</v>
      </c>
      <c r="I1205">
        <v>0.37610300000000002</v>
      </c>
      <c r="J1205">
        <v>0.619093</v>
      </c>
      <c r="K1205">
        <v>0</v>
      </c>
      <c r="L1205" t="s">
        <v>43</v>
      </c>
    </row>
    <row r="1206" spans="1:12" x14ac:dyDescent="0.25">
      <c r="A1206" t="s">
        <v>74</v>
      </c>
      <c r="B1206">
        <v>107882</v>
      </c>
      <c r="C1206">
        <v>107879</v>
      </c>
      <c r="D1206">
        <v>107878</v>
      </c>
      <c r="E1206">
        <v>107781</v>
      </c>
      <c r="F1206">
        <v>6290.56</v>
      </c>
      <c r="G1206">
        <v>0</v>
      </c>
      <c r="H1206">
        <v>1839.18</v>
      </c>
      <c r="I1206">
        <v>0.37584699999999999</v>
      </c>
      <c r="J1206">
        <v>0.61912199999999995</v>
      </c>
      <c r="K1206">
        <v>0</v>
      </c>
      <c r="L1206" t="s">
        <v>43</v>
      </c>
    </row>
    <row r="1207" spans="1:12" x14ac:dyDescent="0.25">
      <c r="A1207" t="s">
        <v>74</v>
      </c>
      <c r="B1207">
        <v>108396</v>
      </c>
      <c r="C1207">
        <v>108393</v>
      </c>
      <c r="D1207">
        <v>108392</v>
      </c>
      <c r="E1207">
        <v>108295</v>
      </c>
      <c r="F1207">
        <v>6347.3</v>
      </c>
      <c r="G1207">
        <v>0</v>
      </c>
      <c r="H1207">
        <v>1847.45</v>
      </c>
      <c r="I1207">
        <v>0.37569000000000002</v>
      </c>
      <c r="J1207">
        <v>0.61912199999999995</v>
      </c>
      <c r="K1207">
        <v>0</v>
      </c>
      <c r="L1207" t="s">
        <v>43</v>
      </c>
    </row>
    <row r="1208" spans="1:12" x14ac:dyDescent="0.25">
      <c r="A1208" t="s">
        <v>74</v>
      </c>
      <c r="B1208">
        <v>108871</v>
      </c>
      <c r="C1208">
        <v>108868</v>
      </c>
      <c r="D1208">
        <v>108867</v>
      </c>
      <c r="E1208">
        <v>108769</v>
      </c>
      <c r="F1208">
        <v>6488.26</v>
      </c>
      <c r="G1208">
        <v>0</v>
      </c>
      <c r="H1208">
        <v>1861.45</v>
      </c>
      <c r="I1208">
        <v>0.37585400000000002</v>
      </c>
      <c r="J1208">
        <v>0.62980499999999995</v>
      </c>
      <c r="K1208">
        <v>0</v>
      </c>
      <c r="L1208" t="s">
        <v>43</v>
      </c>
    </row>
    <row r="1209" spans="1:12" x14ac:dyDescent="0.25">
      <c r="A1209" t="s">
        <v>74</v>
      </c>
      <c r="B1209">
        <v>110354</v>
      </c>
      <c r="C1209">
        <v>110351</v>
      </c>
      <c r="D1209">
        <v>110350</v>
      </c>
      <c r="E1209">
        <v>110252</v>
      </c>
      <c r="F1209">
        <v>6513.02</v>
      </c>
      <c r="G1209">
        <v>0</v>
      </c>
      <c r="H1209">
        <v>1881.3</v>
      </c>
      <c r="I1209">
        <v>0.37574999999999997</v>
      </c>
      <c r="J1209">
        <v>0.61912199999999995</v>
      </c>
      <c r="K1209">
        <v>0</v>
      </c>
      <c r="L1209" t="s">
        <v>43</v>
      </c>
    </row>
    <row r="1210" spans="1:12" x14ac:dyDescent="0.25">
      <c r="A1210" t="s">
        <v>74</v>
      </c>
      <c r="B1210">
        <v>111452</v>
      </c>
      <c r="C1210">
        <v>111449</v>
      </c>
      <c r="D1210">
        <v>111448</v>
      </c>
      <c r="E1210">
        <v>111348</v>
      </c>
      <c r="F1210">
        <v>6715.94</v>
      </c>
      <c r="G1210">
        <v>0</v>
      </c>
      <c r="H1210">
        <v>1908.45</v>
      </c>
      <c r="I1210">
        <v>0.37587700000000002</v>
      </c>
      <c r="J1210">
        <v>0.62951800000000002</v>
      </c>
      <c r="K1210">
        <v>0</v>
      </c>
      <c r="L1210" t="s">
        <v>43</v>
      </c>
    </row>
    <row r="1211" spans="1:12" x14ac:dyDescent="0.25">
      <c r="A1211" t="s">
        <v>74</v>
      </c>
      <c r="B1211">
        <v>109109</v>
      </c>
      <c r="C1211">
        <v>109106</v>
      </c>
      <c r="D1211">
        <v>109105</v>
      </c>
      <c r="E1211">
        <v>109008</v>
      </c>
      <c r="F1211">
        <v>6301.53</v>
      </c>
      <c r="G1211">
        <v>0</v>
      </c>
      <c r="H1211">
        <v>1868.01</v>
      </c>
      <c r="I1211">
        <v>0.37569000000000002</v>
      </c>
      <c r="J1211">
        <v>0.61912199999999995</v>
      </c>
      <c r="K1211">
        <v>0</v>
      </c>
      <c r="L1211" t="s">
        <v>43</v>
      </c>
    </row>
    <row r="1212" spans="1:12" x14ac:dyDescent="0.25">
      <c r="A1212" t="s">
        <v>74</v>
      </c>
      <c r="B1212">
        <v>107785</v>
      </c>
      <c r="C1212">
        <v>107782</v>
      </c>
      <c r="D1212">
        <v>107781</v>
      </c>
      <c r="E1212">
        <v>107685</v>
      </c>
      <c r="F1212">
        <v>6266</v>
      </c>
      <c r="G1212">
        <v>0</v>
      </c>
      <c r="H1212">
        <v>1835.23</v>
      </c>
      <c r="I1212">
        <v>0.37574000000000002</v>
      </c>
      <c r="J1212">
        <v>0.62435600000000002</v>
      </c>
      <c r="K1212">
        <v>0</v>
      </c>
      <c r="L1212" t="s">
        <v>43</v>
      </c>
    </row>
    <row r="1213" spans="1:12" x14ac:dyDescent="0.25">
      <c r="A1213" t="s">
        <v>74</v>
      </c>
      <c r="B1213">
        <v>108484</v>
      </c>
      <c r="C1213">
        <v>108481</v>
      </c>
      <c r="D1213">
        <v>108480</v>
      </c>
      <c r="E1213">
        <v>108383</v>
      </c>
      <c r="F1213">
        <v>6302.91</v>
      </c>
      <c r="G1213">
        <v>0</v>
      </c>
      <c r="H1213">
        <v>1846.85</v>
      </c>
      <c r="I1213">
        <v>0.37597599999999998</v>
      </c>
      <c r="J1213">
        <v>0.62934699999999999</v>
      </c>
      <c r="K1213">
        <v>0</v>
      </c>
      <c r="L1213" t="s">
        <v>43</v>
      </c>
    </row>
    <row r="1214" spans="1:12" x14ac:dyDescent="0.25">
      <c r="A1214" t="s">
        <v>74</v>
      </c>
      <c r="B1214">
        <v>109191</v>
      </c>
      <c r="C1214">
        <v>109188</v>
      </c>
      <c r="D1214">
        <v>109187</v>
      </c>
      <c r="E1214">
        <v>109089</v>
      </c>
      <c r="F1214">
        <v>6464.52</v>
      </c>
      <c r="G1214">
        <v>0</v>
      </c>
      <c r="H1214">
        <v>1854.54</v>
      </c>
      <c r="I1214">
        <v>0.37603900000000001</v>
      </c>
      <c r="J1214">
        <v>0.61912199999999995</v>
      </c>
      <c r="K1214">
        <v>0</v>
      </c>
      <c r="L1214" t="s">
        <v>43</v>
      </c>
    </row>
    <row r="1215" spans="1:12" x14ac:dyDescent="0.25">
      <c r="A1215" t="s">
        <v>74</v>
      </c>
      <c r="B1215">
        <v>110497</v>
      </c>
      <c r="C1215">
        <v>110494</v>
      </c>
      <c r="D1215">
        <v>110493</v>
      </c>
      <c r="E1215">
        <v>110395</v>
      </c>
      <c r="F1215">
        <v>6710.91</v>
      </c>
      <c r="G1215">
        <v>0</v>
      </c>
      <c r="H1215">
        <v>1871.39</v>
      </c>
      <c r="I1215">
        <v>0.375749</v>
      </c>
      <c r="J1215">
        <v>0.62141100000000005</v>
      </c>
      <c r="K1215">
        <v>0</v>
      </c>
      <c r="L1215" t="s">
        <v>43</v>
      </c>
    </row>
    <row r="1216" spans="1:12" x14ac:dyDescent="0.25">
      <c r="A1216" t="s">
        <v>74</v>
      </c>
      <c r="B1216">
        <v>109611</v>
      </c>
      <c r="C1216">
        <v>109608</v>
      </c>
      <c r="D1216">
        <v>109607</v>
      </c>
      <c r="E1216">
        <v>109510</v>
      </c>
      <c r="F1216">
        <v>6431.69</v>
      </c>
      <c r="G1216">
        <v>0</v>
      </c>
      <c r="H1216">
        <v>1860.4</v>
      </c>
      <c r="I1216">
        <v>0.37574299999999999</v>
      </c>
      <c r="J1216">
        <v>0.629803</v>
      </c>
      <c r="K1216">
        <v>0</v>
      </c>
      <c r="L1216" t="s">
        <v>43</v>
      </c>
    </row>
    <row r="1217" spans="1:25" x14ac:dyDescent="0.25">
      <c r="A1217" t="s">
        <v>74</v>
      </c>
      <c r="B1217">
        <v>109924</v>
      </c>
      <c r="C1217">
        <v>109921</v>
      </c>
      <c r="D1217">
        <v>109920</v>
      </c>
      <c r="E1217">
        <v>109821</v>
      </c>
      <c r="F1217">
        <v>6592.29</v>
      </c>
      <c r="G1217">
        <v>0</v>
      </c>
      <c r="H1217">
        <v>1892.77</v>
      </c>
      <c r="I1217">
        <v>0.375693</v>
      </c>
      <c r="J1217">
        <v>0.62777300000000003</v>
      </c>
      <c r="K1217">
        <v>0</v>
      </c>
      <c r="L1217" t="s">
        <v>43</v>
      </c>
    </row>
    <row r="1218" spans="1:25" x14ac:dyDescent="0.25">
      <c r="A1218" t="s">
        <v>74</v>
      </c>
      <c r="B1218">
        <v>108215</v>
      </c>
      <c r="C1218">
        <v>108212</v>
      </c>
      <c r="D1218">
        <v>108211</v>
      </c>
      <c r="E1218">
        <v>108114</v>
      </c>
      <c r="F1218">
        <v>6319.07</v>
      </c>
      <c r="G1218">
        <v>0</v>
      </c>
      <c r="H1218">
        <v>1843.12</v>
      </c>
      <c r="I1218">
        <v>0.37872099999999997</v>
      </c>
      <c r="J1218">
        <v>0.61912199999999995</v>
      </c>
      <c r="K1218">
        <v>0</v>
      </c>
      <c r="L1218" t="s">
        <v>43</v>
      </c>
    </row>
    <row r="1219" spans="1:25" x14ac:dyDescent="0.25">
      <c r="A1219" t="s">
        <v>74</v>
      </c>
      <c r="B1219">
        <v>108998</v>
      </c>
      <c r="C1219">
        <v>108995</v>
      </c>
      <c r="D1219">
        <v>108994</v>
      </c>
      <c r="E1219">
        <v>108897</v>
      </c>
      <c r="F1219">
        <v>6524.05</v>
      </c>
      <c r="G1219">
        <v>0</v>
      </c>
      <c r="H1219">
        <v>1847.74</v>
      </c>
      <c r="I1219">
        <v>0.37587100000000001</v>
      </c>
      <c r="J1219">
        <v>0.62976200000000004</v>
      </c>
      <c r="K1219">
        <v>0</v>
      </c>
      <c r="L1219" t="s">
        <v>43</v>
      </c>
    </row>
    <row r="1220" spans="1:25" x14ac:dyDescent="0.25">
      <c r="A1220" t="s">
        <v>74</v>
      </c>
      <c r="B1220">
        <v>109485</v>
      </c>
      <c r="C1220">
        <v>109482</v>
      </c>
      <c r="D1220">
        <v>109404</v>
      </c>
      <c r="E1220">
        <v>109306</v>
      </c>
      <c r="F1220">
        <v>6404.22</v>
      </c>
      <c r="G1220">
        <v>0</v>
      </c>
      <c r="H1220">
        <v>1860.08</v>
      </c>
      <c r="I1220">
        <v>0.37692199999999998</v>
      </c>
      <c r="J1220">
        <v>0.62689300000000003</v>
      </c>
      <c r="K1220">
        <v>0</v>
      </c>
      <c r="L1220" t="s">
        <v>43</v>
      </c>
    </row>
    <row r="1221" spans="1:25" x14ac:dyDescent="0.25">
      <c r="A1221" t="s">
        <v>74</v>
      </c>
      <c r="B1221">
        <v>110387</v>
      </c>
      <c r="C1221">
        <v>110384</v>
      </c>
      <c r="D1221">
        <v>110383</v>
      </c>
      <c r="E1221">
        <v>110284</v>
      </c>
      <c r="F1221">
        <v>6692.12</v>
      </c>
      <c r="G1221">
        <v>0</v>
      </c>
      <c r="H1221">
        <v>1884</v>
      </c>
      <c r="I1221">
        <v>0.37569000000000002</v>
      </c>
      <c r="J1221">
        <v>0.62857499999999999</v>
      </c>
      <c r="K1221">
        <v>0</v>
      </c>
      <c r="L1221" t="s">
        <v>43</v>
      </c>
    </row>
    <row r="1222" spans="1:25" x14ac:dyDescent="0.25">
      <c r="A1222" t="s">
        <v>74</v>
      </c>
      <c r="B1222">
        <v>113450</v>
      </c>
      <c r="C1222">
        <v>113447</v>
      </c>
      <c r="D1222">
        <v>113446</v>
      </c>
      <c r="E1222">
        <v>113346</v>
      </c>
      <c r="F1222">
        <v>7103.93</v>
      </c>
      <c r="G1222">
        <v>0</v>
      </c>
      <c r="H1222">
        <v>1929.18</v>
      </c>
      <c r="I1222">
        <v>0.37573499999999999</v>
      </c>
      <c r="J1222">
        <v>0.62973900000000005</v>
      </c>
      <c r="K1222">
        <v>0</v>
      </c>
      <c r="L1222" t="s">
        <v>43</v>
      </c>
    </row>
    <row r="1223" spans="1:25" x14ac:dyDescent="0.25">
      <c r="A1223" t="s">
        <v>74</v>
      </c>
      <c r="B1223">
        <v>109489</v>
      </c>
      <c r="C1223">
        <v>109486</v>
      </c>
      <c r="D1223">
        <v>109485</v>
      </c>
      <c r="E1223">
        <v>109386</v>
      </c>
      <c r="F1223">
        <v>6364.92</v>
      </c>
      <c r="G1223">
        <v>0</v>
      </c>
      <c r="H1223">
        <v>1866.34</v>
      </c>
      <c r="I1223">
        <v>0.37574800000000003</v>
      </c>
      <c r="J1223">
        <v>0.62841000000000002</v>
      </c>
      <c r="K1223">
        <v>0</v>
      </c>
      <c r="L1223" t="s">
        <v>43</v>
      </c>
    </row>
    <row r="1224" spans="1:25" x14ac:dyDescent="0.25">
      <c r="A1224" t="s">
        <v>74</v>
      </c>
      <c r="B1224">
        <v>108261</v>
      </c>
      <c r="C1224">
        <v>108258</v>
      </c>
      <c r="D1224">
        <v>108257</v>
      </c>
      <c r="E1224">
        <v>108160</v>
      </c>
      <c r="F1224">
        <v>6274.91</v>
      </c>
      <c r="G1224">
        <v>0</v>
      </c>
      <c r="H1224">
        <v>1864.05</v>
      </c>
      <c r="I1224">
        <v>0.37582900000000002</v>
      </c>
      <c r="J1224">
        <v>0.61912199999999995</v>
      </c>
      <c r="K1224">
        <v>0</v>
      </c>
      <c r="L1224" t="s">
        <v>43</v>
      </c>
    </row>
    <row r="1225" spans="1:25" x14ac:dyDescent="0.25">
      <c r="A1225" t="s">
        <v>74</v>
      </c>
      <c r="B1225">
        <v>106837</v>
      </c>
      <c r="C1225">
        <v>106834</v>
      </c>
      <c r="D1225">
        <v>106833</v>
      </c>
      <c r="E1225">
        <v>106737</v>
      </c>
      <c r="F1225">
        <v>6304.95</v>
      </c>
      <c r="G1225">
        <v>0</v>
      </c>
      <c r="H1225">
        <v>1816.04</v>
      </c>
      <c r="I1225">
        <v>0.37612400000000001</v>
      </c>
      <c r="J1225">
        <v>0.61911700000000003</v>
      </c>
      <c r="K1225">
        <v>0</v>
      </c>
      <c r="L1225" t="s">
        <v>43</v>
      </c>
    </row>
    <row r="1226" spans="1:25" x14ac:dyDescent="0.25">
      <c r="A1226" t="s">
        <v>74</v>
      </c>
      <c r="B1226">
        <v>110451</v>
      </c>
      <c r="C1226">
        <v>110448</v>
      </c>
      <c r="D1226">
        <v>110447</v>
      </c>
      <c r="E1226">
        <v>110348</v>
      </c>
      <c r="F1226">
        <v>6500.15</v>
      </c>
      <c r="G1226">
        <v>0</v>
      </c>
      <c r="H1226">
        <v>1889.72</v>
      </c>
      <c r="I1226">
        <v>0.37573400000000001</v>
      </c>
      <c r="J1226">
        <v>0.62977000000000005</v>
      </c>
      <c r="K1226">
        <v>0</v>
      </c>
      <c r="L1226" t="s">
        <v>43</v>
      </c>
    </row>
    <row r="1227" spans="1:25" x14ac:dyDescent="0.25">
      <c r="A1227" t="s">
        <v>74</v>
      </c>
      <c r="B1227">
        <v>107526</v>
      </c>
      <c r="C1227">
        <v>107523</v>
      </c>
      <c r="D1227">
        <v>107522</v>
      </c>
      <c r="E1227">
        <v>107426</v>
      </c>
      <c r="F1227">
        <v>6395.16</v>
      </c>
      <c r="G1227">
        <v>0</v>
      </c>
      <c r="H1227">
        <v>1832.69</v>
      </c>
      <c r="I1227">
        <v>0.37586799999999998</v>
      </c>
      <c r="J1227">
        <v>0.62905900000000003</v>
      </c>
      <c r="K1227">
        <v>0</v>
      </c>
      <c r="L1227" t="s">
        <v>43</v>
      </c>
    </row>
    <row r="1228" spans="1:25" x14ac:dyDescent="0.25">
      <c r="A1228" t="s">
        <v>74</v>
      </c>
      <c r="B1228">
        <v>109698</v>
      </c>
      <c r="C1228">
        <v>109695</v>
      </c>
      <c r="D1228">
        <v>109694</v>
      </c>
      <c r="E1228">
        <v>109596</v>
      </c>
      <c r="F1228">
        <v>6649.26</v>
      </c>
      <c r="G1228">
        <v>0</v>
      </c>
      <c r="H1228">
        <v>1857.68</v>
      </c>
      <c r="I1228">
        <v>0.37626599999999999</v>
      </c>
      <c r="J1228">
        <v>0.61912100000000003</v>
      </c>
      <c r="K1228">
        <v>0</v>
      </c>
      <c r="L1228" t="s">
        <v>43</v>
      </c>
    </row>
    <row r="1229" spans="1:25" x14ac:dyDescent="0.25">
      <c r="A1229" t="s">
        <v>74</v>
      </c>
      <c r="B1229">
        <v>108365</v>
      </c>
      <c r="C1229">
        <v>108362</v>
      </c>
      <c r="D1229">
        <v>108362</v>
      </c>
      <c r="E1229">
        <v>108264</v>
      </c>
      <c r="F1229">
        <v>6372.71</v>
      </c>
      <c r="G1229">
        <v>0</v>
      </c>
      <c r="H1229">
        <v>1889.25</v>
      </c>
      <c r="I1229">
        <v>0.37585000000000002</v>
      </c>
      <c r="J1229">
        <v>0.62969399999999998</v>
      </c>
      <c r="K1229">
        <v>0</v>
      </c>
      <c r="L1229" t="s">
        <v>43</v>
      </c>
    </row>
    <row r="1230" spans="1:25" x14ac:dyDescent="0.25">
      <c r="A1230" t="s">
        <v>74</v>
      </c>
      <c r="B1230">
        <v>107620</v>
      </c>
      <c r="C1230">
        <v>107617</v>
      </c>
      <c r="D1230">
        <v>107616</v>
      </c>
      <c r="E1230">
        <v>107520</v>
      </c>
      <c r="F1230">
        <v>6329.7</v>
      </c>
      <c r="G1230">
        <v>0</v>
      </c>
      <c r="H1230">
        <v>1833.1</v>
      </c>
      <c r="I1230">
        <v>0.37768400000000002</v>
      </c>
      <c r="J1230">
        <v>0.61912100000000003</v>
      </c>
      <c r="K1230">
        <v>0</v>
      </c>
      <c r="L1230" t="s">
        <v>43</v>
      </c>
    </row>
    <row r="1231" spans="1:25" x14ac:dyDescent="0.25">
      <c r="A1231" t="s">
        <v>74</v>
      </c>
      <c r="B1231">
        <v>111878</v>
      </c>
      <c r="C1231">
        <v>111875</v>
      </c>
      <c r="D1231">
        <v>111871</v>
      </c>
      <c r="E1231">
        <v>111771</v>
      </c>
      <c r="F1231">
        <v>6911.19</v>
      </c>
      <c r="G1231">
        <v>0</v>
      </c>
      <c r="H1231">
        <v>1888.03</v>
      </c>
      <c r="I1231">
        <v>0.37577300000000002</v>
      </c>
      <c r="J1231">
        <v>0.61912199999999995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113946</v>
      </c>
      <c r="C1232">
        <v>113943</v>
      </c>
      <c r="D1232">
        <v>113942</v>
      </c>
      <c r="E1232">
        <v>113841</v>
      </c>
      <c r="F1232">
        <v>6956.04</v>
      </c>
      <c r="G1232">
        <v>0</v>
      </c>
      <c r="H1232">
        <v>1935.18</v>
      </c>
      <c r="I1232">
        <v>0.37569599999999997</v>
      </c>
      <c r="J1232">
        <v>0.62433700000000003</v>
      </c>
      <c r="K1232">
        <v>0</v>
      </c>
      <c r="L1232" t="s">
        <v>43</v>
      </c>
      <c r="R1232">
        <f>AVERAGE(B1183:B1232)</f>
        <v>108933.2</v>
      </c>
      <c r="S1232">
        <f>AVERAGE(C1183:C1232)</f>
        <v>108930.22</v>
      </c>
      <c r="U1232">
        <f>_xlfn.VAR.P(B1183:B1232)</f>
        <v>2264570.4399999995</v>
      </c>
      <c r="V1232">
        <f>_xlfn.VAR.P(C1183:C1232)</f>
        <v>2264554.3715999997</v>
      </c>
      <c r="X1232">
        <f>1.96*SQRT(U1232)/50</f>
        <v>58.990079851798804</v>
      </c>
      <c r="Y1232">
        <f>1.96*SQRT(V1232)/50</f>
        <v>58.98987056754256</v>
      </c>
    </row>
    <row r="1233" spans="1:15" x14ac:dyDescent="0.25">
      <c r="A1233" t="s">
        <v>74</v>
      </c>
      <c r="B1233">
        <v>5446664.3609130001</v>
      </c>
      <c r="C1233" t="s">
        <v>37</v>
      </c>
    </row>
    <row r="1234" spans="1:15" x14ac:dyDescent="0.25">
      <c r="A1234" t="s">
        <v>146</v>
      </c>
      <c r="B1234">
        <v>113392</v>
      </c>
      <c r="C1234">
        <v>113274</v>
      </c>
      <c r="D1234">
        <v>113273</v>
      </c>
      <c r="E1234">
        <v>113164</v>
      </c>
      <c r="F1234">
        <v>4631.8100000000004</v>
      </c>
      <c r="G1234">
        <v>6677.05</v>
      </c>
      <c r="H1234">
        <v>1865.84</v>
      </c>
      <c r="I1234">
        <v>2007.12</v>
      </c>
      <c r="J1234">
        <v>2249.62</v>
      </c>
      <c r="K1234">
        <v>101484</v>
      </c>
      <c r="L1234">
        <v>0.37571100000000002</v>
      </c>
      <c r="M1234">
        <v>0.62800500000000004</v>
      </c>
      <c r="N1234">
        <v>0</v>
      </c>
      <c r="O1234" t="s">
        <v>43</v>
      </c>
    </row>
    <row r="1235" spans="1:15" x14ac:dyDescent="0.25">
      <c r="A1235" t="s">
        <v>146</v>
      </c>
      <c r="B1235">
        <v>116745</v>
      </c>
      <c r="C1235">
        <v>116624</v>
      </c>
      <c r="D1235">
        <v>116624</v>
      </c>
      <c r="E1235">
        <v>116511</v>
      </c>
      <c r="F1235">
        <v>4807.09</v>
      </c>
      <c r="G1235">
        <v>6884.78</v>
      </c>
      <c r="H1235">
        <v>1906.61</v>
      </c>
      <c r="I1235">
        <v>2040.07</v>
      </c>
      <c r="J1235">
        <v>2367.29</v>
      </c>
      <c r="K1235">
        <v>104434</v>
      </c>
      <c r="L1235">
        <v>0.37593199999999999</v>
      </c>
      <c r="M1235">
        <v>0.62970300000000001</v>
      </c>
      <c r="N1235">
        <v>0</v>
      </c>
      <c r="O1235" t="s">
        <v>43</v>
      </c>
    </row>
    <row r="1236" spans="1:15" x14ac:dyDescent="0.25">
      <c r="A1236" t="s">
        <v>146</v>
      </c>
      <c r="B1236">
        <v>117171</v>
      </c>
      <c r="C1236">
        <v>117055</v>
      </c>
      <c r="D1236">
        <v>117054</v>
      </c>
      <c r="E1236">
        <v>116941</v>
      </c>
      <c r="F1236">
        <v>4879.93</v>
      </c>
      <c r="G1236">
        <v>6886.82</v>
      </c>
      <c r="H1236">
        <v>1923.48</v>
      </c>
      <c r="I1236">
        <v>2038.46</v>
      </c>
      <c r="J1236">
        <v>2355.62</v>
      </c>
      <c r="K1236">
        <v>104782</v>
      </c>
      <c r="L1236">
        <v>0.375691</v>
      </c>
      <c r="M1236">
        <v>0.61912100000000003</v>
      </c>
      <c r="N1236">
        <v>0</v>
      </c>
      <c r="O1236" t="s">
        <v>43</v>
      </c>
    </row>
    <row r="1237" spans="1:15" x14ac:dyDescent="0.25">
      <c r="A1237" t="s">
        <v>146</v>
      </c>
      <c r="B1237">
        <v>113531</v>
      </c>
      <c r="C1237">
        <v>113408</v>
      </c>
      <c r="D1237">
        <v>113407</v>
      </c>
      <c r="E1237">
        <v>113299</v>
      </c>
      <c r="F1237">
        <v>4592.62</v>
      </c>
      <c r="G1237">
        <v>6687.4</v>
      </c>
      <c r="H1237">
        <v>1874.52</v>
      </c>
      <c r="I1237">
        <v>2018.51</v>
      </c>
      <c r="J1237">
        <v>2243.11</v>
      </c>
      <c r="K1237">
        <v>101653</v>
      </c>
      <c r="L1237">
        <v>0.37574000000000002</v>
      </c>
      <c r="M1237">
        <v>0.61909099999999995</v>
      </c>
      <c r="N1237">
        <v>0</v>
      </c>
      <c r="O1237" t="s">
        <v>43</v>
      </c>
    </row>
    <row r="1238" spans="1:15" x14ac:dyDescent="0.25">
      <c r="A1238" t="s">
        <v>146</v>
      </c>
      <c r="B1238">
        <v>112981</v>
      </c>
      <c r="C1238">
        <v>112855</v>
      </c>
      <c r="D1238">
        <v>112854</v>
      </c>
      <c r="E1238">
        <v>112744</v>
      </c>
      <c r="F1238">
        <v>4582.67</v>
      </c>
      <c r="G1238">
        <v>6598.4</v>
      </c>
      <c r="H1238">
        <v>1852.45</v>
      </c>
      <c r="I1238">
        <v>1982.79</v>
      </c>
      <c r="J1238">
        <v>2214.81</v>
      </c>
      <c r="K1238">
        <v>101195</v>
      </c>
      <c r="L1238">
        <v>0.37591599999999997</v>
      </c>
      <c r="M1238">
        <v>0.61912100000000003</v>
      </c>
      <c r="N1238">
        <v>0</v>
      </c>
      <c r="O1238" t="s">
        <v>43</v>
      </c>
    </row>
    <row r="1239" spans="1:15" x14ac:dyDescent="0.25">
      <c r="A1239" t="s">
        <v>146</v>
      </c>
      <c r="B1239">
        <v>113314</v>
      </c>
      <c r="C1239">
        <v>113179</v>
      </c>
      <c r="D1239">
        <v>113178</v>
      </c>
      <c r="E1239">
        <v>113070</v>
      </c>
      <c r="F1239">
        <v>4597.63</v>
      </c>
      <c r="G1239">
        <v>6671.98</v>
      </c>
      <c r="H1239">
        <v>1881.36</v>
      </c>
      <c r="I1239">
        <v>1971.11</v>
      </c>
      <c r="J1239">
        <v>2272.86</v>
      </c>
      <c r="K1239">
        <v>101410</v>
      </c>
      <c r="L1239">
        <v>0.375691</v>
      </c>
      <c r="M1239">
        <v>0.62202299999999999</v>
      </c>
      <c r="N1239">
        <v>0</v>
      </c>
      <c r="O1239" t="s">
        <v>43</v>
      </c>
    </row>
    <row r="1240" spans="1:15" x14ac:dyDescent="0.25">
      <c r="A1240" t="s">
        <v>146</v>
      </c>
      <c r="B1240">
        <v>112995</v>
      </c>
      <c r="C1240">
        <v>112868</v>
      </c>
      <c r="D1240">
        <v>112868</v>
      </c>
      <c r="E1240">
        <v>112752</v>
      </c>
      <c r="F1240">
        <v>4626.66</v>
      </c>
      <c r="G1240">
        <v>6658.71</v>
      </c>
      <c r="H1240">
        <v>1842.25</v>
      </c>
      <c r="I1240">
        <v>1979.86</v>
      </c>
      <c r="J1240">
        <v>2289.15</v>
      </c>
      <c r="K1240">
        <v>101093</v>
      </c>
      <c r="L1240">
        <v>0.37596099999999999</v>
      </c>
      <c r="M1240">
        <v>0.61912199999999995</v>
      </c>
      <c r="N1240">
        <v>0</v>
      </c>
      <c r="O1240" t="s">
        <v>43</v>
      </c>
    </row>
    <row r="1241" spans="1:15" x14ac:dyDescent="0.25">
      <c r="A1241" t="s">
        <v>146</v>
      </c>
      <c r="B1241">
        <v>112186</v>
      </c>
      <c r="C1241">
        <v>112062</v>
      </c>
      <c r="D1241">
        <v>112061</v>
      </c>
      <c r="E1241">
        <v>111954</v>
      </c>
      <c r="F1241">
        <v>4587.7700000000004</v>
      </c>
      <c r="G1241">
        <v>6606.1</v>
      </c>
      <c r="H1241">
        <v>1862.64</v>
      </c>
      <c r="I1241">
        <v>1976.53</v>
      </c>
      <c r="J1241">
        <v>2221.56</v>
      </c>
      <c r="K1241">
        <v>100391</v>
      </c>
      <c r="L1241">
        <v>0.375697</v>
      </c>
      <c r="M1241">
        <v>0.62839800000000001</v>
      </c>
      <c r="N1241">
        <v>0</v>
      </c>
      <c r="O1241" t="s">
        <v>43</v>
      </c>
    </row>
    <row r="1242" spans="1:15" x14ac:dyDescent="0.25">
      <c r="A1242" t="s">
        <v>146</v>
      </c>
      <c r="B1242">
        <v>110625</v>
      </c>
      <c r="C1242">
        <v>110504</v>
      </c>
      <c r="D1242">
        <v>110503</v>
      </c>
      <c r="E1242">
        <v>110398</v>
      </c>
      <c r="F1242">
        <v>4494.8999999999996</v>
      </c>
      <c r="G1242">
        <v>6495.33</v>
      </c>
      <c r="H1242">
        <v>1835.97</v>
      </c>
      <c r="I1242">
        <v>1936.9</v>
      </c>
      <c r="J1242">
        <v>2183.5700000000002</v>
      </c>
      <c r="K1242">
        <v>99032.9</v>
      </c>
      <c r="L1242">
        <v>0.37571199999999999</v>
      </c>
      <c r="M1242">
        <v>0.61912100000000003</v>
      </c>
      <c r="N1242">
        <v>0</v>
      </c>
      <c r="O1242" t="s">
        <v>43</v>
      </c>
    </row>
    <row r="1243" spans="1:15" x14ac:dyDescent="0.25">
      <c r="A1243" t="s">
        <v>146</v>
      </c>
      <c r="B1243">
        <v>110549</v>
      </c>
      <c r="C1243">
        <v>110429</v>
      </c>
      <c r="D1243">
        <v>110428</v>
      </c>
      <c r="E1243">
        <v>110323</v>
      </c>
      <c r="F1243">
        <v>4484.71</v>
      </c>
      <c r="G1243">
        <v>6487.02</v>
      </c>
      <c r="H1243">
        <v>1815.98</v>
      </c>
      <c r="I1243">
        <v>1942.32</v>
      </c>
      <c r="J1243">
        <v>2189.1799999999998</v>
      </c>
      <c r="K1243">
        <v>98999.2</v>
      </c>
      <c r="L1243">
        <v>0.375726</v>
      </c>
      <c r="M1243">
        <v>0.62952300000000005</v>
      </c>
      <c r="N1243">
        <v>0</v>
      </c>
      <c r="O1243" t="s">
        <v>43</v>
      </c>
    </row>
    <row r="1244" spans="1:15" x14ac:dyDescent="0.25">
      <c r="A1244" t="s">
        <v>146</v>
      </c>
      <c r="B1244">
        <v>112019</v>
      </c>
      <c r="C1244">
        <v>111895</v>
      </c>
      <c r="D1244">
        <v>111894</v>
      </c>
      <c r="E1244">
        <v>111787</v>
      </c>
      <c r="F1244">
        <v>4593.93</v>
      </c>
      <c r="G1244">
        <v>6614.23</v>
      </c>
      <c r="H1244">
        <v>1860.77</v>
      </c>
      <c r="I1244">
        <v>1975.27</v>
      </c>
      <c r="J1244">
        <v>2235.09</v>
      </c>
      <c r="K1244">
        <v>100212</v>
      </c>
      <c r="L1244">
        <v>0.377695</v>
      </c>
      <c r="M1244">
        <v>0.62980400000000003</v>
      </c>
      <c r="N1244">
        <v>0</v>
      </c>
      <c r="O1244" t="s">
        <v>43</v>
      </c>
    </row>
    <row r="1245" spans="1:15" x14ac:dyDescent="0.25">
      <c r="A1245" t="s">
        <v>146</v>
      </c>
      <c r="B1245">
        <v>111502</v>
      </c>
      <c r="C1245">
        <v>111378</v>
      </c>
      <c r="D1245">
        <v>111377</v>
      </c>
      <c r="E1245">
        <v>111272</v>
      </c>
      <c r="F1245">
        <v>4522.8999999999996</v>
      </c>
      <c r="G1245">
        <v>6602.68</v>
      </c>
      <c r="H1245">
        <v>1826.46</v>
      </c>
      <c r="I1245">
        <v>1981.45</v>
      </c>
      <c r="J1245">
        <v>2235.3000000000002</v>
      </c>
      <c r="K1245">
        <v>99770.2</v>
      </c>
      <c r="L1245">
        <v>0.37570500000000001</v>
      </c>
      <c r="M1245">
        <v>0.61912199999999995</v>
      </c>
      <c r="N1245">
        <v>0</v>
      </c>
      <c r="O1245" t="s">
        <v>43</v>
      </c>
    </row>
    <row r="1246" spans="1:15" x14ac:dyDescent="0.25">
      <c r="A1246" t="s">
        <v>146</v>
      </c>
      <c r="B1246">
        <v>113374</v>
      </c>
      <c r="C1246">
        <v>113249</v>
      </c>
      <c r="D1246">
        <v>113249</v>
      </c>
      <c r="E1246">
        <v>113140</v>
      </c>
      <c r="F1246">
        <v>4635.6400000000003</v>
      </c>
      <c r="G1246">
        <v>6680.39</v>
      </c>
      <c r="H1246">
        <v>1869.09</v>
      </c>
      <c r="I1246">
        <v>1999.19</v>
      </c>
      <c r="J1246">
        <v>2265.09</v>
      </c>
      <c r="K1246">
        <v>101440</v>
      </c>
      <c r="L1246">
        <v>0.375726</v>
      </c>
      <c r="M1246">
        <v>0.61912100000000003</v>
      </c>
      <c r="N1246">
        <v>0</v>
      </c>
      <c r="O1246" t="s">
        <v>43</v>
      </c>
    </row>
    <row r="1247" spans="1:15" x14ac:dyDescent="0.25">
      <c r="A1247" t="s">
        <v>146</v>
      </c>
      <c r="B1247">
        <v>114681</v>
      </c>
      <c r="C1247">
        <v>114556</v>
      </c>
      <c r="D1247">
        <v>114556</v>
      </c>
      <c r="E1247">
        <v>114446</v>
      </c>
      <c r="F1247">
        <v>4714.16</v>
      </c>
      <c r="G1247">
        <v>6796.43</v>
      </c>
      <c r="H1247">
        <v>1889.9</v>
      </c>
      <c r="I1247">
        <v>2026.91</v>
      </c>
      <c r="J1247">
        <v>2319.85</v>
      </c>
      <c r="K1247">
        <v>102565</v>
      </c>
      <c r="L1247">
        <v>0.37607800000000002</v>
      </c>
      <c r="M1247">
        <v>0.62407000000000001</v>
      </c>
      <c r="N1247">
        <v>0</v>
      </c>
      <c r="O1247" t="s">
        <v>43</v>
      </c>
    </row>
    <row r="1248" spans="1:15" x14ac:dyDescent="0.25">
      <c r="A1248" t="s">
        <v>146</v>
      </c>
      <c r="B1248">
        <v>112394</v>
      </c>
      <c r="C1248">
        <v>112273</v>
      </c>
      <c r="D1248">
        <v>112272</v>
      </c>
      <c r="E1248">
        <v>112165</v>
      </c>
      <c r="F1248">
        <v>4593.51</v>
      </c>
      <c r="G1248">
        <v>6562.71</v>
      </c>
      <c r="H1248">
        <v>1842.21</v>
      </c>
      <c r="I1248">
        <v>1965.09</v>
      </c>
      <c r="J1248">
        <v>2211.13</v>
      </c>
      <c r="K1248">
        <v>100625</v>
      </c>
      <c r="L1248">
        <v>0.37573400000000001</v>
      </c>
      <c r="M1248">
        <v>0.62393500000000002</v>
      </c>
      <c r="N1248">
        <v>0</v>
      </c>
      <c r="O1248" t="s">
        <v>43</v>
      </c>
    </row>
    <row r="1249" spans="1:15" x14ac:dyDescent="0.25">
      <c r="A1249" t="s">
        <v>146</v>
      </c>
      <c r="B1249">
        <v>111617</v>
      </c>
      <c r="C1249">
        <v>111494</v>
      </c>
      <c r="D1249">
        <v>111493</v>
      </c>
      <c r="E1249">
        <v>111387</v>
      </c>
      <c r="F1249">
        <v>4534.93</v>
      </c>
      <c r="G1249">
        <v>6520.46</v>
      </c>
      <c r="H1249">
        <v>1832.62</v>
      </c>
      <c r="I1249">
        <v>1952.56</v>
      </c>
      <c r="J1249">
        <v>2195.08</v>
      </c>
      <c r="K1249">
        <v>99963.6</v>
      </c>
      <c r="L1249">
        <v>0.37579400000000002</v>
      </c>
      <c r="M1249">
        <v>0.61911000000000005</v>
      </c>
      <c r="N1249">
        <v>0</v>
      </c>
      <c r="O1249" t="s">
        <v>43</v>
      </c>
    </row>
    <row r="1250" spans="1:15" x14ac:dyDescent="0.25">
      <c r="A1250" t="s">
        <v>146</v>
      </c>
      <c r="B1250">
        <v>113003</v>
      </c>
      <c r="C1250">
        <v>112883</v>
      </c>
      <c r="D1250">
        <v>112882</v>
      </c>
      <c r="E1250">
        <v>112774</v>
      </c>
      <c r="F1250">
        <v>4610.24</v>
      </c>
      <c r="G1250">
        <v>6637.6</v>
      </c>
      <c r="H1250">
        <v>1879.45</v>
      </c>
      <c r="I1250">
        <v>1985.49</v>
      </c>
      <c r="J1250">
        <v>2227.19</v>
      </c>
      <c r="K1250">
        <v>101150</v>
      </c>
      <c r="L1250">
        <v>0.374365</v>
      </c>
      <c r="M1250">
        <v>0.61910399999999999</v>
      </c>
      <c r="N1250">
        <v>0</v>
      </c>
      <c r="O1250" t="s">
        <v>43</v>
      </c>
    </row>
    <row r="1251" spans="1:15" x14ac:dyDescent="0.25">
      <c r="A1251" t="s">
        <v>146</v>
      </c>
      <c r="B1251">
        <v>110736</v>
      </c>
      <c r="C1251">
        <v>110613</v>
      </c>
      <c r="D1251">
        <v>110613</v>
      </c>
      <c r="E1251">
        <v>110508</v>
      </c>
      <c r="F1251">
        <v>4517.1099999999997</v>
      </c>
      <c r="G1251">
        <v>6481.25</v>
      </c>
      <c r="H1251">
        <v>1815.97</v>
      </c>
      <c r="I1251">
        <v>1936.52</v>
      </c>
      <c r="J1251">
        <v>2192.66</v>
      </c>
      <c r="K1251">
        <v>99144.1</v>
      </c>
      <c r="L1251">
        <v>0.376635</v>
      </c>
      <c r="M1251">
        <v>0.62963899999999995</v>
      </c>
      <c r="N1251">
        <v>0</v>
      </c>
      <c r="O1251" t="s">
        <v>43</v>
      </c>
    </row>
    <row r="1252" spans="1:15" x14ac:dyDescent="0.25">
      <c r="A1252" t="s">
        <v>146</v>
      </c>
      <c r="B1252">
        <v>110109</v>
      </c>
      <c r="C1252">
        <v>109985</v>
      </c>
      <c r="D1252">
        <v>109985</v>
      </c>
      <c r="E1252">
        <v>109879</v>
      </c>
      <c r="F1252">
        <v>4476.3</v>
      </c>
      <c r="G1252">
        <v>6479.08</v>
      </c>
      <c r="H1252">
        <v>1807.55</v>
      </c>
      <c r="I1252">
        <v>1965.9</v>
      </c>
      <c r="J1252">
        <v>2172.7199999999998</v>
      </c>
      <c r="K1252">
        <v>98562.6</v>
      </c>
      <c r="L1252">
        <v>0.37570300000000001</v>
      </c>
      <c r="M1252">
        <v>0.619112</v>
      </c>
      <c r="N1252">
        <v>0</v>
      </c>
      <c r="O1252" t="s">
        <v>43</v>
      </c>
    </row>
    <row r="1253" spans="1:15" x14ac:dyDescent="0.25">
      <c r="A1253" t="s">
        <v>146</v>
      </c>
      <c r="B1253">
        <v>110707</v>
      </c>
      <c r="C1253">
        <v>110584</v>
      </c>
      <c r="D1253">
        <v>110583</v>
      </c>
      <c r="E1253">
        <v>110478</v>
      </c>
      <c r="F1253">
        <v>4496.03</v>
      </c>
      <c r="G1253">
        <v>6489.2</v>
      </c>
      <c r="H1253">
        <v>1830.3</v>
      </c>
      <c r="I1253">
        <v>1933.45</v>
      </c>
      <c r="J1253">
        <v>2189.65</v>
      </c>
      <c r="K1253">
        <v>99137.1</v>
      </c>
      <c r="L1253">
        <v>0.37571700000000002</v>
      </c>
      <c r="M1253">
        <v>0.61912199999999995</v>
      </c>
      <c r="N1253">
        <v>0</v>
      </c>
      <c r="O1253" t="s">
        <v>43</v>
      </c>
    </row>
    <row r="1254" spans="1:15" x14ac:dyDescent="0.25">
      <c r="A1254" t="s">
        <v>146</v>
      </c>
      <c r="B1254">
        <v>111402</v>
      </c>
      <c r="C1254">
        <v>111275</v>
      </c>
      <c r="D1254">
        <v>111274</v>
      </c>
      <c r="E1254">
        <v>111168</v>
      </c>
      <c r="F1254">
        <v>4533.79</v>
      </c>
      <c r="G1254">
        <v>6508.32</v>
      </c>
      <c r="H1254">
        <v>1828.97</v>
      </c>
      <c r="I1254">
        <v>1947.33</v>
      </c>
      <c r="J1254">
        <v>2191.65</v>
      </c>
      <c r="K1254">
        <v>99762.7</v>
      </c>
      <c r="L1254">
        <v>0.37574600000000002</v>
      </c>
      <c r="M1254">
        <v>0.62969699999999995</v>
      </c>
      <c r="N1254">
        <v>0</v>
      </c>
      <c r="O1254" t="s">
        <v>43</v>
      </c>
    </row>
    <row r="1255" spans="1:15" x14ac:dyDescent="0.25">
      <c r="A1255" t="s">
        <v>146</v>
      </c>
      <c r="B1255">
        <v>112802</v>
      </c>
      <c r="C1255">
        <v>112678</v>
      </c>
      <c r="D1255">
        <v>112677</v>
      </c>
      <c r="E1255">
        <v>112569</v>
      </c>
      <c r="F1255">
        <v>4600.58</v>
      </c>
      <c r="G1255">
        <v>6685.97</v>
      </c>
      <c r="H1255">
        <v>1866.8</v>
      </c>
      <c r="I1255">
        <v>1988.64</v>
      </c>
      <c r="J1255">
        <v>2281.2600000000002</v>
      </c>
      <c r="K1255">
        <v>100904</v>
      </c>
      <c r="L1255">
        <v>0.37664599999999998</v>
      </c>
      <c r="M1255">
        <v>0.61909700000000001</v>
      </c>
      <c r="N1255">
        <v>0</v>
      </c>
      <c r="O1255" t="s">
        <v>43</v>
      </c>
    </row>
    <row r="1256" spans="1:15" x14ac:dyDescent="0.25">
      <c r="A1256" t="s">
        <v>146</v>
      </c>
      <c r="B1256">
        <v>113484</v>
      </c>
      <c r="C1256">
        <v>113357</v>
      </c>
      <c r="D1256">
        <v>113356</v>
      </c>
      <c r="E1256">
        <v>113247</v>
      </c>
      <c r="F1256">
        <v>4605.18</v>
      </c>
      <c r="G1256">
        <v>6660.03</v>
      </c>
      <c r="H1256">
        <v>1868.77</v>
      </c>
      <c r="I1256">
        <v>1968.5</v>
      </c>
      <c r="J1256">
        <v>2275.8000000000002</v>
      </c>
      <c r="K1256">
        <v>101597</v>
      </c>
      <c r="L1256">
        <v>0.37569000000000002</v>
      </c>
      <c r="M1256">
        <v>0.61912</v>
      </c>
      <c r="N1256">
        <v>0</v>
      </c>
      <c r="O1256" t="s">
        <v>43</v>
      </c>
    </row>
    <row r="1257" spans="1:15" x14ac:dyDescent="0.25">
      <c r="A1257" t="s">
        <v>146</v>
      </c>
      <c r="B1257">
        <v>110400</v>
      </c>
      <c r="C1257">
        <v>110274</v>
      </c>
      <c r="D1257">
        <v>110273</v>
      </c>
      <c r="E1257">
        <v>110168</v>
      </c>
      <c r="F1257">
        <v>4453.2700000000004</v>
      </c>
      <c r="G1257">
        <v>6460.87</v>
      </c>
      <c r="H1257">
        <v>1817.07</v>
      </c>
      <c r="I1257">
        <v>1929.63</v>
      </c>
      <c r="J1257">
        <v>2175.81</v>
      </c>
      <c r="K1257">
        <v>98879.4</v>
      </c>
      <c r="L1257">
        <v>0.37570100000000001</v>
      </c>
      <c r="M1257">
        <v>0.62267399999999995</v>
      </c>
      <c r="N1257">
        <v>0</v>
      </c>
      <c r="O1257" t="s">
        <v>43</v>
      </c>
    </row>
    <row r="1258" spans="1:15" x14ac:dyDescent="0.25">
      <c r="A1258" t="s">
        <v>146</v>
      </c>
      <c r="B1258">
        <v>110788</v>
      </c>
      <c r="C1258">
        <v>110652</v>
      </c>
      <c r="D1258">
        <v>110651</v>
      </c>
      <c r="E1258">
        <v>110545</v>
      </c>
      <c r="F1258">
        <v>4471.2</v>
      </c>
      <c r="G1258">
        <v>6497.74</v>
      </c>
      <c r="H1258">
        <v>1817.6</v>
      </c>
      <c r="I1258">
        <v>1941.49</v>
      </c>
      <c r="J1258">
        <v>2198.06</v>
      </c>
      <c r="K1258">
        <v>99212.7</v>
      </c>
      <c r="L1258">
        <v>0.36447600000000002</v>
      </c>
      <c r="M1258">
        <v>0.62178999999999995</v>
      </c>
      <c r="N1258">
        <v>0</v>
      </c>
      <c r="O1258" t="s">
        <v>43</v>
      </c>
    </row>
    <row r="1259" spans="1:15" x14ac:dyDescent="0.25">
      <c r="A1259" t="s">
        <v>146</v>
      </c>
      <c r="B1259">
        <v>111071</v>
      </c>
      <c r="C1259">
        <v>110945</v>
      </c>
      <c r="D1259">
        <v>110945</v>
      </c>
      <c r="E1259">
        <v>110839</v>
      </c>
      <c r="F1259">
        <v>4511.1099999999997</v>
      </c>
      <c r="G1259">
        <v>6524.05</v>
      </c>
      <c r="H1259">
        <v>1831.7</v>
      </c>
      <c r="I1259">
        <v>1944.69</v>
      </c>
      <c r="J1259">
        <v>2206</v>
      </c>
      <c r="K1259">
        <v>99428.5</v>
      </c>
      <c r="L1259">
        <v>0.37583699999999998</v>
      </c>
      <c r="M1259">
        <v>0.62630600000000003</v>
      </c>
      <c r="N1259">
        <v>0</v>
      </c>
      <c r="O1259" t="s">
        <v>43</v>
      </c>
    </row>
    <row r="1260" spans="1:15" x14ac:dyDescent="0.25">
      <c r="A1260" t="s">
        <v>146</v>
      </c>
      <c r="B1260">
        <v>110300</v>
      </c>
      <c r="C1260">
        <v>110173</v>
      </c>
      <c r="D1260">
        <v>110172</v>
      </c>
      <c r="E1260">
        <v>110067</v>
      </c>
      <c r="F1260">
        <v>4484.46</v>
      </c>
      <c r="G1260">
        <v>6468</v>
      </c>
      <c r="H1260">
        <v>1817.71</v>
      </c>
      <c r="I1260">
        <v>1937.49</v>
      </c>
      <c r="J1260">
        <v>2175.9499999999998</v>
      </c>
      <c r="K1260">
        <v>98753.5</v>
      </c>
      <c r="L1260">
        <v>0.37570199999999998</v>
      </c>
      <c r="M1260">
        <v>0.62184200000000001</v>
      </c>
      <c r="N1260">
        <v>0</v>
      </c>
      <c r="O1260" t="s">
        <v>43</v>
      </c>
    </row>
    <row r="1261" spans="1:15" x14ac:dyDescent="0.25">
      <c r="A1261" t="s">
        <v>146</v>
      </c>
      <c r="B1261">
        <v>110557</v>
      </c>
      <c r="C1261">
        <v>110434</v>
      </c>
      <c r="D1261">
        <v>110433</v>
      </c>
      <c r="E1261">
        <v>110328</v>
      </c>
      <c r="F1261">
        <v>4451.13</v>
      </c>
      <c r="G1261">
        <v>6496.6</v>
      </c>
      <c r="H1261">
        <v>1817.75</v>
      </c>
      <c r="I1261">
        <v>1944.73</v>
      </c>
      <c r="J1261">
        <v>2196.2199999999998</v>
      </c>
      <c r="K1261">
        <v>98999.2</v>
      </c>
      <c r="L1261">
        <v>0.37569200000000003</v>
      </c>
      <c r="M1261">
        <v>0.62441999999999998</v>
      </c>
      <c r="N1261">
        <v>0</v>
      </c>
      <c r="O1261" t="s">
        <v>43</v>
      </c>
    </row>
    <row r="1262" spans="1:15" x14ac:dyDescent="0.25">
      <c r="A1262" t="s">
        <v>146</v>
      </c>
      <c r="B1262">
        <v>113436</v>
      </c>
      <c r="C1262">
        <v>113301</v>
      </c>
      <c r="D1262">
        <v>113300</v>
      </c>
      <c r="E1262">
        <v>113184</v>
      </c>
      <c r="F1262">
        <v>4576.8100000000004</v>
      </c>
      <c r="G1262">
        <v>6641.19</v>
      </c>
      <c r="H1262">
        <v>1860.35</v>
      </c>
      <c r="I1262">
        <v>1985.34</v>
      </c>
      <c r="J1262">
        <v>2242.04</v>
      </c>
      <c r="K1262">
        <v>101592</v>
      </c>
      <c r="L1262">
        <v>0.375971</v>
      </c>
      <c r="M1262">
        <v>0.61911799999999995</v>
      </c>
      <c r="N1262">
        <v>0</v>
      </c>
      <c r="O1262" t="s">
        <v>43</v>
      </c>
    </row>
    <row r="1263" spans="1:15" x14ac:dyDescent="0.25">
      <c r="A1263" t="s">
        <v>146</v>
      </c>
      <c r="B1263">
        <v>110560</v>
      </c>
      <c r="C1263">
        <v>110434</v>
      </c>
      <c r="D1263">
        <v>110434</v>
      </c>
      <c r="E1263">
        <v>110329</v>
      </c>
      <c r="F1263">
        <v>4448.8999999999996</v>
      </c>
      <c r="G1263">
        <v>6540.47</v>
      </c>
      <c r="H1263">
        <v>1820.09</v>
      </c>
      <c r="I1263">
        <v>1963.75</v>
      </c>
      <c r="J1263">
        <v>2211.7600000000002</v>
      </c>
      <c r="K1263">
        <v>98960.3</v>
      </c>
      <c r="L1263">
        <v>0.37633</v>
      </c>
      <c r="M1263">
        <v>0.61912</v>
      </c>
      <c r="N1263">
        <v>0</v>
      </c>
      <c r="O1263" t="s">
        <v>43</v>
      </c>
    </row>
    <row r="1264" spans="1:15" x14ac:dyDescent="0.25">
      <c r="A1264" t="s">
        <v>146</v>
      </c>
      <c r="B1264">
        <v>111743</v>
      </c>
      <c r="C1264">
        <v>111622</v>
      </c>
      <c r="D1264">
        <v>111621</v>
      </c>
      <c r="E1264">
        <v>111515</v>
      </c>
      <c r="F1264">
        <v>4529.0600000000004</v>
      </c>
      <c r="G1264">
        <v>6585.14</v>
      </c>
      <c r="H1264">
        <v>1843.59</v>
      </c>
      <c r="I1264">
        <v>1998.47</v>
      </c>
      <c r="J1264">
        <v>2198.69</v>
      </c>
      <c r="K1264">
        <v>100025</v>
      </c>
      <c r="L1264">
        <v>0.37569000000000002</v>
      </c>
      <c r="M1264">
        <v>0.62928499999999998</v>
      </c>
      <c r="N1264">
        <v>0</v>
      </c>
      <c r="O1264" t="s">
        <v>43</v>
      </c>
    </row>
    <row r="1265" spans="1:15" x14ac:dyDescent="0.25">
      <c r="A1265" t="s">
        <v>146</v>
      </c>
      <c r="B1265">
        <v>111305</v>
      </c>
      <c r="C1265">
        <v>111181</v>
      </c>
      <c r="D1265">
        <v>111180</v>
      </c>
      <c r="E1265">
        <v>111074</v>
      </c>
      <c r="F1265">
        <v>4533.33</v>
      </c>
      <c r="G1265">
        <v>6528.7</v>
      </c>
      <c r="H1265">
        <v>1820.96</v>
      </c>
      <c r="I1265">
        <v>1949.99</v>
      </c>
      <c r="J1265">
        <v>2201.86</v>
      </c>
      <c r="K1265">
        <v>99639.8</v>
      </c>
      <c r="L1265">
        <v>0.37570999999999999</v>
      </c>
      <c r="M1265">
        <v>0.62834999999999996</v>
      </c>
      <c r="N1265">
        <v>0</v>
      </c>
      <c r="O1265" t="s">
        <v>43</v>
      </c>
    </row>
    <row r="1266" spans="1:15" x14ac:dyDescent="0.25">
      <c r="A1266" t="s">
        <v>146</v>
      </c>
      <c r="B1266">
        <v>112007</v>
      </c>
      <c r="C1266">
        <v>111861</v>
      </c>
      <c r="D1266">
        <v>111860</v>
      </c>
      <c r="E1266">
        <v>111753</v>
      </c>
      <c r="F1266">
        <v>4553.87</v>
      </c>
      <c r="G1266">
        <v>6583.39</v>
      </c>
      <c r="H1266">
        <v>1830.48</v>
      </c>
      <c r="I1266">
        <v>1976.36</v>
      </c>
      <c r="J1266">
        <v>2226.04</v>
      </c>
      <c r="K1266">
        <v>100248</v>
      </c>
      <c r="L1266">
        <v>0.37569999999999998</v>
      </c>
      <c r="M1266">
        <v>0.62966999999999995</v>
      </c>
      <c r="N1266">
        <v>0</v>
      </c>
      <c r="O1266" t="s">
        <v>43</v>
      </c>
    </row>
    <row r="1267" spans="1:15" x14ac:dyDescent="0.25">
      <c r="A1267" t="s">
        <v>146</v>
      </c>
      <c r="B1267">
        <v>110803</v>
      </c>
      <c r="C1267">
        <v>110675</v>
      </c>
      <c r="D1267">
        <v>110675</v>
      </c>
      <c r="E1267">
        <v>110570</v>
      </c>
      <c r="F1267">
        <v>4455.51</v>
      </c>
      <c r="G1267">
        <v>6496.95</v>
      </c>
      <c r="H1267">
        <v>1825.57</v>
      </c>
      <c r="I1267">
        <v>1948.38</v>
      </c>
      <c r="J1267">
        <v>2183.54</v>
      </c>
      <c r="K1267">
        <v>99251.3</v>
      </c>
      <c r="L1267">
        <v>0.37569799999999998</v>
      </c>
      <c r="M1267">
        <v>0.62712000000000001</v>
      </c>
      <c r="N1267">
        <v>0</v>
      </c>
      <c r="O1267" t="s">
        <v>43</v>
      </c>
    </row>
    <row r="1268" spans="1:15" x14ac:dyDescent="0.25">
      <c r="A1268" t="s">
        <v>146</v>
      </c>
      <c r="B1268">
        <v>110307</v>
      </c>
      <c r="C1268">
        <v>110180</v>
      </c>
      <c r="D1268">
        <v>110179</v>
      </c>
      <c r="E1268">
        <v>110074</v>
      </c>
      <c r="F1268">
        <v>4470.12</v>
      </c>
      <c r="G1268">
        <v>6468.11</v>
      </c>
      <c r="H1268">
        <v>1809.8</v>
      </c>
      <c r="I1268">
        <v>1930.88</v>
      </c>
      <c r="J1268">
        <v>2171.19</v>
      </c>
      <c r="K1268">
        <v>98772.5</v>
      </c>
      <c r="L1268">
        <v>0.37587100000000001</v>
      </c>
      <c r="M1268">
        <v>0.62931099999999995</v>
      </c>
      <c r="N1268">
        <v>0</v>
      </c>
      <c r="O1268" t="s">
        <v>43</v>
      </c>
    </row>
    <row r="1269" spans="1:15" x14ac:dyDescent="0.25">
      <c r="A1269" t="s">
        <v>146</v>
      </c>
      <c r="B1269">
        <v>109793</v>
      </c>
      <c r="C1269">
        <v>109668</v>
      </c>
      <c r="D1269">
        <v>109668</v>
      </c>
      <c r="E1269">
        <v>109564</v>
      </c>
      <c r="F1269">
        <v>4437.8999999999996</v>
      </c>
      <c r="G1269">
        <v>6433.99</v>
      </c>
      <c r="H1269">
        <v>1821.15</v>
      </c>
      <c r="I1269">
        <v>1925.22</v>
      </c>
      <c r="J1269">
        <v>2153.04</v>
      </c>
      <c r="K1269">
        <v>98325.4</v>
      </c>
      <c r="L1269">
        <v>0.37572499999999998</v>
      </c>
      <c r="M1269">
        <v>0.62332299999999996</v>
      </c>
      <c r="N1269">
        <v>0</v>
      </c>
      <c r="O1269" t="s">
        <v>43</v>
      </c>
    </row>
    <row r="1270" spans="1:15" x14ac:dyDescent="0.25">
      <c r="A1270" t="s">
        <v>146</v>
      </c>
      <c r="B1270">
        <v>110969</v>
      </c>
      <c r="C1270">
        <v>110848</v>
      </c>
      <c r="D1270">
        <v>110847</v>
      </c>
      <c r="E1270">
        <v>110742</v>
      </c>
      <c r="F1270">
        <v>4529.1400000000003</v>
      </c>
      <c r="G1270">
        <v>6510.92</v>
      </c>
      <c r="H1270">
        <v>1829.99</v>
      </c>
      <c r="I1270">
        <v>1950.74</v>
      </c>
      <c r="J1270">
        <v>2189.35</v>
      </c>
      <c r="K1270">
        <v>99340.5</v>
      </c>
      <c r="L1270">
        <v>0.37590499999999999</v>
      </c>
      <c r="M1270">
        <v>0.61912199999999995</v>
      </c>
      <c r="N1270">
        <v>0</v>
      </c>
      <c r="O1270" t="s">
        <v>43</v>
      </c>
    </row>
    <row r="1271" spans="1:15" x14ac:dyDescent="0.25">
      <c r="A1271" t="s">
        <v>146</v>
      </c>
      <c r="B1271">
        <v>112610</v>
      </c>
      <c r="C1271">
        <v>112483</v>
      </c>
      <c r="D1271">
        <v>112482</v>
      </c>
      <c r="E1271">
        <v>112375</v>
      </c>
      <c r="F1271">
        <v>4597.96</v>
      </c>
      <c r="G1271">
        <v>6624.56</v>
      </c>
      <c r="H1271">
        <v>1848.16</v>
      </c>
      <c r="I1271">
        <v>1977.13</v>
      </c>
      <c r="J1271">
        <v>2251.83</v>
      </c>
      <c r="K1271">
        <v>100741</v>
      </c>
      <c r="L1271">
        <v>0.37575399999999998</v>
      </c>
      <c r="M1271">
        <v>0.61912100000000003</v>
      </c>
      <c r="N1271">
        <v>0</v>
      </c>
      <c r="O1271" t="s">
        <v>43</v>
      </c>
    </row>
    <row r="1272" spans="1:15" x14ac:dyDescent="0.25">
      <c r="A1272" t="s">
        <v>146</v>
      </c>
      <c r="B1272">
        <v>111611</v>
      </c>
      <c r="C1272">
        <v>111484</v>
      </c>
      <c r="D1272">
        <v>111483</v>
      </c>
      <c r="E1272">
        <v>111376</v>
      </c>
      <c r="F1272">
        <v>4528.84</v>
      </c>
      <c r="G1272">
        <v>6549.16</v>
      </c>
      <c r="H1272">
        <v>1828.54</v>
      </c>
      <c r="I1272">
        <v>1958</v>
      </c>
      <c r="J1272">
        <v>2218.39</v>
      </c>
      <c r="K1272">
        <v>99925.3</v>
      </c>
      <c r="L1272">
        <v>0.37577500000000003</v>
      </c>
      <c r="M1272">
        <v>0.62228899999999998</v>
      </c>
      <c r="N1272">
        <v>0</v>
      </c>
      <c r="O1272" t="s">
        <v>43</v>
      </c>
    </row>
    <row r="1273" spans="1:15" x14ac:dyDescent="0.25">
      <c r="A1273" t="s">
        <v>146</v>
      </c>
      <c r="B1273">
        <v>110780</v>
      </c>
      <c r="C1273">
        <v>110658</v>
      </c>
      <c r="D1273">
        <v>110658</v>
      </c>
      <c r="E1273">
        <v>110552</v>
      </c>
      <c r="F1273">
        <v>4495.17</v>
      </c>
      <c r="G1273">
        <v>6531.33</v>
      </c>
      <c r="H1273">
        <v>1844.34</v>
      </c>
      <c r="I1273">
        <v>1944.64</v>
      </c>
      <c r="J1273">
        <v>2204.02</v>
      </c>
      <c r="K1273">
        <v>99158.5</v>
      </c>
      <c r="L1273">
        <v>0.37613099999999999</v>
      </c>
      <c r="M1273">
        <v>0.62245099999999998</v>
      </c>
      <c r="N1273">
        <v>0</v>
      </c>
      <c r="O1273" t="s">
        <v>43</v>
      </c>
    </row>
    <row r="1274" spans="1:15" x14ac:dyDescent="0.25">
      <c r="A1274" t="s">
        <v>146</v>
      </c>
      <c r="B1274">
        <v>112432</v>
      </c>
      <c r="C1274">
        <v>112311</v>
      </c>
      <c r="D1274">
        <v>112310</v>
      </c>
      <c r="E1274">
        <v>112203</v>
      </c>
      <c r="F1274">
        <v>4589.21</v>
      </c>
      <c r="G1274">
        <v>6591.48</v>
      </c>
      <c r="H1274">
        <v>1846.19</v>
      </c>
      <c r="I1274">
        <v>1969.1</v>
      </c>
      <c r="J1274">
        <v>2228.0700000000002</v>
      </c>
      <c r="K1274">
        <v>100656</v>
      </c>
      <c r="L1274">
        <v>0.37569599999999997</v>
      </c>
      <c r="M1274">
        <v>0.62749600000000005</v>
      </c>
      <c r="N1274">
        <v>0</v>
      </c>
      <c r="O1274" t="s">
        <v>43</v>
      </c>
    </row>
    <row r="1275" spans="1:15" x14ac:dyDescent="0.25">
      <c r="A1275" t="s">
        <v>146</v>
      </c>
      <c r="B1275">
        <v>111724</v>
      </c>
      <c r="C1275">
        <v>111601</v>
      </c>
      <c r="D1275">
        <v>111601</v>
      </c>
      <c r="E1275">
        <v>111495</v>
      </c>
      <c r="F1275">
        <v>4527.9799999999996</v>
      </c>
      <c r="G1275">
        <v>6524.06</v>
      </c>
      <c r="H1275">
        <v>1827.08</v>
      </c>
      <c r="I1275">
        <v>1948.4</v>
      </c>
      <c r="J1275">
        <v>2205.7399999999998</v>
      </c>
      <c r="K1275">
        <v>100081</v>
      </c>
      <c r="L1275">
        <v>0.37569599999999997</v>
      </c>
      <c r="M1275">
        <v>0.62696499999999999</v>
      </c>
      <c r="N1275">
        <v>0</v>
      </c>
      <c r="O1275" t="s">
        <v>43</v>
      </c>
    </row>
    <row r="1276" spans="1:15" x14ac:dyDescent="0.25">
      <c r="A1276" t="s">
        <v>146</v>
      </c>
      <c r="B1276">
        <v>111958</v>
      </c>
      <c r="C1276">
        <v>111832</v>
      </c>
      <c r="D1276">
        <v>111831</v>
      </c>
      <c r="E1276">
        <v>111724</v>
      </c>
      <c r="F1276">
        <v>4564.13</v>
      </c>
      <c r="G1276">
        <v>6593.04</v>
      </c>
      <c r="H1276">
        <v>1851.44</v>
      </c>
      <c r="I1276">
        <v>1977.4</v>
      </c>
      <c r="J1276">
        <v>2217.2600000000002</v>
      </c>
      <c r="K1276">
        <v>100183</v>
      </c>
      <c r="L1276">
        <v>0.37569200000000003</v>
      </c>
      <c r="M1276">
        <v>0.61911000000000005</v>
      </c>
      <c r="N1276">
        <v>0</v>
      </c>
      <c r="O1276" t="s">
        <v>43</v>
      </c>
    </row>
    <row r="1277" spans="1:15" x14ac:dyDescent="0.25">
      <c r="A1277" t="s">
        <v>146</v>
      </c>
      <c r="B1277">
        <v>110684</v>
      </c>
      <c r="C1277">
        <v>110551</v>
      </c>
      <c r="D1277">
        <v>110550</v>
      </c>
      <c r="E1277">
        <v>110446</v>
      </c>
      <c r="F1277">
        <v>4494.22</v>
      </c>
      <c r="G1277">
        <v>6488</v>
      </c>
      <c r="H1277">
        <v>1817.61</v>
      </c>
      <c r="I1277">
        <v>1947.22</v>
      </c>
      <c r="J1277">
        <v>2182.1</v>
      </c>
      <c r="K1277">
        <v>99089.9</v>
      </c>
      <c r="L1277">
        <v>0.37574800000000003</v>
      </c>
      <c r="M1277">
        <v>0.61910900000000002</v>
      </c>
      <c r="N1277">
        <v>0</v>
      </c>
      <c r="O1277" t="s">
        <v>43</v>
      </c>
    </row>
    <row r="1278" spans="1:15" x14ac:dyDescent="0.25">
      <c r="A1278" t="s">
        <v>146</v>
      </c>
      <c r="B1278">
        <v>112081</v>
      </c>
      <c r="C1278">
        <v>111953</v>
      </c>
      <c r="D1278">
        <v>111952</v>
      </c>
      <c r="E1278">
        <v>111846</v>
      </c>
      <c r="F1278">
        <v>4524.57</v>
      </c>
      <c r="G1278">
        <v>6565.49</v>
      </c>
      <c r="H1278">
        <v>1839.64</v>
      </c>
      <c r="I1278">
        <v>1970.13</v>
      </c>
      <c r="J1278">
        <v>2207.84</v>
      </c>
      <c r="K1278">
        <v>100376</v>
      </c>
      <c r="L1278">
        <v>0.37652999999999998</v>
      </c>
      <c r="M1278">
        <v>0.61910399999999999</v>
      </c>
      <c r="N1278">
        <v>0</v>
      </c>
      <c r="O1278" t="s">
        <v>43</v>
      </c>
    </row>
    <row r="1279" spans="1:15" x14ac:dyDescent="0.25">
      <c r="A1279" t="s">
        <v>146</v>
      </c>
      <c r="B1279">
        <v>112039</v>
      </c>
      <c r="C1279">
        <v>111912</v>
      </c>
      <c r="D1279">
        <v>111911</v>
      </c>
      <c r="E1279">
        <v>111804</v>
      </c>
      <c r="F1279">
        <v>4565.95</v>
      </c>
      <c r="G1279">
        <v>6592.03</v>
      </c>
      <c r="H1279">
        <v>1835.22</v>
      </c>
      <c r="I1279">
        <v>1958.4</v>
      </c>
      <c r="J1279">
        <v>2254.65</v>
      </c>
      <c r="K1279">
        <v>100232</v>
      </c>
      <c r="L1279">
        <v>0.37596600000000002</v>
      </c>
      <c r="M1279">
        <v>0.61912</v>
      </c>
      <c r="N1279">
        <v>0</v>
      </c>
      <c r="O1279" t="s">
        <v>43</v>
      </c>
    </row>
    <row r="1280" spans="1:15" x14ac:dyDescent="0.25">
      <c r="A1280" t="s">
        <v>146</v>
      </c>
      <c r="B1280">
        <v>109857</v>
      </c>
      <c r="C1280">
        <v>109730</v>
      </c>
      <c r="D1280">
        <v>109729</v>
      </c>
      <c r="E1280">
        <v>109625</v>
      </c>
      <c r="F1280">
        <v>4453.4799999999996</v>
      </c>
      <c r="G1280">
        <v>6470.02</v>
      </c>
      <c r="H1280">
        <v>1802.32</v>
      </c>
      <c r="I1280">
        <v>1937.82</v>
      </c>
      <c r="J1280">
        <v>2196.19</v>
      </c>
      <c r="K1280">
        <v>98336.6</v>
      </c>
      <c r="L1280">
        <v>0.37569000000000002</v>
      </c>
      <c r="M1280">
        <v>0.61912199999999995</v>
      </c>
      <c r="N1280">
        <v>1</v>
      </c>
      <c r="O1280" t="s">
        <v>43</v>
      </c>
    </row>
    <row r="1281" spans="1:25" x14ac:dyDescent="0.25">
      <c r="A1281" t="s">
        <v>146</v>
      </c>
      <c r="B1281">
        <v>111116</v>
      </c>
      <c r="C1281">
        <v>110989</v>
      </c>
      <c r="D1281">
        <v>110988</v>
      </c>
      <c r="E1281">
        <v>110882</v>
      </c>
      <c r="F1281">
        <v>4517.74</v>
      </c>
      <c r="G1281">
        <v>6544.98</v>
      </c>
      <c r="H1281">
        <v>1817.73</v>
      </c>
      <c r="I1281">
        <v>1975.66</v>
      </c>
      <c r="J1281">
        <v>2202.8200000000002</v>
      </c>
      <c r="K1281">
        <v>99450.3</v>
      </c>
      <c r="L1281">
        <v>0.37587300000000001</v>
      </c>
      <c r="M1281">
        <v>0.62428300000000003</v>
      </c>
      <c r="N1281">
        <v>0</v>
      </c>
      <c r="O1281" t="s">
        <v>43</v>
      </c>
    </row>
    <row r="1282" spans="1:25" x14ac:dyDescent="0.25">
      <c r="A1282" t="s">
        <v>146</v>
      </c>
      <c r="B1282">
        <v>110723</v>
      </c>
      <c r="C1282">
        <v>110602</v>
      </c>
      <c r="D1282">
        <v>110601</v>
      </c>
      <c r="E1282">
        <v>110495</v>
      </c>
      <c r="F1282">
        <v>4465.9399999999996</v>
      </c>
      <c r="G1282">
        <v>6485.76</v>
      </c>
      <c r="H1282">
        <v>1817.4</v>
      </c>
      <c r="I1282">
        <v>1938.31</v>
      </c>
      <c r="J1282">
        <v>2191.41</v>
      </c>
      <c r="K1282">
        <v>99175.4</v>
      </c>
      <c r="L1282">
        <v>0.37637199999999998</v>
      </c>
      <c r="M1282">
        <v>0.62891799999999998</v>
      </c>
      <c r="N1282">
        <v>0</v>
      </c>
      <c r="O1282" t="s">
        <v>43</v>
      </c>
    </row>
    <row r="1283" spans="1:25" x14ac:dyDescent="0.25">
      <c r="A1283" t="s">
        <v>146</v>
      </c>
      <c r="B1283">
        <v>111730</v>
      </c>
      <c r="C1283">
        <v>111607</v>
      </c>
      <c r="D1283">
        <v>111606</v>
      </c>
      <c r="E1283">
        <v>111500</v>
      </c>
      <c r="F1283">
        <v>4485.12</v>
      </c>
      <c r="G1283">
        <v>6571.27</v>
      </c>
      <c r="H1283">
        <v>1850.31</v>
      </c>
      <c r="I1283">
        <v>1950.44</v>
      </c>
      <c r="J1283">
        <v>2224.35</v>
      </c>
      <c r="K1283">
        <v>100084</v>
      </c>
      <c r="L1283">
        <v>0.37592900000000001</v>
      </c>
      <c r="M1283">
        <v>0.61912199999999995</v>
      </c>
      <c r="N1283">
        <v>0</v>
      </c>
      <c r="O1283" t="s">
        <v>43</v>
      </c>
    </row>
    <row r="1284" spans="1:25" x14ac:dyDescent="0.25">
      <c r="A1284" t="s">
        <v>146</v>
      </c>
      <c r="B1284">
        <v>112548</v>
      </c>
      <c r="C1284">
        <v>112426</v>
      </c>
      <c r="D1284">
        <v>112425</v>
      </c>
      <c r="E1284">
        <v>112317</v>
      </c>
      <c r="F1284">
        <v>4590.4799999999996</v>
      </c>
      <c r="G1284">
        <v>6678.5</v>
      </c>
      <c r="H1284">
        <v>1863.99</v>
      </c>
      <c r="I1284">
        <v>1972.74</v>
      </c>
      <c r="J1284">
        <v>2262.2800000000002</v>
      </c>
      <c r="K1284">
        <v>100670</v>
      </c>
      <c r="L1284">
        <v>0.375691</v>
      </c>
      <c r="M1284">
        <v>0.61912100000000003</v>
      </c>
      <c r="N1284">
        <v>0</v>
      </c>
      <c r="O1284" t="s">
        <v>43</v>
      </c>
    </row>
    <row r="1285" spans="1:25" x14ac:dyDescent="0.25">
      <c r="A1285" t="s">
        <v>146</v>
      </c>
      <c r="B1285">
        <v>111143</v>
      </c>
      <c r="C1285">
        <v>111021</v>
      </c>
      <c r="D1285">
        <v>111021</v>
      </c>
      <c r="E1285">
        <v>110915</v>
      </c>
      <c r="F1285">
        <v>4475.5600000000004</v>
      </c>
      <c r="G1285">
        <v>6572.81</v>
      </c>
      <c r="H1285">
        <v>1817</v>
      </c>
      <c r="I1285">
        <v>1950.85</v>
      </c>
      <c r="J1285">
        <v>2248.0300000000002</v>
      </c>
      <c r="K1285">
        <v>99492</v>
      </c>
      <c r="L1285">
        <v>0.375691</v>
      </c>
      <c r="M1285">
        <v>0.61912199999999995</v>
      </c>
      <c r="N1285">
        <v>0</v>
      </c>
      <c r="O1285" t="s">
        <v>43</v>
      </c>
    </row>
    <row r="1286" spans="1:25" x14ac:dyDescent="0.25">
      <c r="A1286" t="s">
        <v>146</v>
      </c>
      <c r="B1286">
        <v>110470</v>
      </c>
      <c r="C1286">
        <v>110345</v>
      </c>
      <c r="D1286">
        <v>110344</v>
      </c>
      <c r="E1286">
        <v>110239</v>
      </c>
      <c r="F1286">
        <v>4499.67</v>
      </c>
      <c r="G1286">
        <v>6509.13</v>
      </c>
      <c r="H1286">
        <v>1817.23</v>
      </c>
      <c r="I1286">
        <v>1971.79</v>
      </c>
      <c r="J1286">
        <v>2180.96</v>
      </c>
      <c r="K1286">
        <v>98876.9</v>
      </c>
      <c r="L1286">
        <v>0.37571199999999999</v>
      </c>
      <c r="M1286">
        <v>0.61911000000000005</v>
      </c>
      <c r="N1286">
        <v>0</v>
      </c>
      <c r="O1286" t="s">
        <v>43</v>
      </c>
    </row>
    <row r="1287" spans="1:25" x14ac:dyDescent="0.25">
      <c r="A1287" t="s">
        <v>146</v>
      </c>
      <c r="B1287">
        <v>113402</v>
      </c>
      <c r="C1287">
        <v>113280</v>
      </c>
      <c r="D1287">
        <v>113279</v>
      </c>
      <c r="E1287">
        <v>113172</v>
      </c>
      <c r="F1287">
        <v>4562.16</v>
      </c>
      <c r="G1287">
        <v>6649.32</v>
      </c>
      <c r="H1287">
        <v>1870.02</v>
      </c>
      <c r="I1287">
        <v>1986.09</v>
      </c>
      <c r="J1287">
        <v>2241.12</v>
      </c>
      <c r="K1287">
        <v>101601</v>
      </c>
      <c r="L1287">
        <v>0.37607499999999999</v>
      </c>
      <c r="M1287">
        <v>0.61912199999999995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109960</v>
      </c>
      <c r="C1288">
        <v>109837</v>
      </c>
      <c r="D1288">
        <v>109836</v>
      </c>
      <c r="E1288">
        <v>109732</v>
      </c>
      <c r="F1288">
        <v>4442.79</v>
      </c>
      <c r="G1288">
        <v>6451.24</v>
      </c>
      <c r="H1288">
        <v>1804.74</v>
      </c>
      <c r="I1288">
        <v>1944.49</v>
      </c>
      <c r="J1288">
        <v>2165.56</v>
      </c>
      <c r="K1288">
        <v>98471.4</v>
      </c>
      <c r="L1288">
        <v>0.375691</v>
      </c>
      <c r="M1288">
        <v>0.61911499999999997</v>
      </c>
      <c r="N1288">
        <v>0</v>
      </c>
      <c r="O1288" t="s">
        <v>43</v>
      </c>
      <c r="R1288">
        <f>AVERAGE(B1239:B1288)</f>
        <v>111568.12</v>
      </c>
      <c r="S1288">
        <f>AVERAGE(C1239:C1288)</f>
        <v>111442.64</v>
      </c>
      <c r="U1288">
        <f>_xlfn.VAR.P(B1239:B1288)</f>
        <v>1269605.7456000003</v>
      </c>
      <c r="V1288">
        <f>_xlfn.VAR.P(C1239:C1288)</f>
        <v>1268454.5104</v>
      </c>
      <c r="X1288">
        <f>1.96*SQRT(U1288)/50</f>
        <v>44.169298986046691</v>
      </c>
      <c r="Y1288">
        <f>1.96*SQRT(V1288)/50</f>
        <v>44.149268837219225</v>
      </c>
    </row>
    <row r="1289" spans="1:25" x14ac:dyDescent="0.25">
      <c r="A1289" t="s">
        <v>147</v>
      </c>
      <c r="B1289">
        <v>5578410.5065590004</v>
      </c>
      <c r="C1289" t="s">
        <v>37</v>
      </c>
    </row>
    <row r="1290" spans="1:25" x14ac:dyDescent="0.25">
      <c r="A1290" t="s">
        <v>148</v>
      </c>
      <c r="B1290">
        <v>109256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0.37569000000000002</v>
      </c>
      <c r="L1290">
        <v>0.62956400000000001</v>
      </c>
      <c r="M1290">
        <v>0</v>
      </c>
      <c r="N1290" t="s">
        <v>43</v>
      </c>
    </row>
    <row r="1291" spans="1:25" x14ac:dyDescent="0.25">
      <c r="A1291" t="s">
        <v>148</v>
      </c>
      <c r="B1291">
        <v>110760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0.37577500000000003</v>
      </c>
      <c r="L1291">
        <v>0.629799</v>
      </c>
      <c r="M1291">
        <v>0</v>
      </c>
      <c r="N1291" t="s">
        <v>43</v>
      </c>
    </row>
    <row r="1292" spans="1:25" x14ac:dyDescent="0.25">
      <c r="A1292" t="s">
        <v>148</v>
      </c>
      <c r="B1292">
        <v>108704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0.37571399999999999</v>
      </c>
      <c r="L1292">
        <v>0.62742500000000001</v>
      </c>
      <c r="M1292">
        <v>0</v>
      </c>
      <c r="N1292" t="s">
        <v>43</v>
      </c>
    </row>
    <row r="1293" spans="1:25" x14ac:dyDescent="0.25">
      <c r="A1293" t="s">
        <v>148</v>
      </c>
      <c r="B1293">
        <v>109076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0.37570100000000001</v>
      </c>
      <c r="L1293">
        <v>0.61911700000000003</v>
      </c>
      <c r="M1293">
        <v>0</v>
      </c>
      <c r="N1293" t="s">
        <v>43</v>
      </c>
    </row>
    <row r="1294" spans="1:25" x14ac:dyDescent="0.25">
      <c r="A1294" t="s">
        <v>148</v>
      </c>
      <c r="B1294">
        <v>109394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0.37579800000000002</v>
      </c>
      <c r="L1294">
        <v>0.62380800000000003</v>
      </c>
      <c r="M1294">
        <v>0</v>
      </c>
      <c r="N1294" t="s">
        <v>43</v>
      </c>
    </row>
    <row r="1295" spans="1:25" x14ac:dyDescent="0.25">
      <c r="A1295" t="s">
        <v>148</v>
      </c>
      <c r="B1295">
        <v>110225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0.37569000000000002</v>
      </c>
      <c r="L1295">
        <v>0.627475</v>
      </c>
      <c r="M1295">
        <v>0</v>
      </c>
      <c r="N1295" t="s">
        <v>43</v>
      </c>
    </row>
    <row r="1296" spans="1:25" x14ac:dyDescent="0.25">
      <c r="A1296" t="s">
        <v>148</v>
      </c>
      <c r="B1296">
        <v>109843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0.375693</v>
      </c>
      <c r="L1296">
        <v>0.62392099999999995</v>
      </c>
      <c r="M1296">
        <v>0</v>
      </c>
      <c r="N1296" t="s">
        <v>43</v>
      </c>
    </row>
    <row r="1297" spans="1:14" x14ac:dyDescent="0.25">
      <c r="A1297" t="s">
        <v>148</v>
      </c>
      <c r="B1297">
        <v>109458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0.37634200000000001</v>
      </c>
      <c r="L1297">
        <v>0.61904700000000001</v>
      </c>
      <c r="M1297">
        <v>0</v>
      </c>
      <c r="N1297" t="s">
        <v>43</v>
      </c>
    </row>
    <row r="1298" spans="1:14" x14ac:dyDescent="0.25">
      <c r="A1298" t="s">
        <v>148</v>
      </c>
      <c r="B1298">
        <v>111702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0.37570199999999998</v>
      </c>
      <c r="L1298">
        <v>0.619112</v>
      </c>
      <c r="M1298">
        <v>0</v>
      </c>
      <c r="N1298" t="s">
        <v>43</v>
      </c>
    </row>
    <row r="1299" spans="1:14" x14ac:dyDescent="0.25">
      <c r="A1299" t="s">
        <v>148</v>
      </c>
      <c r="B1299">
        <v>109081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0.37596600000000002</v>
      </c>
      <c r="L1299">
        <v>0.61912199999999995</v>
      </c>
      <c r="M1299">
        <v>0</v>
      </c>
      <c r="N1299" t="s">
        <v>43</v>
      </c>
    </row>
    <row r="1300" spans="1:14" x14ac:dyDescent="0.25">
      <c r="A1300" t="s">
        <v>148</v>
      </c>
      <c r="B1300">
        <v>109477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0.37570500000000001</v>
      </c>
      <c r="L1300">
        <v>0.61911700000000003</v>
      </c>
      <c r="M1300">
        <v>0</v>
      </c>
      <c r="N1300" t="s">
        <v>43</v>
      </c>
    </row>
    <row r="1301" spans="1:14" x14ac:dyDescent="0.25">
      <c r="A1301" t="s">
        <v>148</v>
      </c>
      <c r="B1301">
        <v>108970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0.37649100000000002</v>
      </c>
      <c r="L1301">
        <v>0.62977700000000003</v>
      </c>
      <c r="M1301">
        <v>0</v>
      </c>
      <c r="N1301" t="s">
        <v>43</v>
      </c>
    </row>
    <row r="1302" spans="1:14" x14ac:dyDescent="0.25">
      <c r="A1302" t="s">
        <v>148</v>
      </c>
      <c r="B1302">
        <v>108527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0.37569000000000002</v>
      </c>
      <c r="L1302">
        <v>0.62917599999999996</v>
      </c>
      <c r="M1302">
        <v>0</v>
      </c>
      <c r="N1302" t="s">
        <v>43</v>
      </c>
    </row>
    <row r="1303" spans="1:14" x14ac:dyDescent="0.25">
      <c r="A1303" t="s">
        <v>148</v>
      </c>
      <c r="B1303">
        <v>108851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0.37583</v>
      </c>
      <c r="L1303">
        <v>0.62666699999999997</v>
      </c>
      <c r="M1303">
        <v>0</v>
      </c>
      <c r="N1303" t="s">
        <v>43</v>
      </c>
    </row>
    <row r="1304" spans="1:14" x14ac:dyDescent="0.25">
      <c r="A1304" t="s">
        <v>148</v>
      </c>
      <c r="B1304">
        <v>111394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0.37593199999999999</v>
      </c>
      <c r="L1304">
        <v>0.61912199999999995</v>
      </c>
      <c r="M1304">
        <v>0</v>
      </c>
      <c r="N1304" t="s">
        <v>43</v>
      </c>
    </row>
    <row r="1305" spans="1:14" x14ac:dyDescent="0.25">
      <c r="A1305" t="s">
        <v>148</v>
      </c>
      <c r="B1305">
        <v>111750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0.37282500000000002</v>
      </c>
      <c r="L1305">
        <v>0.62024199999999996</v>
      </c>
      <c r="M1305">
        <v>0</v>
      </c>
      <c r="N1305" t="s">
        <v>43</v>
      </c>
    </row>
    <row r="1306" spans="1:14" x14ac:dyDescent="0.25">
      <c r="A1306" t="s">
        <v>148</v>
      </c>
      <c r="B1306">
        <v>110850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0.37577199999999999</v>
      </c>
      <c r="L1306">
        <v>0.61926499999999995</v>
      </c>
      <c r="M1306">
        <v>0</v>
      </c>
      <c r="N1306" t="s">
        <v>43</v>
      </c>
    </row>
    <row r="1307" spans="1:14" x14ac:dyDescent="0.25">
      <c r="A1307" t="s">
        <v>148</v>
      </c>
      <c r="B1307">
        <v>110389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0.375695</v>
      </c>
      <c r="L1307">
        <v>0.62114999999999998</v>
      </c>
      <c r="M1307">
        <v>0</v>
      </c>
      <c r="N1307" t="s">
        <v>43</v>
      </c>
    </row>
    <row r="1308" spans="1:14" x14ac:dyDescent="0.25">
      <c r="A1308" t="s">
        <v>148</v>
      </c>
      <c r="B1308">
        <v>109264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0.37571500000000002</v>
      </c>
      <c r="L1308">
        <v>0.61912100000000003</v>
      </c>
      <c r="M1308">
        <v>0</v>
      </c>
      <c r="N1308" t="s">
        <v>43</v>
      </c>
    </row>
    <row r="1309" spans="1:14" x14ac:dyDescent="0.25">
      <c r="A1309" t="s">
        <v>148</v>
      </c>
      <c r="B1309">
        <v>110081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0.37569000000000002</v>
      </c>
      <c r="L1309">
        <v>0.62237399999999998</v>
      </c>
      <c r="M1309">
        <v>0</v>
      </c>
      <c r="N1309" t="s">
        <v>43</v>
      </c>
    </row>
    <row r="1310" spans="1:14" x14ac:dyDescent="0.25">
      <c r="A1310" t="s">
        <v>148</v>
      </c>
      <c r="B1310">
        <v>110408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0.375691</v>
      </c>
      <c r="L1310">
        <v>0.62978100000000004</v>
      </c>
      <c r="M1310">
        <v>0</v>
      </c>
      <c r="N1310" t="s">
        <v>43</v>
      </c>
    </row>
    <row r="1311" spans="1:14" x14ac:dyDescent="0.25">
      <c r="A1311" t="s">
        <v>148</v>
      </c>
      <c r="B1311">
        <v>108978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0.37806699999999999</v>
      </c>
      <c r="L1311">
        <v>0.62618700000000005</v>
      </c>
      <c r="M1311">
        <v>0</v>
      </c>
      <c r="N1311" t="s">
        <v>43</v>
      </c>
    </row>
    <row r="1312" spans="1:14" x14ac:dyDescent="0.25">
      <c r="A1312" t="s">
        <v>148</v>
      </c>
      <c r="B1312">
        <v>109567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0.375724</v>
      </c>
      <c r="L1312">
        <v>0.62021400000000004</v>
      </c>
      <c r="M1312">
        <v>0</v>
      </c>
      <c r="N1312" t="s">
        <v>43</v>
      </c>
    </row>
    <row r="1313" spans="1:14" x14ac:dyDescent="0.25">
      <c r="A1313" t="s">
        <v>148</v>
      </c>
      <c r="B1313">
        <v>112155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0.37597799999999998</v>
      </c>
      <c r="L1313">
        <v>0.61912199999999995</v>
      </c>
      <c r="M1313">
        <v>0</v>
      </c>
      <c r="N1313" t="s">
        <v>43</v>
      </c>
    </row>
    <row r="1314" spans="1:14" x14ac:dyDescent="0.25">
      <c r="A1314" t="s">
        <v>148</v>
      </c>
      <c r="B1314">
        <v>112441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0.37593300000000002</v>
      </c>
      <c r="L1314">
        <v>0.61912199999999995</v>
      </c>
      <c r="M1314">
        <v>0</v>
      </c>
      <c r="N1314" t="s">
        <v>43</v>
      </c>
    </row>
    <row r="1315" spans="1:14" x14ac:dyDescent="0.25">
      <c r="A1315" t="s">
        <v>148</v>
      </c>
      <c r="B1315">
        <v>112983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0.37038199999999999</v>
      </c>
      <c r="L1315">
        <v>0.62876699999999996</v>
      </c>
      <c r="M1315">
        <v>0</v>
      </c>
      <c r="N1315" t="s">
        <v>43</v>
      </c>
    </row>
    <row r="1316" spans="1:14" x14ac:dyDescent="0.25">
      <c r="A1316" t="s">
        <v>148</v>
      </c>
      <c r="B1316">
        <v>111488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0.37603999999999999</v>
      </c>
      <c r="L1316">
        <v>0.62776699999999996</v>
      </c>
      <c r="M1316">
        <v>0</v>
      </c>
      <c r="N1316" t="s">
        <v>43</v>
      </c>
    </row>
    <row r="1317" spans="1:14" x14ac:dyDescent="0.25">
      <c r="A1317" t="s">
        <v>148</v>
      </c>
      <c r="B1317">
        <v>112116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0.628965</v>
      </c>
      <c r="M1317">
        <v>0</v>
      </c>
      <c r="N1317" t="s">
        <v>43</v>
      </c>
    </row>
    <row r="1318" spans="1:14" x14ac:dyDescent="0.25">
      <c r="A1318" t="s">
        <v>148</v>
      </c>
      <c r="B1318">
        <v>112335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0.37611899999999998</v>
      </c>
      <c r="L1318">
        <v>0.619112</v>
      </c>
      <c r="M1318">
        <v>0</v>
      </c>
      <c r="N1318" t="s">
        <v>43</v>
      </c>
    </row>
    <row r="1319" spans="1:14" x14ac:dyDescent="0.25">
      <c r="A1319" t="s">
        <v>148</v>
      </c>
      <c r="B1319">
        <v>113011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0.37571399999999999</v>
      </c>
      <c r="L1319">
        <v>0.61912199999999995</v>
      </c>
      <c r="M1319">
        <v>0</v>
      </c>
      <c r="N1319" t="s">
        <v>43</v>
      </c>
    </row>
    <row r="1320" spans="1:14" x14ac:dyDescent="0.25">
      <c r="A1320" t="s">
        <v>148</v>
      </c>
      <c r="B1320">
        <v>109233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0.37690600000000002</v>
      </c>
      <c r="L1320">
        <v>0.61911799999999995</v>
      </c>
      <c r="M1320">
        <v>0</v>
      </c>
      <c r="N1320" t="s">
        <v>43</v>
      </c>
    </row>
    <row r="1321" spans="1:14" x14ac:dyDescent="0.25">
      <c r="A1321" t="s">
        <v>148</v>
      </c>
      <c r="B1321">
        <v>111961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0.37579499999999999</v>
      </c>
      <c r="L1321">
        <v>0.62775899999999996</v>
      </c>
      <c r="M1321">
        <v>0</v>
      </c>
      <c r="N1321" t="s">
        <v>43</v>
      </c>
    </row>
    <row r="1322" spans="1:14" x14ac:dyDescent="0.25">
      <c r="A1322" t="s">
        <v>148</v>
      </c>
      <c r="B1322">
        <v>111613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0.37570999999999999</v>
      </c>
      <c r="L1322">
        <v>0.62942600000000004</v>
      </c>
      <c r="M1322">
        <v>0</v>
      </c>
      <c r="N1322" t="s">
        <v>43</v>
      </c>
    </row>
    <row r="1323" spans="1:14" x14ac:dyDescent="0.25">
      <c r="A1323" t="s">
        <v>148</v>
      </c>
      <c r="B1323">
        <v>110003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0.37569000000000002</v>
      </c>
      <c r="L1323">
        <v>0.62855099999999997</v>
      </c>
      <c r="M1323">
        <v>0</v>
      </c>
      <c r="N1323" t="s">
        <v>43</v>
      </c>
    </row>
    <row r="1324" spans="1:14" x14ac:dyDescent="0.25">
      <c r="A1324" t="s">
        <v>148</v>
      </c>
      <c r="B1324">
        <v>108880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0.37569399999999997</v>
      </c>
      <c r="L1324">
        <v>0.62947200000000003</v>
      </c>
      <c r="M1324">
        <v>0</v>
      </c>
      <c r="N1324" t="s">
        <v>43</v>
      </c>
    </row>
    <row r="1325" spans="1:14" x14ac:dyDescent="0.25">
      <c r="A1325" t="s">
        <v>148</v>
      </c>
      <c r="B1325">
        <v>108853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0.37578600000000001</v>
      </c>
      <c r="L1325">
        <v>0.62979499999999999</v>
      </c>
      <c r="M1325">
        <v>0</v>
      </c>
      <c r="N1325" t="s">
        <v>43</v>
      </c>
    </row>
    <row r="1326" spans="1:14" x14ac:dyDescent="0.25">
      <c r="A1326" t="s">
        <v>148</v>
      </c>
      <c r="B1326">
        <v>108978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0.375693</v>
      </c>
      <c r="L1326">
        <v>0.625498</v>
      </c>
      <c r="M1326">
        <v>0</v>
      </c>
      <c r="N1326" t="s">
        <v>43</v>
      </c>
    </row>
    <row r="1327" spans="1:14" x14ac:dyDescent="0.25">
      <c r="A1327" t="s">
        <v>148</v>
      </c>
      <c r="B1327">
        <v>110061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0.37608399999999997</v>
      </c>
      <c r="L1327">
        <v>0.61912100000000003</v>
      </c>
      <c r="M1327">
        <v>0</v>
      </c>
      <c r="N1327" t="s">
        <v>43</v>
      </c>
    </row>
    <row r="1328" spans="1:14" x14ac:dyDescent="0.25">
      <c r="A1328" t="s">
        <v>148</v>
      </c>
      <c r="B1328">
        <v>108653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0.37585400000000002</v>
      </c>
      <c r="L1328">
        <v>0.62744699999999998</v>
      </c>
      <c r="M1328">
        <v>0</v>
      </c>
      <c r="N1328" t="s">
        <v>43</v>
      </c>
    </row>
    <row r="1329" spans="1:25" x14ac:dyDescent="0.25">
      <c r="A1329" t="s">
        <v>148</v>
      </c>
      <c r="B1329">
        <v>111064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0.375697</v>
      </c>
      <c r="L1329">
        <v>0.61911700000000003</v>
      </c>
      <c r="M1329">
        <v>0</v>
      </c>
      <c r="N1329" t="s">
        <v>43</v>
      </c>
    </row>
    <row r="1330" spans="1:25" x14ac:dyDescent="0.25">
      <c r="A1330" t="s">
        <v>148</v>
      </c>
      <c r="B1330">
        <v>108143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0.37574200000000002</v>
      </c>
      <c r="L1330">
        <v>0.62347900000000001</v>
      </c>
      <c r="M1330">
        <v>0</v>
      </c>
      <c r="N1330" t="s">
        <v>43</v>
      </c>
    </row>
    <row r="1331" spans="1:25" x14ac:dyDescent="0.25">
      <c r="A1331" t="s">
        <v>148</v>
      </c>
      <c r="B1331">
        <v>108607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0.37592799999999998</v>
      </c>
      <c r="L1331">
        <v>0.62931599999999999</v>
      </c>
      <c r="M1331">
        <v>0</v>
      </c>
      <c r="N1331" t="s">
        <v>43</v>
      </c>
    </row>
    <row r="1332" spans="1:25" x14ac:dyDescent="0.25">
      <c r="A1332" t="s">
        <v>148</v>
      </c>
      <c r="B1332">
        <v>110421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0.37576900000000002</v>
      </c>
      <c r="L1332">
        <v>0.62844</v>
      </c>
      <c r="M1332">
        <v>0</v>
      </c>
      <c r="N1332" t="s">
        <v>43</v>
      </c>
    </row>
    <row r="1333" spans="1:25" x14ac:dyDescent="0.25">
      <c r="A1333" t="s">
        <v>148</v>
      </c>
      <c r="B1333">
        <v>110102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0.37576100000000001</v>
      </c>
      <c r="L1333">
        <v>0.62917000000000001</v>
      </c>
      <c r="M1333">
        <v>0</v>
      </c>
      <c r="N1333" t="s">
        <v>43</v>
      </c>
    </row>
    <row r="1334" spans="1:25" x14ac:dyDescent="0.25">
      <c r="A1334" t="s">
        <v>148</v>
      </c>
      <c r="B1334">
        <v>112038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0.366919</v>
      </c>
      <c r="L1334">
        <v>0.62624899999999994</v>
      </c>
      <c r="M1334">
        <v>0</v>
      </c>
      <c r="N1334" t="s">
        <v>43</v>
      </c>
    </row>
    <row r="1335" spans="1:25" x14ac:dyDescent="0.25">
      <c r="A1335" t="s">
        <v>148</v>
      </c>
      <c r="B1335">
        <v>110128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0.37592999999999999</v>
      </c>
      <c r="L1335">
        <v>0.62146100000000004</v>
      </c>
      <c r="M1335">
        <v>0</v>
      </c>
      <c r="N1335" t="s">
        <v>43</v>
      </c>
    </row>
    <row r="1336" spans="1:25" x14ac:dyDescent="0.25">
      <c r="A1336" t="s">
        <v>148</v>
      </c>
      <c r="B1336">
        <v>109093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0.37574000000000002</v>
      </c>
      <c r="L1336">
        <v>0.62865300000000002</v>
      </c>
      <c r="M1336">
        <v>0</v>
      </c>
      <c r="N1336" t="s">
        <v>43</v>
      </c>
    </row>
    <row r="1337" spans="1:25" x14ac:dyDescent="0.25">
      <c r="A1337" t="s">
        <v>148</v>
      </c>
      <c r="B1337">
        <v>111342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0.36465700000000001</v>
      </c>
      <c r="L1337">
        <v>0.62870300000000001</v>
      </c>
      <c r="M1337">
        <v>9</v>
      </c>
      <c r="N1337" t="s">
        <v>43</v>
      </c>
    </row>
    <row r="1338" spans="1:25" x14ac:dyDescent="0.25">
      <c r="A1338" t="s">
        <v>148</v>
      </c>
      <c r="B1338">
        <v>108261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0.37570199999999998</v>
      </c>
      <c r="L1338">
        <v>0.61911899999999997</v>
      </c>
      <c r="M1338">
        <v>0</v>
      </c>
      <c r="N1338" t="s">
        <v>43</v>
      </c>
    </row>
    <row r="1339" spans="1:25" x14ac:dyDescent="0.25">
      <c r="A1339" t="s">
        <v>148</v>
      </c>
      <c r="B1339">
        <v>109857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0.375774</v>
      </c>
      <c r="L1339">
        <v>0.619116</v>
      </c>
      <c r="M1339">
        <v>0</v>
      </c>
      <c r="N1339" t="s">
        <v>43</v>
      </c>
    </row>
    <row r="1340" spans="1:25" x14ac:dyDescent="0.25">
      <c r="A1340" t="s">
        <v>148</v>
      </c>
      <c r="B1340">
        <v>109433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0.37574000000000002</v>
      </c>
      <c r="L1340">
        <v>0.61911899999999997</v>
      </c>
      <c r="M1340">
        <v>0</v>
      </c>
      <c r="N1340" t="s">
        <v>43</v>
      </c>
    </row>
    <row r="1341" spans="1:25" x14ac:dyDescent="0.25">
      <c r="A1341" t="s">
        <v>148</v>
      </c>
      <c r="B1341">
        <v>109466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0.37662600000000002</v>
      </c>
      <c r="L1341">
        <v>0.62836199999999998</v>
      </c>
      <c r="M1341">
        <v>0</v>
      </c>
      <c r="N1341" t="s">
        <v>43</v>
      </c>
    </row>
    <row r="1342" spans="1:25" x14ac:dyDescent="0.25">
      <c r="A1342" t="s">
        <v>148</v>
      </c>
      <c r="B1342">
        <v>112092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0.37569599999999997</v>
      </c>
      <c r="L1342">
        <v>0.62966500000000003</v>
      </c>
      <c r="M1342">
        <v>0</v>
      </c>
      <c r="N1342" t="s">
        <v>43</v>
      </c>
    </row>
    <row r="1343" spans="1:25" x14ac:dyDescent="0.25">
      <c r="A1343" t="s">
        <v>148</v>
      </c>
      <c r="B1343">
        <v>109654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0.37614700000000001</v>
      </c>
      <c r="L1343">
        <v>0.62913600000000003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108414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0.37569200000000003</v>
      </c>
      <c r="L1344">
        <v>0.62979799999999997</v>
      </c>
      <c r="M1344">
        <v>0</v>
      </c>
      <c r="N1344" t="s">
        <v>43</v>
      </c>
      <c r="R1344">
        <f>AVERAGE(B1295:B1344)</f>
        <v>110233.88</v>
      </c>
      <c r="S1344">
        <f>AVERAGE(C1295:C1344)</f>
        <v>0</v>
      </c>
      <c r="U1344">
        <f>_xlfn.VAR.P(B1295:B1344)</f>
        <v>1827396.8656000006</v>
      </c>
      <c r="V1344">
        <f>_xlfn.VAR.P(C1295:C1344)</f>
        <v>0</v>
      </c>
      <c r="X1344">
        <f>1.96*SQRT(U1344)/50</f>
        <v>52.991047541595023</v>
      </c>
      <c r="Y1344">
        <f>1.96*SQRT(V1344)/50</f>
        <v>0</v>
      </c>
    </row>
    <row r="1345" spans="1:13" x14ac:dyDescent="0.25">
      <c r="A1345" t="s">
        <v>149</v>
      </c>
      <c r="B1345">
        <v>5511702.5580759998</v>
      </c>
      <c r="C1345" t="s">
        <v>37</v>
      </c>
    </row>
    <row r="1346" spans="1:13" x14ac:dyDescent="0.25">
      <c r="A1346" t="s">
        <v>150</v>
      </c>
      <c r="B1346">
        <v>105801</v>
      </c>
      <c r="C1346">
        <v>105798</v>
      </c>
      <c r="D1346">
        <v>105797</v>
      </c>
      <c r="E1346">
        <v>105692</v>
      </c>
      <c r="F1346">
        <v>4484.25</v>
      </c>
      <c r="G1346">
        <v>0</v>
      </c>
      <c r="H1346">
        <v>1854.09</v>
      </c>
      <c r="I1346">
        <v>0</v>
      </c>
      <c r="J1346">
        <v>0.37661499999999998</v>
      </c>
      <c r="K1346">
        <v>0.61902900000000005</v>
      </c>
      <c r="L1346">
        <v>0</v>
      </c>
      <c r="M1346" t="s">
        <v>43</v>
      </c>
    </row>
    <row r="1347" spans="1:13" x14ac:dyDescent="0.25">
      <c r="A1347" t="s">
        <v>150</v>
      </c>
      <c r="B1347">
        <v>106606</v>
      </c>
      <c r="C1347">
        <v>106603</v>
      </c>
      <c r="D1347">
        <v>106602</v>
      </c>
      <c r="E1347">
        <v>106496</v>
      </c>
      <c r="F1347">
        <v>4507.0600000000004</v>
      </c>
      <c r="G1347">
        <v>0</v>
      </c>
      <c r="H1347">
        <v>1848.87</v>
      </c>
      <c r="I1347">
        <v>0</v>
      </c>
      <c r="J1347">
        <v>0.37936700000000001</v>
      </c>
      <c r="K1347">
        <v>0.61907900000000005</v>
      </c>
      <c r="L1347">
        <v>0</v>
      </c>
      <c r="M1347" t="s">
        <v>43</v>
      </c>
    </row>
    <row r="1348" spans="1:13" x14ac:dyDescent="0.25">
      <c r="A1348" t="s">
        <v>150</v>
      </c>
      <c r="B1348">
        <v>106251</v>
      </c>
      <c r="C1348">
        <v>106248</v>
      </c>
      <c r="D1348">
        <v>106247</v>
      </c>
      <c r="E1348">
        <v>106141</v>
      </c>
      <c r="F1348">
        <v>4521.8999999999996</v>
      </c>
      <c r="G1348">
        <v>0</v>
      </c>
      <c r="H1348">
        <v>1834.3</v>
      </c>
      <c r="I1348">
        <v>0</v>
      </c>
      <c r="J1348">
        <v>0.384237</v>
      </c>
      <c r="K1348">
        <v>0.62809899999999996</v>
      </c>
      <c r="L1348">
        <v>0</v>
      </c>
      <c r="M1348" t="s">
        <v>43</v>
      </c>
    </row>
    <row r="1349" spans="1:13" x14ac:dyDescent="0.25">
      <c r="A1349" t="s">
        <v>150</v>
      </c>
      <c r="B1349">
        <v>104864</v>
      </c>
      <c r="C1349">
        <v>104861</v>
      </c>
      <c r="D1349">
        <v>104860</v>
      </c>
      <c r="E1349">
        <v>104756</v>
      </c>
      <c r="F1349">
        <v>4435.92</v>
      </c>
      <c r="G1349">
        <v>0</v>
      </c>
      <c r="H1349">
        <v>1821.78</v>
      </c>
      <c r="I1349">
        <v>0</v>
      </c>
      <c r="J1349">
        <v>0.38194099999999997</v>
      </c>
      <c r="K1349">
        <v>0.61911499999999997</v>
      </c>
      <c r="L1349">
        <v>0</v>
      </c>
      <c r="M1349" t="s">
        <v>43</v>
      </c>
    </row>
    <row r="1350" spans="1:13" x14ac:dyDescent="0.25">
      <c r="A1350" t="s">
        <v>150</v>
      </c>
      <c r="B1350">
        <v>106411</v>
      </c>
      <c r="C1350">
        <v>106407</v>
      </c>
      <c r="D1350">
        <v>106407</v>
      </c>
      <c r="E1350">
        <v>106300</v>
      </c>
      <c r="F1350">
        <v>4514.95</v>
      </c>
      <c r="G1350">
        <v>0</v>
      </c>
      <c r="H1350">
        <v>1839.22</v>
      </c>
      <c r="I1350">
        <v>0</v>
      </c>
      <c r="J1350">
        <v>0.36976900000000001</v>
      </c>
      <c r="K1350">
        <v>0.61905399999999999</v>
      </c>
      <c r="L1350">
        <v>0</v>
      </c>
      <c r="M1350" t="s">
        <v>43</v>
      </c>
    </row>
    <row r="1351" spans="1:13" x14ac:dyDescent="0.25">
      <c r="A1351" t="s">
        <v>150</v>
      </c>
      <c r="B1351">
        <v>104593</v>
      </c>
      <c r="C1351">
        <v>104590</v>
      </c>
      <c r="D1351">
        <v>104590</v>
      </c>
      <c r="E1351">
        <v>104485</v>
      </c>
      <c r="F1351">
        <v>4414.2299999999996</v>
      </c>
      <c r="G1351">
        <v>0</v>
      </c>
      <c r="H1351">
        <v>1815.91</v>
      </c>
      <c r="I1351">
        <v>0</v>
      </c>
      <c r="J1351">
        <v>0.38184899999999999</v>
      </c>
      <c r="K1351">
        <v>0.61909899999999995</v>
      </c>
      <c r="L1351">
        <v>0</v>
      </c>
      <c r="M1351" t="s">
        <v>43</v>
      </c>
    </row>
    <row r="1352" spans="1:13" x14ac:dyDescent="0.25">
      <c r="A1352" t="s">
        <v>150</v>
      </c>
      <c r="B1352">
        <v>106375</v>
      </c>
      <c r="C1352">
        <v>106372</v>
      </c>
      <c r="D1352">
        <v>106372</v>
      </c>
      <c r="E1352">
        <v>106266</v>
      </c>
      <c r="F1352">
        <v>4512.33</v>
      </c>
      <c r="G1352">
        <v>0</v>
      </c>
      <c r="H1352">
        <v>1839.35</v>
      </c>
      <c r="I1352">
        <v>0</v>
      </c>
      <c r="J1352">
        <v>0.37576700000000002</v>
      </c>
      <c r="K1352">
        <v>0.61891700000000005</v>
      </c>
      <c r="L1352">
        <v>0</v>
      </c>
      <c r="M1352" t="s">
        <v>43</v>
      </c>
    </row>
    <row r="1353" spans="1:13" x14ac:dyDescent="0.25">
      <c r="A1353" t="s">
        <v>150</v>
      </c>
      <c r="B1353">
        <v>105747</v>
      </c>
      <c r="C1353">
        <v>105744</v>
      </c>
      <c r="D1353">
        <v>105743</v>
      </c>
      <c r="E1353">
        <v>105637</v>
      </c>
      <c r="F1353">
        <v>4485.45</v>
      </c>
      <c r="G1353">
        <v>0</v>
      </c>
      <c r="H1353">
        <v>1827.64</v>
      </c>
      <c r="I1353">
        <v>0</v>
      </c>
      <c r="J1353">
        <v>0.38586399999999998</v>
      </c>
      <c r="K1353">
        <v>0.62685800000000003</v>
      </c>
      <c r="L1353">
        <v>0</v>
      </c>
      <c r="M1353" t="s">
        <v>43</v>
      </c>
    </row>
    <row r="1354" spans="1:13" x14ac:dyDescent="0.25">
      <c r="A1354" t="s">
        <v>150</v>
      </c>
      <c r="B1354">
        <v>106586</v>
      </c>
      <c r="C1354">
        <v>106583</v>
      </c>
      <c r="D1354">
        <v>106582</v>
      </c>
      <c r="E1354">
        <v>106476</v>
      </c>
      <c r="F1354">
        <v>4525.88</v>
      </c>
      <c r="G1354">
        <v>0</v>
      </c>
      <c r="H1354">
        <v>1864.7</v>
      </c>
      <c r="I1354">
        <v>0</v>
      </c>
      <c r="J1354">
        <v>0.37569000000000002</v>
      </c>
      <c r="K1354">
        <v>0.61910399999999999</v>
      </c>
      <c r="L1354">
        <v>0</v>
      </c>
      <c r="M1354" t="s">
        <v>43</v>
      </c>
    </row>
    <row r="1355" spans="1:13" x14ac:dyDescent="0.25">
      <c r="A1355" t="s">
        <v>150</v>
      </c>
      <c r="B1355">
        <v>107174</v>
      </c>
      <c r="C1355">
        <v>107171</v>
      </c>
      <c r="D1355">
        <v>107170</v>
      </c>
      <c r="E1355">
        <v>107063</v>
      </c>
      <c r="F1355">
        <v>4534.67</v>
      </c>
      <c r="G1355">
        <v>0</v>
      </c>
      <c r="H1355">
        <v>1870.8</v>
      </c>
      <c r="I1355">
        <v>0</v>
      </c>
      <c r="J1355">
        <v>0.37572800000000001</v>
      </c>
      <c r="K1355">
        <v>0.627494</v>
      </c>
      <c r="L1355">
        <v>0</v>
      </c>
      <c r="M1355" t="s">
        <v>43</v>
      </c>
    </row>
    <row r="1356" spans="1:13" x14ac:dyDescent="0.25">
      <c r="A1356" t="s">
        <v>150</v>
      </c>
      <c r="B1356">
        <v>104651</v>
      </c>
      <c r="C1356">
        <v>104648</v>
      </c>
      <c r="D1356">
        <v>104647</v>
      </c>
      <c r="E1356">
        <v>104543</v>
      </c>
      <c r="F1356">
        <v>4445.17</v>
      </c>
      <c r="G1356">
        <v>0</v>
      </c>
      <c r="H1356">
        <v>1809.78</v>
      </c>
      <c r="I1356">
        <v>0</v>
      </c>
      <c r="J1356">
        <v>0.37584699999999999</v>
      </c>
      <c r="K1356">
        <v>0.61895199999999995</v>
      </c>
      <c r="L1356">
        <v>0</v>
      </c>
      <c r="M1356" t="s">
        <v>43</v>
      </c>
    </row>
    <row r="1357" spans="1:13" x14ac:dyDescent="0.25">
      <c r="A1357" t="s">
        <v>150</v>
      </c>
      <c r="B1357">
        <v>105432</v>
      </c>
      <c r="C1357">
        <v>105429</v>
      </c>
      <c r="D1357">
        <v>105428</v>
      </c>
      <c r="E1357">
        <v>105323</v>
      </c>
      <c r="F1357">
        <v>4494.6099999999997</v>
      </c>
      <c r="G1357">
        <v>0</v>
      </c>
      <c r="H1357">
        <v>1822.17</v>
      </c>
      <c r="I1357">
        <v>0</v>
      </c>
      <c r="J1357">
        <v>0.375809</v>
      </c>
      <c r="K1357">
        <v>0.61910299999999996</v>
      </c>
      <c r="L1357">
        <v>0</v>
      </c>
      <c r="M1357" t="s">
        <v>43</v>
      </c>
    </row>
    <row r="1358" spans="1:13" x14ac:dyDescent="0.25">
      <c r="A1358" t="s">
        <v>150</v>
      </c>
      <c r="B1358">
        <v>105677</v>
      </c>
      <c r="C1358">
        <v>105674</v>
      </c>
      <c r="D1358">
        <v>105673</v>
      </c>
      <c r="E1358">
        <v>105567</v>
      </c>
      <c r="F1358">
        <v>4481.55</v>
      </c>
      <c r="G1358">
        <v>0</v>
      </c>
      <c r="H1358">
        <v>1826.22</v>
      </c>
      <c r="I1358">
        <v>0</v>
      </c>
      <c r="J1358">
        <v>0.375942</v>
      </c>
      <c r="K1358">
        <v>0.62906099999999998</v>
      </c>
      <c r="L1358">
        <v>0</v>
      </c>
      <c r="M1358" t="s">
        <v>43</v>
      </c>
    </row>
    <row r="1359" spans="1:13" x14ac:dyDescent="0.25">
      <c r="A1359" t="s">
        <v>150</v>
      </c>
      <c r="B1359">
        <v>106513</v>
      </c>
      <c r="C1359">
        <v>106510</v>
      </c>
      <c r="D1359">
        <v>106509</v>
      </c>
      <c r="E1359">
        <v>106393</v>
      </c>
      <c r="F1359">
        <v>4502.96</v>
      </c>
      <c r="G1359">
        <v>0</v>
      </c>
      <c r="H1359">
        <v>1859.2</v>
      </c>
      <c r="I1359">
        <v>0</v>
      </c>
      <c r="J1359">
        <v>0.38462400000000002</v>
      </c>
      <c r="K1359">
        <v>0.61910200000000004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109001</v>
      </c>
      <c r="C1360">
        <v>108998</v>
      </c>
      <c r="D1360">
        <v>108997</v>
      </c>
      <c r="E1360">
        <v>108889</v>
      </c>
      <c r="F1360">
        <v>4689.38</v>
      </c>
      <c r="G1360">
        <v>0</v>
      </c>
      <c r="H1360">
        <v>1890.13</v>
      </c>
      <c r="I1360">
        <v>0</v>
      </c>
      <c r="J1360">
        <v>0.37572100000000003</v>
      </c>
      <c r="K1360">
        <v>0.61904599999999999</v>
      </c>
      <c r="L1360">
        <v>0</v>
      </c>
      <c r="M1360" t="s">
        <v>43</v>
      </c>
    </row>
    <row r="1361" spans="1:13" x14ac:dyDescent="0.25">
      <c r="A1361" t="s">
        <v>150</v>
      </c>
      <c r="B1361">
        <v>108632</v>
      </c>
      <c r="C1361">
        <v>108629</v>
      </c>
      <c r="D1361">
        <v>108628</v>
      </c>
      <c r="E1361">
        <v>108520</v>
      </c>
      <c r="F1361">
        <v>4597.28</v>
      </c>
      <c r="G1361">
        <v>0</v>
      </c>
      <c r="H1361">
        <v>1882.61</v>
      </c>
      <c r="I1361">
        <v>0</v>
      </c>
      <c r="J1361">
        <v>0.38577899999999998</v>
      </c>
      <c r="K1361">
        <v>0.61912199999999995</v>
      </c>
      <c r="L1361">
        <v>0</v>
      </c>
      <c r="M1361" t="s">
        <v>43</v>
      </c>
    </row>
    <row r="1362" spans="1:13" x14ac:dyDescent="0.25">
      <c r="A1362" t="s">
        <v>150</v>
      </c>
      <c r="B1362">
        <v>106579</v>
      </c>
      <c r="C1362">
        <v>106575</v>
      </c>
      <c r="D1362">
        <v>106575</v>
      </c>
      <c r="E1362">
        <v>106468</v>
      </c>
      <c r="F1362">
        <v>4537.47</v>
      </c>
      <c r="G1362">
        <v>0</v>
      </c>
      <c r="H1362">
        <v>1850.55</v>
      </c>
      <c r="I1362">
        <v>0</v>
      </c>
      <c r="J1362">
        <v>0.37627300000000002</v>
      </c>
      <c r="K1362">
        <v>0.61912199999999995</v>
      </c>
      <c r="L1362">
        <v>0</v>
      </c>
      <c r="M1362" t="s">
        <v>43</v>
      </c>
    </row>
    <row r="1363" spans="1:13" x14ac:dyDescent="0.25">
      <c r="A1363" t="s">
        <v>150</v>
      </c>
      <c r="B1363">
        <v>105676</v>
      </c>
      <c r="C1363">
        <v>105673</v>
      </c>
      <c r="D1363">
        <v>105672</v>
      </c>
      <c r="E1363">
        <v>105567</v>
      </c>
      <c r="F1363">
        <v>4492.24</v>
      </c>
      <c r="G1363">
        <v>0</v>
      </c>
      <c r="H1363">
        <v>1832.42</v>
      </c>
      <c r="I1363">
        <v>0</v>
      </c>
      <c r="J1363">
        <v>0.38578899999999999</v>
      </c>
      <c r="K1363">
        <v>0.62342200000000003</v>
      </c>
      <c r="L1363">
        <v>0</v>
      </c>
      <c r="M1363" t="s">
        <v>43</v>
      </c>
    </row>
    <row r="1364" spans="1:13" x14ac:dyDescent="0.25">
      <c r="A1364" t="s">
        <v>150</v>
      </c>
      <c r="B1364">
        <v>104853</v>
      </c>
      <c r="C1364">
        <v>104850</v>
      </c>
      <c r="D1364">
        <v>104850</v>
      </c>
      <c r="E1364">
        <v>104745</v>
      </c>
      <c r="F1364">
        <v>4430.66</v>
      </c>
      <c r="G1364">
        <v>0</v>
      </c>
      <c r="H1364">
        <v>1835.38</v>
      </c>
      <c r="I1364">
        <v>0</v>
      </c>
      <c r="J1364">
        <v>0.37616500000000003</v>
      </c>
      <c r="K1364">
        <v>0.62793699999999997</v>
      </c>
      <c r="L1364">
        <v>0</v>
      </c>
      <c r="M1364" t="s">
        <v>43</v>
      </c>
    </row>
    <row r="1365" spans="1:13" x14ac:dyDescent="0.25">
      <c r="A1365" t="s">
        <v>150</v>
      </c>
      <c r="B1365">
        <v>104894</v>
      </c>
      <c r="C1365">
        <v>104891</v>
      </c>
      <c r="D1365">
        <v>104890</v>
      </c>
      <c r="E1365">
        <v>104786</v>
      </c>
      <c r="F1365">
        <v>4435.6899999999996</v>
      </c>
      <c r="G1365">
        <v>0</v>
      </c>
      <c r="H1365">
        <v>1810.99</v>
      </c>
      <c r="I1365">
        <v>0</v>
      </c>
      <c r="J1365">
        <v>0.37610700000000002</v>
      </c>
      <c r="K1365">
        <v>0.61908700000000005</v>
      </c>
      <c r="L1365">
        <v>0</v>
      </c>
      <c r="M1365" t="s">
        <v>43</v>
      </c>
    </row>
    <row r="1366" spans="1:13" x14ac:dyDescent="0.25">
      <c r="A1366" t="s">
        <v>150</v>
      </c>
      <c r="B1366">
        <v>106596</v>
      </c>
      <c r="C1366">
        <v>106593</v>
      </c>
      <c r="D1366">
        <v>106593</v>
      </c>
      <c r="E1366">
        <v>106487</v>
      </c>
      <c r="F1366">
        <v>4499.57</v>
      </c>
      <c r="G1366">
        <v>0</v>
      </c>
      <c r="H1366">
        <v>1848.77</v>
      </c>
      <c r="I1366">
        <v>0</v>
      </c>
      <c r="J1366">
        <v>0.377529</v>
      </c>
      <c r="K1366">
        <v>0.61907500000000004</v>
      </c>
      <c r="L1366">
        <v>0</v>
      </c>
      <c r="M1366" t="s">
        <v>43</v>
      </c>
    </row>
    <row r="1367" spans="1:13" x14ac:dyDescent="0.25">
      <c r="A1367" t="s">
        <v>150</v>
      </c>
      <c r="B1367">
        <v>106066</v>
      </c>
      <c r="C1367">
        <v>106063</v>
      </c>
      <c r="D1367">
        <v>106063</v>
      </c>
      <c r="E1367">
        <v>105957</v>
      </c>
      <c r="F1367">
        <v>4479.4799999999996</v>
      </c>
      <c r="G1367">
        <v>0</v>
      </c>
      <c r="H1367">
        <v>1831.89</v>
      </c>
      <c r="I1367">
        <v>0</v>
      </c>
      <c r="J1367">
        <v>0.37847799999999998</v>
      </c>
      <c r="K1367">
        <v>0.62936000000000003</v>
      </c>
      <c r="L1367">
        <v>0</v>
      </c>
      <c r="M1367" t="s">
        <v>43</v>
      </c>
    </row>
    <row r="1368" spans="1:13" x14ac:dyDescent="0.25">
      <c r="A1368" t="s">
        <v>150</v>
      </c>
      <c r="B1368">
        <v>105973</v>
      </c>
      <c r="C1368">
        <v>105970</v>
      </c>
      <c r="D1368">
        <v>105970</v>
      </c>
      <c r="E1368">
        <v>105864</v>
      </c>
      <c r="F1368">
        <v>4493.84</v>
      </c>
      <c r="G1368">
        <v>0</v>
      </c>
      <c r="H1368">
        <v>1875.53</v>
      </c>
      <c r="I1368">
        <v>0</v>
      </c>
      <c r="J1368">
        <v>0.37573499999999999</v>
      </c>
      <c r="K1368">
        <v>0.61912100000000003</v>
      </c>
      <c r="L1368">
        <v>0</v>
      </c>
      <c r="M1368" t="s">
        <v>43</v>
      </c>
    </row>
    <row r="1369" spans="1:13" x14ac:dyDescent="0.25">
      <c r="A1369" t="s">
        <v>150</v>
      </c>
      <c r="B1369">
        <v>106080</v>
      </c>
      <c r="C1369">
        <v>106077</v>
      </c>
      <c r="D1369">
        <v>106076</v>
      </c>
      <c r="E1369">
        <v>105971</v>
      </c>
      <c r="F1369">
        <v>4485.33</v>
      </c>
      <c r="G1369">
        <v>0</v>
      </c>
      <c r="H1369">
        <v>1832.74</v>
      </c>
      <c r="I1369">
        <v>0</v>
      </c>
      <c r="J1369">
        <v>0.38580900000000001</v>
      </c>
      <c r="K1369">
        <v>0.61748700000000001</v>
      </c>
      <c r="L1369">
        <v>0</v>
      </c>
      <c r="M1369" t="s">
        <v>43</v>
      </c>
    </row>
    <row r="1370" spans="1:13" x14ac:dyDescent="0.25">
      <c r="A1370" t="s">
        <v>150</v>
      </c>
      <c r="B1370">
        <v>104306</v>
      </c>
      <c r="C1370">
        <v>104303</v>
      </c>
      <c r="D1370">
        <v>104302</v>
      </c>
      <c r="E1370">
        <v>104198</v>
      </c>
      <c r="F1370">
        <v>4421.92</v>
      </c>
      <c r="G1370">
        <v>0</v>
      </c>
      <c r="H1370">
        <v>1801.76</v>
      </c>
      <c r="I1370">
        <v>0</v>
      </c>
      <c r="J1370">
        <v>0.37870799999999999</v>
      </c>
      <c r="K1370">
        <v>0.61911799999999995</v>
      </c>
      <c r="L1370">
        <v>0</v>
      </c>
      <c r="M1370" t="s">
        <v>43</v>
      </c>
    </row>
    <row r="1371" spans="1:13" x14ac:dyDescent="0.25">
      <c r="A1371" t="s">
        <v>150</v>
      </c>
      <c r="B1371">
        <v>105870</v>
      </c>
      <c r="C1371">
        <v>105867</v>
      </c>
      <c r="D1371">
        <v>105866</v>
      </c>
      <c r="E1371">
        <v>105761</v>
      </c>
      <c r="F1371">
        <v>4500.7299999999996</v>
      </c>
      <c r="G1371">
        <v>0</v>
      </c>
      <c r="H1371">
        <v>1836.91</v>
      </c>
      <c r="I1371">
        <v>0</v>
      </c>
      <c r="J1371">
        <v>0.38167499999999999</v>
      </c>
      <c r="K1371">
        <v>0.61898299999999995</v>
      </c>
      <c r="L1371">
        <v>0</v>
      </c>
      <c r="M1371" t="s">
        <v>43</v>
      </c>
    </row>
    <row r="1372" spans="1:13" x14ac:dyDescent="0.25">
      <c r="A1372" t="s">
        <v>150</v>
      </c>
      <c r="B1372">
        <v>105685</v>
      </c>
      <c r="C1372">
        <v>105682</v>
      </c>
      <c r="D1372">
        <v>105682</v>
      </c>
      <c r="E1372">
        <v>105576</v>
      </c>
      <c r="F1372">
        <v>4485.93</v>
      </c>
      <c r="G1372">
        <v>0</v>
      </c>
      <c r="H1372">
        <v>1834.87</v>
      </c>
      <c r="I1372">
        <v>0</v>
      </c>
      <c r="J1372">
        <v>0.375695</v>
      </c>
      <c r="K1372">
        <v>0.61911799999999995</v>
      </c>
      <c r="L1372">
        <v>0</v>
      </c>
      <c r="M1372" t="s">
        <v>43</v>
      </c>
    </row>
    <row r="1373" spans="1:13" x14ac:dyDescent="0.25">
      <c r="A1373" t="s">
        <v>150</v>
      </c>
      <c r="B1373">
        <v>104951</v>
      </c>
      <c r="C1373">
        <v>104948</v>
      </c>
      <c r="D1373">
        <v>104947</v>
      </c>
      <c r="E1373">
        <v>104842</v>
      </c>
      <c r="F1373">
        <v>4458.07</v>
      </c>
      <c r="G1373">
        <v>0</v>
      </c>
      <c r="H1373">
        <v>1829.41</v>
      </c>
      <c r="I1373">
        <v>0</v>
      </c>
      <c r="J1373">
        <v>0.37569399999999997</v>
      </c>
      <c r="K1373">
        <v>0.61911899999999997</v>
      </c>
      <c r="L1373">
        <v>0</v>
      </c>
      <c r="M1373" t="s">
        <v>43</v>
      </c>
    </row>
    <row r="1374" spans="1:13" x14ac:dyDescent="0.25">
      <c r="A1374" t="s">
        <v>150</v>
      </c>
      <c r="B1374">
        <v>107542</v>
      </c>
      <c r="C1374">
        <v>107539</v>
      </c>
      <c r="D1374">
        <v>107538</v>
      </c>
      <c r="E1374">
        <v>107431</v>
      </c>
      <c r="F1374">
        <v>4572.21</v>
      </c>
      <c r="G1374">
        <v>0</v>
      </c>
      <c r="H1374">
        <v>1857.19</v>
      </c>
      <c r="I1374">
        <v>0</v>
      </c>
      <c r="J1374">
        <v>0.37585600000000002</v>
      </c>
      <c r="K1374">
        <v>0.619112</v>
      </c>
      <c r="L1374">
        <v>0</v>
      </c>
      <c r="M1374" t="s">
        <v>43</v>
      </c>
    </row>
    <row r="1375" spans="1:13" x14ac:dyDescent="0.25">
      <c r="A1375" t="s">
        <v>150</v>
      </c>
      <c r="B1375">
        <v>107191</v>
      </c>
      <c r="C1375">
        <v>107188</v>
      </c>
      <c r="D1375">
        <v>107187</v>
      </c>
      <c r="E1375">
        <v>107080</v>
      </c>
      <c r="F1375">
        <v>4549.96</v>
      </c>
      <c r="G1375">
        <v>0</v>
      </c>
      <c r="H1375">
        <v>1858.73</v>
      </c>
      <c r="I1375">
        <v>0</v>
      </c>
      <c r="J1375">
        <v>0.37852200000000003</v>
      </c>
      <c r="K1375">
        <v>0.61911000000000005</v>
      </c>
      <c r="L1375">
        <v>0</v>
      </c>
      <c r="M1375" t="s">
        <v>43</v>
      </c>
    </row>
    <row r="1376" spans="1:13" x14ac:dyDescent="0.25">
      <c r="A1376" t="s">
        <v>150</v>
      </c>
      <c r="B1376">
        <v>105520</v>
      </c>
      <c r="C1376">
        <v>105517</v>
      </c>
      <c r="D1376">
        <v>105516</v>
      </c>
      <c r="E1376">
        <v>105411</v>
      </c>
      <c r="F1376">
        <v>4461.37</v>
      </c>
      <c r="G1376">
        <v>0</v>
      </c>
      <c r="H1376">
        <v>1848.34</v>
      </c>
      <c r="I1376">
        <v>0</v>
      </c>
      <c r="J1376">
        <v>0.38578000000000001</v>
      </c>
      <c r="K1376">
        <v>0.61880000000000002</v>
      </c>
      <c r="L1376">
        <v>0</v>
      </c>
      <c r="M1376" t="s">
        <v>43</v>
      </c>
    </row>
    <row r="1377" spans="1:13" x14ac:dyDescent="0.25">
      <c r="A1377" t="s">
        <v>150</v>
      </c>
      <c r="B1377">
        <v>105962</v>
      </c>
      <c r="C1377">
        <v>105959</v>
      </c>
      <c r="D1377">
        <v>105958</v>
      </c>
      <c r="E1377">
        <v>105853</v>
      </c>
      <c r="F1377">
        <v>4469.58</v>
      </c>
      <c r="G1377">
        <v>0</v>
      </c>
      <c r="H1377">
        <v>1830.74</v>
      </c>
      <c r="I1377">
        <v>0</v>
      </c>
      <c r="J1377">
        <v>0.37631199999999998</v>
      </c>
      <c r="K1377">
        <v>0.62490900000000005</v>
      </c>
      <c r="L1377">
        <v>0</v>
      </c>
      <c r="M1377" t="s">
        <v>43</v>
      </c>
    </row>
    <row r="1378" spans="1:13" x14ac:dyDescent="0.25">
      <c r="A1378" t="s">
        <v>150</v>
      </c>
      <c r="B1378">
        <v>105576</v>
      </c>
      <c r="C1378">
        <v>105573</v>
      </c>
      <c r="D1378">
        <v>105572</v>
      </c>
      <c r="E1378">
        <v>105467</v>
      </c>
      <c r="F1378">
        <v>4484.8</v>
      </c>
      <c r="G1378">
        <v>0</v>
      </c>
      <c r="H1378">
        <v>1830.76</v>
      </c>
      <c r="I1378">
        <v>0</v>
      </c>
      <c r="J1378">
        <v>0.37679600000000002</v>
      </c>
      <c r="K1378">
        <v>0.61908200000000002</v>
      </c>
      <c r="L1378">
        <v>0</v>
      </c>
      <c r="M1378" t="s">
        <v>43</v>
      </c>
    </row>
    <row r="1379" spans="1:13" x14ac:dyDescent="0.25">
      <c r="A1379" t="s">
        <v>150</v>
      </c>
      <c r="B1379">
        <v>106122</v>
      </c>
      <c r="C1379">
        <v>106119</v>
      </c>
      <c r="D1379">
        <v>106118</v>
      </c>
      <c r="E1379">
        <v>106013</v>
      </c>
      <c r="F1379">
        <v>4477.43</v>
      </c>
      <c r="G1379">
        <v>0</v>
      </c>
      <c r="H1379">
        <v>1832.61</v>
      </c>
      <c r="I1379">
        <v>0</v>
      </c>
      <c r="J1379">
        <v>0.37629200000000002</v>
      </c>
      <c r="K1379">
        <v>0.61904499999999996</v>
      </c>
      <c r="L1379">
        <v>0</v>
      </c>
      <c r="M1379" t="s">
        <v>43</v>
      </c>
    </row>
    <row r="1380" spans="1:13" x14ac:dyDescent="0.25">
      <c r="A1380" t="s">
        <v>150</v>
      </c>
      <c r="B1380">
        <v>105782</v>
      </c>
      <c r="C1380">
        <v>105779</v>
      </c>
      <c r="D1380">
        <v>105778</v>
      </c>
      <c r="E1380">
        <v>105672</v>
      </c>
      <c r="F1380">
        <v>4498.79</v>
      </c>
      <c r="G1380">
        <v>0</v>
      </c>
      <c r="H1380">
        <v>1826.94</v>
      </c>
      <c r="I1380">
        <v>0</v>
      </c>
      <c r="J1380">
        <v>0.37853199999999998</v>
      </c>
      <c r="K1380">
        <v>0.619004</v>
      </c>
      <c r="L1380">
        <v>0</v>
      </c>
      <c r="M1380" t="s">
        <v>43</v>
      </c>
    </row>
    <row r="1381" spans="1:13" x14ac:dyDescent="0.25">
      <c r="A1381" t="s">
        <v>150</v>
      </c>
      <c r="B1381">
        <v>105267</v>
      </c>
      <c r="C1381">
        <v>105264</v>
      </c>
      <c r="D1381">
        <v>105264</v>
      </c>
      <c r="E1381">
        <v>105159</v>
      </c>
      <c r="F1381">
        <v>4458.4399999999996</v>
      </c>
      <c r="G1381">
        <v>0</v>
      </c>
      <c r="H1381">
        <v>1844.68</v>
      </c>
      <c r="I1381">
        <v>0</v>
      </c>
      <c r="J1381">
        <v>0.379741</v>
      </c>
      <c r="K1381">
        <v>0.62729400000000002</v>
      </c>
      <c r="L1381">
        <v>0</v>
      </c>
      <c r="M1381" t="s">
        <v>43</v>
      </c>
    </row>
    <row r="1382" spans="1:13" x14ac:dyDescent="0.25">
      <c r="A1382" t="s">
        <v>150</v>
      </c>
      <c r="B1382">
        <v>107271</v>
      </c>
      <c r="C1382">
        <v>107268</v>
      </c>
      <c r="D1382">
        <v>107267</v>
      </c>
      <c r="E1382">
        <v>107160</v>
      </c>
      <c r="F1382">
        <v>4550.38</v>
      </c>
      <c r="G1382">
        <v>0</v>
      </c>
      <c r="H1382">
        <v>1860.06</v>
      </c>
      <c r="I1382">
        <v>0</v>
      </c>
      <c r="J1382">
        <v>0.383824</v>
      </c>
      <c r="K1382">
        <v>0.61902299999999999</v>
      </c>
      <c r="L1382">
        <v>0</v>
      </c>
      <c r="M1382" t="s">
        <v>43</v>
      </c>
    </row>
    <row r="1383" spans="1:13" x14ac:dyDescent="0.25">
      <c r="A1383" t="s">
        <v>150</v>
      </c>
      <c r="B1383">
        <v>103949</v>
      </c>
      <c r="C1383">
        <v>103946</v>
      </c>
      <c r="D1383">
        <v>103945</v>
      </c>
      <c r="E1383">
        <v>103841</v>
      </c>
      <c r="F1383">
        <v>4413.8500000000004</v>
      </c>
      <c r="G1383">
        <v>0</v>
      </c>
      <c r="H1383">
        <v>1795.14</v>
      </c>
      <c r="I1383">
        <v>0</v>
      </c>
      <c r="J1383">
        <v>0.37570399999999998</v>
      </c>
      <c r="K1383">
        <v>0.62980199999999997</v>
      </c>
      <c r="L1383">
        <v>0</v>
      </c>
      <c r="M1383" t="s">
        <v>43</v>
      </c>
    </row>
    <row r="1384" spans="1:13" x14ac:dyDescent="0.25">
      <c r="A1384" t="s">
        <v>150</v>
      </c>
      <c r="B1384">
        <v>103876</v>
      </c>
      <c r="C1384">
        <v>103872</v>
      </c>
      <c r="D1384">
        <v>103872</v>
      </c>
      <c r="E1384">
        <v>103768</v>
      </c>
      <c r="F1384">
        <v>4413.13</v>
      </c>
      <c r="G1384">
        <v>0</v>
      </c>
      <c r="H1384">
        <v>1793.92</v>
      </c>
      <c r="I1384">
        <v>0</v>
      </c>
      <c r="J1384">
        <v>0.37802799999999998</v>
      </c>
      <c r="K1384">
        <v>0.61890999999999996</v>
      </c>
      <c r="L1384">
        <v>0</v>
      </c>
      <c r="M1384" t="s">
        <v>43</v>
      </c>
    </row>
    <row r="1385" spans="1:13" x14ac:dyDescent="0.25">
      <c r="A1385" t="s">
        <v>150</v>
      </c>
      <c r="B1385">
        <v>104023</v>
      </c>
      <c r="C1385">
        <v>104020</v>
      </c>
      <c r="D1385">
        <v>104019</v>
      </c>
      <c r="E1385">
        <v>103915</v>
      </c>
      <c r="F1385">
        <v>4449.7700000000004</v>
      </c>
      <c r="G1385">
        <v>0</v>
      </c>
      <c r="H1385">
        <v>1796.91</v>
      </c>
      <c r="I1385">
        <v>0</v>
      </c>
      <c r="J1385">
        <v>0.37572800000000001</v>
      </c>
      <c r="K1385">
        <v>0.61912199999999995</v>
      </c>
      <c r="L1385">
        <v>0</v>
      </c>
      <c r="M1385" t="s">
        <v>43</v>
      </c>
    </row>
    <row r="1386" spans="1:13" x14ac:dyDescent="0.25">
      <c r="A1386" t="s">
        <v>150</v>
      </c>
      <c r="B1386">
        <v>106439</v>
      </c>
      <c r="C1386">
        <v>106436</v>
      </c>
      <c r="D1386">
        <v>106435</v>
      </c>
      <c r="E1386">
        <v>106329</v>
      </c>
      <c r="F1386">
        <v>4558.07</v>
      </c>
      <c r="G1386">
        <v>0</v>
      </c>
      <c r="H1386">
        <v>1837.53</v>
      </c>
      <c r="I1386">
        <v>0</v>
      </c>
      <c r="J1386">
        <v>0.37576500000000002</v>
      </c>
      <c r="K1386">
        <v>0.61909999999999998</v>
      </c>
      <c r="L1386">
        <v>0</v>
      </c>
      <c r="M1386" t="s">
        <v>43</v>
      </c>
    </row>
    <row r="1387" spans="1:13" x14ac:dyDescent="0.25">
      <c r="A1387" t="s">
        <v>150</v>
      </c>
      <c r="B1387">
        <v>105990</v>
      </c>
      <c r="C1387">
        <v>105987</v>
      </c>
      <c r="D1387">
        <v>105987</v>
      </c>
      <c r="E1387">
        <v>105881</v>
      </c>
      <c r="F1387">
        <v>4480.7</v>
      </c>
      <c r="G1387">
        <v>0</v>
      </c>
      <c r="H1387">
        <v>1837.66</v>
      </c>
      <c r="I1387">
        <v>0</v>
      </c>
      <c r="J1387">
        <v>0.37706899999999999</v>
      </c>
      <c r="K1387">
        <v>0.61910699999999996</v>
      </c>
      <c r="L1387">
        <v>0</v>
      </c>
      <c r="M1387" t="s">
        <v>43</v>
      </c>
    </row>
    <row r="1388" spans="1:13" x14ac:dyDescent="0.25">
      <c r="A1388" t="s">
        <v>150</v>
      </c>
      <c r="B1388">
        <v>106676</v>
      </c>
      <c r="C1388">
        <v>106673</v>
      </c>
      <c r="D1388">
        <v>106672</v>
      </c>
      <c r="E1388">
        <v>106566</v>
      </c>
      <c r="F1388">
        <v>4509.5</v>
      </c>
      <c r="G1388">
        <v>0</v>
      </c>
      <c r="H1388">
        <v>1849.71</v>
      </c>
      <c r="I1388">
        <v>0</v>
      </c>
      <c r="J1388">
        <v>0.37571500000000002</v>
      </c>
      <c r="K1388">
        <v>0.619116</v>
      </c>
      <c r="L1388">
        <v>0</v>
      </c>
      <c r="M1388" t="s">
        <v>43</v>
      </c>
    </row>
    <row r="1389" spans="1:13" x14ac:dyDescent="0.25">
      <c r="A1389" t="s">
        <v>150</v>
      </c>
      <c r="B1389">
        <v>105451</v>
      </c>
      <c r="C1389">
        <v>105448</v>
      </c>
      <c r="D1389">
        <v>105447</v>
      </c>
      <c r="E1389">
        <v>105342</v>
      </c>
      <c r="F1389">
        <v>4474.03</v>
      </c>
      <c r="G1389">
        <v>0</v>
      </c>
      <c r="H1389">
        <v>1838.08</v>
      </c>
      <c r="I1389">
        <v>0</v>
      </c>
      <c r="J1389">
        <v>0.37576700000000002</v>
      </c>
      <c r="K1389">
        <v>0.618954</v>
      </c>
      <c r="L1389">
        <v>0</v>
      </c>
      <c r="M1389" t="s">
        <v>43</v>
      </c>
    </row>
    <row r="1390" spans="1:13" x14ac:dyDescent="0.25">
      <c r="A1390" t="s">
        <v>150</v>
      </c>
      <c r="B1390">
        <v>106330</v>
      </c>
      <c r="C1390">
        <v>106327</v>
      </c>
      <c r="D1390">
        <v>106327</v>
      </c>
      <c r="E1390">
        <v>106221</v>
      </c>
      <c r="F1390">
        <v>4494.34</v>
      </c>
      <c r="G1390">
        <v>0</v>
      </c>
      <c r="H1390">
        <v>1835.94</v>
      </c>
      <c r="I1390">
        <v>0</v>
      </c>
      <c r="J1390">
        <v>0.37861600000000001</v>
      </c>
      <c r="K1390">
        <v>0.62317400000000001</v>
      </c>
      <c r="L1390">
        <v>0</v>
      </c>
      <c r="M1390" t="s">
        <v>43</v>
      </c>
    </row>
    <row r="1391" spans="1:13" x14ac:dyDescent="0.25">
      <c r="A1391" t="s">
        <v>150</v>
      </c>
      <c r="B1391">
        <v>106212</v>
      </c>
      <c r="C1391">
        <v>106209</v>
      </c>
      <c r="D1391">
        <v>106208</v>
      </c>
      <c r="E1391">
        <v>106102</v>
      </c>
      <c r="F1391">
        <v>4500.4799999999996</v>
      </c>
      <c r="G1391">
        <v>0</v>
      </c>
      <c r="H1391">
        <v>1833.88</v>
      </c>
      <c r="I1391">
        <v>0</v>
      </c>
      <c r="J1391">
        <v>0.37577500000000003</v>
      </c>
      <c r="K1391">
        <v>0.61908200000000002</v>
      </c>
      <c r="L1391">
        <v>0</v>
      </c>
      <c r="M1391" t="s">
        <v>43</v>
      </c>
    </row>
    <row r="1392" spans="1:13" x14ac:dyDescent="0.25">
      <c r="A1392" t="s">
        <v>150</v>
      </c>
      <c r="B1392">
        <v>104701</v>
      </c>
      <c r="C1392">
        <v>104698</v>
      </c>
      <c r="D1392">
        <v>104697</v>
      </c>
      <c r="E1392">
        <v>104593</v>
      </c>
      <c r="F1392">
        <v>4470.8100000000004</v>
      </c>
      <c r="G1392">
        <v>0</v>
      </c>
      <c r="H1392">
        <v>1807.8</v>
      </c>
      <c r="I1392">
        <v>0</v>
      </c>
      <c r="J1392">
        <v>0.38178299999999998</v>
      </c>
      <c r="K1392">
        <v>0.61858500000000005</v>
      </c>
      <c r="L1392">
        <v>0</v>
      </c>
      <c r="M1392" t="s">
        <v>43</v>
      </c>
    </row>
    <row r="1393" spans="1:25" x14ac:dyDescent="0.25">
      <c r="A1393" t="s">
        <v>150</v>
      </c>
      <c r="B1393">
        <v>105898</v>
      </c>
      <c r="C1393">
        <v>105895</v>
      </c>
      <c r="D1393">
        <v>105895</v>
      </c>
      <c r="E1393">
        <v>105789</v>
      </c>
      <c r="F1393">
        <v>4491.76</v>
      </c>
      <c r="G1393">
        <v>0</v>
      </c>
      <c r="H1393">
        <v>1844.97</v>
      </c>
      <c r="I1393">
        <v>0</v>
      </c>
      <c r="J1393">
        <v>0.37637799999999999</v>
      </c>
      <c r="K1393">
        <v>0.61908799999999997</v>
      </c>
      <c r="L1393">
        <v>0</v>
      </c>
      <c r="M1393" t="s">
        <v>43</v>
      </c>
    </row>
    <row r="1394" spans="1:25" x14ac:dyDescent="0.25">
      <c r="A1394" t="s">
        <v>150</v>
      </c>
      <c r="B1394">
        <v>106850</v>
      </c>
      <c r="C1394">
        <v>106847</v>
      </c>
      <c r="D1394">
        <v>106847</v>
      </c>
      <c r="E1394">
        <v>106740</v>
      </c>
      <c r="F1394">
        <v>4553.25</v>
      </c>
      <c r="G1394">
        <v>0</v>
      </c>
      <c r="H1394">
        <v>1883.12</v>
      </c>
      <c r="I1394">
        <v>0</v>
      </c>
      <c r="J1394">
        <v>0.38577899999999998</v>
      </c>
      <c r="K1394">
        <v>0.61844500000000002</v>
      </c>
      <c r="L1394">
        <v>0</v>
      </c>
      <c r="M1394" t="s">
        <v>43</v>
      </c>
    </row>
    <row r="1395" spans="1:25" x14ac:dyDescent="0.25">
      <c r="A1395" t="s">
        <v>150</v>
      </c>
      <c r="B1395">
        <v>104305</v>
      </c>
      <c r="C1395">
        <v>104302</v>
      </c>
      <c r="D1395">
        <v>104301</v>
      </c>
      <c r="E1395">
        <v>104197</v>
      </c>
      <c r="F1395">
        <v>4410.5600000000004</v>
      </c>
      <c r="G1395">
        <v>0</v>
      </c>
      <c r="H1395">
        <v>1810.11</v>
      </c>
      <c r="I1395">
        <v>0</v>
      </c>
      <c r="J1395">
        <v>0.38578699999999999</v>
      </c>
      <c r="K1395">
        <v>0.61878999999999995</v>
      </c>
      <c r="L1395">
        <v>0</v>
      </c>
      <c r="M1395" t="s">
        <v>43</v>
      </c>
    </row>
    <row r="1396" spans="1:25" x14ac:dyDescent="0.25">
      <c r="A1396" t="s">
        <v>150</v>
      </c>
      <c r="B1396">
        <v>105001</v>
      </c>
      <c r="C1396">
        <v>104998</v>
      </c>
      <c r="D1396">
        <v>104997</v>
      </c>
      <c r="E1396">
        <v>104892</v>
      </c>
      <c r="F1396">
        <v>4446.5200000000004</v>
      </c>
      <c r="G1396">
        <v>0</v>
      </c>
      <c r="H1396">
        <v>1839.74</v>
      </c>
      <c r="I1396">
        <v>0</v>
      </c>
      <c r="J1396">
        <v>0.381907</v>
      </c>
      <c r="K1396">
        <v>0.61910399999999999</v>
      </c>
      <c r="L1396">
        <v>0</v>
      </c>
      <c r="M1396" t="s">
        <v>43</v>
      </c>
    </row>
    <row r="1397" spans="1:25" x14ac:dyDescent="0.25">
      <c r="A1397" t="s">
        <v>150</v>
      </c>
      <c r="B1397">
        <v>106440</v>
      </c>
      <c r="C1397">
        <v>106437</v>
      </c>
      <c r="D1397">
        <v>106437</v>
      </c>
      <c r="E1397">
        <v>106312</v>
      </c>
      <c r="F1397">
        <v>4533.83</v>
      </c>
      <c r="G1397">
        <v>0</v>
      </c>
      <c r="H1397">
        <v>1855.41</v>
      </c>
      <c r="I1397">
        <v>0</v>
      </c>
      <c r="J1397">
        <v>0.38577899999999998</v>
      </c>
      <c r="K1397">
        <v>0.61882400000000004</v>
      </c>
      <c r="L1397">
        <v>0</v>
      </c>
      <c r="M1397" t="s">
        <v>43</v>
      </c>
    </row>
    <row r="1398" spans="1:25" x14ac:dyDescent="0.25">
      <c r="A1398" t="s">
        <v>150</v>
      </c>
      <c r="B1398">
        <v>104927</v>
      </c>
      <c r="C1398">
        <v>104924</v>
      </c>
      <c r="D1398">
        <v>104923</v>
      </c>
      <c r="E1398">
        <v>104800</v>
      </c>
      <c r="F1398">
        <v>4442.49</v>
      </c>
      <c r="G1398">
        <v>0</v>
      </c>
      <c r="H1398">
        <v>1820.58</v>
      </c>
      <c r="I1398">
        <v>0</v>
      </c>
      <c r="J1398">
        <v>0.37760899999999997</v>
      </c>
      <c r="K1398">
        <v>0.61900500000000003</v>
      </c>
      <c r="L1398">
        <v>0</v>
      </c>
      <c r="M1398" t="s">
        <v>43</v>
      </c>
    </row>
    <row r="1399" spans="1:25" x14ac:dyDescent="0.25">
      <c r="A1399" t="s">
        <v>150</v>
      </c>
      <c r="B1399">
        <v>106797</v>
      </c>
      <c r="C1399">
        <v>106794</v>
      </c>
      <c r="D1399">
        <v>106793</v>
      </c>
      <c r="E1399">
        <v>106687</v>
      </c>
      <c r="F1399">
        <v>4521.9399999999996</v>
      </c>
      <c r="G1399">
        <v>0</v>
      </c>
      <c r="H1399">
        <v>1844.22</v>
      </c>
      <c r="I1399">
        <v>0</v>
      </c>
      <c r="J1399">
        <v>0.37577100000000002</v>
      </c>
      <c r="K1399">
        <v>0.61909800000000004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104832</v>
      </c>
      <c r="C1400">
        <v>104829</v>
      </c>
      <c r="D1400">
        <v>104828</v>
      </c>
      <c r="E1400">
        <v>104724</v>
      </c>
      <c r="F1400">
        <v>4463.13</v>
      </c>
      <c r="G1400">
        <v>0</v>
      </c>
      <c r="H1400">
        <v>1819.41</v>
      </c>
      <c r="I1400">
        <v>0</v>
      </c>
      <c r="J1400">
        <v>0.38333299999999998</v>
      </c>
      <c r="K1400">
        <v>0.61904700000000001</v>
      </c>
      <c r="L1400">
        <v>0</v>
      </c>
      <c r="M1400" t="s">
        <v>43</v>
      </c>
      <c r="R1400">
        <f>AVERAGE(B1351:B1400)</f>
        <v>105856.8</v>
      </c>
      <c r="S1400">
        <f>AVERAGE(C1351:C1400)</f>
        <v>105853.75999999999</v>
      </c>
      <c r="U1400">
        <f>_xlfn.VAR.P(B1351:B1400)</f>
        <v>1170923.2</v>
      </c>
      <c r="V1400">
        <f>_xlfn.VAR.P(C1351:C1400)</f>
        <v>1170973.5823999997</v>
      </c>
      <c r="X1400">
        <f>1.96*SQRT(U1400)/50</f>
        <v>42.418008275353998</v>
      </c>
      <c r="Y1400">
        <f>1.96*SQRT(V1400)/50</f>
        <v>42.418920845056107</v>
      </c>
    </row>
    <row r="1401" spans="1:25" x14ac:dyDescent="0.25">
      <c r="A1401" t="s">
        <v>151</v>
      </c>
      <c r="B1401">
        <v>5292843.873017</v>
      </c>
      <c r="C1401" t="s">
        <v>37</v>
      </c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47.383045999999979</v>
      </c>
      <c r="E3">
        <f ca="1">OFFSET('2688p trace'!$S$56,(A3-1)*56,0)-OFFSET('2688p stat'!$H$1,A3*20,0)</f>
        <v>21.885072000000005</v>
      </c>
      <c r="F3">
        <f ca="1">OFFSET('2688p stat'!$H$1,A3*20,0)-OFFSET('2688p stat'!$K$1,A3*20,0)</f>
        <v>1.2069369999999999</v>
      </c>
      <c r="G3">
        <f ca="1">OFFSET('2688p stat'!$K$1,A3*20,0)-OFFSET('2688p stat'!$N$1,A3*20,0)</f>
        <v>1.197859</v>
      </c>
      <c r="H3">
        <f ca="1">OFFSET('2688p stat'!$N$1,A3*20,0)</f>
        <v>1.1962200000000001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53499.534741346244</v>
      </c>
      <c r="E4" s="5">
        <f ca="1">OFFSET('2688p trace'!$V$56,(A4-1)*56,0)</f>
        <v>9.3507669386559158</v>
      </c>
      <c r="F4" s="5">
        <f ca="1">OFFSET('2688p stat'!$H$1,A4*20,1)</f>
        <v>1.4814000000000001E-2</v>
      </c>
      <c r="G4" s="5">
        <f ca="1">OFFSET('2688p stat'!$K$1,A4*20,1)</f>
        <v>6.4580000000000002E-3</v>
      </c>
      <c r="H4" s="5">
        <f ca="1">OFFSET('2688p stat'!$N$1,A4*20,1)</f>
        <v>1.6069999999999999E-3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19.233097959183674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8.3575734277385565E-4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117.49199999999837</v>
      </c>
      <c r="E7">
        <f ca="1">OFFSET('2688p trace'!$S$56,(A7-1)*56,0)-OFFSET('2688p stat'!$H$1,A7*20,0)</f>
        <v>63.341562000001431</v>
      </c>
      <c r="F7">
        <f ca="1">OFFSET('2688p stat'!$H$1,A7*20,0)-OFFSET('2688p stat'!$K$1,A7*20,0)</f>
        <v>1.4851570000028005</v>
      </c>
      <c r="G7">
        <f ca="1">OFFSET('2688p stat'!$K$1,A7*20,0)-OFFSET('2688p stat'!$N$1,A7*20,0)</f>
        <v>87644.37746399999</v>
      </c>
      <c r="H7">
        <f ca="1">OFFSET('2688p stat'!$N$1,A7*20,0)</f>
        <v>5.7458169999999997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423338.05523599946</v>
      </c>
      <c r="E8" s="5">
        <f ca="1">OFFSET('2688p trace'!$V$56,(A8-1)*56,0)</f>
        <v>241463.11089999921</v>
      </c>
      <c r="F8" s="5">
        <f ca="1">OFFSET('2688p stat'!$H$1,A8*20,1)</f>
        <v>237129.953018</v>
      </c>
      <c r="G8" s="5">
        <f ca="1">OFFSET('2688p stat'!$K$1,A8*20,1)</f>
        <v>237029.12731099999</v>
      </c>
      <c r="H8" s="5">
        <f ca="1">OFFSET('2688p stat'!$N$1,A8*20,1)</f>
        <v>456.142537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321.03660000000036</v>
      </c>
      <c r="E9">
        <f ca="1">OFFSET('2688p trace'!$S$56,(A9-1)*56,0)-OFFSET('2688p stat'!$H$1,A9*20,0)</f>
        <v>23.653012999999646</v>
      </c>
      <c r="F9">
        <f ca="1">OFFSET('2688p stat'!$H$1,A9*20,0)-OFFSET('2688p stat'!$K$1,A9*20,0)</f>
        <v>5.8018069999998261</v>
      </c>
      <c r="G9">
        <f ca="1">OFFSET('2688p stat'!$K$1,A9*20,0)-OFFSET('2688p stat'!$N$1,A9*20,0)</f>
        <v>2721.183348</v>
      </c>
      <c r="H9">
        <f ca="1">OFFSET('2688p stat'!$N$1,A9*20,0)</f>
        <v>248.73663199999999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207157.64032003935</v>
      </c>
      <c r="E10" s="5">
        <f ca="1">OFFSET('2688p trace'!$V$56,(A10-1)*56,0)</f>
        <v>238.85962496000073</v>
      </c>
      <c r="F10" s="5">
        <f ca="1">OFFSET('2688p stat'!$H$1,A10*20,1)</f>
        <v>23.138116</v>
      </c>
      <c r="G10" s="5">
        <f ca="1">OFFSET('2688p stat'!$K$1,A10*20,1)</f>
        <v>22.573958000000001</v>
      </c>
      <c r="H10" s="5">
        <f ca="1">OFFSET('2688p stat'!$N$1,A10*20,1)</f>
        <v>0.16277900000000001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253.43179999999938</v>
      </c>
      <c r="E11">
        <f ca="1">OFFSET('2688p trace'!$S$56,(A11-1)*56,0)-OFFSET('2688p stat'!$H$1,A11*20,0)</f>
        <v>22.73021800000015</v>
      </c>
      <c r="F11">
        <f ca="1">OFFSET('2688p stat'!$H$1,A11*20,0)-OFFSET('2688p stat'!$K$1,A11*20,0)</f>
        <v>1.193217999999888</v>
      </c>
      <c r="G11">
        <f ca="1">OFFSET('2688p stat'!$K$1,A11*20,0)-OFFSET('2688p stat'!$N$1,A11*20,0)</f>
        <v>2220.5465260000001</v>
      </c>
      <c r="H11">
        <f ca="1">OFFSET('2688p stat'!$N$1,A11*20,0)</f>
        <v>1.181638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176119.29542644197</v>
      </c>
      <c r="E12" s="5">
        <f ca="1">OFFSET('2688p trace'!$V$56,(A12-1)*56,0)</f>
        <v>49.612473440000159</v>
      </c>
      <c r="F12" s="5">
        <f ca="1">OFFSET('2688p stat'!$H$1,A12*20,1)</f>
        <v>0.19336200000000001</v>
      </c>
      <c r="G12" s="5">
        <f ca="1">OFFSET('2688p stat'!$K$1,A12*20,1)</f>
        <v>0.195354</v>
      </c>
      <c r="H12" s="5">
        <f ca="1">OFFSET('2688p stat'!$N$1,A12*20,1)</f>
        <v>1.22E-4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5.0288000000005013</v>
      </c>
      <c r="E13">
        <f ca="1">OFFSET('2688p trace'!$S$56,(A13-1)*56,0)-OFFSET('2688p stat'!$H$1,A13*20,0)</f>
        <v>21.643035999999938</v>
      </c>
      <c r="F13">
        <f ca="1">OFFSET('2688p stat'!$H$1,A13*20,0)-OFFSET('2688p stat'!$K$1,A13*20,0)</f>
        <v>5.7966480000000047</v>
      </c>
      <c r="G13">
        <f ca="1">OFFSET('2688p stat'!$K$1,A13*20,0)-OFFSET('2688p stat'!$N$1,A13*20,0)</f>
        <v>1717.2533840000001</v>
      </c>
      <c r="H13">
        <f ca="1">OFFSET('2688p stat'!$N$1,A13*20,0)</f>
        <v>252.77793199999999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7.5137979599999767</v>
      </c>
      <c r="E14" s="5">
        <f ca="1">OFFSET('2688p trace'!$V$56,(A14-1)*56,0)</f>
        <v>7.3692889999999576</v>
      </c>
      <c r="F14" s="5">
        <f ca="1">OFFSET('2688p stat'!$H$1,A14*20,1)</f>
        <v>6.675713</v>
      </c>
      <c r="G14" s="5">
        <f ca="1">OFFSET('2688p stat'!$K$1,A14*20,1)</f>
        <v>6.7203140000000001</v>
      </c>
      <c r="H14" s="5">
        <f ca="1">OFFSET('2688p stat'!$N$1,A14*20,1)</f>
        <v>0.18588499999999999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95.830000000003565</v>
      </c>
      <c r="E15">
        <f ca="1">OFFSET('2688p trace'!$S$56,(A15-1)*56,0)-OFFSET('2688p stat'!$H$1,A15*20,0)</f>
        <v>21.642077999997127</v>
      </c>
      <c r="F15">
        <f ca="1">OFFSET('2688p stat'!$H$1,A15*20,0)-OFFSET('2688p stat'!$K$1,A15*20,0)</f>
        <v>95.502167999999074</v>
      </c>
      <c r="G15">
        <f ca="1">OFFSET('2688p stat'!$K$1,A15*20,0)-OFFSET('2688p stat'!$N$1,A15*20,0)</f>
        <v>3865.7554300000002</v>
      </c>
      <c r="H15">
        <f ca="1">OFFSET('2688p stat'!$N$1,A15*20,0)</f>
        <v>7650.2623240000003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145826.83153599995</v>
      </c>
      <c r="E16" s="5">
        <f ca="1">OFFSET('2688p trace'!$V$56,(A16-1)*56,0)</f>
        <v>29465.065955999977</v>
      </c>
      <c r="F16" s="5">
        <f ca="1">OFFSET('2688p stat'!$H$1,A16*20,1)</f>
        <v>29388.670063000001</v>
      </c>
      <c r="G16" s="5">
        <f ca="1">OFFSET('2688p stat'!$K$1,A16*20,1)</f>
        <v>28732.268541000001</v>
      </c>
      <c r="H16" s="5">
        <f ca="1">OFFSET('2688p stat'!$N$1,A16*20,1)</f>
        <v>25801.663452000001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11787.285999999998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164763.30320399988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104.03600000000006</v>
      </c>
      <c r="E19">
        <f ca="1">OFFSET('2688p trace'!$S$56,(A19-1)*56,0)-OFFSET('2688p stat'!$H$1,A19*20,0)</f>
        <v>21.797996000001149</v>
      </c>
      <c r="F19">
        <f ca="1">OFFSET('2688p stat'!$H$1,A19*20,0)-OFFSET('2688p stat'!$K$1,A19*20,0)</f>
        <v>95.223027000000002</v>
      </c>
      <c r="G19">
        <f ca="1">OFFSET('2688p stat'!$K$1,A19*20,0)-OFFSET('2688p stat'!$N$1,A19*20,0)</f>
        <v>2694.8452639999996</v>
      </c>
      <c r="H19">
        <f ca="1">OFFSET('2688p stat'!$N$1,A19*20,0)</f>
        <v>7619.1457129999999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107380.23129600007</v>
      </c>
      <c r="E20" s="5">
        <f ca="1">OFFSET('2688p trace'!$V$56,(A20-1)*56,0)</f>
        <v>14382.919456000005</v>
      </c>
      <c r="F20" s="5">
        <f ca="1">OFFSET('2688p stat'!$H$1,A20*20,1)</f>
        <v>14347.431221999999</v>
      </c>
      <c r="G20" s="5">
        <f ca="1">OFFSET('2688p stat'!$K$1,A20*20,1)</f>
        <v>14100.501550999999</v>
      </c>
      <c r="H20" s="5">
        <f ca="1">OFFSET('2688p stat'!$N$1,A20*20,1)</f>
        <v>13826.533405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287.27199999999721</v>
      </c>
      <c r="E21">
        <f ca="1">OFFSET('2688p trace'!$S$56,(A21-1)*56,0)-OFFSET('2688p stat'!$H$1,A21*20,0)</f>
        <v>15.47743799998716</v>
      </c>
      <c r="F21">
        <f ca="1">OFFSET('2688p stat'!$H$1,A21*20,0)-OFFSET('2688p stat'!$K$1,A21*20,0)</f>
        <v>2.6965619999973569</v>
      </c>
      <c r="G21">
        <f ca="1">OFFSET('2688p stat'!$K$1,A21*20,0)-OFFSET('2688p stat'!$N$1,A21*20,0)</f>
        <v>96421.683483000001</v>
      </c>
      <c r="H21">
        <f ca="1">OFFSET('2688p stat'!$N$1,A21*20,0)</f>
        <v>1.906517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656664.02510400082</v>
      </c>
      <c r="E22" s="5">
        <f ca="1">OFFSET('2688p trace'!$V$56,(A22-1)*56,0)</f>
        <v>554793.21150400024</v>
      </c>
      <c r="F22" s="5">
        <f ca="1">OFFSET('2688p stat'!$H$1,A22*20,1)</f>
        <v>542451.90884399996</v>
      </c>
      <c r="G22" s="5">
        <f ca="1">OFFSET('2688p stat'!$K$1,A22*20,1)</f>
        <v>539043.67796700005</v>
      </c>
      <c r="H22" s="5">
        <f ca="1">OFFSET('2688p stat'!$N$1,A22*20,1)</f>
        <v>5.6429999999999996E-3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33.784914000000001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5050.0311475636036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9.1303139999999914</v>
      </c>
      <c r="E25">
        <f ca="1">OFFSET('2688p trace'!$S$56,(A25-1)*56,0)-OFFSET('2688p stat'!$H$1,A25*20,0)</f>
        <v>19.618762000000004</v>
      </c>
      <c r="F25">
        <f ca="1">OFFSET('2688p stat'!$H$1,A25*20,0)-OFFSET('2688p stat'!$K$1,A25*20,0)</f>
        <v>1.1913670000000001</v>
      </c>
      <c r="G25">
        <f ca="1">OFFSET('2688p stat'!$K$1,A25*20,0)-OFFSET('2688p stat'!$N$1,A25*20,0)</f>
        <v>1.189851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0.50668441456400048</v>
      </c>
      <c r="E26" s="5">
        <f ca="1">OFFSET('2688p trace'!$V$56,(A26-1)*56,0)</f>
        <v>0.10830574720000005</v>
      </c>
      <c r="F26" s="5">
        <f ca="1">OFFSET('2688p stat'!$H$1,A26*20,1)</f>
        <v>6.9499999999999998E-4</v>
      </c>
      <c r="G26" s="5">
        <f ca="1">OFFSET('2688p stat'!$K$1,A26*20,1)</f>
        <v>2.72E-4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8.4297279999999866</v>
      </c>
      <c r="E27">
        <f ca="1">OFFSET('2688p trace'!$S$56,(A27-1)*56,0)-OFFSET('2688p stat'!$H$1,A27*20,0)</f>
        <v>19.478470000000009</v>
      </c>
      <c r="F27">
        <f ca="1">OFFSET('2688p stat'!$H$1,A27*20,0)-OFFSET('2688p stat'!$K$1,A27*20,0)</f>
        <v>1.1840749999999998</v>
      </c>
      <c r="G27">
        <f ca="1">OFFSET('2688p stat'!$K$1,A27*20,0)-OFFSET('2688p stat'!$N$1,A27*20,0)</f>
        <v>1.182069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0.62501120883599981</v>
      </c>
      <c r="E28" s="5">
        <f ca="1">OFFSET('2688p trace'!$V$56,(A28-1)*56,0)</f>
        <v>0.61322551080400001</v>
      </c>
      <c r="F28" s="5">
        <f ca="1">OFFSET('2688p stat'!$H$1,A28*20,1)</f>
        <v>1.06E-4</v>
      </c>
      <c r="G28" s="5">
        <f ca="1">OFFSET('2688p stat'!$K$1,A28*20,1)</f>
        <v>1.12E-4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47.383045999999979</v>
      </c>
      <c r="E31" s="5">
        <f ca="1">OFFSET('2688p trace'!$S$56,(A31-1)*56,0)-OFFSET('2688p stat'!$H$1,A31*20,0)</f>
        <v>21.885072000000005</v>
      </c>
      <c r="F31" s="5">
        <f ca="1">OFFSET('2688p stat'!$H$1,A31*20,0)-OFFSET('2688p stat'!$K$1,A31*20,0)</f>
        <v>1.2069369999999999</v>
      </c>
      <c r="G31" s="5">
        <f ca="1">OFFSET('2688p stat'!$K$1,A31*20,0)-OFFSET('2688p stat'!$N$1,A31*20,0)</f>
        <v>1.197859</v>
      </c>
      <c r="H31" s="5">
        <f ca="1">OFFSET('2688p stat'!$N$1,A31*20,0)</f>
        <v>1.1962200000000001</v>
      </c>
      <c r="I31" s="5"/>
      <c r="J31" s="5">
        <f ca="1">SUM(E31:H31)</f>
        <v>25.486088000000006</v>
      </c>
      <c r="K31" s="10">
        <f ca="1">G31/J31</f>
        <v>4.7000504745961784E-2</v>
      </c>
      <c r="L31">
        <f t="shared" ref="L31:L59" ca="1" si="0">$K$29*POWER(K31,2)*SQRT(G139/(POWER(G31,2)*$L$29)+J139/(POWER(J31,2)*$L$29))</f>
        <v>8.4250773645514257E-5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19.233097959183674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117.49199999999837</v>
      </c>
      <c r="E33" s="5">
        <f ca="1">OFFSET('2688p trace'!$S$56,(A33-1)*56,0)-OFFSET('2688p stat'!$H$1,A33*20,0)</f>
        <v>63.341562000001431</v>
      </c>
      <c r="F33" s="5">
        <f ca="1">OFFSET('2688p stat'!$H$1,A33*20,0)-OFFSET('2688p stat'!$K$1,A33*20,0)</f>
        <v>1.4851570000028005</v>
      </c>
      <c r="G33" s="5">
        <f ca="1">OFFSET('2688p stat'!$K$1,A33*20,0)-OFFSET('2688p stat'!$N$1,A33*20,0)</f>
        <v>87644.37746399999</v>
      </c>
      <c r="H33" s="5">
        <f ca="1">OFFSET('2688p stat'!$N$1,A33*20,0)</f>
        <v>5.7458169999999997</v>
      </c>
      <c r="I33" s="5"/>
      <c r="J33" s="5">
        <f t="shared" ca="1" si="1"/>
        <v>87714.95</v>
      </c>
      <c r="K33" s="10">
        <f t="shared" ca="1" si="2"/>
        <v>0.99919543320722404</v>
      </c>
      <c r="L33">
        <f t="shared" ca="1" si="0"/>
        <v>3.0807485263840669E-3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321.03660000000036</v>
      </c>
      <c r="E34" s="5">
        <f ca="1">OFFSET('2688p trace'!$S$56,(A34-1)*56,0)-OFFSET('2688p stat'!$H$1,A34*20,0)</f>
        <v>23.653012999999646</v>
      </c>
      <c r="F34" s="5">
        <f ca="1">OFFSET('2688p stat'!$H$1,A34*20,0)-OFFSET('2688p stat'!$K$1,A34*20,0)</f>
        <v>5.8018069999998261</v>
      </c>
      <c r="G34" s="5">
        <f ca="1">OFFSET('2688p stat'!$K$1,A34*20,0)-OFFSET('2688p stat'!$N$1,A34*20,0)</f>
        <v>2721.183348</v>
      </c>
      <c r="H34" s="5">
        <f ca="1">OFFSET('2688p stat'!$N$1,A34*20,0)</f>
        <v>248.73663199999999</v>
      </c>
      <c r="I34" s="5"/>
      <c r="J34" s="5">
        <f t="shared" ca="1" si="1"/>
        <v>2999.3747999999996</v>
      </c>
      <c r="K34" s="10">
        <f t="shared" ca="1" si="2"/>
        <v>0.9072501869389582</v>
      </c>
      <c r="L34">
        <f t="shared" ca="1" si="0"/>
        <v>1.3439497520165314E-3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253.43179999999938</v>
      </c>
      <c r="E35" s="5">
        <f ca="1">OFFSET('2688p trace'!$S$56,(A35-1)*56,0)-OFFSET('2688p stat'!$H$1,A35*20,0)</f>
        <v>22.73021800000015</v>
      </c>
      <c r="F35" s="5">
        <f ca="1">OFFSET('2688p stat'!$H$1,A35*20,0)-OFFSET('2688p stat'!$K$1,A35*20,0)</f>
        <v>1.193217999999888</v>
      </c>
      <c r="G35" s="5">
        <f ca="1">OFFSET('2688p stat'!$K$1,A35*20,0)-OFFSET('2688p stat'!$N$1,A35*20,0)</f>
        <v>2220.5465260000001</v>
      </c>
      <c r="H35" s="5">
        <f ca="1">OFFSET('2688p stat'!$N$1,A35*20,0)</f>
        <v>1.181638</v>
      </c>
      <c r="I35" s="5"/>
      <c r="J35" s="5">
        <f t="shared" ca="1" si="1"/>
        <v>2245.6516000000001</v>
      </c>
      <c r="K35" s="10">
        <f t="shared" ca="1" si="2"/>
        <v>0.98882058374504755</v>
      </c>
      <c r="L35">
        <f t="shared" ca="1" si="0"/>
        <v>8.5510675444046985E-4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5.0288000000005013</v>
      </c>
      <c r="E36" s="5">
        <f ca="1">OFFSET('2688p trace'!$S$56,(A36-1)*56,0)-OFFSET('2688p stat'!$H$1,A36*20,0)</f>
        <v>21.643035999999938</v>
      </c>
      <c r="F36" s="5">
        <f ca="1">OFFSET('2688p stat'!$H$1,A36*20,0)-OFFSET('2688p stat'!$K$1,A36*20,0)</f>
        <v>5.7966480000000047</v>
      </c>
      <c r="G36" s="5">
        <f ca="1">OFFSET('2688p stat'!$K$1,A36*20,0)-OFFSET('2688p stat'!$N$1,A36*20,0)</f>
        <v>1717.2533840000001</v>
      </c>
      <c r="H36" s="5">
        <f ca="1">OFFSET('2688p stat'!$N$1,A36*20,0)</f>
        <v>252.77793199999999</v>
      </c>
      <c r="I36" s="5"/>
      <c r="J36" s="5">
        <f t="shared" ca="1" si="1"/>
        <v>1997.471</v>
      </c>
      <c r="K36" s="10">
        <f t="shared" ca="1" si="2"/>
        <v>0.8597138001002268</v>
      </c>
      <c r="L36">
        <f t="shared" ca="1" si="0"/>
        <v>5.6217931893574598E-4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95.830000000003565</v>
      </c>
      <c r="E37" s="5">
        <f ca="1">OFFSET('2688p trace'!$S$56,(A37-1)*56,0)-OFFSET('2688p stat'!$H$1,A37*20,0)</f>
        <v>21.642077999997127</v>
      </c>
      <c r="F37" s="5">
        <f ca="1">OFFSET('2688p stat'!$H$1,A37*20,0)-OFFSET('2688p stat'!$K$1,A37*20,0)</f>
        <v>95.502167999999074</v>
      </c>
      <c r="G37" s="5">
        <f ca="1">OFFSET('2688p stat'!$K$1,A37*20,0)-OFFSET('2688p stat'!$N$1,A37*20,0)</f>
        <v>3865.7554300000002</v>
      </c>
      <c r="H37" s="5">
        <f ca="1">OFFSET('2688p stat'!$N$1,A37*20,0)</f>
        <v>7650.2623240000003</v>
      </c>
      <c r="I37" s="5"/>
      <c r="J37" s="5">
        <f t="shared" ca="1" si="1"/>
        <v>11633.161999999997</v>
      </c>
      <c r="K37" s="10">
        <f t="shared" ca="1" si="2"/>
        <v>0.33230478781263439</v>
      </c>
      <c r="L37">
        <f t="shared" ca="1" si="0"/>
        <v>1.6081963588964049E-3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11787.285999999998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104.03600000000006</v>
      </c>
      <c r="E39" s="5">
        <f ca="1">OFFSET('2688p trace'!$S$56,(A39-1)*56,0)-OFFSET('2688p stat'!$H$1,A39*20,0)</f>
        <v>21.797996000001149</v>
      </c>
      <c r="F39" s="5">
        <f ca="1">OFFSET('2688p stat'!$H$1,A39*20,0)-OFFSET('2688p stat'!$K$1,A39*20,0)</f>
        <v>95.223027000000002</v>
      </c>
      <c r="G39" s="5">
        <f ca="1">OFFSET('2688p stat'!$K$1,A39*20,0)-OFFSET('2688p stat'!$N$1,A39*20,0)</f>
        <v>2694.8452639999996</v>
      </c>
      <c r="H39" s="5">
        <f ca="1">OFFSET('2688p stat'!$N$1,A39*20,0)</f>
        <v>7619.1457129999999</v>
      </c>
      <c r="I39" s="5"/>
      <c r="J39" s="5">
        <f t="shared" ca="1" si="1"/>
        <v>10431.012000000001</v>
      </c>
      <c r="K39" s="10">
        <f t="shared" ca="1" si="2"/>
        <v>0.25834935900754397</v>
      </c>
      <c r="L39">
        <f t="shared" ca="1" si="0"/>
        <v>9.1803838060802387E-4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287.27199999999721</v>
      </c>
      <c r="E40" s="5">
        <f ca="1">OFFSET('2688p trace'!$S$56,(A40-1)*56,0)-OFFSET('2688p stat'!$H$1,A40*20,0)</f>
        <v>15.47743799998716</v>
      </c>
      <c r="F40" s="5">
        <f ca="1">OFFSET('2688p stat'!$H$1,A40*20,0)-OFFSET('2688p stat'!$K$1,A40*20,0)</f>
        <v>2.6965619999973569</v>
      </c>
      <c r="G40" s="5">
        <f ca="1">OFFSET('2688p stat'!$K$1,A40*20,0)-OFFSET('2688p stat'!$N$1,A40*20,0)</f>
        <v>96421.683483000001</v>
      </c>
      <c r="H40" s="5">
        <f ca="1">OFFSET('2688p stat'!$N$1,A40*20,0)</f>
        <v>1.906517</v>
      </c>
      <c r="I40" s="5"/>
      <c r="J40" s="5">
        <f t="shared" ca="1" si="1"/>
        <v>96441.763999999981</v>
      </c>
      <c r="K40" s="10">
        <f t="shared" ca="1" si="2"/>
        <v>0.99979178608761266</v>
      </c>
      <c r="L40">
        <f t="shared" ca="1" si="0"/>
        <v>4.2375056310978371E-3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33.784914000000001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9.1303139999999914</v>
      </c>
      <c r="E42" s="5">
        <f ca="1">OFFSET('2688p trace'!$S$56,(A42-1)*56,0)-OFFSET('2688p stat'!$H$1,A42*20,0)</f>
        <v>19.618762000000004</v>
      </c>
      <c r="F42" s="5">
        <f ca="1">OFFSET('2688p stat'!$H$1,A42*20,0)-OFFSET('2688p stat'!$K$1,A42*20,0)</f>
        <v>1.1913670000000001</v>
      </c>
      <c r="G42" s="5">
        <f ca="1">OFFSET('2688p stat'!$K$1,A42*20,0)-OFFSET('2688p stat'!$N$1,A42*20,0)</f>
        <v>1.189851</v>
      </c>
      <c r="H42" s="5">
        <f ca="1">OFFSET('2688p stat'!$N$1,A42*20,0)</f>
        <v>0</v>
      </c>
      <c r="I42" s="5"/>
      <c r="J42" s="5">
        <f t="shared" ca="1" si="1"/>
        <v>21.999980000000004</v>
      </c>
      <c r="K42" s="10">
        <f t="shared" ca="1" si="2"/>
        <v>5.4084185531077744E-2</v>
      </c>
      <c r="L42">
        <f t="shared" ca="1" si="0"/>
        <v>1.6574693212776194E-5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8.4297279999999866</v>
      </c>
      <c r="E43" s="5">
        <f ca="1">OFFSET('2688p trace'!$S$56,(A43-1)*56,0)-OFFSET('2688p stat'!$H$1,A43*20,0)</f>
        <v>19.478470000000009</v>
      </c>
      <c r="F43" s="5">
        <f ca="1">OFFSET('2688p stat'!$H$1,A43*20,0)-OFFSET('2688p stat'!$K$1,A43*20,0)</f>
        <v>1.1840749999999998</v>
      </c>
      <c r="G43" s="5">
        <f ca="1">OFFSET('2688p stat'!$K$1,A43*20,0)-OFFSET('2688p stat'!$N$1,A43*20,0)</f>
        <v>1.182069</v>
      </c>
      <c r="H43" s="5">
        <f ca="1">OFFSET('2688p stat'!$N$1,A43*20,0)</f>
        <v>0</v>
      </c>
      <c r="I43" s="5"/>
      <c r="J43" s="5">
        <f t="shared" ca="1" si="1"/>
        <v>21.844614000000007</v>
      </c>
      <c r="K43" s="10">
        <f t="shared" ca="1" si="2"/>
        <v>5.4112606430125047E-2</v>
      </c>
      <c r="L43">
        <f t="shared" ca="1" si="0"/>
        <v>2.9994732663698392E-5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314.20779999999968</v>
      </c>
      <c r="E44" s="5">
        <f ca="1">OFFSET('2688p trace'!$S$56,(A44-1)*56,0)-OFFSET('2688p stat'!$H$1,A44*20,0)</f>
        <v>34.920191000000614</v>
      </c>
      <c r="F44" s="5">
        <f ca="1">OFFSET('2688p stat'!$H$1,A44*20,0)-OFFSET('2688p stat'!$K$1,A44*20,0)</f>
        <v>247.82953099999986</v>
      </c>
      <c r="G44" s="5">
        <f ca="1">OFFSET('2688p stat'!$K$1,A44*20,0)-OFFSET('2688p stat'!$N$1,A44*20,0)</f>
        <v>2716.6000779999999</v>
      </c>
      <c r="H44" s="5">
        <f ca="1">OFFSET('2688p stat'!$N$1,A44*20,0)</f>
        <v>0</v>
      </c>
      <c r="I44" s="5"/>
      <c r="J44" s="5">
        <f t="shared" ca="1" si="1"/>
        <v>2999.3498000000004</v>
      </c>
      <c r="K44" s="10">
        <f t="shared" ca="1" si="2"/>
        <v>0.90572966114189135</v>
      </c>
      <c r="L44">
        <f t="shared" ca="1" si="0"/>
        <v>2.5562733128217221E-3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10.366800000000012</v>
      </c>
      <c r="E45" s="5">
        <f ca="1">OFFSET('2688p trace'!$S$56,(A45-1)*56,0)-OFFSET('2688p stat'!$H$1,A45*20,0)</f>
        <v>26.535829999999805</v>
      </c>
      <c r="F45" s="5">
        <f ca="1">OFFSET('2688p stat'!$H$1,A45*20,0)-OFFSET('2688p stat'!$K$1,A45*20,0)</f>
        <v>251.60437000000002</v>
      </c>
      <c r="G45" s="5">
        <f ca="1">OFFSET('2688p stat'!$K$1,A45*20,0)-OFFSET('2688p stat'!$N$1,A45*20,0)</f>
        <v>1711.8924</v>
      </c>
      <c r="H45" s="5">
        <f ca="1">OFFSET('2688p stat'!$N$1,A45*20,0)</f>
        <v>0</v>
      </c>
      <c r="I45" s="5"/>
      <c r="J45" s="5">
        <f t="shared" ca="1" si="1"/>
        <v>1990.0325999999998</v>
      </c>
      <c r="K45" s="10">
        <f t="shared" ca="1" si="2"/>
        <v>0.86023334492108328</v>
      </c>
      <c r="L45">
        <f t="shared" ca="1" si="0"/>
        <v>9.4435019412454863E-4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250.1621999999993</v>
      </c>
      <c r="E46" s="5">
        <f ca="1">OFFSET('2688p trace'!$S$56,(A46-1)*56,0)-OFFSET('2688p stat'!$H$1,A46*20,0)</f>
        <v>26.680798000000323</v>
      </c>
      <c r="F46" s="5">
        <f ca="1">OFFSET('2688p stat'!$H$1,A46*20,0)-OFFSET('2688p stat'!$K$1,A46*20,0)</f>
        <v>1.1920359999999164</v>
      </c>
      <c r="G46" s="5">
        <f ca="1">OFFSET('2688p stat'!$K$1,A46*20,0)-OFFSET('2688p stat'!$N$1,A46*20,0)</f>
        <v>2222.8999659999999</v>
      </c>
      <c r="H46" s="5">
        <f ca="1">OFFSET('2688p stat'!$N$1,A46*20,0)</f>
        <v>0</v>
      </c>
      <c r="I46" s="5"/>
      <c r="J46" s="5">
        <f t="shared" ca="1" si="1"/>
        <v>2250.7728000000002</v>
      </c>
      <c r="K46" s="10">
        <f t="shared" ca="1" si="2"/>
        <v>0.9876163271566103</v>
      </c>
      <c r="L46">
        <f t="shared" ca="1" si="0"/>
        <v>4.0407141153408323E-3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121.41999999999825</v>
      </c>
      <c r="E47" s="5">
        <f ca="1">OFFSET('2688p trace'!$S$56,(A47-1)*56,0)-OFFSET('2688p stat'!$H$1,A47*20,0)</f>
        <v>3.2862500000046566</v>
      </c>
      <c r="F47" s="5">
        <f ca="1">OFFSET('2688p stat'!$H$1,A47*20,0)-OFFSET('2688p stat'!$K$1,A47*20,0)</f>
        <v>96.86250000000291</v>
      </c>
      <c r="G47" s="5">
        <f ca="1">OFFSET('2688p stat'!$K$1,A47*20,0)-OFFSET('2688p stat'!$N$1,A47*20,0)</f>
        <v>107120.366953</v>
      </c>
      <c r="H47" s="5">
        <f ca="1">OFFSET('2688p stat'!$N$1,A47*20,0)</f>
        <v>6521.0842970000003</v>
      </c>
      <c r="I47" s="5"/>
      <c r="J47" s="5">
        <f t="shared" ca="1" si="1"/>
        <v>113741.6</v>
      </c>
      <c r="K47" s="10">
        <f t="shared" ca="1" si="2"/>
        <v>0.94178705902677651</v>
      </c>
      <c r="L47">
        <f t="shared" ca="1" si="0"/>
        <v>4.2492014722658464E-3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3.3800000000046566</v>
      </c>
      <c r="E48" s="5">
        <f ca="1">OFFSET('2688p trace'!$S$56,(A48-1)*56,0)-OFFSET('2688p stat'!$H$1,A48*20,0)</f>
        <v>4.7314059999916935</v>
      </c>
      <c r="F48" s="5">
        <f ca="1">OFFSET('2688p stat'!$H$1,A48*20,0)-OFFSET('2688p stat'!$K$1,A48*20,0)</f>
        <v>96.634375000008731</v>
      </c>
      <c r="G48" s="5">
        <f ca="1">OFFSET('2688p stat'!$K$1,A48*20,0)-OFFSET('2688p stat'!$N$1,A48*20,0)</f>
        <v>101416.76272499999</v>
      </c>
      <c r="H48" s="5">
        <f ca="1">OFFSET('2688p stat'!$N$1,A48*20,0)</f>
        <v>6632.4314940000004</v>
      </c>
      <c r="I48" s="5"/>
      <c r="J48" s="5">
        <f t="shared" ca="1" si="1"/>
        <v>108150.56</v>
      </c>
      <c r="K48" s="10">
        <f t="shared" ca="1" si="2"/>
        <v>0.93773682470992281</v>
      </c>
      <c r="L48">
        <f t="shared" ca="1" si="0"/>
        <v>5.5822245573850056E-3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3380.5999999999767</v>
      </c>
      <c r="E49" s="5">
        <f ca="1">OFFSET('2688p trace'!$S$56,(A49-1)*56,0)-OFFSET('2688p stat'!$H$1,A49*20,0)</f>
        <v>61.311563000024762</v>
      </c>
      <c r="F49" s="5">
        <f ca="1">OFFSET('2688p stat'!$H$1,A49*20,0)-OFFSET('2688p stat'!$K$1,A49*20,0)</f>
        <v>189.07656200000201</v>
      </c>
      <c r="G49" s="5">
        <f ca="1">OFFSET('2688p stat'!$K$1,A49*20,0)-OFFSET('2688p stat'!$N$1,A49*20,0)</f>
        <v>212691.517207</v>
      </c>
      <c r="H49" s="5">
        <f ca="1">OFFSET('2688p stat'!$N$1,A49*20,0)</f>
        <v>13002.234667999999</v>
      </c>
      <c r="I49" s="5"/>
      <c r="J49" s="5">
        <f t="shared" ca="1" si="1"/>
        <v>225944.14</v>
      </c>
      <c r="K49" s="10">
        <f t="shared" ca="1" si="2"/>
        <v>0.94134557863284252</v>
      </c>
      <c r="L49">
        <f t="shared" ca="1" si="0"/>
        <v>1.916609626821323E-2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8.0800000000162981</v>
      </c>
      <c r="E50" s="5">
        <f ca="1">OFFSET('2688p trace'!$S$56,(A50-1)*56,0)-OFFSET('2688p stat'!$H$1,A50*20,0)</f>
        <v>20.318124999990687</v>
      </c>
      <c r="F50" s="5">
        <f ca="1">OFFSET('2688p stat'!$H$1,A50*20,0)-OFFSET('2688p stat'!$K$1,A50*20,0)</f>
        <v>156.17249999998603</v>
      </c>
      <c r="G50" s="5">
        <f ca="1">OFFSET('2688p stat'!$K$1,A50*20,0)-OFFSET('2688p stat'!$N$1,A50*20,0)</f>
        <v>192799.75253900001</v>
      </c>
      <c r="H50" s="5">
        <f ca="1">OFFSET('2688p stat'!$N$1,A50*20,0)</f>
        <v>10272.616835999999</v>
      </c>
      <c r="I50" s="5"/>
      <c r="J50" s="5">
        <f t="shared" ca="1" si="1"/>
        <v>203248.86</v>
      </c>
      <c r="K50" s="10">
        <f t="shared" ca="1" si="2"/>
        <v>0.94858958883705435</v>
      </c>
      <c r="L50">
        <f t="shared" ca="1" si="0"/>
        <v>1.4111301498864475E-2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126.61999999999534</v>
      </c>
      <c r="E51" s="5">
        <f ca="1">OFFSET('2688p trace'!$S$56,(A51-1)*56,0)-OFFSET('2688p stat'!$H$1,A51*20,0)</f>
        <v>1.0873439999995753</v>
      </c>
      <c r="F51" s="5">
        <f ca="1">OFFSET('2688p stat'!$H$1,A51*20,0)-OFFSET('2688p stat'!$K$1,A51*20,0)</f>
        <v>99.435312000001431</v>
      </c>
      <c r="G51" s="5">
        <f ca="1">OFFSET('2688p stat'!$K$1,A51*20,0)-OFFSET('2688p stat'!$N$1,A51*20,0)</f>
        <v>107855.97249</v>
      </c>
      <c r="H51" s="5">
        <f ca="1">OFFSET('2688p stat'!$N$1,A51*20,0)</f>
        <v>6420.5048539999998</v>
      </c>
      <c r="I51" s="5"/>
      <c r="J51" s="5">
        <f t="shared" ca="1" si="1"/>
        <v>114377</v>
      </c>
      <c r="K51" s="10">
        <f t="shared" ca="1" si="2"/>
        <v>0.94298654878166066</v>
      </c>
      <c r="L51">
        <f t="shared" ca="1" si="0"/>
        <v>1.4727261082690868E-2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2.9799999999959255</v>
      </c>
      <c r="E52" s="5">
        <f ca="1">OFFSET('2688p trace'!$S$56,(A52-1)*56,0)-OFFSET('2688p stat'!$H$1,A52*20,0)</f>
        <v>2.4610939999984112</v>
      </c>
      <c r="F52" s="5">
        <f ca="1">OFFSET('2688p stat'!$H$1,A52*20,0)-OFFSET('2688p stat'!$K$1,A52*20,0)</f>
        <v>97.492500000007567</v>
      </c>
      <c r="G52" s="5">
        <f ca="1">OFFSET('2688p stat'!$K$1,A52*20,0)-OFFSET('2688p stat'!$N$1,A52*20,0)</f>
        <v>102412.87257799999</v>
      </c>
      <c r="H52" s="5">
        <f ca="1">OFFSET('2688p stat'!$N$1,A52*20,0)</f>
        <v>6417.3938280000002</v>
      </c>
      <c r="I52" s="5"/>
      <c r="J52" s="5">
        <f t="shared" ca="1" si="1"/>
        <v>108930.22</v>
      </c>
      <c r="K52" s="10">
        <f t="shared" ca="1" si="2"/>
        <v>0.94016951933081561</v>
      </c>
      <c r="L52">
        <f t="shared" ca="1" si="0"/>
        <v>6.8885643451751574E-3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125.47999999999593</v>
      </c>
      <c r="E53" s="5">
        <f ca="1">OFFSET('2688p trace'!$S$56,(A53-1)*56,0)-OFFSET('2688p stat'!$H$1,A53*20,0)</f>
        <v>0.74156199999561068</v>
      </c>
      <c r="F53" s="5">
        <f ca="1">OFFSET('2688p stat'!$H$1,A53*20,0)-OFFSET('2688p stat'!$K$1,A53*20,0)</f>
        <v>106.52406300000439</v>
      </c>
      <c r="G53" s="5">
        <f ca="1">OFFSET('2688p stat'!$K$1,A53*20,0)-OFFSET('2688p stat'!$N$1,A53*20,0)</f>
        <v>106805.119531</v>
      </c>
      <c r="H53" s="5">
        <f ca="1">OFFSET('2688p stat'!$N$1,A53*20,0)</f>
        <v>4530.254844</v>
      </c>
      <c r="I53" s="5"/>
      <c r="J53" s="5">
        <f t="shared" ca="1" si="1"/>
        <v>111442.64</v>
      </c>
      <c r="K53" s="10">
        <f t="shared" ca="1" si="2"/>
        <v>0.95838648053384234</v>
      </c>
      <c r="L53">
        <f t="shared" ca="1" si="0"/>
        <v>5.200495648427836E-3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110233.88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3.0400000000081491</v>
      </c>
      <c r="E55" s="5">
        <f ca="1">OFFSET('2688p trace'!$S$56,(A55-1)*56,0)-OFFSET('2688p stat'!$H$1,A55*20,0)</f>
        <v>0.67656300000089686</v>
      </c>
      <c r="F55" s="5">
        <f ca="1">OFFSET('2688p stat'!$H$1,A55*20,0)-OFFSET('2688p stat'!$K$1,A55*20,0)</f>
        <v>106.57609299999604</v>
      </c>
      <c r="G55" s="5">
        <f ca="1">OFFSET('2688p stat'!$K$1,A55*20,0)-OFFSET('2688p stat'!$N$1,A55*20,0)</f>
        <v>101255.397061</v>
      </c>
      <c r="H55" s="5">
        <f ca="1">OFFSET('2688p stat'!$N$1,A55*20,0)</f>
        <v>4491.110283</v>
      </c>
      <c r="I55" s="5"/>
      <c r="J55" s="5">
        <f t="shared" ca="1" si="1"/>
        <v>105853.75999999999</v>
      </c>
      <c r="K55" s="10">
        <f t="shared" ca="1" si="2"/>
        <v>0.95655928576367999</v>
      </c>
      <c r="L55">
        <f t="shared" ca="1" si="0"/>
        <v>5.2442847684193101E-3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72.869133999999988</v>
      </c>
      <c r="E85" s="5">
        <f ca="1">OFFSET('2688p trace'!$S$56,(A85-1)*56,0)</f>
        <v>25.486088000000006</v>
      </c>
      <c r="F85" s="5">
        <f ca="1">OFFSET('2688p stat'!$H$1,A85*20,0)</f>
        <v>3.601016</v>
      </c>
      <c r="G85" s="5">
        <f ca="1">OFFSET('2688p stat'!$K$1,A85*20,0)</f>
        <v>2.3940790000000001</v>
      </c>
      <c r="H85" s="5">
        <f ca="1">OFFSET('2688p stat'!$N$1,A85*20,0)</f>
        <v>1.1962200000000001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19.233097959183674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87832.441999999995</v>
      </c>
      <c r="E87" s="5">
        <f ca="1">OFFSET('2688p trace'!$S$56,(A87-1)*56,0)</f>
        <v>87714.95</v>
      </c>
      <c r="F87" s="5">
        <f ca="1">OFFSET('2688p stat'!$H$1,A87*20,0)</f>
        <v>87651.608437999996</v>
      </c>
      <c r="G87" s="5">
        <f ca="1">OFFSET('2688p stat'!$K$1,A87*20,0)</f>
        <v>87650.123280999993</v>
      </c>
      <c r="H87" s="5">
        <f ca="1">OFFSET('2688p stat'!$N$1,A87*20,0)</f>
        <v>5.7458169999999997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3320.4114</v>
      </c>
      <c r="E88" s="5">
        <f ca="1">OFFSET('2688p trace'!$S$56,(A88-1)*56,0)</f>
        <v>2999.3747999999996</v>
      </c>
      <c r="F88" s="5">
        <f ca="1">OFFSET('2688p stat'!$H$1,A88*20,0)</f>
        <v>2975.7217869999999</v>
      </c>
      <c r="G88" s="5">
        <f ca="1">OFFSET('2688p stat'!$K$1,A88*20,0)</f>
        <v>2969.9199800000001</v>
      </c>
      <c r="H88" s="5">
        <f ca="1">OFFSET('2688p stat'!$N$1,A88*20,0)</f>
        <v>248.73663199999999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2499.0833999999995</v>
      </c>
      <c r="E89" s="5">
        <f ca="1">OFFSET('2688p trace'!$S$56,(A89-1)*56,0)</f>
        <v>2245.6516000000001</v>
      </c>
      <c r="F89" s="5">
        <f ca="1">OFFSET('2688p stat'!$H$1,A89*20,0)</f>
        <v>2222.921382</v>
      </c>
      <c r="G89" s="5">
        <f ca="1">OFFSET('2688p stat'!$K$1,A89*20,0)</f>
        <v>2221.7281640000001</v>
      </c>
      <c r="H89" s="5">
        <f ca="1">OFFSET('2688p stat'!$N$1,A89*20,0)</f>
        <v>1.181638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2002.4998000000005</v>
      </c>
      <c r="E90" s="5">
        <f ca="1">OFFSET('2688p trace'!$S$56,(A90-1)*56,0)</f>
        <v>1997.471</v>
      </c>
      <c r="F90" s="5">
        <f ca="1">OFFSET('2688p stat'!$H$1,A90*20,0)</f>
        <v>1975.8279640000001</v>
      </c>
      <c r="G90" s="5">
        <f ca="1">OFFSET('2688p stat'!$K$1,A90*20,0)</f>
        <v>1970.0313160000001</v>
      </c>
      <c r="H90" s="5">
        <f ca="1">OFFSET('2688p stat'!$N$1,A90*20,0)</f>
        <v>252.77793199999999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11728.992</v>
      </c>
      <c r="E91" s="5">
        <f ca="1">OFFSET('2688p trace'!$S$56,(A91-1)*56,0)</f>
        <v>11633.161999999997</v>
      </c>
      <c r="F91" s="5">
        <f ca="1">OFFSET('2688p stat'!$H$1,A91*20,0)</f>
        <v>11611.519921999999</v>
      </c>
      <c r="G91" s="5">
        <f ca="1">OFFSET('2688p stat'!$K$1,A91*20,0)</f>
        <v>11516.017754</v>
      </c>
      <c r="H91" s="5">
        <f ca="1">OFFSET('2688p stat'!$N$1,A91*20,0)</f>
        <v>7650.2623240000003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11787.285999999998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10535.048000000001</v>
      </c>
      <c r="E93" s="5">
        <f ca="1">OFFSET('2688p trace'!$S$56,(A93-1)*56,0)</f>
        <v>10431.012000000001</v>
      </c>
      <c r="F93" s="5">
        <f ca="1">OFFSET('2688p stat'!$H$1,A93*20,0)</f>
        <v>10409.214003999999</v>
      </c>
      <c r="G93" s="5">
        <f ca="1">OFFSET('2688p stat'!$K$1,A93*20,0)</f>
        <v>10313.990976999999</v>
      </c>
      <c r="H93" s="5">
        <f ca="1">OFFSET('2688p stat'!$N$1,A93*20,0)</f>
        <v>7619.1457129999999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96729.035999999978</v>
      </c>
      <c r="E94" s="5">
        <f ca="1">OFFSET('2688p trace'!$S$56,(A94-1)*56,0)</f>
        <v>96441.763999999981</v>
      </c>
      <c r="F94" s="5">
        <f ca="1">OFFSET('2688p stat'!$H$1,A94*20,0)</f>
        <v>96426.286561999994</v>
      </c>
      <c r="G94" s="5">
        <f ca="1">OFFSET('2688p stat'!$K$1,A94*20,0)</f>
        <v>96423.59</v>
      </c>
      <c r="H94" s="5">
        <f ca="1">OFFSET('2688p stat'!$N$1,A94*20,0)</f>
        <v>1.906517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33.784914000000001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31.130293999999996</v>
      </c>
      <c r="E96" s="5">
        <f ca="1">OFFSET('2688p trace'!$S$56,(A96-1)*56,0)</f>
        <v>21.999980000000004</v>
      </c>
      <c r="F96" s="5">
        <f ca="1">OFFSET('2688p stat'!$H$1,A96*20,0)</f>
        <v>2.3812180000000001</v>
      </c>
      <c r="G96" s="5">
        <f ca="1">OFFSET('2688p stat'!$K$1,A96*20,0)</f>
        <v>1.189851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30.274341999999994</v>
      </c>
      <c r="E97" s="5">
        <f ca="1">OFFSET('2688p trace'!$S$56,(A97-1)*56,0)</f>
        <v>21.844614000000007</v>
      </c>
      <c r="F97" s="5">
        <f ca="1">OFFSET('2688p stat'!$H$1,A97*20,0)</f>
        <v>2.3661439999999998</v>
      </c>
      <c r="G97" s="5">
        <f ca="1">OFFSET('2688p stat'!$K$1,A97*20,0)</f>
        <v>1.182069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3313.5576000000001</v>
      </c>
      <c r="E98" s="5">
        <f ca="1">OFFSET('2688p trace'!$S$56,(A98-1)*56,0)</f>
        <v>2999.3498000000004</v>
      </c>
      <c r="F98" s="5">
        <f ca="1">OFFSET('2688p stat'!$H$1,A98*20,0)</f>
        <v>2964.4296089999998</v>
      </c>
      <c r="G98" s="5">
        <f ca="1">OFFSET('2688p stat'!$K$1,A98*20,0)</f>
        <v>2716.6000779999999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2000.3993999999998</v>
      </c>
      <c r="E99" s="5">
        <f ca="1">OFFSET('2688p trace'!$S$56,(A99-1)*56,0)</f>
        <v>1990.0325999999998</v>
      </c>
      <c r="F99" s="5">
        <f ca="1">OFFSET('2688p stat'!$H$1,A99*20,0)</f>
        <v>1963.49677</v>
      </c>
      <c r="G99" s="5">
        <f ca="1">OFFSET('2688p stat'!$K$1,A99*20,0)</f>
        <v>1711.8924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2500.9349999999995</v>
      </c>
      <c r="E100" s="5">
        <f ca="1">OFFSET('2688p trace'!$S$56,(A100-1)*56,0)</f>
        <v>2250.7728000000002</v>
      </c>
      <c r="F100" s="5">
        <f ca="1">OFFSET('2688p stat'!$H$1,A100*20,0)</f>
        <v>2224.0920019999999</v>
      </c>
      <c r="G100" s="5">
        <f ca="1">OFFSET('2688p stat'!$K$1,A100*20,0)</f>
        <v>2222.8999659999999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113863.02</v>
      </c>
      <c r="E101" s="5">
        <f ca="1">OFFSET('2688p trace'!$S$56,(A101-1)*56,0)</f>
        <v>113741.6</v>
      </c>
      <c r="F101" s="5">
        <f ca="1">OFFSET('2688p stat'!$H$1,A101*20,0)</f>
        <v>113738.31375</v>
      </c>
      <c r="G101" s="5">
        <f ca="1">OFFSET('2688p stat'!$K$1,A101*20,0)</f>
        <v>113641.45125</v>
      </c>
      <c r="H101" s="5">
        <f ca="1">OFFSET('2688p stat'!$N$1,A101*20,0)</f>
        <v>6521.0842970000003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108153.94</v>
      </c>
      <c r="E102" s="5">
        <f ca="1">OFFSET('2688p trace'!$S$56,(A102-1)*56,0)</f>
        <v>108150.56</v>
      </c>
      <c r="F102" s="5">
        <f ca="1">OFFSET('2688p stat'!$H$1,A102*20,0)</f>
        <v>108145.82859400001</v>
      </c>
      <c r="G102" s="5">
        <f ca="1">OFFSET('2688p stat'!$K$1,A102*20,0)</f>
        <v>108049.194219</v>
      </c>
      <c r="H102" s="5">
        <f ca="1">OFFSET('2688p stat'!$N$1,A102*20,0)</f>
        <v>6632.4314940000004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229324.74</v>
      </c>
      <c r="E103" s="5">
        <f ca="1">OFFSET('2688p trace'!$S$56,(A103-1)*56,0)</f>
        <v>225944.14</v>
      </c>
      <c r="F103" s="5">
        <f ca="1">OFFSET('2688p stat'!$H$1,A103*20,0)</f>
        <v>225882.82843699999</v>
      </c>
      <c r="G103" s="5">
        <f ca="1">OFFSET('2688p stat'!$K$1,A103*20,0)</f>
        <v>225693.75187499999</v>
      </c>
      <c r="H103" s="5">
        <f ca="1">OFFSET('2688p stat'!$N$1,A103*20,0)</f>
        <v>13002.234667999999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203256.94</v>
      </c>
      <c r="E104" s="5">
        <f ca="1">OFFSET('2688p trace'!$S$56,(A104-1)*56,0)</f>
        <v>203248.86</v>
      </c>
      <c r="F104" s="5">
        <f ca="1">OFFSET('2688p stat'!$H$1,A104*20,0)</f>
        <v>203228.541875</v>
      </c>
      <c r="G104" s="5">
        <f ca="1">OFFSET('2688p stat'!$K$1,A104*20,0)</f>
        <v>203072.36937500001</v>
      </c>
      <c r="H104" s="5">
        <f ca="1">OFFSET('2688p stat'!$N$1,A104*20,0)</f>
        <v>10272.616835999999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114503.62</v>
      </c>
      <c r="E105" s="5">
        <f ca="1">OFFSET('2688p trace'!$S$56,(A105-1)*56,0)</f>
        <v>114377</v>
      </c>
      <c r="F105" s="5">
        <f ca="1">OFFSET('2688p stat'!$H$1,A105*20,0)</f>
        <v>114375.912656</v>
      </c>
      <c r="G105" s="5">
        <f ca="1">OFFSET('2688p stat'!$K$1,A105*20,0)</f>
        <v>114276.477344</v>
      </c>
      <c r="H105" s="5">
        <f ca="1">OFFSET('2688p stat'!$N$1,A105*20,0)</f>
        <v>6420.5048539999998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108933.2</v>
      </c>
      <c r="E106" s="5">
        <f ca="1">OFFSET('2688p trace'!$S$56,(A106-1)*56,0)</f>
        <v>108930.22</v>
      </c>
      <c r="F106" s="5">
        <f ca="1">OFFSET('2688p stat'!$H$1,A106*20,0)</f>
        <v>108927.758906</v>
      </c>
      <c r="G106" s="5">
        <f ca="1">OFFSET('2688p stat'!$K$1,A106*20,0)</f>
        <v>108830.266406</v>
      </c>
      <c r="H106" s="5">
        <f ca="1">OFFSET('2688p stat'!$N$1,A106*20,0)</f>
        <v>6417.3938280000002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111568.12</v>
      </c>
      <c r="E107" s="5">
        <f ca="1">OFFSET('2688p trace'!$S$56,(A107-1)*56,0)</f>
        <v>111442.64</v>
      </c>
      <c r="F107" s="5">
        <f ca="1">OFFSET('2688p stat'!$H$1,A107*20,0)</f>
        <v>111441.898438</v>
      </c>
      <c r="G107" s="5">
        <f ca="1">OFFSET('2688p stat'!$K$1,A107*20,0)</f>
        <v>111335.374375</v>
      </c>
      <c r="H107" s="5">
        <f ca="1">OFFSET('2688p stat'!$N$1,A107*20,0)</f>
        <v>4530.254844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110233.88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105856.8</v>
      </c>
      <c r="E109" s="5">
        <f ca="1">OFFSET('2688p trace'!$S$56,(A109-1)*56,0)</f>
        <v>105853.75999999999</v>
      </c>
      <c r="F109" s="5">
        <f ca="1">OFFSET('2688p stat'!$H$1,A109*20,0)</f>
        <v>105853.08343699999</v>
      </c>
      <c r="G109" s="5">
        <f ca="1">OFFSET('2688p stat'!$K$1,A109*20,0)</f>
        <v>105746.507344</v>
      </c>
      <c r="H109" s="5">
        <f ca="1">OFFSET('2688p stat'!$N$1,A109*20,0)</f>
        <v>4491.110283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53499.534741346244</v>
      </c>
      <c r="E139" s="5">
        <f ca="1">OFFSET('2688p trace'!$V$56,(A31-1)*56,0)</f>
        <v>9.3507669386559158</v>
      </c>
      <c r="F139" s="5">
        <f ca="1">OFFSET('2688p stat'!$H$1,A139*20,1)</f>
        <v>1.4814000000000001E-2</v>
      </c>
      <c r="G139" s="5">
        <f ca="1">OFFSET('2688p stat'!$K$1,A139*20,1)</f>
        <v>6.4580000000000002E-3</v>
      </c>
      <c r="H139" s="5">
        <f ca="1">OFFSET('2688p stat'!$N$1,A139*20,1)</f>
        <v>1.6069999999999999E-3</v>
      </c>
      <c r="J139" s="5">
        <f t="shared" ref="J139:J187" ca="1" si="5">SUM(E139:H139)</f>
        <v>9.3736459386559154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8.3575734277385565E-4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423338.05523599946</v>
      </c>
      <c r="E141" s="5">
        <f ca="1">OFFSET('2688p trace'!$V$56,(A33-1)*56,0)</f>
        <v>241463.11089999921</v>
      </c>
      <c r="F141" s="5">
        <f ca="1">OFFSET('2688p stat'!$H$1,A141*20,1)</f>
        <v>237129.953018</v>
      </c>
      <c r="G141" s="5">
        <f ca="1">OFFSET('2688p stat'!$K$1,A141*20,1)</f>
        <v>237029.12731099999</v>
      </c>
      <c r="H141" s="5">
        <f ca="1">OFFSET('2688p stat'!$N$1,A141*20,1)</f>
        <v>456.142537</v>
      </c>
      <c r="J141" s="5">
        <f t="shared" ca="1" si="5"/>
        <v>716078.33376599918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207157.64032003935</v>
      </c>
      <c r="E142" s="5">
        <f ca="1">OFFSET('2688p trace'!$V$56,(A34-1)*56,0)</f>
        <v>238.85962496000073</v>
      </c>
      <c r="F142" s="5">
        <f ca="1">OFFSET('2688p stat'!$H$1,A142*20,1)</f>
        <v>23.138116</v>
      </c>
      <c r="G142" s="5">
        <f ca="1">OFFSET('2688p stat'!$K$1,A142*20,1)</f>
        <v>22.573958000000001</v>
      </c>
      <c r="H142" s="5">
        <f ca="1">OFFSET('2688p stat'!$N$1,A142*20,1)</f>
        <v>0.16277900000000001</v>
      </c>
      <c r="J142" s="5">
        <f t="shared" ca="1" si="5"/>
        <v>284.73447796000073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176119.29542644197</v>
      </c>
      <c r="E143" s="5">
        <f ca="1">OFFSET('2688p trace'!$V$56,(A35-1)*56,0)</f>
        <v>49.612473440000159</v>
      </c>
      <c r="F143" s="5">
        <f ca="1">OFFSET('2688p stat'!$H$1,A143*20,1)</f>
        <v>0.19336200000000001</v>
      </c>
      <c r="G143" s="5">
        <f ca="1">OFFSET('2688p stat'!$K$1,A143*20,1)</f>
        <v>0.195354</v>
      </c>
      <c r="H143" s="5">
        <f ca="1">OFFSET('2688p stat'!$N$1,A143*20,1)</f>
        <v>1.22E-4</v>
      </c>
      <c r="J143" s="5">
        <f t="shared" ca="1" si="5"/>
        <v>50.001311440000158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7.5137979599999767</v>
      </c>
      <c r="E144" s="5">
        <f ca="1">OFFSET('2688p trace'!$V$56,(A36-1)*56,0)</f>
        <v>7.3692889999999576</v>
      </c>
      <c r="F144" s="5">
        <f ca="1">OFFSET('2688p stat'!$H$1,A144*20,1)</f>
        <v>6.675713</v>
      </c>
      <c r="G144" s="5">
        <f ca="1">OFFSET('2688p stat'!$K$1,A144*20,1)</f>
        <v>6.7203140000000001</v>
      </c>
      <c r="H144" s="5">
        <f ca="1">OFFSET('2688p stat'!$N$1,A144*20,1)</f>
        <v>0.18588499999999999</v>
      </c>
      <c r="J144" s="5">
        <f t="shared" ca="1" si="5"/>
        <v>20.951200999999955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145826.83153599995</v>
      </c>
      <c r="E145" s="5">
        <f ca="1">OFFSET('2688p trace'!$V$56,(A37-1)*56,0)</f>
        <v>29465.065955999977</v>
      </c>
      <c r="F145" s="5">
        <f ca="1">OFFSET('2688p stat'!$H$1,A145*20,1)</f>
        <v>29388.670063000001</v>
      </c>
      <c r="G145" s="5">
        <f ca="1">OFFSET('2688p stat'!$K$1,A145*20,1)</f>
        <v>28732.268541000001</v>
      </c>
      <c r="H145" s="5">
        <f ca="1">OFFSET('2688p stat'!$N$1,A145*20,1)</f>
        <v>25801.663452000001</v>
      </c>
      <c r="J145" s="5">
        <f t="shared" ca="1" si="5"/>
        <v>113387.66801199998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164763.30320399988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107380.23129600007</v>
      </c>
      <c r="E147" s="5">
        <f ca="1">OFFSET('2688p trace'!$V$56,(A39-1)*56,0)</f>
        <v>14382.919456000005</v>
      </c>
      <c r="F147" s="5">
        <f ca="1">OFFSET('2688p stat'!$H$1,A147*20,1)</f>
        <v>14347.431221999999</v>
      </c>
      <c r="G147" s="5">
        <f ca="1">OFFSET('2688p stat'!$K$1,A147*20,1)</f>
        <v>14100.501550999999</v>
      </c>
      <c r="H147" s="5">
        <f ca="1">OFFSET('2688p stat'!$N$1,A147*20,1)</f>
        <v>13826.533405</v>
      </c>
      <c r="J147" s="5">
        <f t="shared" ca="1" si="5"/>
        <v>56657.385634000006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656664.02510400082</v>
      </c>
      <c r="E148" s="5">
        <f ca="1">OFFSET('2688p trace'!$V$56,(A40-1)*56,0)</f>
        <v>554793.21150400024</v>
      </c>
      <c r="F148" s="5">
        <f ca="1">OFFSET('2688p stat'!$H$1,A148*20,1)</f>
        <v>542451.90884399996</v>
      </c>
      <c r="G148" s="5">
        <f ca="1">OFFSET('2688p stat'!$K$1,A148*20,1)</f>
        <v>539043.67796700005</v>
      </c>
      <c r="H148" s="5">
        <f ca="1">OFFSET('2688p stat'!$N$1,A148*20,1)</f>
        <v>5.6429999999999996E-3</v>
      </c>
      <c r="J148" s="5">
        <f t="shared" ca="1" si="5"/>
        <v>1636288.8039580001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5050.0311475636036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0.50668441456400048</v>
      </c>
      <c r="E150" s="5">
        <f ca="1">OFFSET('2688p trace'!$V$56,(A42-1)*56,0)</f>
        <v>0.10830574720000005</v>
      </c>
      <c r="F150" s="5">
        <f ca="1">OFFSET('2688p stat'!$H$1,A150*20,1)</f>
        <v>6.9499999999999998E-4</v>
      </c>
      <c r="G150" s="5">
        <f ca="1">OFFSET('2688p stat'!$K$1,A150*20,1)</f>
        <v>2.72E-4</v>
      </c>
      <c r="H150" s="5">
        <f ca="1">OFFSET('2688p stat'!$N$1,A150*20,1)</f>
        <v>0</v>
      </c>
      <c r="J150" s="5">
        <f t="shared" ca="1" si="5"/>
        <v>0.10927274720000005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0.62501120883599981</v>
      </c>
      <c r="E151" s="5">
        <f ca="1">OFFSET('2688p trace'!$V$56,(A43-1)*56,0)</f>
        <v>0.61322551080400001</v>
      </c>
      <c r="F151" s="5">
        <f ca="1">OFFSET('2688p stat'!$H$1,A151*20,1)</f>
        <v>1.06E-4</v>
      </c>
      <c r="G151" s="5">
        <f ca="1">OFFSET('2688p stat'!$K$1,A151*20,1)</f>
        <v>1.12E-4</v>
      </c>
      <c r="H151" s="5">
        <f ca="1">OFFSET('2688p stat'!$N$1,A151*20,1)</f>
        <v>0</v>
      </c>
      <c r="J151" s="5">
        <f t="shared" ca="1" si="5"/>
        <v>0.61344351080400006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186236.33286623994</v>
      </c>
      <c r="E152" s="5">
        <f ca="1">OFFSET('2688p trace'!$V$56,(A44-1)*56,0)</f>
        <v>1073.0696019599986</v>
      </c>
      <c r="F152" s="5">
        <f ca="1">OFFSET('2688p stat'!$H$1,A152*20,1)</f>
        <v>19.57827</v>
      </c>
      <c r="G152" s="5">
        <f ca="1">OFFSET('2688p stat'!$K$1,A152*20,1)</f>
        <v>19.954243999999999</v>
      </c>
      <c r="H152" s="5">
        <f ca="1">OFFSET('2688p stat'!$N$1,A152*20,1)</f>
        <v>0</v>
      </c>
      <c r="J152" s="5">
        <f t="shared" ca="1" si="5"/>
        <v>1112.6021159599986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52.795613639999893</v>
      </c>
      <c r="E153" s="5">
        <f ca="1">OFFSET('2688p trace'!$V$56,(A45-1)*56,0)</f>
        <v>51.70290724000008</v>
      </c>
      <c r="F153" s="5">
        <f ca="1">OFFSET('2688p stat'!$H$1,A153*20,1)</f>
        <v>9.1875789999999995</v>
      </c>
      <c r="G153" s="5">
        <f ca="1">OFFSET('2688p stat'!$K$1,A153*20,1)</f>
        <v>9.8035270000000008</v>
      </c>
      <c r="H153" s="5">
        <f ca="1">OFFSET('2688p stat'!$N$1,A153*20,1)</f>
        <v>0</v>
      </c>
      <c r="J153" s="5">
        <f t="shared" ca="1" si="5"/>
        <v>70.694013240000075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159737.57353300246</v>
      </c>
      <c r="E154" s="5">
        <f ca="1">OFFSET('2688p trace'!$V$56,(A46-1)*56,0)</f>
        <v>288.88304415999932</v>
      </c>
      <c r="F154" s="5">
        <f ca="1">OFFSET('2688p stat'!$H$1,A154*20,1)</f>
        <v>278.60921500000001</v>
      </c>
      <c r="G154" s="5">
        <f ca="1">OFFSET('2688p stat'!$K$1,A154*20,1)</f>
        <v>278.52837499999998</v>
      </c>
      <c r="H154" s="5">
        <f ca="1">OFFSET('2688p stat'!$N$1,A154*20,1)</f>
        <v>0</v>
      </c>
      <c r="J154" s="5">
        <f t="shared" ca="1" si="5"/>
        <v>846.0206341599993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932040.33959999995</v>
      </c>
      <c r="E155" s="5">
        <f ca="1">OFFSET('2688p trace'!$V$56,(A47-1)*56,0)</f>
        <v>930475.12000000046</v>
      </c>
      <c r="F155" s="5">
        <f ca="1">OFFSET('2688p stat'!$H$1,A155*20,1)</f>
        <v>931735.282015</v>
      </c>
      <c r="G155" s="5">
        <f ca="1">OFFSET('2688p stat'!$K$1,A155*20,1)</f>
        <v>931222.92805500003</v>
      </c>
      <c r="H155" s="5">
        <f ca="1">OFFSET('2688p stat'!$N$1,A155*20,1)</f>
        <v>21228.162498000002</v>
      </c>
      <c r="J155" s="5">
        <f t="shared" ca="1" si="5"/>
        <v>2814661.4925680007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1478364.4564000003</v>
      </c>
      <c r="E156" s="5">
        <f ca="1">OFFSET('2688p trace'!$V$56,(A48-1)*56,0)</f>
        <v>1478014.1264</v>
      </c>
      <c r="F156" s="5">
        <f ca="1">OFFSET('2688p stat'!$H$1,A156*20,1)</f>
        <v>1476231.489389</v>
      </c>
      <c r="G156" s="5">
        <f ca="1">OFFSET('2688p stat'!$K$1,A156*20,1)</f>
        <v>1473509.151665</v>
      </c>
      <c r="H156" s="5">
        <f ca="1">OFFSET('2688p stat'!$N$1,A156*20,1)</f>
        <v>31446.765815999999</v>
      </c>
      <c r="J156" s="5">
        <f t="shared" ca="1" si="5"/>
        <v>4459201.5332700005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79929233.712399974</v>
      </c>
      <c r="E157" s="5">
        <f ca="1">OFFSET('2688p trace'!$V$56,(A49-1)*56,0)</f>
        <v>75391959.640400007</v>
      </c>
      <c r="F157" s="5">
        <f ca="1">OFFSET('2688p stat'!$H$1,A157*20,1)</f>
        <v>75251111.605979994</v>
      </c>
      <c r="G157" s="5">
        <f ca="1">OFFSET('2688p stat'!$K$1,A157*20,1)</f>
        <v>75124355.857657999</v>
      </c>
      <c r="H157" s="5">
        <f ca="1">OFFSET('2688p stat'!$N$1,A157*20,1)</f>
        <v>290468.64629599999</v>
      </c>
      <c r="J157" s="5">
        <f t="shared" ca="1" si="5"/>
        <v>226057895.75033399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32224812.21639999</v>
      </c>
      <c r="E158" s="5">
        <f ca="1">OFFSET('2688p trace'!$V$56,(A50-1)*56,0)</f>
        <v>32212333.160399999</v>
      </c>
      <c r="F158" s="5">
        <f ca="1">OFFSET('2688p stat'!$H$1,A158*20,1)</f>
        <v>32157201.578437999</v>
      </c>
      <c r="G158" s="5">
        <f ca="1">OFFSET('2688p stat'!$K$1,A158*20,1)</f>
        <v>32095675.357491001</v>
      </c>
      <c r="H158" s="5">
        <f ca="1">OFFSET('2688p stat'!$N$1,A158*20,1)</f>
        <v>97351.900351000004</v>
      </c>
      <c r="J158" s="5">
        <f t="shared" ca="1" si="5"/>
        <v>96562561.996680006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11294700.315600004</v>
      </c>
      <c r="E159" s="5">
        <f ca="1">OFFSET('2688p trace'!$V$56,(A51-1)*56,0)</f>
        <v>11292007.359999999</v>
      </c>
      <c r="F159" s="5">
        <f ca="1">OFFSET('2688p stat'!$H$1,A159*20,1)</f>
        <v>11290775.115197999</v>
      </c>
      <c r="G159" s="5">
        <f ca="1">OFFSET('2688p stat'!$K$1,A159*20,1)</f>
        <v>11274373.367729001</v>
      </c>
      <c r="H159" s="5">
        <f ca="1">OFFSET('2688p stat'!$N$1,A159*20,1)</f>
        <v>168289.40848300001</v>
      </c>
      <c r="J159" s="5">
        <f t="shared" ca="1" si="5"/>
        <v>34025445.25141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2264570.4399999995</v>
      </c>
      <c r="E160" s="5">
        <f ca="1">OFFSET('2688p trace'!$V$56,(A52-1)*56,0)</f>
        <v>2264554.3715999997</v>
      </c>
      <c r="F160" s="5">
        <f ca="1">OFFSET('2688p stat'!$H$1,A160*20,1)</f>
        <v>2262654.6616000002</v>
      </c>
      <c r="G160" s="5">
        <f ca="1">OFFSET('2688p stat'!$K$1,A160*20,1)</f>
        <v>2258989.2845939999</v>
      </c>
      <c r="H160" s="5">
        <f ca="1">OFFSET('2688p stat'!$N$1,A160*20,1)</f>
        <v>37815.400860000002</v>
      </c>
      <c r="J160" s="5">
        <f t="shared" ca="1" si="5"/>
        <v>6824013.7186539993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1269605.7456000003</v>
      </c>
      <c r="E161" s="5">
        <f ca="1">OFFSET('2688p trace'!$V$56,(A53-1)*56,0)</f>
        <v>1268454.5104</v>
      </c>
      <c r="F161" s="5">
        <f ca="1">OFFSET('2688p stat'!$H$1,A161*20,1)</f>
        <v>1268434.7568910001</v>
      </c>
      <c r="G161" s="5">
        <f ca="1">OFFSET('2688p stat'!$K$1,A161*20,1)</f>
        <v>1264580.3371619999</v>
      </c>
      <c r="H161" s="5">
        <f ca="1">OFFSET('2688p stat'!$N$1,A161*20,1)</f>
        <v>3629.3855530000001</v>
      </c>
      <c r="J161" s="5">
        <f t="shared" ca="1" si="5"/>
        <v>3805098.9900060003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1827396.8656000006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1170923.2</v>
      </c>
      <c r="E163" s="5">
        <f ca="1">OFFSET('2688p trace'!$V$56,(A55-1)*56,0)</f>
        <v>1170973.5823999997</v>
      </c>
      <c r="F163" s="5">
        <f ca="1">OFFSET('2688p stat'!$H$1,A163*20,1)</f>
        <v>1171024.4659859999</v>
      </c>
      <c r="G163" s="5">
        <f ca="1">OFFSET('2688p stat'!$K$1,A163*20,1)</f>
        <v>1168734.0898589999</v>
      </c>
      <c r="H163" s="5">
        <f ca="1">OFFSET('2688p stat'!$N$1,A163*20,1)</f>
        <v>2631.3611059999998</v>
      </c>
      <c r="J163" s="5">
        <f t="shared" ca="1" si="5"/>
        <v>3513363.4993509995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64.112995977782191</v>
      </c>
      <c r="E194" s="8">
        <f t="shared" ca="1" si="6"/>
        <v>0.84760729434733584</v>
      </c>
      <c r="F194" s="8">
        <f t="shared" ca="1" si="6"/>
        <v>3.3737060452861033E-2</v>
      </c>
      <c r="G194" s="8">
        <f t="shared" ca="1" si="6"/>
        <v>2.2275121907634983E-2</v>
      </c>
      <c r="H194" s="8">
        <f t="shared" ca="1" si="6"/>
        <v>1.1111661621917759E-2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8.0132957115035298E-3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0.84864360290926089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180.34940936940242</v>
      </c>
      <c r="E196" s="8">
        <f t="shared" ca="1" si="6"/>
        <v>136.20607085100406</v>
      </c>
      <c r="F196" s="8">
        <f t="shared" ca="1" si="6"/>
        <v>134.97840031011989</v>
      </c>
      <c r="G196" s="8">
        <f t="shared" ca="1" si="6"/>
        <v>134.94970140596365</v>
      </c>
      <c r="H196" s="8">
        <f t="shared" ca="1" si="6"/>
        <v>5.9199952198277996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126.15996124392738</v>
      </c>
      <c r="E197" s="8">
        <f t="shared" ca="1" si="6"/>
        <v>4.2839307539836327</v>
      </c>
      <c r="F197" s="8">
        <f t="shared" ca="1" si="6"/>
        <v>1.3333220648110491</v>
      </c>
      <c r="G197" s="8">
        <f t="shared" ca="1" si="6"/>
        <v>1.3169670994584488</v>
      </c>
      <c r="H197" s="8">
        <f t="shared" ca="1" si="6"/>
        <v>0.1118330726037696</v>
      </c>
      <c r="J197" s="8">
        <f t="shared" ca="1" si="7"/>
        <v>234.55858658320153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116.32539579216737</v>
      </c>
      <c r="E198" s="8">
        <f t="shared" ca="1" si="6"/>
        <v>1.9523897047828569</v>
      </c>
      <c r="F198" s="8">
        <f t="shared" ca="1" si="6"/>
        <v>0.12188678838988252</v>
      </c>
      <c r="G198" s="8">
        <f t="shared" ca="1" si="6"/>
        <v>0.12251301370874849</v>
      </c>
      <c r="H198" s="8">
        <f t="shared" ca="1" si="6"/>
        <v>3.061617872955408E-3</v>
      </c>
      <c r="J198" s="8">
        <f t="shared" ca="1" si="7"/>
        <v>4.6772555425829339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0.75980268811232698</v>
      </c>
      <c r="E199" s="8">
        <f t="shared" ca="1" si="6"/>
        <v>0.75246077136818013</v>
      </c>
      <c r="F199" s="8">
        <f t="shared" ca="1" si="6"/>
        <v>0.71617622217998833</v>
      </c>
      <c r="G199" s="8">
        <f t="shared" ca="1" si="6"/>
        <v>0.71856465627527211</v>
      </c>
      <c r="H199" s="8">
        <f t="shared" ca="1" si="6"/>
        <v>0.11950697184683409</v>
      </c>
      <c r="J199" s="8">
        <f t="shared" ca="1" si="7"/>
        <v>1.9600257040554574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105.84973840578893</v>
      </c>
      <c r="E200" s="8">
        <f t="shared" ca="1" si="6"/>
        <v>47.580037279634304</v>
      </c>
      <c r="F200" s="8">
        <f t="shared" ca="1" si="6"/>
        <v>47.518315398174799</v>
      </c>
      <c r="G200" s="8">
        <f t="shared" ca="1" si="6"/>
        <v>46.984653415153673</v>
      </c>
      <c r="H200" s="8">
        <f t="shared" ca="1" si="6"/>
        <v>44.524076704004358</v>
      </c>
      <c r="J200" s="8">
        <f t="shared" ca="1" si="7"/>
        <v>1.2687484680707979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112.51263978669117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93.337030747169067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90.830820380167623</v>
      </c>
      <c r="E202" s="8">
        <f t="shared" ca="1" si="6"/>
        <v>33.242570111882024</v>
      </c>
      <c r="F202" s="8">
        <f t="shared" ca="1" si="6"/>
        <v>33.201533633986003</v>
      </c>
      <c r="G202" s="8">
        <f t="shared" ca="1" si="6"/>
        <v>32.914582409115141</v>
      </c>
      <c r="H202" s="8">
        <f t="shared" ca="1" si="6"/>
        <v>32.59325412678151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224.61703046917566</v>
      </c>
      <c r="E203" s="8">
        <f t="shared" ca="1" si="6"/>
        <v>206.46034008078971</v>
      </c>
      <c r="F203" s="8">
        <f t="shared" ca="1" si="6"/>
        <v>204.15108390675326</v>
      </c>
      <c r="G203" s="8">
        <f t="shared" ca="1" si="6"/>
        <v>203.50873166908724</v>
      </c>
      <c r="H203" s="8">
        <f t="shared" ca="1" si="6"/>
        <v>2.0822175102519908E-2</v>
      </c>
      <c r="J203" s="8">
        <f t="shared" ca="1" si="7"/>
        <v>65.978028562783592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19.697816963552249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354.5692335577088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0.19730579550479829</v>
      </c>
      <c r="E205" s="8">
        <f t="shared" ca="1" si="8"/>
        <v>9.1221418366907683E-2</v>
      </c>
      <c r="F205" s="8">
        <f t="shared" ca="1" si="8"/>
        <v>7.3074099378644406E-3</v>
      </c>
      <c r="G205" s="8">
        <f t="shared" ca="1" si="8"/>
        <v>4.5714662855587153E-3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0.21913662678175808</v>
      </c>
      <c r="E206" s="8">
        <f t="shared" ca="1" si="8"/>
        <v>0.21706068839403628</v>
      </c>
      <c r="F206" s="8">
        <f t="shared" ca="1" si="8"/>
        <v>2.853803076597963E-3</v>
      </c>
      <c r="G206" s="8">
        <f t="shared" ca="1" si="8"/>
        <v>2.9334593912307702E-3</v>
      </c>
      <c r="H206" s="8">
        <f t="shared" ca="1" si="8"/>
        <v>0</v>
      </c>
      <c r="J206" s="8">
        <f t="shared" ca="1" si="7"/>
        <v>9.1627745322420781E-2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119.6198559051922</v>
      </c>
      <c r="E207" s="8">
        <f t="shared" ca="1" si="8"/>
        <v>9.0799825802581022</v>
      </c>
      <c r="F207" s="8">
        <f t="shared" ca="1" si="8"/>
        <v>1.2264736608015683</v>
      </c>
      <c r="G207" s="8">
        <f t="shared" ca="1" si="8"/>
        <v>1.2381940377049145</v>
      </c>
      <c r="H207" s="8">
        <f t="shared" ca="1" si="8"/>
        <v>0</v>
      </c>
      <c r="J207" s="8">
        <f t="shared" ca="1" si="7"/>
        <v>0.21709926720763689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2.0140488045696583</v>
      </c>
      <c r="E208" s="8">
        <f t="shared" ca="1" si="8"/>
        <v>1.9930975312472006</v>
      </c>
      <c r="F208" s="8">
        <f t="shared" ca="1" si="8"/>
        <v>0.84017859394773908</v>
      </c>
      <c r="G208" s="8">
        <f t="shared" ca="1" si="8"/>
        <v>0.8678851228497928</v>
      </c>
      <c r="H208" s="8">
        <f t="shared" ca="1" si="8"/>
        <v>0</v>
      </c>
      <c r="J208" s="8">
        <f t="shared" ca="1" si="7"/>
        <v>9.2457258110674356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110.78337984412484</v>
      </c>
      <c r="E209" s="8">
        <f t="shared" ca="1" si="8"/>
        <v>4.7112060079029723</v>
      </c>
      <c r="F209" s="8">
        <f t="shared" ca="1" si="8"/>
        <v>4.6266730170696091</v>
      </c>
      <c r="G209" s="8">
        <f t="shared" ca="1" si="8"/>
        <v>4.6260017410286389</v>
      </c>
      <c r="H209" s="8">
        <f t="shared" ca="1" si="8"/>
        <v>0</v>
      </c>
      <c r="J209" s="8">
        <f t="shared" ca="1" si="7"/>
        <v>2.3305712658607294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267.6014263268176</v>
      </c>
      <c r="E210" s="8">
        <f t="shared" ca="1" si="8"/>
        <v>267.37663401995326</v>
      </c>
      <c r="F210" s="8">
        <f t="shared" ca="1" si="8"/>
        <v>267.55762965719458</v>
      </c>
      <c r="G210" s="8">
        <f t="shared" ca="1" si="8"/>
        <v>267.48405561513709</v>
      </c>
      <c r="H210" s="8">
        <f t="shared" ca="1" si="8"/>
        <v>40.385668015353367</v>
      </c>
      <c r="J210" s="8">
        <f t="shared" ca="1" si="7"/>
        <v>8.0623481296568347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337.02477344273194</v>
      </c>
      <c r="E211" s="8">
        <f t="shared" ca="1" si="8"/>
        <v>336.98483847135429</v>
      </c>
      <c r="F211" s="8">
        <f t="shared" ca="1" si="8"/>
        <v>336.78155797599078</v>
      </c>
      <c r="G211" s="8">
        <f t="shared" ca="1" si="8"/>
        <v>336.47088305041387</v>
      </c>
      <c r="H211" s="8">
        <f t="shared" ca="1" si="8"/>
        <v>49.154022329560291</v>
      </c>
      <c r="J211" s="8">
        <f t="shared" ca="1" si="7"/>
        <v>465.03340933419457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2478.1289079850376</v>
      </c>
      <c r="E212" s="8">
        <f t="shared" ca="1" si="8"/>
        <v>2406.7644344827795</v>
      </c>
      <c r="F212" s="8">
        <f t="shared" ca="1" si="8"/>
        <v>2404.5152124514939</v>
      </c>
      <c r="G212" s="8">
        <f t="shared" ca="1" si="8"/>
        <v>2402.4892318708899</v>
      </c>
      <c r="H212" s="8">
        <f t="shared" ca="1" si="8"/>
        <v>149.38971528259322</v>
      </c>
      <c r="J212" s="8">
        <f t="shared" ca="1" si="7"/>
        <v>585.32843105747099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1573.4982593604748</v>
      </c>
      <c r="E213" s="8">
        <f t="shared" ca="1" si="8"/>
        <v>1573.1935613203648</v>
      </c>
      <c r="F213" s="8">
        <f t="shared" ca="1" si="8"/>
        <v>1571.8467201589817</v>
      </c>
      <c r="G213" s="8">
        <f t="shared" ca="1" si="8"/>
        <v>1570.3422967833312</v>
      </c>
      <c r="H213" s="8">
        <f t="shared" ca="1" si="8"/>
        <v>86.485497094992937</v>
      </c>
      <c r="J213" s="8">
        <f t="shared" ca="1" si="7"/>
        <v>4167.5508690704255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931.554837166433</v>
      </c>
      <c r="E214" s="8">
        <f t="shared" ca="1" si="9"/>
        <v>931.44377687733777</v>
      </c>
      <c r="F214" s="8">
        <f t="shared" ca="1" si="9"/>
        <v>931.39295340414321</v>
      </c>
      <c r="G214" s="8">
        <f t="shared" ca="1" si="9"/>
        <v>930.716205182522</v>
      </c>
      <c r="H214" s="8">
        <f t="shared" ca="1" si="9"/>
        <v>113.71020988708909</v>
      </c>
      <c r="J214" s="8">
        <f t="shared" ca="1" si="7"/>
        <v>2723.8015278887183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417.12285485942857</v>
      </c>
      <c r="E215" s="8">
        <f t="shared" ca="1" si="9"/>
        <v>417.12137499626073</v>
      </c>
      <c r="F215" s="8">
        <f t="shared" ca="1" si="9"/>
        <v>416.94637899860845</v>
      </c>
      <c r="G215" s="8">
        <f t="shared" ca="1" si="9"/>
        <v>416.60852693377052</v>
      </c>
      <c r="H215" s="8">
        <f t="shared" ca="1" si="9"/>
        <v>53.902067482384389</v>
      </c>
      <c r="J215" s="8">
        <f t="shared" ca="1" si="7"/>
        <v>1616.8620873643902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312.32410833289708</v>
      </c>
      <c r="E216" s="8">
        <f t="shared" ca="1" si="9"/>
        <v>312.18247379225636</v>
      </c>
      <c r="F216" s="8">
        <f t="shared" ca="1" si="9"/>
        <v>312.18004299033805</v>
      </c>
      <c r="G216" s="8">
        <f t="shared" ca="1" si="9"/>
        <v>311.70536803980576</v>
      </c>
      <c r="H216" s="8">
        <f t="shared" ca="1" si="9"/>
        <v>16.698890705915048</v>
      </c>
      <c r="J216" s="8">
        <f t="shared" ca="1" si="7"/>
        <v>724.08744087411435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374.70329058840571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540.69711077473028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299.94061295929896</v>
      </c>
      <c r="E218" s="8">
        <f t="shared" ca="1" si="9"/>
        <v>299.9470658015457</v>
      </c>
      <c r="F218" s="8">
        <f t="shared" ca="1" si="9"/>
        <v>299.95358269345002</v>
      </c>
      <c r="G218" s="8">
        <f t="shared" ca="1" si="9"/>
        <v>299.66010343728885</v>
      </c>
      <c r="H218" s="8">
        <f t="shared" ca="1" si="9"/>
        <v>14.21874595371167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519.55629568135919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32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ca="1" si="10"/>
        <v>#DIV/0!</v>
      </c>
      <c r="E224" s="8" t="e">
        <f t="shared" ca="1" si="10"/>
        <v>#DIV/0!</v>
      </c>
      <c r="F224" s="8">
        <f t="shared" ca="1" si="10"/>
        <v>0</v>
      </c>
      <c r="G224" s="8">
        <f t="shared" ca="1" si="10"/>
        <v>0</v>
      </c>
      <c r="H224" s="8">
        <f t="shared" ca="1" si="10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ca="1" si="10"/>
        <v>#DIV/0!</v>
      </c>
      <c r="E225" s="8" t="e">
        <f t="shared" ca="1" si="10"/>
        <v>#DIV/0!</v>
      </c>
      <c r="F225" s="8">
        <f t="shared" ca="1" si="10"/>
        <v>0</v>
      </c>
      <c r="G225" s="8">
        <f t="shared" ca="1" si="10"/>
        <v>0</v>
      </c>
      <c r="H225" s="8">
        <f t="shared" ca="1" si="10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42" ca="1" si="11">$D$192*SQRT(D178)/$E$192</f>
        <v>#DIV/0!</v>
      </c>
      <c r="E233" s="8" t="e">
        <f t="shared" ca="1" si="11"/>
        <v>#DIV/0!</v>
      </c>
      <c r="F233" s="8">
        <f t="shared" ca="1" si="11"/>
        <v>0</v>
      </c>
      <c r="G233" s="8">
        <f t="shared" ca="1" si="11"/>
        <v>0</v>
      </c>
      <c r="H233" s="8">
        <f t="shared" ca="1" si="11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ca="1" si="11"/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12">$D$192*SQRT(D188)/$E$192</f>
        <v>0</v>
      </c>
      <c r="E243" s="8">
        <f t="shared" ca="1" si="12"/>
        <v>0</v>
      </c>
      <c r="F243" s="8">
        <f t="shared" ca="1" si="12"/>
        <v>0</v>
      </c>
      <c r="G243" s="8">
        <f t="shared" ca="1" si="12"/>
        <v>0</v>
      </c>
      <c r="H243" s="8">
        <f t="shared" ca="1" si="12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13">POWER(SQRT(D139)/D85,2)</f>
        <v>10.075411408144324</v>
      </c>
      <c r="E248" s="9">
        <f t="shared" ca="1" si="13"/>
        <v>1.4395968111546488E-2</v>
      </c>
      <c r="F248" s="9">
        <f t="shared" ca="1" si="13"/>
        <v>1.1424106372257973E-3</v>
      </c>
      <c r="G248" s="9">
        <f t="shared" ca="1" si="13"/>
        <v>1.1267331870274751E-3</v>
      </c>
      <c r="H248" s="9">
        <f t="shared" ca="1" si="13"/>
        <v>1.1230362069995553E-3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13"/>
        <v>2.2593406370932423E-6</v>
      </c>
      <c r="E249" s="9" t="e">
        <f t="shared" ca="1" si="13"/>
        <v>#DIV/0!</v>
      </c>
      <c r="F249" s="9" t="e">
        <f t="shared" ca="1" si="13"/>
        <v>#DIV/0!</v>
      </c>
      <c r="G249" s="9" t="e">
        <f t="shared" ca="1" si="13"/>
        <v>#DIV/0!</v>
      </c>
      <c r="H249" s="9" t="e">
        <f t="shared" ca="1" si="1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13"/>
        <v>5.4875361622033966E-5</v>
      </c>
      <c r="E250" s="9">
        <f t="shared" ca="1" si="13"/>
        <v>3.1383657191222389E-5</v>
      </c>
      <c r="F250" s="9">
        <f t="shared" ca="1" si="13"/>
        <v>3.0865025160801255E-5</v>
      </c>
      <c r="G250" s="9">
        <f t="shared" ca="1" si="13"/>
        <v>3.0852947133259383E-5</v>
      </c>
      <c r="H250" s="9">
        <f t="shared" ca="1" si="13"/>
        <v>13.816466675772586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13"/>
        <v>1.8789583911733347E-2</v>
      </c>
      <c r="E251" s="9">
        <f t="shared" ca="1" si="13"/>
        <v>2.6551023642417312E-5</v>
      </c>
      <c r="F251" s="9">
        <f t="shared" ca="1" si="13"/>
        <v>2.6130236748124646E-6</v>
      </c>
      <c r="G251" s="9">
        <f t="shared" ca="1" si="13"/>
        <v>2.5592824381491411E-6</v>
      </c>
      <c r="H251" s="9">
        <f t="shared" ca="1" si="13"/>
        <v>2.6309880599201843E-6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13"/>
        <v>2.8199761798812697E-2</v>
      </c>
      <c r="E252" s="9">
        <f t="shared" ca="1" si="13"/>
        <v>9.8379842222870368E-6</v>
      </c>
      <c r="F252" s="9">
        <f t="shared" ca="1" si="13"/>
        <v>3.9131178075333832E-8</v>
      </c>
      <c r="G252" s="9">
        <f t="shared" ca="1" si="13"/>
        <v>3.9576780954397338E-8</v>
      </c>
      <c r="H252" s="9">
        <f t="shared" ca="1" si="13"/>
        <v>8.7375753278566161E-5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13"/>
        <v>1.8737625311391183E-6</v>
      </c>
      <c r="E253" s="9">
        <f t="shared" ca="1" si="13"/>
        <v>1.8469903352938188E-6</v>
      </c>
      <c r="F253" s="9">
        <f t="shared" ca="1" si="13"/>
        <v>1.7100129601079132E-6</v>
      </c>
      <c r="G253" s="9">
        <f t="shared" ca="1" si="13"/>
        <v>1.7315829696379393E-6</v>
      </c>
      <c r="H253" s="9">
        <f t="shared" ca="1" si="13"/>
        <v>2.9091494510425216E-6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13"/>
        <v>1.0600248820117077E-3</v>
      </c>
      <c r="E254" s="9">
        <f t="shared" ca="1" si="13"/>
        <v>2.1772678793605436E-4</v>
      </c>
      <c r="F254" s="9">
        <f t="shared" ca="1" si="13"/>
        <v>2.1797254248674466E-4</v>
      </c>
      <c r="G254" s="9">
        <f t="shared" ca="1" si="13"/>
        <v>2.1665327848386024E-4</v>
      </c>
      <c r="H254" s="9">
        <f t="shared" ca="1" si="13"/>
        <v>4.4085427020091065E-4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13"/>
        <v>1.1858584373271495E-3</v>
      </c>
      <c r="E255" s="9" t="e">
        <f t="shared" ca="1" si="13"/>
        <v>#DIV/0!</v>
      </c>
      <c r="F255" s="9" t="e">
        <f t="shared" ca="1" si="13"/>
        <v>#DIV/0!</v>
      </c>
      <c r="G255" s="9" t="e">
        <f t="shared" ca="1" si="13"/>
        <v>#DIV/0!</v>
      </c>
      <c r="H255" s="9" t="e">
        <f t="shared" ca="1" si="1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13"/>
        <v>9.6750072184400248E-4</v>
      </c>
      <c r="E256" s="9">
        <f t="shared" ca="1" si="13"/>
        <v>1.3218864728445999E-4</v>
      </c>
      <c r="F256" s="9">
        <f t="shared" ca="1" si="13"/>
        <v>1.3241533294882878E-4</v>
      </c>
      <c r="G256" s="9">
        <f t="shared" ca="1" si="13"/>
        <v>1.3255040724663409E-4</v>
      </c>
      <c r="H256" s="9">
        <f t="shared" ca="1" si="13"/>
        <v>2.381775088296223E-4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13"/>
        <v>7.0182608405926808E-5</v>
      </c>
      <c r="E257" s="9">
        <f t="shared" ca="1" si="13"/>
        <v>5.964868140646744E-5</v>
      </c>
      <c r="F257" s="9">
        <f t="shared" ca="1" si="13"/>
        <v>5.8340528299551248E-5</v>
      </c>
      <c r="G257" s="9">
        <f t="shared" ca="1" si="13"/>
        <v>5.7977216786566025E-5</v>
      </c>
      <c r="H257" s="9">
        <f t="shared" ca="1" si="13"/>
        <v>1.5524895515290284E-3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14">POWER(SQRT(D149)/D95,2)</f>
        <v>4.4243392580670697</v>
      </c>
      <c r="E258" s="9" t="e">
        <f t="shared" ca="1" si="14"/>
        <v>#DIV/0!</v>
      </c>
      <c r="F258" s="9" t="e">
        <f t="shared" ca="1" si="14"/>
        <v>#DIV/0!</v>
      </c>
      <c r="G258" s="9" t="e">
        <f t="shared" ca="1" si="14"/>
        <v>#DIV/0!</v>
      </c>
      <c r="H258" s="9" t="e">
        <f t="shared" ca="1" si="1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14"/>
        <v>5.2284276322634381E-4</v>
      </c>
      <c r="E259" s="9">
        <f t="shared" ca="1" si="14"/>
        <v>2.2377261181778698E-4</v>
      </c>
      <c r="F259" s="9">
        <f t="shared" ca="1" si="14"/>
        <v>1.225706505109886E-4</v>
      </c>
      <c r="G259" s="9">
        <f t="shared" ca="1" si="14"/>
        <v>1.9212493967992619E-4</v>
      </c>
      <c r="H259" s="9" t="e">
        <f t="shared" ca="1" si="1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14"/>
        <v>6.8192777637854341E-4</v>
      </c>
      <c r="E260" s="9">
        <f t="shared" ca="1" si="14"/>
        <v>1.2850838437571787E-3</v>
      </c>
      <c r="F260" s="9">
        <f t="shared" ca="1" si="14"/>
        <v>1.8933178179379186E-5</v>
      </c>
      <c r="G260" s="9">
        <f t="shared" ca="1" si="14"/>
        <v>8.0155322650509955E-5</v>
      </c>
      <c r="H260" s="9" t="e">
        <f t="shared" ca="1" si="1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14"/>
        <v>1.6961933753185856E-2</v>
      </c>
      <c r="E261" s="9">
        <f t="shared" ca="1" si="14"/>
        <v>1.1928165479157271E-4</v>
      </c>
      <c r="F261" s="9">
        <f t="shared" ca="1" si="14"/>
        <v>2.2278811999515593E-6</v>
      </c>
      <c r="G261" s="9">
        <f t="shared" ca="1" si="14"/>
        <v>2.7038578818282759E-6</v>
      </c>
      <c r="H261" s="9" t="e">
        <f t="shared" ca="1" si="1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14"/>
        <v>1.3193633346678026E-5</v>
      </c>
      <c r="E262" s="9">
        <f t="shared" ca="1" si="14"/>
        <v>1.3055532258510066E-5</v>
      </c>
      <c r="F262" s="9">
        <f t="shared" ca="1" si="14"/>
        <v>2.3830914255463272E-6</v>
      </c>
      <c r="G262" s="9">
        <f t="shared" ca="1" si="14"/>
        <v>3.3452564868837271E-6</v>
      </c>
      <c r="H262" s="9" t="e">
        <f t="shared" ca="1" si="1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14"/>
        <v>2.55389050919917E-2</v>
      </c>
      <c r="E263" s="9">
        <f t="shared" ca="1" si="14"/>
        <v>5.7024138856052614E-5</v>
      </c>
      <c r="F263" s="9">
        <f t="shared" ca="1" si="14"/>
        <v>5.6323544800365678E-5</v>
      </c>
      <c r="G263" s="9">
        <f t="shared" ca="1" si="14"/>
        <v>5.6367608178289357E-5</v>
      </c>
      <c r="H263" s="9" t="e">
        <f t="shared" ca="1" si="1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14"/>
        <v>7.1890137211052813E-5</v>
      </c>
      <c r="E264" s="9">
        <f t="shared" ca="1" si="14"/>
        <v>7.192271922649537E-5</v>
      </c>
      <c r="F264" s="9">
        <f t="shared" ca="1" si="14"/>
        <v>7.2024287503444961E-5</v>
      </c>
      <c r="G264" s="9">
        <f t="shared" ca="1" si="14"/>
        <v>7.2107446759046268E-5</v>
      </c>
      <c r="H264" s="9">
        <f t="shared" ca="1" si="14"/>
        <v>4.9919792886737218E-4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14"/>
        <v>1.2638537518979236E-4</v>
      </c>
      <c r="E265" s="9">
        <f t="shared" ca="1" si="14"/>
        <v>1.2636332350543278E-4</v>
      </c>
      <c r="F265" s="9">
        <f t="shared" ca="1" si="14"/>
        <v>1.2622196010161039E-4</v>
      </c>
      <c r="G265" s="9">
        <f t="shared" ca="1" si="14"/>
        <v>1.26214651532538E-4</v>
      </c>
      <c r="H265" s="9">
        <f t="shared" ca="1" si="14"/>
        <v>7.1487554515216756E-4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14"/>
        <v>1.5198608556381418E-3</v>
      </c>
      <c r="E266" s="9">
        <f t="shared" ca="1" si="14"/>
        <v>1.4768040262280332E-3</v>
      </c>
      <c r="F266" s="9">
        <f t="shared" ca="1" si="14"/>
        <v>1.4748453568894104E-3</v>
      </c>
      <c r="G266" s="9">
        <f t="shared" ca="1" si="14"/>
        <v>1.4748290684548375E-3</v>
      </c>
      <c r="H266" s="9">
        <f t="shared" ca="1" si="14"/>
        <v>1.7181586411152124E-3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14"/>
        <v>7.8000902765639987E-4</v>
      </c>
      <c r="E267" s="9">
        <f t="shared" ca="1" si="14"/>
        <v>7.7976896373953026E-4</v>
      </c>
      <c r="F267" s="9">
        <f t="shared" ca="1" si="14"/>
        <v>7.7859004338082466E-4</v>
      </c>
      <c r="G267" s="9">
        <f t="shared" ca="1" si="14"/>
        <v>7.7829608609687512E-4</v>
      </c>
      <c r="H267" s="9">
        <f t="shared" ca="1" si="14"/>
        <v>9.225337315985888E-4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15">POWER(SQRT(D159)/D105,2)</f>
        <v>8.6146230386837774E-4</v>
      </c>
      <c r="E268" s="9">
        <f t="shared" ca="1" si="15"/>
        <v>8.6316485694051012E-4</v>
      </c>
      <c r="F268" s="9">
        <f t="shared" ca="1" si="15"/>
        <v>8.6308707381562962E-4</v>
      </c>
      <c r="G268" s="9">
        <f t="shared" ca="1" si="15"/>
        <v>8.6333376019051338E-4</v>
      </c>
      <c r="H268" s="9">
        <f t="shared" ca="1" si="15"/>
        <v>4.0824269907723228E-3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15"/>
        <v>1.9083819969981141E-4</v>
      </c>
      <c r="E269" s="9">
        <f t="shared" ca="1" si="15"/>
        <v>1.908472871714077E-4</v>
      </c>
      <c r="F269" s="9">
        <f t="shared" ca="1" si="15"/>
        <v>1.9069580426133882E-4</v>
      </c>
      <c r="G269" s="9">
        <f t="shared" ca="1" si="15"/>
        <v>1.9072814561608403E-4</v>
      </c>
      <c r="H269" s="9">
        <f t="shared" ca="1" si="15"/>
        <v>9.1822967486325968E-4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15"/>
        <v>1.0199729380342512E-4</v>
      </c>
      <c r="E270" s="9">
        <f t="shared" ca="1" si="15"/>
        <v>1.0213441688225578E-4</v>
      </c>
      <c r="F270" s="9">
        <f t="shared" ca="1" si="15"/>
        <v>1.0213418559247664E-4</v>
      </c>
      <c r="G270" s="9">
        <f t="shared" ca="1" si="15"/>
        <v>1.0201876858815193E-4</v>
      </c>
      <c r="H270" s="9">
        <f t="shared" ca="1" si="15"/>
        <v>1.7684298598536768E-4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15"/>
        <v>1.5038436550480705E-4</v>
      </c>
      <c r="E271" s="9" t="e">
        <f t="shared" ca="1" si="15"/>
        <v>#DIV/0!</v>
      </c>
      <c r="F271" s="9" t="e">
        <f t="shared" ca="1" si="15"/>
        <v>#DIV/0!</v>
      </c>
      <c r="G271" s="9" t="e">
        <f t="shared" ca="1" si="15"/>
        <v>#DIV/0!</v>
      </c>
      <c r="H271" s="9" t="e">
        <f t="shared" ca="1" si="15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15"/>
        <v>1.0449388790225596E-4</v>
      </c>
      <c r="E272" s="9">
        <f t="shared" ca="1" si="15"/>
        <v>1.0450438629428356E-4</v>
      </c>
      <c r="F272" s="9">
        <f t="shared" ca="1" si="15"/>
        <v>1.0451026338465235E-4</v>
      </c>
      <c r="G272" s="9">
        <f t="shared" ca="1" si="15"/>
        <v>1.045162087189551E-4</v>
      </c>
      <c r="H272" s="9">
        <f t="shared" ca="1" si="15"/>
        <v>1.3045868956573314E-4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15"/>
        <v>#DIV/0!</v>
      </c>
      <c r="E273" s="9" t="e">
        <f t="shared" ca="1" si="15"/>
        <v>#DIV/0!</v>
      </c>
      <c r="F273" s="9" t="e">
        <f t="shared" ca="1" si="15"/>
        <v>#DIV/0!</v>
      </c>
      <c r="G273" s="9" t="e">
        <f t="shared" ca="1" si="15"/>
        <v>#DIV/0!</v>
      </c>
      <c r="H273" s="9" t="e">
        <f t="shared" ca="1" si="1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15"/>
        <v>#DIV/0!</v>
      </c>
      <c r="E274" s="9" t="e">
        <f t="shared" ca="1" si="15"/>
        <v>#DIV/0!</v>
      </c>
      <c r="F274" s="9" t="e">
        <f t="shared" ca="1" si="15"/>
        <v>#DIV/0!</v>
      </c>
      <c r="G274" s="9" t="e">
        <f t="shared" ca="1" si="15"/>
        <v>#DIV/0!</v>
      </c>
      <c r="H274" s="9" t="e">
        <f t="shared" ca="1" si="1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15"/>
        <v>#DIV/0!</v>
      </c>
      <c r="E275" s="9" t="e">
        <f t="shared" ca="1" si="15"/>
        <v>#DIV/0!</v>
      </c>
      <c r="F275" s="9" t="e">
        <f t="shared" ca="1" si="15"/>
        <v>#DIV/0!</v>
      </c>
      <c r="G275" s="9" t="e">
        <f t="shared" ca="1" si="15"/>
        <v>#DIV/0!</v>
      </c>
      <c r="H275" s="9" t="e">
        <f t="shared" ca="1" si="1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15"/>
        <v>#DIV/0!</v>
      </c>
      <c r="E276" s="9" t="e">
        <f t="shared" ca="1" si="15"/>
        <v>#DIV/0!</v>
      </c>
      <c r="F276" s="9" t="e">
        <f t="shared" ca="1" si="15"/>
        <v>#DIV/0!</v>
      </c>
      <c r="G276" s="9" t="e">
        <f t="shared" ca="1" si="15"/>
        <v>#DIV/0!</v>
      </c>
      <c r="H276" s="9" t="e">
        <f t="shared" ca="1" si="15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J7" sqref="J7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2</v>
      </c>
      <c r="E1" s="13">
        <v>4</v>
      </c>
      <c r="F1" s="13">
        <v>8</v>
      </c>
      <c r="G1" s="13">
        <v>16</v>
      </c>
      <c r="H1" s="13">
        <v>32</v>
      </c>
      <c r="I1" s="13">
        <v>64</v>
      </c>
      <c r="J1" s="13">
        <v>128</v>
      </c>
      <c r="L1" t="s">
        <v>80</v>
      </c>
      <c r="U1" t="s">
        <v>85</v>
      </c>
    </row>
    <row r="2" spans="1:28" ht="15.75" customHeight="1" x14ac:dyDescent="0.25">
      <c r="B2" t="s">
        <v>66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66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66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145.63088000000005</v>
      </c>
      <c r="E3" s="15">
        <f ca="1">'84 end'!J31</f>
        <v>185.28685999999999</v>
      </c>
      <c r="F3" s="15">
        <f ca="1">'168 end'!J31</f>
        <v>262.45325999999989</v>
      </c>
      <c r="G3" s="15">
        <f ca="1">'336 end'!J31</f>
        <v>517.56929999999988</v>
      </c>
      <c r="H3" s="15"/>
      <c r="I3" s="15"/>
      <c r="J3" s="15"/>
      <c r="L3" t="str">
        <f ca="1">C3</f>
        <v>CUDA Time</v>
      </c>
      <c r="M3" s="5">
        <f ca="1">D$21/D3</f>
        <v>33.032757887612846</v>
      </c>
      <c r="N3" s="5">
        <f t="shared" ref="N3:S4" ca="1" si="0">E$21/E3</f>
        <v>45.247414738422364</v>
      </c>
      <c r="O3" s="5">
        <f t="shared" ca="1" si="0"/>
        <v>59.344189513972907</v>
      </c>
      <c r="P3" s="5">
        <f t="shared" ca="1" si="0"/>
        <v>59.623795306251722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3.467401904761906</v>
      </c>
      <c r="W3" s="5">
        <f t="shared" ca="1" si="1"/>
        <v>2.2057959523809521</v>
      </c>
      <c r="X3" s="5">
        <f t="shared" ca="1" si="1"/>
        <v>1.562221785714285</v>
      </c>
      <c r="Y3" s="5">
        <f t="shared" ca="1" si="1"/>
        <v>1.5403848214285711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/>
      <c r="I4" s="15"/>
      <c r="J4" s="15"/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si="8">H4/H$2</f>
        <v>0</v>
      </c>
      <c r="AA4" s="5">
        <f t="shared" ref="AA4:AA15" si="9">I4/I$2</f>
        <v>0</v>
      </c>
      <c r="AB4" s="5">
        <f t="shared" ref="AB4:AB15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1598.7583999999999</v>
      </c>
      <c r="E5" s="15">
        <f ca="1">'84 end'!J33</f>
        <v>3039.6039999999989</v>
      </c>
      <c r="F5" s="15">
        <f ca="1">'168 end'!J33</f>
        <v>5960.1680000000015</v>
      </c>
      <c r="G5" s="15">
        <f ca="1">'336 end'!J33</f>
        <v>11869.411999999997</v>
      </c>
      <c r="H5" s="15">
        <f ca="1">'672 end'!J33</f>
        <v>23612.345999999998</v>
      </c>
      <c r="I5" s="15">
        <f ca="1">'1344 end'!J33</f>
        <v>43984.6</v>
      </c>
      <c r="J5" s="15">
        <f ca="1">'2688 end'!J33</f>
        <v>87714.95</v>
      </c>
      <c r="L5" t="str">
        <f t="shared" ca="1" si="2"/>
        <v>CUDA non hash</v>
      </c>
      <c r="M5" s="5">
        <f ca="1">D$22/D5</f>
        <v>2.5966139724426163</v>
      </c>
      <c r="N5" s="5">
        <f t="shared" ref="N5:S5" ca="1" si="11">E$22/E5</f>
        <v>2.4304725220785355</v>
      </c>
      <c r="O5" s="5">
        <f t="shared" ca="1" si="11"/>
        <v>2.3375300830446393</v>
      </c>
      <c r="P5" s="5">
        <f t="shared" ca="1" si="11"/>
        <v>2.2992633501979718</v>
      </c>
      <c r="Q5" s="5">
        <f t="shared" ca="1" si="11"/>
        <v>2.2088003453786422</v>
      </c>
      <c r="R5" s="5">
        <f t="shared" ca="1" si="11"/>
        <v>2.418130709384648</v>
      </c>
      <c r="S5" s="5">
        <f t="shared" ca="1" si="11"/>
        <v>2.3171518652179586</v>
      </c>
      <c r="U5" t="str">
        <f t="shared" ca="1" si="3"/>
        <v>CUDA non hash</v>
      </c>
      <c r="V5" s="5">
        <f t="shared" ca="1" si="4"/>
        <v>38.065676190476189</v>
      </c>
      <c r="W5" s="5">
        <f t="shared" ca="1" si="5"/>
        <v>36.18576190476189</v>
      </c>
      <c r="X5" s="5">
        <f t="shared" ca="1" si="6"/>
        <v>35.477190476190486</v>
      </c>
      <c r="Y5" s="5">
        <f t="shared" ca="1" si="7"/>
        <v>35.325630952380941</v>
      </c>
      <c r="Z5" s="5">
        <f t="shared" ca="1" si="8"/>
        <v>35.137419642857139</v>
      </c>
      <c r="AA5" s="5">
        <f t="shared" ca="1" si="9"/>
        <v>32.726636904761904</v>
      </c>
      <c r="AB5" s="5">
        <f t="shared" ca="1" si="10"/>
        <v>32.632049851190473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148.47098000000003</v>
      </c>
      <c r="E6" s="15">
        <f ca="1">'84 end'!J34</f>
        <v>183.46039999999996</v>
      </c>
      <c r="F6" s="15">
        <f ca="1">'168 end'!J34</f>
        <v>262.06164000000001</v>
      </c>
      <c r="G6" s="15">
        <f ca="1">'336 end'!J34</f>
        <v>435.85317999999978</v>
      </c>
      <c r="H6" s="15">
        <f ca="1">'672 end'!J34</f>
        <v>758.28074000000038</v>
      </c>
      <c r="I6" s="15">
        <f ca="1">'1344 end'!J34</f>
        <v>1463.1223999999993</v>
      </c>
      <c r="J6" s="15">
        <f ca="1">'2688 end'!J34</f>
        <v>2999.3747999999996</v>
      </c>
      <c r="L6" s="19" t="str">
        <f t="shared" ca="1" si="2"/>
        <v>CUDA ant</v>
      </c>
      <c r="M6" s="20">
        <f ca="1">D$21/D6</f>
        <v>32.400874568215286</v>
      </c>
      <c r="N6" s="20">
        <f t="shared" ref="N6:S7" ca="1" si="12">E$21/E6</f>
        <v>45.697880305504633</v>
      </c>
      <c r="O6" s="20">
        <f t="shared" ca="1" si="12"/>
        <v>59.432872357816272</v>
      </c>
      <c r="P6" s="20">
        <f t="shared" ca="1" si="12"/>
        <v>70.802388088576066</v>
      </c>
      <c r="Q6" s="20">
        <f t="shared" ca="1" si="12"/>
        <v>75.279941832625198</v>
      </c>
      <c r="R6" s="20">
        <f t="shared" ca="1" si="12"/>
        <v>75.519409722658921</v>
      </c>
      <c r="S6" s="20">
        <f t="shared" ca="1" si="12"/>
        <v>75.330412191234004</v>
      </c>
      <c r="U6" t="str">
        <f t="shared" ca="1" si="3"/>
        <v>CUDA ant</v>
      </c>
      <c r="V6" s="5">
        <f t="shared" ca="1" si="4"/>
        <v>3.5350233333333341</v>
      </c>
      <c r="W6" s="5">
        <f t="shared" ca="1" si="5"/>
        <v>2.1840523809523806</v>
      </c>
      <c r="X6" s="5">
        <f t="shared" ca="1" si="6"/>
        <v>1.5598907142857144</v>
      </c>
      <c r="Y6" s="5">
        <f t="shared" ca="1" si="7"/>
        <v>1.2971820833333327</v>
      </c>
      <c r="Z6" s="5">
        <f t="shared" ca="1" si="8"/>
        <v>1.128393958333334</v>
      </c>
      <c r="AA6" s="5">
        <f t="shared" ca="1" si="9"/>
        <v>1.0886327380952376</v>
      </c>
      <c r="AB6" s="5">
        <f t="shared" ca="1" si="10"/>
        <v>1.1158388392857141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153.84317999999999</v>
      </c>
      <c r="E7" s="15">
        <f ca="1">'84 end'!J35</f>
        <v>197.32453999999998</v>
      </c>
      <c r="F7" s="15">
        <f ca="1">'168 end'!J35</f>
        <v>281.42609999999991</v>
      </c>
      <c r="G7" s="15">
        <f ca="1">'336 end'!J35</f>
        <v>494.46456000000006</v>
      </c>
      <c r="H7" s="15">
        <f ca="1">'672 end'!J35</f>
        <v>957.00471999999979</v>
      </c>
      <c r="I7" s="15">
        <f ca="1">'1344 end'!J35</f>
        <v>1136.6607999999999</v>
      </c>
      <c r="J7" s="15">
        <f ca="1">'2688 end'!J35</f>
        <v>2245.6516000000001</v>
      </c>
      <c r="L7" s="19" t="str">
        <f t="shared" ca="1" si="2"/>
        <v>CUDA ant par</v>
      </c>
      <c r="M7" s="20">
        <f ca="1">D$21/D7</f>
        <v>31.269436838214091</v>
      </c>
      <c r="N7" s="20">
        <f t="shared" ca="1" si="12"/>
        <v>42.487119949703171</v>
      </c>
      <c r="O7" s="20">
        <f t="shared" ca="1" si="12"/>
        <v>55.343395655200439</v>
      </c>
      <c r="P7" s="20">
        <f t="shared" ca="1" si="12"/>
        <v>62.409823668656813</v>
      </c>
      <c r="Q7" s="20">
        <f t="shared" ca="1" si="12"/>
        <v>59.647908528601647</v>
      </c>
      <c r="R7" s="20">
        <f t="shared" ca="1" si="12"/>
        <v>97.209422547166241</v>
      </c>
      <c r="S7" s="20">
        <f t="shared" ca="1" si="12"/>
        <v>100.6140667590645</v>
      </c>
      <c r="U7" t="str">
        <f t="shared" ca="1" si="3"/>
        <v>CUDA ant par</v>
      </c>
      <c r="V7" s="5">
        <f t="shared" ca="1" si="4"/>
        <v>3.6629328571428568</v>
      </c>
      <c r="W7" s="5">
        <f t="shared" ca="1" si="5"/>
        <v>2.3491016666666664</v>
      </c>
      <c r="X7" s="5">
        <f t="shared" ca="1" si="6"/>
        <v>1.6751553571428566</v>
      </c>
      <c r="Y7" s="5">
        <f t="shared" ca="1" si="7"/>
        <v>1.4716207142857145</v>
      </c>
      <c r="Z7" s="5">
        <f t="shared" ca="1" si="8"/>
        <v>1.4241141666666663</v>
      </c>
      <c r="AA7" s="5">
        <f t="shared" ca="1" si="9"/>
        <v>0.84572976190476179</v>
      </c>
      <c r="AB7" s="5">
        <f t="shared" ca="1" si="10"/>
        <v>0.8354358630952381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136.60308000000001</v>
      </c>
      <c r="E8" s="15">
        <f ca="1">'84 end'!J36</f>
        <v>161.21990000000002</v>
      </c>
      <c r="F8" s="15">
        <f ca="1">'168 end'!J36</f>
        <v>212.00246000000004</v>
      </c>
      <c r="G8" s="15">
        <f ca="1">'336 end'!J36</f>
        <v>310.64999999999998</v>
      </c>
      <c r="H8" s="15">
        <f ca="1">'672 end'!J36</f>
        <v>508.19625999999988</v>
      </c>
      <c r="I8" s="15">
        <f ca="1">'1344 end'!J36</f>
        <v>975.82166000000007</v>
      </c>
      <c r="J8" s="15">
        <f ca="1">'2688 end'!J36</f>
        <v>1997.471</v>
      </c>
      <c r="L8" t="str">
        <f t="shared" ca="1" si="2"/>
        <v>CUDA ant non hash</v>
      </c>
      <c r="M8" s="5">
        <f ca="1">D$22/D8</f>
        <v>30.389932642807182</v>
      </c>
      <c r="N8" s="5">
        <f t="shared" ref="N8:S8" ca="1" si="13">E$22/E8</f>
        <v>45.823586294247804</v>
      </c>
      <c r="O8" s="5">
        <f t="shared" ca="1" si="13"/>
        <v>65.716558194654922</v>
      </c>
      <c r="P8" s="5">
        <f t="shared" ca="1" si="13"/>
        <v>87.850970545630148</v>
      </c>
      <c r="Q8" s="5">
        <f t="shared" ca="1" si="13"/>
        <v>102.62759115936824</v>
      </c>
      <c r="R8" s="5">
        <f t="shared" ca="1" si="13"/>
        <v>108.99585073772597</v>
      </c>
      <c r="S8" s="5">
        <f t="shared" ca="1" si="13"/>
        <v>101.75309679089207</v>
      </c>
      <c r="U8" t="str">
        <f t="shared" ca="1" si="3"/>
        <v>CUDA ant non hash</v>
      </c>
      <c r="V8" s="5">
        <f t="shared" ca="1" si="4"/>
        <v>3.2524542857142857</v>
      </c>
      <c r="W8" s="5">
        <f t="shared" ca="1" si="5"/>
        <v>1.9192845238095242</v>
      </c>
      <c r="X8" s="5">
        <f t="shared" ca="1" si="6"/>
        <v>1.2619194047619051</v>
      </c>
      <c r="Y8" s="5">
        <f t="shared" ca="1" si="7"/>
        <v>0.92455357142857131</v>
      </c>
      <c r="Z8" s="5">
        <f t="shared" ca="1" si="8"/>
        <v>0.75624443452380929</v>
      </c>
      <c r="AA8" s="5">
        <f t="shared" ca="1" si="9"/>
        <v>0.72605778273809529</v>
      </c>
      <c r="AB8" s="5">
        <f t="shared" ca="1" si="10"/>
        <v>0.74310677083333332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180.57219999999998</v>
      </c>
      <c r="E9" s="15">
        <f ca="1">'84 end'!J37</f>
        <v>335.27382</v>
      </c>
      <c r="F9" s="15">
        <f ca="1">'168 end'!J37</f>
        <v>722.3270799999998</v>
      </c>
      <c r="G9" s="15">
        <f ca="1">'336 end'!J37</f>
        <v>1512.2986000000005</v>
      </c>
      <c r="H9" s="15">
        <f ca="1">'672 end'!J37</f>
        <v>2916.1450000000004</v>
      </c>
      <c r="I9" s="15">
        <f ca="1">'1344 end'!J37</f>
        <v>5826.9730000000018</v>
      </c>
      <c r="J9" s="15">
        <f ca="1">'2688 end'!J37</f>
        <v>11633.161999999997</v>
      </c>
      <c r="L9" t="str">
        <f t="shared" ca="1" si="2"/>
        <v>CUDA ant add CPU Time</v>
      </c>
      <c r="M9" s="5">
        <f ca="1">D$21/D9</f>
        <v>26.640809604136194</v>
      </c>
      <c r="N9" s="5">
        <f t="shared" ref="N9:S10" ca="1" si="14">E$21/E9</f>
        <v>25.005684607286071</v>
      </c>
      <c r="O9" s="5">
        <f t="shared" ca="1" si="14"/>
        <v>21.562359256972623</v>
      </c>
      <c r="P9" s="5">
        <f t="shared" ca="1" si="14"/>
        <v>20.4056566606621</v>
      </c>
      <c r="Q9" s="5">
        <f t="shared" ca="1" si="14"/>
        <v>19.574928544362507</v>
      </c>
      <c r="R9" s="5">
        <f t="shared" ca="1" si="14"/>
        <v>18.962528228636028</v>
      </c>
      <c r="S9" s="5">
        <f t="shared" ca="1" si="14"/>
        <v>19.422418427595186</v>
      </c>
      <c r="U9" t="str">
        <f t="shared" ca="1" si="3"/>
        <v>CUDA ant add CPU Time</v>
      </c>
      <c r="V9" s="5">
        <f t="shared" ca="1" si="4"/>
        <v>4.2993380952380944</v>
      </c>
      <c r="W9" s="5">
        <f t="shared" ca="1" si="5"/>
        <v>3.991355</v>
      </c>
      <c r="X9" s="5">
        <f t="shared" ca="1" si="6"/>
        <v>4.2995659523809513</v>
      </c>
      <c r="Y9" s="5">
        <f t="shared" ca="1" si="7"/>
        <v>4.5008886904761924</v>
      </c>
      <c r="Z9" s="5">
        <f t="shared" ca="1" si="8"/>
        <v>4.3395014880952392</v>
      </c>
      <c r="AA9" s="5">
        <f t="shared" ca="1" si="9"/>
        <v>4.3355453869047631</v>
      </c>
      <c r="AB9" s="5">
        <f t="shared" ca="1" si="10"/>
        <v>4.3278132440476176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168.13638000000003</v>
      </c>
      <c r="E11" s="15">
        <f ca="1">'84 end'!J39</f>
        <v>310.08971999999989</v>
      </c>
      <c r="F11" s="15">
        <f ca="1">'168 end'!J39</f>
        <v>666.83695999999998</v>
      </c>
      <c r="G11" s="15">
        <f ca="1">'336 end'!J39</f>
        <v>1361.6193999999998</v>
      </c>
      <c r="H11" s="15">
        <f ca="1">'672 end'!J39</f>
        <v>2628.0709999999999</v>
      </c>
      <c r="I11" s="15">
        <f ca="1">'1344 end'!J39</f>
        <v>5237.1087999999991</v>
      </c>
      <c r="J11" s="15">
        <f ca="1">'2688 end'!J39</f>
        <v>10431.012000000001</v>
      </c>
      <c r="L11" t="str">
        <f t="shared" ca="1" si="2"/>
        <v>CUDA ant add CPU non hash</v>
      </c>
      <c r="M11" s="5">
        <f ca="1">D$22/D11</f>
        <v>24.690423333724684</v>
      </c>
      <c r="N11" s="5">
        <f t="shared" ref="N11:S11" ca="1" si="15">E$22/E11</f>
        <v>23.82431123482586</v>
      </c>
      <c r="O11" s="5">
        <f t="shared" ca="1" si="15"/>
        <v>20.892771150537314</v>
      </c>
      <c r="P11" s="5">
        <f t="shared" ca="1" si="15"/>
        <v>20.042975298383681</v>
      </c>
      <c r="Q11" s="5">
        <f t="shared" ca="1" si="15"/>
        <v>19.845338272824439</v>
      </c>
      <c r="R11" s="5">
        <f t="shared" ca="1" si="15"/>
        <v>20.309013247920305</v>
      </c>
      <c r="S11" s="5">
        <f t="shared" ca="1" si="15"/>
        <v>19.485056675229593</v>
      </c>
      <c r="U11" t="str">
        <f t="shared" ca="1" si="3"/>
        <v>CUDA ant add CPU non hash</v>
      </c>
      <c r="V11" s="5">
        <f t="shared" ca="1" si="4"/>
        <v>4.0032471428571439</v>
      </c>
      <c r="W11" s="5">
        <f t="shared" ca="1" si="5"/>
        <v>3.6915442857142842</v>
      </c>
      <c r="X11" s="5">
        <f t="shared" ca="1" si="6"/>
        <v>3.9692676190476188</v>
      </c>
      <c r="Y11" s="5">
        <f t="shared" ca="1" si="7"/>
        <v>4.0524386904761895</v>
      </c>
      <c r="Z11" s="5">
        <f t="shared" ca="1" si="8"/>
        <v>3.9108199404761903</v>
      </c>
      <c r="AA11" s="5">
        <f t="shared" ca="1" si="9"/>
        <v>3.8966583333333324</v>
      </c>
      <c r="AB11" s="5">
        <f t="shared" ca="1" si="10"/>
        <v>3.8805848214285716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1889.8894000000003</v>
      </c>
      <c r="E12" s="15">
        <f ca="1">'84 end'!J40</f>
        <v>3597.0813999999991</v>
      </c>
      <c r="F12" s="15">
        <f ca="1">'168 end'!J40</f>
        <v>6992.6256000000021</v>
      </c>
      <c r="G12" s="15">
        <f ca="1">'336 end'!J40</f>
        <v>13799.742</v>
      </c>
      <c r="H12" s="15">
        <f ca="1">'672 end'!J40</f>
        <v>29235.142000000003</v>
      </c>
      <c r="I12" s="15">
        <f ca="1">'1344 end'!J40</f>
        <v>48452.263999999988</v>
      </c>
      <c r="J12" s="15">
        <f ca="1">'2688 end'!J40</f>
        <v>96441.763999999981</v>
      </c>
      <c r="L12" t="str">
        <f t="shared" ca="1" si="2"/>
        <v>CUDA ant add CPU12</v>
      </c>
      <c r="M12" s="5">
        <f ca="1">D$21/D12</f>
        <v>2.5454344576989536</v>
      </c>
      <c r="N12" s="5">
        <f t="shared" ref="N12:S14" ca="1" si="16">E$21/E12</f>
        <v>2.3307093912303465</v>
      </c>
      <c r="O12" s="5">
        <f t="shared" ca="1" si="16"/>
        <v>2.2273573462877798</v>
      </c>
      <c r="P12" s="5">
        <f t="shared" ca="1" si="16"/>
        <v>2.2362335469750074</v>
      </c>
      <c r="Q12" s="5">
        <f t="shared" ca="1" si="16"/>
        <v>1.9525586706573892</v>
      </c>
      <c r="R12" s="5">
        <f t="shared" ca="1" si="16"/>
        <v>2.2804742416164503</v>
      </c>
      <c r="S12" s="5">
        <f t="shared" ca="1" si="16"/>
        <v>2.3428038914758971</v>
      </c>
      <c r="U12" t="str">
        <f t="shared" ca="1" si="3"/>
        <v>CUDA ant add CPU12</v>
      </c>
      <c r="V12" s="5">
        <f t="shared" ca="1" si="4"/>
        <v>44.997366666666672</v>
      </c>
      <c r="W12" s="5">
        <f t="shared" ca="1" si="5"/>
        <v>42.822397619047607</v>
      </c>
      <c r="X12" s="5">
        <f t="shared" ca="1" si="6"/>
        <v>41.62277142857144</v>
      </c>
      <c r="Y12" s="5">
        <f t="shared" ca="1" si="7"/>
        <v>41.070660714285715</v>
      </c>
      <c r="Z12" s="5">
        <f t="shared" ca="1" si="8"/>
        <v>43.504675595238098</v>
      </c>
      <c r="AA12" s="5">
        <f t="shared" ca="1" si="9"/>
        <v>36.050791666666655</v>
      </c>
      <c r="AB12" s="5">
        <f t="shared" ca="1" si="10"/>
        <v>35.878632440476181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/>
      <c r="I13" s="15"/>
      <c r="J13" s="15"/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si="8"/>
        <v>0</v>
      </c>
      <c r="AA13" s="5">
        <f t="shared" si="9"/>
        <v>0</v>
      </c>
      <c r="AB13" s="5">
        <f t="shared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142.58278000000001</v>
      </c>
      <c r="E14" s="15">
        <f ca="1">'84 end'!J42</f>
        <v>182.98117999999999</v>
      </c>
      <c r="F14" s="15">
        <f ca="1">'168 end'!J42</f>
        <v>260.10988000000015</v>
      </c>
      <c r="G14" s="15">
        <f ca="1">'336 end'!J42</f>
        <v>514.24645999999996</v>
      </c>
      <c r="H14" s="15"/>
      <c r="I14" s="15"/>
      <c r="J14" s="15"/>
      <c r="L14" t="str">
        <f t="shared" ca="1" si="2"/>
        <v>CUDA opt Time</v>
      </c>
      <c r="M14" s="5">
        <f ca="1">D$21/D14</f>
        <v>33.738924153393562</v>
      </c>
      <c r="N14" s="5">
        <f t="shared" ca="1" si="16"/>
        <v>45.817561128417694</v>
      </c>
      <c r="O14" s="5">
        <f t="shared" ca="1" si="16"/>
        <v>59.878832745607319</v>
      </c>
      <c r="P14" s="5">
        <f t="shared" ca="1" si="16"/>
        <v>60.009058691429757</v>
      </c>
      <c r="Q14" s="5" t="e">
        <f t="shared" ca="1" si="16"/>
        <v>#DIV/0!</v>
      </c>
      <c r="R14" s="5" t="e">
        <f t="shared" ca="1" si="16"/>
        <v>#DIV/0!</v>
      </c>
      <c r="S14" s="5" t="e">
        <f t="shared" ca="1" si="16"/>
        <v>#DIV/0!</v>
      </c>
      <c r="U14" t="str">
        <f t="shared" ca="1" si="3"/>
        <v>CUDA opt Time</v>
      </c>
      <c r="V14" s="5">
        <f t="shared" ca="1" si="4"/>
        <v>3.3948280952380956</v>
      </c>
      <c r="W14" s="5">
        <f t="shared" ca="1" si="5"/>
        <v>2.1783473809523808</v>
      </c>
      <c r="X14" s="5">
        <f t="shared" ca="1" si="6"/>
        <v>1.5482730952380961</v>
      </c>
      <c r="Y14" s="5">
        <f t="shared" ca="1" si="7"/>
        <v>1.5304954166666664</v>
      </c>
      <c r="Z14" s="5">
        <f t="shared" si="8"/>
        <v>0</v>
      </c>
      <c r="AA14" s="5">
        <f t="shared" si="9"/>
        <v>0</v>
      </c>
      <c r="AB14" s="5">
        <f t="shared" si="10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150.13938000000005</v>
      </c>
      <c r="E15" s="15">
        <f ca="1">'84 end'!J43</f>
        <v>178.64342000000005</v>
      </c>
      <c r="F15" s="15">
        <f ca="1">'168 end'!J43</f>
        <v>249.35147999999998</v>
      </c>
      <c r="G15" s="15">
        <f ca="1">'336 end'!J43</f>
        <v>485.2219399999999</v>
      </c>
      <c r="H15" s="15"/>
      <c r="I15" s="15"/>
      <c r="J15" s="15"/>
      <c r="L15" t="str">
        <f t="shared" ca="1" si="2"/>
        <v>CUDA opt non hash</v>
      </c>
      <c r="M15" s="5">
        <f ca="1">D$22/D15</f>
        <v>27.650030258550419</v>
      </c>
      <c r="N15" s="5">
        <f t="shared" ref="N15:S15" ca="1" si="17">E$22/E15</f>
        <v>41.354302330306936</v>
      </c>
      <c r="O15" s="5">
        <f t="shared" ca="1" si="17"/>
        <v>55.873227622310502</v>
      </c>
      <c r="P15" s="5">
        <f t="shared" ca="1" si="17"/>
        <v>56.244167359785934</v>
      </c>
      <c r="Q15" s="5" t="e">
        <f t="shared" ca="1" si="17"/>
        <v>#DIV/0!</v>
      </c>
      <c r="R15" s="5" t="e">
        <f t="shared" ca="1" si="17"/>
        <v>#DIV/0!</v>
      </c>
      <c r="S15" s="5" t="e">
        <f t="shared" ca="1" si="17"/>
        <v>#DIV/0!</v>
      </c>
      <c r="U15" t="str">
        <f t="shared" ca="1" si="3"/>
        <v>CUDA opt non hash</v>
      </c>
      <c r="V15" s="5">
        <f t="shared" ca="1" si="4"/>
        <v>3.5747471428571438</v>
      </c>
      <c r="W15" s="5">
        <f t="shared" ca="1" si="5"/>
        <v>2.1267073809523813</v>
      </c>
      <c r="X15" s="5">
        <f t="shared" ca="1" si="6"/>
        <v>1.484235</v>
      </c>
      <c r="Y15" s="5">
        <f t="shared" ca="1" si="7"/>
        <v>1.4441129166666664</v>
      </c>
      <c r="Z15" s="5">
        <f t="shared" si="8"/>
        <v>0</v>
      </c>
      <c r="AA15" s="5">
        <f t="shared" si="9"/>
        <v>0</v>
      </c>
      <c r="AB15" s="5">
        <f t="shared" si="10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145.56466</v>
      </c>
      <c r="E16" s="15">
        <f ca="1">'84 end'!J44</f>
        <v>180.78354000000002</v>
      </c>
      <c r="F16" s="15">
        <f ca="1">'168 end'!J44</f>
        <v>257.91234000000003</v>
      </c>
      <c r="G16" s="15">
        <f ca="1">'336 end'!J44</f>
        <v>430.84372000000002</v>
      </c>
      <c r="H16" s="15">
        <f ca="1">'672 end'!J44</f>
        <v>767.17140000000018</v>
      </c>
      <c r="I16" s="15">
        <f ca="1">'1344 end'!J44</f>
        <v>1465.0159999999998</v>
      </c>
      <c r="J16" s="15">
        <f ca="1">'2688 end'!J44</f>
        <v>2999.3498000000004</v>
      </c>
      <c r="L16" s="19" t="str">
        <f t="shared" ref="L16:L25" ca="1" si="18">C16</f>
        <v>CUDA opt ant</v>
      </c>
      <c r="M16" s="20">
        <f ca="1">D$21/D16</f>
        <v>33.04778508739691</v>
      </c>
      <c r="N16" s="20">
        <f t="shared" ref="N16:S16" ca="1" si="19">E$21/E16</f>
        <v>46.37452834478183</v>
      </c>
      <c r="O16" s="20">
        <f t="shared" ca="1" si="19"/>
        <v>60.389029854096925</v>
      </c>
      <c r="P16" s="20">
        <f t="shared" ca="1" si="19"/>
        <v>71.625614039355099</v>
      </c>
      <c r="Q16" s="20">
        <f t="shared" ca="1" si="19"/>
        <v>74.407531354792425</v>
      </c>
      <c r="R16" s="20">
        <f t="shared" ca="1" si="19"/>
        <v>75.421797441120106</v>
      </c>
      <c r="S16" s="20">
        <f t="shared" ca="1" si="19"/>
        <v>75.331040080753496</v>
      </c>
      <c r="U16" t="str">
        <f t="shared" ref="U16:U25" ca="1" si="20">L16</f>
        <v>CUDA opt ant</v>
      </c>
      <c r="V16" s="5">
        <f t="shared" ref="V16:V25" ca="1" si="21">D16/D$2</f>
        <v>3.4658252380952383</v>
      </c>
      <c r="W16" s="5">
        <f t="shared" ref="W16:W25" ca="1" si="22">E16/E$2</f>
        <v>2.1521850000000002</v>
      </c>
      <c r="X16" s="5">
        <f t="shared" ref="X16:X25" ca="1" si="23">F16/F$2</f>
        <v>1.5351925000000002</v>
      </c>
      <c r="Y16" s="5">
        <f t="shared" ref="Y16:Y25" ca="1" si="24">G16/G$2</f>
        <v>1.2822729761904763</v>
      </c>
      <c r="Z16" s="5">
        <f t="shared" ref="Z16:Z25" ca="1" si="25">H16/H$2</f>
        <v>1.1416241071428574</v>
      </c>
      <c r="AA16" s="5">
        <f t="shared" ref="AA16:AB25" ca="1" si="26">I16/I$2</f>
        <v>1.0900416666666666</v>
      </c>
      <c r="AB16" s="5">
        <f t="shared" ca="1" si="26"/>
        <v>1.1158295386904764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133.73531999999997</v>
      </c>
      <c r="E17" s="15">
        <f ca="1">'84 end'!J45</f>
        <v>158.77350000000001</v>
      </c>
      <c r="F17" s="15">
        <f ca="1">'168 end'!J45</f>
        <v>207.82393999999996</v>
      </c>
      <c r="G17" s="15">
        <f ca="1">'336 end'!J45</f>
        <v>307.70653999999996</v>
      </c>
      <c r="H17" s="15">
        <f ca="1">'672 end'!J45</f>
        <v>516.0234999999999</v>
      </c>
      <c r="I17" s="15">
        <f ca="1">'1344 end'!J45</f>
        <v>972.40789999999993</v>
      </c>
      <c r="J17" s="15">
        <f ca="1">'2688 end'!J45</f>
        <v>1990.0325999999998</v>
      </c>
      <c r="L17" s="19" t="str">
        <f t="shared" ca="1" si="18"/>
        <v>CUDA opt ant non hash</v>
      </c>
      <c r="M17" s="20">
        <f ca="1">D$22/D17</f>
        <v>31.041600678115564</v>
      </c>
      <c r="N17" s="20">
        <f t="shared" ref="N17:S17" ca="1" si="27">E$22/E17</f>
        <v>46.529641281448114</v>
      </c>
      <c r="O17" s="20">
        <f t="shared" ca="1" si="27"/>
        <v>67.037859064744922</v>
      </c>
      <c r="P17" s="20">
        <f t="shared" ca="1" si="27"/>
        <v>88.691335582272657</v>
      </c>
      <c r="Q17" s="20">
        <f t="shared" ca="1" si="27"/>
        <v>101.07089696496381</v>
      </c>
      <c r="R17" s="20">
        <f t="shared" ca="1" si="27"/>
        <v>109.37849435406685</v>
      </c>
      <c r="S17" s="20">
        <f t="shared" ca="1" si="27"/>
        <v>102.13343238698704</v>
      </c>
      <c r="U17" t="str">
        <f t="shared" ca="1" si="20"/>
        <v>CUDA opt ant non hash</v>
      </c>
      <c r="V17" s="5">
        <f t="shared" ca="1" si="21"/>
        <v>3.1841742857142852</v>
      </c>
      <c r="W17" s="5">
        <f t="shared" ca="1" si="22"/>
        <v>1.8901607142857144</v>
      </c>
      <c r="X17" s="5">
        <f t="shared" ca="1" si="23"/>
        <v>1.2370472619047617</v>
      </c>
      <c r="Y17" s="5">
        <f t="shared" ca="1" si="24"/>
        <v>0.91579327380952369</v>
      </c>
      <c r="Z17" s="5">
        <f t="shared" ca="1" si="25"/>
        <v>0.76789211309523797</v>
      </c>
      <c r="AA17" s="5">
        <f t="shared" ca="1" si="26"/>
        <v>0.72351778273809519</v>
      </c>
      <c r="AB17" s="5">
        <f t="shared" ca="1" si="26"/>
        <v>0.74033950892857137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150.67697999999999</v>
      </c>
      <c r="E18" s="15">
        <f ca="1">'84 end'!J46</f>
        <v>194.43675999999999</v>
      </c>
      <c r="F18" s="15">
        <f ca="1">'168 end'!J46</f>
        <v>277.21132</v>
      </c>
      <c r="G18" s="15">
        <f ca="1">'336 end'!J46</f>
        <v>491.20604000000009</v>
      </c>
      <c r="H18" s="15">
        <f ca="1">'672 end'!J46</f>
        <v>973.46834000000013</v>
      </c>
      <c r="I18" s="15">
        <f ca="1">'1344 end'!J46</f>
        <v>1147.3550000000002</v>
      </c>
      <c r="J18" s="15">
        <f ca="1">'2688 end'!J46</f>
        <v>2250.7728000000002</v>
      </c>
      <c r="L18" t="str">
        <f t="shared" ca="1" si="18"/>
        <v>CUDA opt ant par</v>
      </c>
      <c r="M18" s="5">
        <f ca="1">D$21/D18</f>
        <v>31.926506623639533</v>
      </c>
      <c r="N18" s="5">
        <f t="shared" ref="N18:S19" ca="1" si="28">E$21/E18</f>
        <v>43.118139800313486</v>
      </c>
      <c r="O18" s="5">
        <f t="shared" ca="1" si="28"/>
        <v>56.184848439811184</v>
      </c>
      <c r="P18" s="5">
        <f t="shared" ca="1" si="28"/>
        <v>62.823832540821314</v>
      </c>
      <c r="Q18" s="5">
        <f t="shared" ca="1" si="28"/>
        <v>58.639123281605656</v>
      </c>
      <c r="R18" s="5">
        <f t="shared" ca="1" si="28"/>
        <v>96.303358594332167</v>
      </c>
      <c r="S18" s="5">
        <f t="shared" ca="1" si="28"/>
        <v>100.38513882876138</v>
      </c>
      <c r="U18" t="str">
        <f t="shared" ca="1" si="20"/>
        <v>CUDA opt ant par</v>
      </c>
      <c r="V18" s="5">
        <f t="shared" ca="1" si="21"/>
        <v>3.5875471428571424</v>
      </c>
      <c r="W18" s="5">
        <f t="shared" ca="1" si="22"/>
        <v>2.3147233333333332</v>
      </c>
      <c r="X18" s="5">
        <f t="shared" ca="1" si="23"/>
        <v>1.6500673809523809</v>
      </c>
      <c r="Y18" s="5">
        <f t="shared" ca="1" si="24"/>
        <v>1.4619227380952384</v>
      </c>
      <c r="Z18" s="5">
        <f t="shared" ca="1" si="25"/>
        <v>1.4486136011904764</v>
      </c>
      <c r="AA18" s="5">
        <f t="shared" ca="1" si="26"/>
        <v>0.85368675595238108</v>
      </c>
      <c r="AB18" s="5">
        <f t="shared" ca="1" si="26"/>
        <v>0.8373410714285715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3409.3331999999996</v>
      </c>
      <c r="E19" s="15">
        <f ca="1">'84 end'!J47</f>
        <v>5204.543200000001</v>
      </c>
      <c r="F19" s="15">
        <f ca="1">'168 end'!J47</f>
        <v>8748.8087999999989</v>
      </c>
      <c r="G19" s="15">
        <f ca="1">'336 end'!J47</f>
        <v>16258.632000000001</v>
      </c>
      <c r="H19" s="18">
        <f ca="1">'672 end'!J47</f>
        <v>30858.368000000013</v>
      </c>
      <c r="I19" s="15">
        <f ca="1">'1344 end'!J47</f>
        <v>57499.934000000001</v>
      </c>
      <c r="J19" s="15">
        <f ca="1">'2688 end'!J47</f>
        <v>113741.6</v>
      </c>
      <c r="L19" t="str">
        <f t="shared" ca="1" si="18"/>
        <v>non CUDA Time</v>
      </c>
      <c r="M19" s="5">
        <f ca="1">D$21/D19</f>
        <v>1.4110059996482602</v>
      </c>
      <c r="N19" s="5">
        <f t="shared" ca="1" si="28"/>
        <v>1.6108524951815175</v>
      </c>
      <c r="O19" s="5">
        <f t="shared" ca="1" si="28"/>
        <v>1.780251044004985</v>
      </c>
      <c r="P19" s="5">
        <f t="shared" ca="1" si="28"/>
        <v>1.8980345947924757</v>
      </c>
      <c r="Q19" s="5">
        <f t="shared" ca="1" si="28"/>
        <v>1.8498492856135487</v>
      </c>
      <c r="R19" s="5">
        <f t="shared" ca="1" si="28"/>
        <v>1.9216394230991638</v>
      </c>
      <c r="S19" s="5">
        <f t="shared" ca="1" si="28"/>
        <v>1.9864688029709447</v>
      </c>
      <c r="U19" t="str">
        <f t="shared" ca="1" si="20"/>
        <v>non CUDA Time</v>
      </c>
      <c r="V19" s="5">
        <f t="shared" ca="1" si="21"/>
        <v>81.174599999999984</v>
      </c>
      <c r="W19" s="5">
        <f t="shared" ca="1" si="22"/>
        <v>61.958847619047631</v>
      </c>
      <c r="X19" s="5">
        <f t="shared" ca="1" si="23"/>
        <v>52.076242857142852</v>
      </c>
      <c r="Y19" s="5">
        <f t="shared" ca="1" si="24"/>
        <v>48.388785714285717</v>
      </c>
      <c r="Z19" s="5">
        <f t="shared" ca="1" si="25"/>
        <v>45.920190476190498</v>
      </c>
      <c r="AA19" s="5">
        <f t="shared" ca="1" si="26"/>
        <v>42.782688988095238</v>
      </c>
      <c r="AB19" s="5">
        <f t="shared" ca="1" si="26"/>
        <v>42.314583333333339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2075.2665999999999</v>
      </c>
      <c r="E20" s="15">
        <f ca="1">'84 end'!J48</f>
        <v>3810.2642000000014</v>
      </c>
      <c r="F20" s="15">
        <f ca="1">'168 end'!J48</f>
        <v>7117.8716000000004</v>
      </c>
      <c r="G20" s="15">
        <f ca="1">'336 end'!J48</f>
        <v>14389.886000000004</v>
      </c>
      <c r="H20" s="18">
        <f ca="1">'672 end'!J48</f>
        <v>27284.022000000008</v>
      </c>
      <c r="I20" s="15">
        <f ca="1">'1344 end'!J48</f>
        <v>54042.563999999977</v>
      </c>
      <c r="J20" s="15">
        <f ca="1">'2688 end'!J48</f>
        <v>108150.56</v>
      </c>
      <c r="L20" t="str">
        <f t="shared" ca="1" si="18"/>
        <v>non CUDA non hash</v>
      </c>
      <c r="M20" s="5">
        <f ca="1">D$22/D20</f>
        <v>2.0003976356579924</v>
      </c>
      <c r="N20" s="5">
        <f t="shared" ref="N20:S20" ca="1" si="29">E$22/E20</f>
        <v>1.9388875973482365</v>
      </c>
      <c r="O20" s="5">
        <f t="shared" ca="1" si="29"/>
        <v>1.9573367971403142</v>
      </c>
      <c r="P20" s="5">
        <f t="shared" ca="1" si="29"/>
        <v>1.8965337181962383</v>
      </c>
      <c r="Q20" s="5">
        <f t="shared" ca="1" si="29"/>
        <v>1.9115568078635905</v>
      </c>
      <c r="R20" s="5">
        <f t="shared" ca="1" si="29"/>
        <v>1.9680878205556649</v>
      </c>
      <c r="S20" s="5">
        <f t="shared" ca="1" si="29"/>
        <v>1.8793139859839838</v>
      </c>
      <c r="U20" t="str">
        <f t="shared" ca="1" si="20"/>
        <v>non CUDA non hash</v>
      </c>
      <c r="V20" s="5">
        <f t="shared" ca="1" si="21"/>
        <v>49.411109523809522</v>
      </c>
      <c r="W20" s="5">
        <f t="shared" ca="1" si="22"/>
        <v>45.360288095238111</v>
      </c>
      <c r="X20" s="5">
        <f t="shared" ca="1" si="23"/>
        <v>42.368283333333338</v>
      </c>
      <c r="Y20" s="5">
        <f t="shared" ca="1" si="24"/>
        <v>42.82704166666668</v>
      </c>
      <c r="Z20" s="5">
        <f t="shared" ca="1" si="25"/>
        <v>40.601223214285724</v>
      </c>
      <c r="AA20" s="5">
        <f t="shared" ca="1" si="26"/>
        <v>40.210241071428555</v>
      </c>
      <c r="AB20" s="5">
        <f t="shared" ca="1" si="26"/>
        <v>40.234583333333333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4810.5896000000012</v>
      </c>
      <c r="E21" s="15">
        <f ca="1">'84 end'!J49</f>
        <v>8383.751400000001</v>
      </c>
      <c r="F21" s="15">
        <f ca="1">'168 end'!J49</f>
        <v>15575.075999999999</v>
      </c>
      <c r="G21" s="15">
        <f ca="1">'336 end'!J49</f>
        <v>30859.445999999982</v>
      </c>
      <c r="H21" s="18">
        <f ca="1">'672 end'!J49</f>
        <v>57083.330000000016</v>
      </c>
      <c r="I21" s="15">
        <f ca="1">'1344 end'!J49</f>
        <v>110494.14</v>
      </c>
      <c r="J21" s="15">
        <f ca="1">'2688 end'!J49</f>
        <v>225944.14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114.53784761904765</v>
      </c>
      <c r="W21" s="5">
        <f t="shared" ca="1" si="22"/>
        <v>99.806564285714302</v>
      </c>
      <c r="X21" s="5">
        <f t="shared" ca="1" si="23"/>
        <v>92.70878571428571</v>
      </c>
      <c r="Y21" s="5">
        <f t="shared" ca="1" si="24"/>
        <v>91.843589285714231</v>
      </c>
      <c r="Z21" s="5">
        <f t="shared" ca="1" si="25"/>
        <v>84.945431547619066</v>
      </c>
      <c r="AA21" s="5">
        <f t="shared" ca="1" si="26"/>
        <v>82.21290178571428</v>
      </c>
      <c r="AB21" s="5">
        <f t="shared" ca="1" si="26"/>
        <v>84.056599702380964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4151.358400000001</v>
      </c>
      <c r="E22" s="15">
        <f ca="1">'84 end'!J50</f>
        <v>7387.6740000000027</v>
      </c>
      <c r="F22" s="15">
        <f ca="1">'168 end'!J50</f>
        <v>13932.072000000004</v>
      </c>
      <c r="G22" s="15">
        <f ca="1">'336 end'!J50</f>
        <v>27290.904000000002</v>
      </c>
      <c r="H22" s="18">
        <f ca="1">'672 end'!J50</f>
        <v>52154.957999999991</v>
      </c>
      <c r="I22" s="15">
        <f ca="1">'1344 end'!J50</f>
        <v>106360.51199999999</v>
      </c>
      <c r="J22" s="15">
        <f ca="1">'2688 end'!J50</f>
        <v>203248.86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98.841866666666689</v>
      </c>
      <c r="W22" s="5">
        <f t="shared" ca="1" si="22"/>
        <v>87.948500000000038</v>
      </c>
      <c r="X22" s="5">
        <f t="shared" ca="1" si="23"/>
        <v>82.929000000000016</v>
      </c>
      <c r="Y22" s="5">
        <f t="shared" ca="1" si="24"/>
        <v>81.222928571428582</v>
      </c>
      <c r="Z22" s="5">
        <f t="shared" ca="1" si="25"/>
        <v>77.611544642857126</v>
      </c>
      <c r="AA22" s="5">
        <f t="shared" ca="1" si="26"/>
        <v>79.13728571428571</v>
      </c>
      <c r="AB22" s="5">
        <f t="shared" ca="1" si="26"/>
        <v>75.613415178571429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2547.1486</v>
      </c>
      <c r="E23" s="15">
        <f ca="1">'84 end'!J51</f>
        <v>4280.6552000000001</v>
      </c>
      <c r="F23" s="15">
        <f ca="1">'168 end'!J51</f>
        <v>7828.467999999998</v>
      </c>
      <c r="G23" s="15">
        <f ca="1">'336 end'!J51</f>
        <v>14857.993999999995</v>
      </c>
      <c r="H23" s="18">
        <f ca="1">'672 end'!J51</f>
        <v>28363.102000000003</v>
      </c>
      <c r="I23" s="15">
        <f ca="1">'1344 end'!J51</f>
        <v>57054.346000000012</v>
      </c>
      <c r="J23" s="15">
        <f ca="1">'2688 end'!J51</f>
        <v>114377</v>
      </c>
      <c r="L23" t="str">
        <f t="shared" ca="1" si="18"/>
        <v>omp</v>
      </c>
      <c r="M23" s="5">
        <f ca="1">D$21/D23</f>
        <v>1.8886175702509076</v>
      </c>
      <c r="N23" s="5">
        <f t="shared" ref="N23:S23" ca="1" si="32">E$21/E23</f>
        <v>1.9585206021732375</v>
      </c>
      <c r="O23" s="5">
        <f t="shared" ca="1" si="32"/>
        <v>1.9895432925062737</v>
      </c>
      <c r="P23" s="5">
        <f t="shared" ca="1" si="32"/>
        <v>2.0769591103617349</v>
      </c>
      <c r="Q23" s="5">
        <f t="shared" ca="1" si="32"/>
        <v>2.0125912179845495</v>
      </c>
      <c r="R23" s="5">
        <f t="shared" ca="1" si="32"/>
        <v>1.9366472100127128</v>
      </c>
      <c r="S23" s="5">
        <f t="shared" ca="1" si="32"/>
        <v>1.9754333476135937</v>
      </c>
      <c r="U23" t="str">
        <f t="shared" ca="1" si="20"/>
        <v>omp</v>
      </c>
      <c r="V23" s="5">
        <f t="shared" ca="1" si="21"/>
        <v>60.646395238095238</v>
      </c>
      <c r="W23" s="5">
        <f t="shared" ca="1" si="22"/>
        <v>50.960180952380952</v>
      </c>
      <c r="X23" s="5">
        <f t="shared" ca="1" si="23"/>
        <v>46.598023809523795</v>
      </c>
      <c r="Y23" s="5">
        <f t="shared" ca="1" si="24"/>
        <v>44.220220238095223</v>
      </c>
      <c r="Z23" s="5">
        <f t="shared" ca="1" si="25"/>
        <v>42.206997023809528</v>
      </c>
      <c r="AA23" s="5">
        <f t="shared" ca="1" si="26"/>
        <v>42.451150297619058</v>
      </c>
      <c r="AB23" s="5">
        <f ca="1">J23/J$2</f>
        <v>42.550967261904759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2076.3379999999993</v>
      </c>
      <c r="E24" s="15">
        <f ca="1">'84 end'!J52</f>
        <v>3741.8766000000005</v>
      </c>
      <c r="F24" s="15">
        <f ca="1">'168 end'!J52</f>
        <v>7160.9314000000013</v>
      </c>
      <c r="G24" s="15">
        <f ca="1">'336 end'!J52</f>
        <v>14137.811999999998</v>
      </c>
      <c r="H24" s="18">
        <f ca="1">'672 end'!J52</f>
        <v>27322.518000000004</v>
      </c>
      <c r="I24" s="15">
        <f ca="1">'1344 end'!J52</f>
        <v>54187.756000000016</v>
      </c>
      <c r="J24" s="15">
        <f ca="1">'2688 end'!J52</f>
        <v>108930.22</v>
      </c>
      <c r="L24" t="str">
        <f t="shared" ca="1" si="18"/>
        <v>omp non hash</v>
      </c>
      <c r="M24" s="5">
        <f ca="1">D$22/D24</f>
        <v>1.9993654212368133</v>
      </c>
      <c r="N24" s="5">
        <f t="shared" ref="N24:S24" ca="1" si="33">E$22/E24</f>
        <v>1.9743232580144416</v>
      </c>
      <c r="O24" s="5">
        <f t="shared" ca="1" si="33"/>
        <v>1.9455670249822532</v>
      </c>
      <c r="P24" s="5">
        <f t="shared" ca="1" si="33"/>
        <v>1.9303484867389669</v>
      </c>
      <c r="Q24" s="5">
        <f t="shared" ca="1" si="33"/>
        <v>1.9088635242183749</v>
      </c>
      <c r="R24" s="5">
        <f t="shared" ca="1" si="33"/>
        <v>1.9628144778683945</v>
      </c>
      <c r="S24" s="5">
        <f t="shared" ca="1" si="33"/>
        <v>1.8658629350055473</v>
      </c>
      <c r="U24" t="str">
        <f t="shared" ca="1" si="20"/>
        <v>omp non hash</v>
      </c>
      <c r="V24" s="5">
        <f t="shared" ca="1" si="21"/>
        <v>49.436619047619033</v>
      </c>
      <c r="W24" s="5">
        <f t="shared" ca="1" si="22"/>
        <v>44.546150000000004</v>
      </c>
      <c r="X24" s="5">
        <f t="shared" ca="1" si="23"/>
        <v>42.624591666666674</v>
      </c>
      <c r="Y24" s="5">
        <f t="shared" ca="1" si="24"/>
        <v>42.076821428571421</v>
      </c>
      <c r="Z24" s="5">
        <f t="shared" ca="1" si="25"/>
        <v>40.658508928571436</v>
      </c>
      <c r="AA24" s="5">
        <f t="shared" ca="1" si="26"/>
        <v>40.318270833333344</v>
      </c>
      <c r="AB24" s="5">
        <f t="shared" ca="1" si="26"/>
        <v>40.524635416666669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3419.2881999999995</v>
      </c>
      <c r="E25" s="15">
        <f ca="1">'84 end'!J53</f>
        <v>5175.2822000000006</v>
      </c>
      <c r="F25" s="15">
        <f ca="1">'168 end'!J53</f>
        <v>8698.4477999999999</v>
      </c>
      <c r="G25" s="15">
        <f ca="1">'336 end'!J53</f>
        <v>15936.374000000002</v>
      </c>
      <c r="H25" s="18">
        <f ca="1">'672 end'!J53</f>
        <v>29073.804000000004</v>
      </c>
      <c r="I25" s="15">
        <f ca="1">'1344 end'!J53</f>
        <v>56308.128000000004</v>
      </c>
      <c r="J25" s="15">
        <f ca="1">'2688 end'!J53</f>
        <v>111442.64</v>
      </c>
      <c r="L25" t="str">
        <f t="shared" ca="1" si="18"/>
        <v>non CUDA transp Time</v>
      </c>
      <c r="M25" s="5">
        <f ca="1">D$21/D25</f>
        <v>1.4068979619793389</v>
      </c>
      <c r="N25" s="5">
        <f t="shared" ref="N25:S25" ca="1" si="34">E$21/E25</f>
        <v>1.6199602410086933</v>
      </c>
      <c r="O25" s="5">
        <f t="shared" ca="1" si="34"/>
        <v>1.7905580809486492</v>
      </c>
      <c r="P25" s="5">
        <f t="shared" ca="1" si="34"/>
        <v>1.9364157743787878</v>
      </c>
      <c r="Q25" s="5">
        <f t="shared" ca="1" si="34"/>
        <v>1.9633939198324377</v>
      </c>
      <c r="R25" s="5">
        <f t="shared" ca="1" si="34"/>
        <v>1.9623124391562083</v>
      </c>
      <c r="S25" s="5">
        <f t="shared" ca="1" si="34"/>
        <v>2.0274478422262789</v>
      </c>
      <c r="U25" t="str">
        <f t="shared" ca="1" si="20"/>
        <v>non CUDA transp Time</v>
      </c>
      <c r="V25" s="5">
        <f t="shared" ca="1" si="21"/>
        <v>81.411623809523803</v>
      </c>
      <c r="W25" s="5">
        <f t="shared" ca="1" si="22"/>
        <v>61.61050238095239</v>
      </c>
      <c r="X25" s="5">
        <f t="shared" ca="1" si="23"/>
        <v>51.776474999999998</v>
      </c>
      <c r="Y25" s="5">
        <f t="shared" ca="1" si="24"/>
        <v>47.429684523809527</v>
      </c>
      <c r="Z25" s="5">
        <f t="shared" ca="1" si="25"/>
        <v>43.264589285714294</v>
      </c>
      <c r="AA25" s="5">
        <f t="shared" ca="1" si="26"/>
        <v>41.895928571428577</v>
      </c>
      <c r="AB25" s="5">
        <f t="shared" ca="1" si="26"/>
        <v>41.459315476190476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15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2068.9303999999997</v>
      </c>
      <c r="E27" s="15">
        <f ca="1">'84 end'!J55</f>
        <v>3801.5506</v>
      </c>
      <c r="F27" s="15">
        <f ca="1">'168 end'!J55</f>
        <v>7121.5263999999979</v>
      </c>
      <c r="G27" s="15">
        <f ca="1">'336 end'!J55</f>
        <v>13585.2</v>
      </c>
      <c r="H27" s="18">
        <f ca="1">'672 end'!J55</f>
        <v>26824.583999999999</v>
      </c>
      <c r="I27" s="15">
        <f ca="1">'1344 end'!J55</f>
        <v>55564.16599999999</v>
      </c>
      <c r="J27" s="15">
        <f ca="1">'2688 end'!J55</f>
        <v>105853.75999999999</v>
      </c>
      <c r="L27" t="str">
        <f t="shared" ca="1" si="35"/>
        <v>non CUDA transp non hash</v>
      </c>
      <c r="M27" s="5">
        <f ca="1">D$22/D27</f>
        <v>2.0065239507331913</v>
      </c>
      <c r="N27" s="5">
        <f t="shared" ca="1" si="36"/>
        <v>1.9433317552053635</v>
      </c>
      <c r="O27" s="5">
        <f t="shared" ca="1" si="36"/>
        <v>1.9563322829218197</v>
      </c>
      <c r="P27" s="5">
        <f t="shared" ca="1" si="36"/>
        <v>2.0088702411447752</v>
      </c>
      <c r="Q27" s="5">
        <f t="shared" ca="1" si="36"/>
        <v>1.9442969926392892</v>
      </c>
      <c r="R27" s="5">
        <f t="shared" ca="1" si="36"/>
        <v>1.914192539126746</v>
      </c>
      <c r="S27" s="5">
        <f t="shared" ca="1" si="36"/>
        <v>1.9200910765947283</v>
      </c>
      <c r="U27" t="str">
        <f t="shared" ca="1" si="37"/>
        <v>non CUDA transp non hash</v>
      </c>
      <c r="V27" s="5">
        <f t="shared" ca="1" si="38"/>
        <v>49.260247619047611</v>
      </c>
      <c r="W27" s="5">
        <f t="shared" ca="1" si="39"/>
        <v>45.256554761904759</v>
      </c>
      <c r="X27" s="5">
        <f t="shared" ca="1" si="40"/>
        <v>42.390038095238083</v>
      </c>
      <c r="Y27" s="5">
        <f t="shared" ca="1" si="41"/>
        <v>40.432142857142857</v>
      </c>
      <c r="Z27" s="5">
        <f t="shared" ca="1" si="42"/>
        <v>39.917535714285712</v>
      </c>
      <c r="AA27" s="5">
        <f t="shared" ca="1" si="43"/>
        <v>41.342385416666659</v>
      </c>
      <c r="AB27" s="5">
        <f t="shared" ca="1" si="44"/>
        <v>39.380119047619047</v>
      </c>
    </row>
    <row r="28" spans="1:28" x14ac:dyDescent="0.25">
      <c r="A28">
        <v>26</v>
      </c>
      <c r="C28" t="str">
        <f ca="1">OFFSET('42p stat'!$A$1,A28*20,0)</f>
        <v>CUDA Const</v>
      </c>
      <c r="D28" s="5">
        <f ca="1">'42 end'!J56</f>
        <v>138.89832000000007</v>
      </c>
      <c r="E28" s="15">
        <f ca="1">'84 end'!J56</f>
        <v>0</v>
      </c>
      <c r="F28" s="5">
        <f ca="1">'168 end'!J56</f>
        <v>259.36562000000004</v>
      </c>
      <c r="G28" s="15">
        <f ca="1">'336 end'!J56</f>
        <v>513.63558</v>
      </c>
      <c r="H28" s="18">
        <f ca="1">'672 end'!J56</f>
        <v>1485.2195999999999</v>
      </c>
      <c r="I28" s="5"/>
      <c r="J28" s="5" t="e">
        <f ca="1">'2688 end'!J56</f>
        <v>#DIV/0!</v>
      </c>
      <c r="L28" t="str">
        <f t="shared" ca="1" si="35"/>
        <v>CUDA Const</v>
      </c>
      <c r="M28" s="24">
        <f ca="1">D$21/D28</f>
        <v>34.633893340106624</v>
      </c>
      <c r="N28" s="24" t="e">
        <f t="shared" ref="N28:S43" ca="1" si="45">E$21/E28</f>
        <v>#DIV/0!</v>
      </c>
      <c r="O28" s="24">
        <f t="shared" ca="1" si="45"/>
        <v>60.050657446426385</v>
      </c>
      <c r="P28" s="24">
        <f t="shared" ca="1" si="45"/>
        <v>60.080429007663334</v>
      </c>
      <c r="Q28" s="24">
        <f t="shared" ca="1" si="45"/>
        <v>38.434269248803353</v>
      </c>
      <c r="R28" s="24" t="e">
        <f t="shared" ca="1" si="45"/>
        <v>#DIV/0!</v>
      </c>
      <c r="S28" s="24" t="e">
        <f t="shared" ca="1" si="45"/>
        <v>#DIV/0!</v>
      </c>
      <c r="U28" t="str">
        <f t="shared" ca="1" si="37"/>
        <v>CUDA Const</v>
      </c>
      <c r="V28" s="5">
        <f t="shared" ca="1" si="38"/>
        <v>3.3071028571428589</v>
      </c>
      <c r="W28" s="5">
        <f t="shared" ca="1" si="39"/>
        <v>0</v>
      </c>
      <c r="X28" s="5">
        <f t="shared" ca="1" si="40"/>
        <v>1.5438429761904764</v>
      </c>
      <c r="Y28" s="5">
        <f t="shared" ca="1" si="41"/>
        <v>1.5286773214285714</v>
      </c>
      <c r="Z28" s="5">
        <f t="shared" ca="1" si="42"/>
        <v>2.2101482142857143</v>
      </c>
      <c r="AA28" s="5">
        <f t="shared" si="43"/>
        <v>0</v>
      </c>
      <c r="AB28" s="5" t="e">
        <f t="shared" ca="1" si="44"/>
        <v>#DIV/0!</v>
      </c>
    </row>
    <row r="29" spans="1:28" x14ac:dyDescent="0.25">
      <c r="A29">
        <v>27</v>
      </c>
      <c r="C29" t="str">
        <f ca="1">OFFSET('42p stat'!$A$1,A29*20,0)</f>
        <v>CUDA ant Const</v>
      </c>
      <c r="D29" s="5">
        <f ca="1">'42 end'!J57</f>
        <v>141.65155999999999</v>
      </c>
      <c r="E29" s="15">
        <f ca="1">'84 end'!J57</f>
        <v>173.33324000000002</v>
      </c>
      <c r="F29" s="5">
        <f ca="1">'168 end'!J57</f>
        <v>242.79590000000007</v>
      </c>
      <c r="G29" s="15">
        <f ca="1">'336 end'!J57</f>
        <v>390.34629999999993</v>
      </c>
      <c r="H29" s="5">
        <f ca="1">'672 end'!J57</f>
        <v>725.17522000000008</v>
      </c>
      <c r="I29" s="5">
        <f ca="1">'1344 end'!J57</f>
        <v>1377.8424</v>
      </c>
      <c r="J29" s="5" t="e">
        <f ca="1">'2688 end'!J57</f>
        <v>#DIV/0!</v>
      </c>
      <c r="L29" t="str">
        <f t="shared" ca="1" si="35"/>
        <v>CUDA ant Const</v>
      </c>
      <c r="M29" s="24">
        <f t="shared" ref="M29:M52" ca="1" si="46">D$21/D29</f>
        <v>33.960724470665916</v>
      </c>
      <c r="N29" s="24">
        <f t="shared" ca="1" si="45"/>
        <v>48.367822582673696</v>
      </c>
      <c r="O29" s="24">
        <f t="shared" ca="1" si="45"/>
        <v>64.14884271110013</v>
      </c>
      <c r="P29" s="24">
        <f t="shared" ca="1" si="45"/>
        <v>79.056586420826804</v>
      </c>
      <c r="Q29" s="24">
        <f t="shared" ca="1" si="45"/>
        <v>78.716603140410683</v>
      </c>
      <c r="R29" s="24">
        <f t="shared" ca="1" si="45"/>
        <v>80.193598338968229</v>
      </c>
      <c r="S29" s="24" t="e">
        <f t="shared" ca="1" si="45"/>
        <v>#DIV/0!</v>
      </c>
      <c r="U29" t="str">
        <f t="shared" ca="1" si="37"/>
        <v>CUDA ant Const</v>
      </c>
      <c r="V29" s="5">
        <f t="shared" ca="1" si="38"/>
        <v>3.37265619047619</v>
      </c>
      <c r="W29" s="5">
        <f t="shared" ca="1" si="39"/>
        <v>2.0634909523809526</v>
      </c>
      <c r="X29" s="5">
        <f t="shared" ca="1" si="40"/>
        <v>1.445213690476191</v>
      </c>
      <c r="Y29" s="5">
        <f t="shared" ca="1" si="41"/>
        <v>1.1617449404761904</v>
      </c>
      <c r="Z29" s="5">
        <f t="shared" ca="1" si="42"/>
        <v>1.0791297916666669</v>
      </c>
      <c r="AA29" s="5">
        <f t="shared" ca="1" si="43"/>
        <v>1.025180357142857</v>
      </c>
      <c r="AB29" s="5" t="e">
        <f t="shared" ca="1" si="44"/>
        <v>#DIV/0!</v>
      </c>
    </row>
    <row r="30" spans="1:28" x14ac:dyDescent="0.25">
      <c r="A30">
        <v>28</v>
      </c>
      <c r="C30" t="str">
        <f ca="1">OFFSET('42p stat'!$A$1,A30*20,0)</f>
        <v>CUDA ant par Const</v>
      </c>
      <c r="D30" s="5">
        <f ca="1">'42 end'!J58</f>
        <v>145.31356</v>
      </c>
      <c r="E30" s="15">
        <f ca="1">'84 end'!J58</f>
        <v>185.62320000000003</v>
      </c>
      <c r="F30" s="5">
        <f ca="1">'168 end'!J58</f>
        <v>264.34037999999993</v>
      </c>
      <c r="G30" s="15">
        <f ca="1">'336 end'!J58</f>
        <v>451.82639999999981</v>
      </c>
      <c r="H30" s="5">
        <f ca="1">'672 end'!J58</f>
        <v>923.73271999999997</v>
      </c>
      <c r="I30" s="5">
        <f ca="1">'1344 end'!J58</f>
        <v>1701.614</v>
      </c>
      <c r="J30" s="5" t="e">
        <f ca="1">'2688 end'!J58</f>
        <v>#DIV/0!</v>
      </c>
      <c r="L30" t="str">
        <f t="shared" ca="1" si="35"/>
        <v>CUDA ant par Const</v>
      </c>
      <c r="M30" s="24">
        <f t="shared" ca="1" si="46"/>
        <v>33.104891243460017</v>
      </c>
      <c r="N30" s="24">
        <f t="shared" ca="1" si="45"/>
        <v>45.165428674863918</v>
      </c>
      <c r="O30" s="24">
        <f t="shared" ca="1" si="45"/>
        <v>58.920532685925636</v>
      </c>
      <c r="P30" s="24">
        <f t="shared" ca="1" si="45"/>
        <v>68.299342402303168</v>
      </c>
      <c r="Q30" s="24">
        <f t="shared" ca="1" si="45"/>
        <v>61.796371140777623</v>
      </c>
      <c r="R30" s="24">
        <f t="shared" ca="1" si="45"/>
        <v>64.934902980346891</v>
      </c>
      <c r="S30" s="24" t="e">
        <f t="shared" ca="1" si="45"/>
        <v>#DIV/0!</v>
      </c>
      <c r="U30" t="str">
        <f t="shared" ca="1" si="37"/>
        <v>CUDA ant par Const</v>
      </c>
      <c r="V30" s="5">
        <f t="shared" ca="1" si="38"/>
        <v>3.4598466666666665</v>
      </c>
      <c r="W30" s="5">
        <f t="shared" ca="1" si="39"/>
        <v>2.2098000000000004</v>
      </c>
      <c r="X30" s="5">
        <f t="shared" ca="1" si="40"/>
        <v>1.5734546428571423</v>
      </c>
      <c r="Y30" s="5">
        <f t="shared" ca="1" si="41"/>
        <v>1.344721428571428</v>
      </c>
      <c r="Z30" s="5">
        <f t="shared" ca="1" si="42"/>
        <v>1.3746022619047618</v>
      </c>
      <c r="AA30" s="5">
        <f t="shared" ca="1" si="43"/>
        <v>1.2660818452380953</v>
      </c>
      <c r="AB30" s="5" t="e">
        <f t="shared" ca="1" si="44"/>
        <v>#DIV/0!</v>
      </c>
    </row>
    <row r="31" spans="1:28" x14ac:dyDescent="0.25">
      <c r="A31">
        <v>29</v>
      </c>
      <c r="C31" t="str">
        <f ca="1">OFFSET('42p stat'!$A$1,A31*20,0)</f>
        <v>CUDA ant add CPU Const</v>
      </c>
      <c r="D31" s="5">
        <f ca="1">'42 end'!J59</f>
        <v>175.25385999999997</v>
      </c>
      <c r="E31" s="15">
        <f ca="1">'84 end'!J59</f>
        <v>266.60437999999994</v>
      </c>
      <c r="F31" s="5">
        <f ca="1">'168 end'!J59</f>
        <v>583.91178000000014</v>
      </c>
      <c r="G31" s="15">
        <f ca="1">'336 end'!J59</f>
        <v>1193.9675999999999</v>
      </c>
      <c r="H31" s="5">
        <f ca="1">'672 end'!J59</f>
        <v>2558.8966000000005</v>
      </c>
      <c r="I31" s="5">
        <f ca="1">'1344 end'!J59</f>
        <v>5249.6319999999996</v>
      </c>
      <c r="J31" s="5" t="e">
        <f ca="1">'2688 end'!J59</f>
        <v>#DIV/0!</v>
      </c>
      <c r="L31" t="str">
        <f t="shared" ca="1" si="35"/>
        <v>CUDA ant add CPU Const</v>
      </c>
      <c r="M31" s="24">
        <f t="shared" ca="1" si="46"/>
        <v>27.44926474087362</v>
      </c>
      <c r="N31" s="24">
        <f t="shared" ca="1" si="45"/>
        <v>31.446412845880488</v>
      </c>
      <c r="O31" s="24">
        <f t="shared" ca="1" si="45"/>
        <v>26.673680054887736</v>
      </c>
      <c r="P31" s="24">
        <f t="shared" ca="1" si="45"/>
        <v>25.846133513170695</v>
      </c>
      <c r="Q31" s="24">
        <f t="shared" ca="1" si="45"/>
        <v>22.307790787638705</v>
      </c>
      <c r="R31" s="24">
        <f t="shared" ca="1" si="45"/>
        <v>21.047978220187627</v>
      </c>
      <c r="S31" s="24" t="e">
        <f t="shared" ca="1" si="45"/>
        <v>#DIV/0!</v>
      </c>
      <c r="U31" t="str">
        <f t="shared" ca="1" si="37"/>
        <v>CUDA ant add CPU Const</v>
      </c>
      <c r="V31" s="5">
        <f t="shared" ca="1" si="38"/>
        <v>4.1727109523809514</v>
      </c>
      <c r="W31" s="5">
        <f t="shared" ca="1" si="39"/>
        <v>3.1738616666666659</v>
      </c>
      <c r="X31" s="5">
        <f t="shared" ca="1" si="40"/>
        <v>3.4756653571428577</v>
      </c>
      <c r="Y31" s="5">
        <f t="shared" ca="1" si="41"/>
        <v>3.5534749999999997</v>
      </c>
      <c r="Z31" s="5">
        <f t="shared" ca="1" si="42"/>
        <v>3.807881845238096</v>
      </c>
      <c r="AA31" s="5">
        <f t="shared" ca="1" si="43"/>
        <v>3.9059761904761903</v>
      </c>
      <c r="AB31" s="5" t="e">
        <f t="shared" ca="1" si="44"/>
        <v>#DIV/0!</v>
      </c>
    </row>
    <row r="32" spans="1:28" x14ac:dyDescent="0.25">
      <c r="A32">
        <v>30</v>
      </c>
      <c r="C32" t="str">
        <f ca="1">OFFSET('84p stat'!$A$1,A32*20,0)</f>
        <v>CUDA opt Const</v>
      </c>
      <c r="D32" s="5">
        <f ca="1">'42 end'!J60</f>
        <v>135.63787999999997</v>
      </c>
      <c r="E32" s="15">
        <f ca="1">'84 end'!J60</f>
        <v>172.81987999999993</v>
      </c>
      <c r="F32" s="5">
        <f ca="1">'168 end'!J60</f>
        <v>257.07994000000014</v>
      </c>
      <c r="G32" s="15">
        <f ca="1">'336 end'!J60</f>
        <v>510.79106000000007</v>
      </c>
      <c r="H32" s="5">
        <f ca="1">'672 end'!J60</f>
        <v>1481.499</v>
      </c>
      <c r="I32" s="5"/>
      <c r="J32" s="5" t="e">
        <f ca="1">'2688 end'!J60</f>
        <v>#DIV/0!</v>
      </c>
      <c r="L32" t="str">
        <f t="shared" ca="1" si="35"/>
        <v>CUDA opt Const</v>
      </c>
      <c r="M32" s="24">
        <f t="shared" ca="1" si="46"/>
        <v>35.466416903596567</v>
      </c>
      <c r="N32" s="24">
        <f t="shared" ca="1" si="45"/>
        <v>48.511498792847242</v>
      </c>
      <c r="O32" s="24">
        <f t="shared" ca="1" si="45"/>
        <v>60.584563696412836</v>
      </c>
      <c r="P32" s="24">
        <f t="shared" ca="1" si="45"/>
        <v>60.415008046538595</v>
      </c>
      <c r="Q32" s="24">
        <f t="shared" ca="1" si="45"/>
        <v>38.530792123383151</v>
      </c>
      <c r="R32" s="24" t="e">
        <f t="shared" ca="1" si="45"/>
        <v>#DIV/0!</v>
      </c>
      <c r="S32" s="24" t="e">
        <f t="shared" ca="1" si="45"/>
        <v>#DIV/0!</v>
      </c>
      <c r="U32" t="str">
        <f t="shared" ca="1" si="37"/>
        <v>CUDA opt Const</v>
      </c>
      <c r="V32" s="5">
        <f t="shared" ca="1" si="38"/>
        <v>3.2294733333333325</v>
      </c>
      <c r="W32" s="5">
        <f t="shared" ca="1" si="39"/>
        <v>2.0573795238095229</v>
      </c>
      <c r="X32" s="5">
        <f t="shared" ca="1" si="40"/>
        <v>1.530237738095239</v>
      </c>
      <c r="Y32" s="5">
        <f t="shared" ca="1" si="41"/>
        <v>1.5202114880952382</v>
      </c>
      <c r="Z32" s="5">
        <f t="shared" ca="1" si="42"/>
        <v>2.2046116071428572</v>
      </c>
      <c r="AA32" s="5">
        <f t="shared" si="43"/>
        <v>0</v>
      </c>
      <c r="AB32" s="5" t="e">
        <f t="shared" ca="1" si="44"/>
        <v>#DIV/0!</v>
      </c>
    </row>
    <row r="33" spans="1:28" x14ac:dyDescent="0.25">
      <c r="A33">
        <v>31</v>
      </c>
      <c r="C33" t="str">
        <f ca="1">OFFSET('84p stat'!$A$1,A33*20,0)</f>
        <v>CUDA opt ant Const</v>
      </c>
      <c r="D33" s="5">
        <f ca="1">'42 end'!J61</f>
        <v>138.80430000000004</v>
      </c>
      <c r="E33" s="15">
        <f ca="1">'84 end'!J61</f>
        <v>168.89326000000005</v>
      </c>
      <c r="F33" s="5">
        <f ca="1">'168 end'!J61</f>
        <v>240.33866000000006</v>
      </c>
      <c r="G33" s="5">
        <f ca="1">'336 end'!J61</f>
        <v>386.18792000000008</v>
      </c>
      <c r="H33" s="5">
        <f ca="1">'672 end'!J61</f>
        <v>720.03803999999991</v>
      </c>
      <c r="I33" s="5">
        <f ca="1">'1344 end'!J61</f>
        <v>1367.7172</v>
      </c>
      <c r="J33" s="5" t="e">
        <f ca="1">'2688 end'!J61</f>
        <v>#DIV/0!</v>
      </c>
      <c r="L33" t="str">
        <f t="shared" ca="1" si="35"/>
        <v>CUDA opt ant Const</v>
      </c>
      <c r="M33" s="24">
        <f t="shared" ca="1" si="46"/>
        <v>34.657352834170119</v>
      </c>
      <c r="N33" s="24">
        <f t="shared" ca="1" si="45"/>
        <v>49.639348544755414</v>
      </c>
      <c r="O33" s="24">
        <f t="shared" ca="1" si="45"/>
        <v>64.804705160626241</v>
      </c>
      <c r="P33" s="24">
        <f t="shared" ca="1" si="45"/>
        <v>79.907849007809403</v>
      </c>
      <c r="Q33" s="24">
        <f t="shared" ca="1" si="45"/>
        <v>79.278214245458514</v>
      </c>
      <c r="R33" s="24">
        <f t="shared" ca="1" si="45"/>
        <v>80.787270935833803</v>
      </c>
      <c r="S33" s="24" t="e">
        <f t="shared" ca="1" si="45"/>
        <v>#DIV/0!</v>
      </c>
      <c r="U33" t="str">
        <f t="shared" ca="1" si="37"/>
        <v>CUDA opt ant Const</v>
      </c>
      <c r="V33" s="5">
        <f t="shared" ca="1" si="38"/>
        <v>3.3048642857142867</v>
      </c>
      <c r="W33" s="5">
        <f t="shared" ca="1" si="39"/>
        <v>2.0106340476190483</v>
      </c>
      <c r="X33" s="5">
        <f t="shared" ca="1" si="40"/>
        <v>1.4305872619047624</v>
      </c>
      <c r="Y33" s="5">
        <f t="shared" ca="1" si="41"/>
        <v>1.1493688095238097</v>
      </c>
      <c r="Z33" s="5">
        <f t="shared" ca="1" si="42"/>
        <v>1.0714851785714283</v>
      </c>
      <c r="AA33" s="5">
        <f t="shared" ca="1" si="43"/>
        <v>1.0176467261904762</v>
      </c>
      <c r="AB33" s="5" t="e">
        <f t="shared" ca="1" si="44"/>
        <v>#DIV/0!</v>
      </c>
    </row>
    <row r="34" spans="1:28" x14ac:dyDescent="0.25">
      <c r="A34">
        <v>32</v>
      </c>
      <c r="C34" t="str">
        <f ca="1">OFFSET('84p stat'!$A$1,A34*20,0)</f>
        <v>CUDA opt ant par Const</v>
      </c>
      <c r="D34" s="5">
        <f ca="1">'42 end'!J62</f>
        <v>142.58694</v>
      </c>
      <c r="E34" s="15">
        <f ca="1">'84 end'!J62</f>
        <v>181.9529</v>
      </c>
      <c r="F34" s="5">
        <f ca="1">'168 end'!J62</f>
        <v>260.52380000000005</v>
      </c>
      <c r="G34" s="5">
        <f ca="1">'336 end'!J62</f>
        <v>447.84105999999986</v>
      </c>
      <c r="H34" s="5">
        <f ca="1">'672 end'!J62</f>
        <v>917.23680000000036</v>
      </c>
      <c r="I34" s="5">
        <f ca="1">'1344 end'!J62</f>
        <v>1693.4630000000004</v>
      </c>
      <c r="J34" s="5" t="e">
        <f ca="1">'2688 end'!J62</f>
        <v>#DIV/0!</v>
      </c>
      <c r="L34" t="str">
        <f t="shared" ca="1" si="35"/>
        <v>CUDA opt ant par Const</v>
      </c>
      <c r="M34" s="24">
        <f t="shared" ca="1" si="46"/>
        <v>33.737939814123237</v>
      </c>
      <c r="N34" s="24">
        <f t="shared" ca="1" si="45"/>
        <v>46.076492323013269</v>
      </c>
      <c r="O34" s="24">
        <f t="shared" ca="1" si="45"/>
        <v>59.783697305198203</v>
      </c>
      <c r="P34" s="24">
        <f t="shared" ca="1" si="45"/>
        <v>68.907138617437155</v>
      </c>
      <c r="Q34" s="24">
        <f t="shared" ca="1" si="45"/>
        <v>62.23401634125451</v>
      </c>
      <c r="R34" s="24">
        <f t="shared" ca="1" si="45"/>
        <v>65.247448571359385</v>
      </c>
      <c r="S34" s="24" t="e">
        <f t="shared" ca="1" si="45"/>
        <v>#DIV/0!</v>
      </c>
      <c r="U34" t="str">
        <f t="shared" ca="1" si="37"/>
        <v>CUDA opt ant par Const</v>
      </c>
      <c r="V34" s="5">
        <f t="shared" ca="1" si="38"/>
        <v>3.394927142857143</v>
      </c>
      <c r="W34" s="5">
        <f t="shared" ca="1" si="39"/>
        <v>2.1661059523809523</v>
      </c>
      <c r="X34" s="5">
        <f t="shared" ca="1" si="40"/>
        <v>1.5507369047619051</v>
      </c>
      <c r="Y34" s="5">
        <f t="shared" ca="1" si="41"/>
        <v>1.3328602976190471</v>
      </c>
      <c r="Z34" s="5">
        <f t="shared" ca="1" si="42"/>
        <v>1.3649357142857148</v>
      </c>
      <c r="AA34" s="5">
        <f t="shared" ca="1" si="43"/>
        <v>1.2600171130952385</v>
      </c>
      <c r="AB34" s="5" t="e">
        <f t="shared" ca="1" si="4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24" t="e">
        <f t="shared" ca="1" si="46"/>
        <v>#DIV/0!</v>
      </c>
      <c r="N35" s="24" t="e">
        <f t="shared" ca="1" si="45"/>
        <v>#DIV/0!</v>
      </c>
      <c r="O35" s="24" t="e">
        <f t="shared" ca="1" si="45"/>
        <v>#DIV/0!</v>
      </c>
      <c r="P35" s="24" t="e">
        <f t="shared" ca="1" si="45"/>
        <v>#DIV/0!</v>
      </c>
      <c r="Q35" s="24" t="e">
        <f t="shared" ca="1" si="45"/>
        <v>#DIV/0!</v>
      </c>
      <c r="R35" s="24" t="e">
        <f t="shared" ca="1" si="45"/>
        <v>#DIV/0!</v>
      </c>
      <c r="S35" s="24" t="e">
        <f t="shared" ca="1" si="45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24" t="e">
        <f t="shared" ca="1" si="46"/>
        <v>#DIV/0!</v>
      </c>
      <c r="N36" s="24" t="e">
        <f t="shared" ca="1" si="45"/>
        <v>#DIV/0!</v>
      </c>
      <c r="O36" s="24" t="e">
        <f t="shared" ca="1" si="45"/>
        <v>#DIV/0!</v>
      </c>
      <c r="P36" s="24" t="e">
        <f t="shared" ca="1" si="45"/>
        <v>#DIV/0!</v>
      </c>
      <c r="Q36" s="24" t="e">
        <f t="shared" ca="1" si="45"/>
        <v>#DIV/0!</v>
      </c>
      <c r="R36" s="24" t="e">
        <f t="shared" ca="1" si="45"/>
        <v>#DIV/0!</v>
      </c>
      <c r="S36" s="24" t="e">
        <f t="shared" ca="1" si="45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24" t="e">
        <f t="shared" ca="1" si="46"/>
        <v>#DIV/0!</v>
      </c>
      <c r="N37" s="24" t="e">
        <f t="shared" ca="1" si="45"/>
        <v>#DIV/0!</v>
      </c>
      <c r="O37" s="24" t="e">
        <f t="shared" ca="1" si="45"/>
        <v>#DIV/0!</v>
      </c>
      <c r="P37" s="24" t="e">
        <f t="shared" ca="1" si="45"/>
        <v>#DIV/0!</v>
      </c>
      <c r="Q37" s="24" t="e">
        <f t="shared" ca="1" si="45"/>
        <v>#DIV/0!</v>
      </c>
      <c r="R37" s="24" t="e">
        <f t="shared" ca="1" si="45"/>
        <v>#DIV/0!</v>
      </c>
      <c r="S37" s="24" t="e">
        <f t="shared" ca="1" si="45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24" t="e">
        <f t="shared" ca="1" si="46"/>
        <v>#DIV/0!</v>
      </c>
      <c r="N38" s="24" t="e">
        <f t="shared" ca="1" si="45"/>
        <v>#DIV/0!</v>
      </c>
      <c r="O38" s="24" t="e">
        <f t="shared" ca="1" si="45"/>
        <v>#DIV/0!</v>
      </c>
      <c r="P38" s="24" t="e">
        <f t="shared" ca="1" si="45"/>
        <v>#DIV/0!</v>
      </c>
      <c r="Q38" s="24" t="e">
        <f t="shared" ca="1" si="45"/>
        <v>#DIV/0!</v>
      </c>
      <c r="R38" s="24" t="e">
        <f t="shared" ca="1" si="45"/>
        <v>#DIV/0!</v>
      </c>
      <c r="S38" s="24" t="e">
        <f t="shared" ca="1" si="45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24" t="e">
        <f t="shared" ca="1" si="46"/>
        <v>#DIV/0!</v>
      </c>
      <c r="N39" s="24" t="e">
        <f t="shared" ca="1" si="45"/>
        <v>#DIV/0!</v>
      </c>
      <c r="O39" s="24" t="e">
        <f t="shared" ca="1" si="45"/>
        <v>#DIV/0!</v>
      </c>
      <c r="P39" s="24" t="e">
        <f t="shared" ca="1" si="45"/>
        <v>#DIV/0!</v>
      </c>
      <c r="Q39" s="24" t="e">
        <f t="shared" ca="1" si="45"/>
        <v>#DIV/0!</v>
      </c>
      <c r="R39" s="24" t="e">
        <f t="shared" ca="1" si="45"/>
        <v>#DIV/0!</v>
      </c>
      <c r="S39" s="24" t="e">
        <f t="shared" ca="1" si="45"/>
        <v>#DIV/0!</v>
      </c>
      <c r="U39">
        <f t="shared" ca="1" si="37"/>
        <v>0</v>
      </c>
      <c r="V39" s="5" t="e">
        <f t="shared" ca="1" si="38"/>
        <v>#DIV/0!</v>
      </c>
      <c r="W39" s="5" t="e">
        <f t="shared" ca="1" si="39"/>
        <v>#DIV/0!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24" t="e">
        <f t="shared" ca="1" si="46"/>
        <v>#DIV/0!</v>
      </c>
      <c r="N40" s="24" t="e">
        <f t="shared" ca="1" si="45"/>
        <v>#DIV/0!</v>
      </c>
      <c r="O40" s="24" t="e">
        <f t="shared" ca="1" si="45"/>
        <v>#DIV/0!</v>
      </c>
      <c r="P40" s="24" t="e">
        <f t="shared" ca="1" si="45"/>
        <v>#DIV/0!</v>
      </c>
      <c r="Q40" s="24" t="e">
        <f t="shared" ca="1" si="45"/>
        <v>#DIV/0!</v>
      </c>
      <c r="R40" s="24" t="e">
        <f t="shared" ca="1" si="45"/>
        <v>#DIV/0!</v>
      </c>
      <c r="S40" s="24" t="e">
        <f t="shared" ca="1" si="45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24" t="e">
        <f t="shared" ca="1" si="46"/>
        <v>#DIV/0!</v>
      </c>
      <c r="N41" s="24" t="e">
        <f t="shared" ca="1" si="45"/>
        <v>#DIV/0!</v>
      </c>
      <c r="O41" s="24" t="e">
        <f t="shared" ca="1" si="45"/>
        <v>#DIV/0!</v>
      </c>
      <c r="P41" s="24" t="e">
        <f t="shared" ca="1" si="45"/>
        <v>#DIV/0!</v>
      </c>
      <c r="Q41" s="24" t="e">
        <f t="shared" ca="1" si="45"/>
        <v>#DIV/0!</v>
      </c>
      <c r="R41" s="24" t="e">
        <f t="shared" ca="1" si="45"/>
        <v>#DIV/0!</v>
      </c>
      <c r="S41" s="24" t="e">
        <f t="shared" ca="1" si="45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24" t="e">
        <f t="shared" ca="1" si="46"/>
        <v>#DIV/0!</v>
      </c>
      <c r="N42" s="24" t="e">
        <f t="shared" ca="1" si="45"/>
        <v>#DIV/0!</v>
      </c>
      <c r="O42" s="24" t="e">
        <f t="shared" ca="1" si="45"/>
        <v>#DIV/0!</v>
      </c>
      <c r="P42" s="24" t="e">
        <f t="shared" ca="1" si="45"/>
        <v>#DIV/0!</v>
      </c>
      <c r="Q42" s="24" t="e">
        <f t="shared" ca="1" si="45"/>
        <v>#DIV/0!</v>
      </c>
      <c r="R42" s="24" t="e">
        <f t="shared" ca="1" si="45"/>
        <v>#DIV/0!</v>
      </c>
      <c r="S42" s="24" t="e">
        <f t="shared" ca="1" si="45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24" t="e">
        <f t="shared" ca="1" si="46"/>
        <v>#DIV/0!</v>
      </c>
      <c r="N43" s="24" t="e">
        <f t="shared" ca="1" si="45"/>
        <v>#DIV/0!</v>
      </c>
      <c r="O43" s="24" t="e">
        <f t="shared" ca="1" si="45"/>
        <v>#DIV/0!</v>
      </c>
      <c r="P43" s="24" t="e">
        <f t="shared" ca="1" si="45"/>
        <v>#DIV/0!</v>
      </c>
      <c r="Q43" s="24" t="e">
        <f t="shared" ca="1" si="45"/>
        <v>#DIV/0!</v>
      </c>
      <c r="R43" s="24" t="e">
        <f t="shared" ca="1" si="45"/>
        <v>#DIV/0!</v>
      </c>
      <c r="S43" s="24" t="e">
        <f t="shared" ca="1" si="45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24" t="e">
        <f t="shared" ca="1" si="46"/>
        <v>#DIV/0!</v>
      </c>
      <c r="N44" s="24" t="e">
        <f t="shared" ref="N44:N52" ca="1" si="47">E$21/E44</f>
        <v>#DIV/0!</v>
      </c>
      <c r="O44" s="24" t="e">
        <f t="shared" ref="O44:O52" ca="1" si="48">F$21/F44</f>
        <v>#DIV/0!</v>
      </c>
      <c r="P44" s="24" t="e">
        <f t="shared" ref="P44:P52" ca="1" si="49">G$21/G44</f>
        <v>#DIV/0!</v>
      </c>
      <c r="Q44" s="24" t="e">
        <f t="shared" ref="Q44:Q52" ca="1" si="50">H$21/H44</f>
        <v>#DIV/0!</v>
      </c>
      <c r="R44" s="24" t="e">
        <f t="shared" ref="R44:R52" ca="1" si="51">I$21/I44</f>
        <v>#DIV/0!</v>
      </c>
      <c r="S44" s="24" t="e">
        <f t="shared" ref="S44:S52" ca="1" si="52">J$21/J44</f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24" t="e">
        <f t="shared" ca="1" si="46"/>
        <v>#DIV/0!</v>
      </c>
      <c r="N45" s="24" t="e">
        <f t="shared" ca="1" si="47"/>
        <v>#DIV/0!</v>
      </c>
      <c r="O45" s="24" t="e">
        <f t="shared" ca="1" si="48"/>
        <v>#DIV/0!</v>
      </c>
      <c r="P45" s="24" t="e">
        <f t="shared" ca="1" si="49"/>
        <v>#DIV/0!</v>
      </c>
      <c r="Q45" s="24" t="e">
        <f t="shared" ca="1" si="50"/>
        <v>#DIV/0!</v>
      </c>
      <c r="R45" s="24" t="e">
        <f t="shared" ca="1" si="51"/>
        <v>#DIV/0!</v>
      </c>
      <c r="S45" s="24" t="e">
        <f t="shared" ca="1" si="52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24" t="e">
        <f t="shared" ca="1" si="46"/>
        <v>#DIV/0!</v>
      </c>
      <c r="N46" s="24" t="e">
        <f t="shared" ca="1" si="47"/>
        <v>#DIV/0!</v>
      </c>
      <c r="O46" s="24" t="e">
        <f t="shared" ca="1" si="48"/>
        <v>#DIV/0!</v>
      </c>
      <c r="P46" s="24" t="e">
        <f t="shared" ca="1" si="49"/>
        <v>#DIV/0!</v>
      </c>
      <c r="Q46" s="24" t="e">
        <f t="shared" ca="1" si="50"/>
        <v>#DIV/0!</v>
      </c>
      <c r="R46" s="24" t="e">
        <f t="shared" ca="1" si="51"/>
        <v>#DIV/0!</v>
      </c>
      <c r="S46" s="24" t="e">
        <f t="shared" ca="1" si="52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24" t="e">
        <f t="shared" ca="1" si="46"/>
        <v>#DIV/0!</v>
      </c>
      <c r="N47" s="24" t="e">
        <f t="shared" ca="1" si="47"/>
        <v>#DIV/0!</v>
      </c>
      <c r="O47" s="24" t="e">
        <f t="shared" ca="1" si="48"/>
        <v>#DIV/0!</v>
      </c>
      <c r="P47" s="24" t="e">
        <f t="shared" ca="1" si="49"/>
        <v>#DIV/0!</v>
      </c>
      <c r="Q47" s="24" t="e">
        <f t="shared" ca="1" si="50"/>
        <v>#DIV/0!</v>
      </c>
      <c r="R47" s="24" t="e">
        <f t="shared" ca="1" si="51"/>
        <v>#DIV/0!</v>
      </c>
      <c r="S47" s="24" t="e">
        <f t="shared" ca="1" si="52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 t="e">
        <f t="shared" ca="1" si="40"/>
        <v>#DIV/0!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>
        <f ca="1">'42 end'!J76</f>
        <v>0</v>
      </c>
      <c r="E48" s="15">
        <f ca="1">'84 end'!J76</f>
        <v>0</v>
      </c>
      <c r="F48" s="5">
        <f ca="1">'168 end'!J76</f>
        <v>0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24" t="e">
        <f t="shared" ca="1" si="46"/>
        <v>#DIV/0!</v>
      </c>
      <c r="N48" s="24" t="e">
        <f t="shared" ca="1" si="47"/>
        <v>#DIV/0!</v>
      </c>
      <c r="O48" s="24" t="e">
        <f t="shared" ca="1" si="48"/>
        <v>#DIV/0!</v>
      </c>
      <c r="P48" s="24" t="e">
        <f t="shared" ca="1" si="49"/>
        <v>#DIV/0!</v>
      </c>
      <c r="Q48" s="24" t="e">
        <f t="shared" ca="1" si="50"/>
        <v>#DIV/0!</v>
      </c>
      <c r="R48" s="24" t="e">
        <f t="shared" ca="1" si="51"/>
        <v>#DIV/0!</v>
      </c>
      <c r="S48" s="24" t="e">
        <f t="shared" ca="1" si="52"/>
        <v>#DIV/0!</v>
      </c>
      <c r="U48">
        <f t="shared" ca="1" si="37"/>
        <v>0</v>
      </c>
      <c r="V48" s="5">
        <f t="shared" ca="1" si="38"/>
        <v>0</v>
      </c>
      <c r="W48" s="5">
        <f t="shared" ca="1" si="39"/>
        <v>0</v>
      </c>
      <c r="X48" s="5">
        <f t="shared" ca="1" si="40"/>
        <v>0</v>
      </c>
      <c r="Y48" s="5" t="e">
        <f t="shared" ca="1" si="41"/>
        <v>#DIV/0!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24" t="e">
        <f t="shared" ca="1" si="46"/>
        <v>#DIV/0!</v>
      </c>
      <c r="N49" s="24" t="e">
        <f t="shared" ca="1" si="47"/>
        <v>#DIV/0!</v>
      </c>
      <c r="O49" s="24" t="e">
        <f t="shared" ca="1" si="48"/>
        <v>#DIV/0!</v>
      </c>
      <c r="P49" s="24" t="e">
        <f t="shared" ca="1" si="49"/>
        <v>#DIV/0!</v>
      </c>
      <c r="Q49" s="24" t="e">
        <f t="shared" ca="1" si="50"/>
        <v>#DIV/0!</v>
      </c>
      <c r="R49" s="24" t="e">
        <f t="shared" ca="1" si="51"/>
        <v>#DIV/0!</v>
      </c>
      <c r="S49" s="24" t="e">
        <f t="shared" ca="1" si="52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24" t="e">
        <f t="shared" ca="1" si="46"/>
        <v>#DIV/0!</v>
      </c>
      <c r="N50" s="24" t="e">
        <f t="shared" ca="1" si="47"/>
        <v>#DIV/0!</v>
      </c>
      <c r="O50" s="24" t="e">
        <f t="shared" ca="1" si="48"/>
        <v>#DIV/0!</v>
      </c>
      <c r="P50" s="24" t="e">
        <f t="shared" ca="1" si="49"/>
        <v>#DIV/0!</v>
      </c>
      <c r="Q50" s="24" t="e">
        <f t="shared" ca="1" si="50"/>
        <v>#DIV/0!</v>
      </c>
      <c r="R50" s="24" t="e">
        <f t="shared" ca="1" si="51"/>
        <v>#DIV/0!</v>
      </c>
      <c r="S50" s="24" t="e">
        <f t="shared" ca="1" si="52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24" t="e">
        <f t="shared" ca="1" si="46"/>
        <v>#DIV/0!</v>
      </c>
      <c r="N51" s="24" t="e">
        <f t="shared" ca="1" si="47"/>
        <v>#DIV/0!</v>
      </c>
      <c r="O51" s="24" t="e">
        <f t="shared" ca="1" si="48"/>
        <v>#DIV/0!</v>
      </c>
      <c r="P51" s="24" t="e">
        <f t="shared" ca="1" si="49"/>
        <v>#DIV/0!</v>
      </c>
      <c r="Q51" s="24" t="e">
        <f t="shared" ca="1" si="50"/>
        <v>#DIV/0!</v>
      </c>
      <c r="R51" s="24" t="e">
        <f t="shared" ca="1" si="51"/>
        <v>#DIV/0!</v>
      </c>
      <c r="S51" s="24" t="e">
        <f t="shared" ca="1" si="52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24" t="e">
        <f t="shared" ca="1" si="46"/>
        <v>#DIV/0!</v>
      </c>
      <c r="N52" s="24" t="e">
        <f t="shared" ca="1" si="47"/>
        <v>#DIV/0!</v>
      </c>
      <c r="O52" s="24" t="e">
        <f t="shared" ca="1" si="48"/>
        <v>#DIV/0!</v>
      </c>
      <c r="P52" s="24" t="e">
        <f t="shared" ca="1" si="49"/>
        <v>#DIV/0!</v>
      </c>
      <c r="Q52" s="24" t="e">
        <f t="shared" ca="1" si="50"/>
        <v>#DIV/0!</v>
      </c>
      <c r="R52" s="24" t="e">
        <f t="shared" ca="1" si="51"/>
        <v>#DIV/0!</v>
      </c>
      <c r="S52" s="24" t="e">
        <f t="shared" ca="1" si="52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80</v>
      </c>
    </row>
    <row r="54" spans="1:28" x14ac:dyDescent="0.25">
      <c r="B54" t="s">
        <v>84</v>
      </c>
      <c r="C54" t="s">
        <v>64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82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1.8041251055999969</v>
      </c>
      <c r="E55" s="15">
        <f ca="1">'84 end'!J138</f>
        <v>0.3741150404000016</v>
      </c>
      <c r="F55" s="5">
        <f ca="1">'168 end'!J139</f>
        <v>1.1476390724000032</v>
      </c>
      <c r="G55" s="5">
        <f ca="1">'336 end'!J139</f>
        <v>1.0728450100000078</v>
      </c>
      <c r="H55" s="5">
        <f ca="1">'672 end'!J139</f>
        <v>6.9343771599999364</v>
      </c>
      <c r="I55" s="5">
        <f ca="1">'1344 end'!J139</f>
        <v>0.59745033104400014</v>
      </c>
      <c r="J55" s="5">
        <f ca="1">'2688 end'!J139</f>
        <v>9.3736459386559154</v>
      </c>
      <c r="L55" t="str">
        <f ca="1">C55</f>
        <v>CUDA Time</v>
      </c>
      <c r="M55" s="5">
        <f t="shared" ref="M55:S55" ca="1" si="53">$B$1*POWER(M3,2)*SQRT(D55/(POWER(D3*$C$1,2))+D$74/(POWER(D$20*$C$1,2)))</f>
        <v>4.9479817800195542</v>
      </c>
      <c r="N55" s="5">
        <f t="shared" ca="1" si="53"/>
        <v>3.1711182895368282</v>
      </c>
      <c r="O55" s="5">
        <f t="shared" ca="1" si="53"/>
        <v>4.0861562393156143</v>
      </c>
      <c r="P55" s="5">
        <f t="shared" ca="1" si="53"/>
        <v>12.850296136369911</v>
      </c>
      <c r="Q55" s="5" t="e">
        <f t="shared" ca="1" si="53"/>
        <v>#DIV/0!</v>
      </c>
      <c r="R55" s="5" t="e">
        <f t="shared" ca="1" si="53"/>
        <v>#DIV/0!</v>
      </c>
      <c r="S55" s="5" t="e">
        <f t="shared" ca="1" si="53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4">C56</f>
        <v>CUDA</v>
      </c>
      <c r="M56" s="5" t="e">
        <f t="shared" ref="M56:M83" ca="1" si="55">$B$1*POWER(M4,2)*SQRT(D56/(POWER(D4*$C$1,2))+D$74/(POWER(D$20*$C$1,2)))</f>
        <v>#DIV/0!</v>
      </c>
      <c r="N56" s="5" t="e">
        <f t="shared" ref="N56:N83" ca="1" si="56">$B$1*POWER(N4,2)*SQRT(E56/(POWER(E4*$C$1,2))+E$74/(POWER(E$20*$C$1,2)))</f>
        <v>#DIV/0!</v>
      </c>
      <c r="O56" s="5" t="e">
        <f t="shared" ref="O56:O83" ca="1" si="57">$B$1*POWER(O4,2)*SQRT(F56/(POWER(F4*$C$1,2))+F$74/(POWER(F$20*$C$1,2)))</f>
        <v>#DIV/0!</v>
      </c>
      <c r="P56" s="5" t="e">
        <f t="shared" ref="P56:P83" ca="1" si="58">$B$1*POWER(P4,2)*SQRT(G56/(POWER(G4*$C$1,2))+G$74/(POWER(G$20*$C$1,2)))</f>
        <v>#DIV/0!</v>
      </c>
      <c r="Q56" s="5" t="e">
        <f t="shared" ref="Q56:Q83" ca="1" si="59">$B$1*POWER(Q4,2)*SQRT(H56/(POWER(H4*$C$1,2))+H$74/(POWER(H$20*$C$1,2)))</f>
        <v>#DIV/0!</v>
      </c>
      <c r="R56" s="5" t="e">
        <f t="shared" ref="R56:R83" ca="1" si="60">$B$1*POWER(R4,2)*SQRT(I56/(POWER(I4*$C$1,2))+I$74/(POWER(I$20*$C$1,2)))</f>
        <v>#DIV/0!</v>
      </c>
      <c r="S56" s="5" t="e">
        <f t="shared" ref="S56:S83" ca="1" si="61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3218.5785224400001</v>
      </c>
      <c r="E57" s="15">
        <f ca="1">'84 end'!J140</f>
        <v>19906.192713999993</v>
      </c>
      <c r="F57" s="5">
        <f ca="1">'168 end'!J141</f>
        <v>9472.0219979999983</v>
      </c>
      <c r="G57" s="5">
        <f ca="1">'336 end'!J141</f>
        <v>15279.006439999992</v>
      </c>
      <c r="H57" s="5">
        <f ca="1">'672 end'!J141</f>
        <v>698036.67898099986</v>
      </c>
      <c r="I57" s="5">
        <f ca="1">'1344 end'!J141</f>
        <v>313906.33387799998</v>
      </c>
      <c r="J57" s="5">
        <f ca="1">'2688 end'!J141</f>
        <v>716078.33376599918</v>
      </c>
      <c r="L57" t="str">
        <f t="shared" ca="1" si="54"/>
        <v>CUDA non hash</v>
      </c>
      <c r="M57" s="5">
        <f t="shared" ca="1" si="55"/>
        <v>3.1887209879977049E-2</v>
      </c>
      <c r="N57" s="5">
        <f t="shared" ca="1" si="56"/>
        <v>1.409471539871332E-2</v>
      </c>
      <c r="O57" s="5">
        <f t="shared" ca="1" si="57"/>
        <v>7.1875615797571159E-3</v>
      </c>
      <c r="P57" s="5">
        <f t="shared" ca="1" si="58"/>
        <v>1.9226595891832347E-2</v>
      </c>
      <c r="Q57" s="5">
        <f t="shared" ca="1" si="59"/>
        <v>1.028952506137759E-2</v>
      </c>
      <c r="R57" s="5">
        <f t="shared" ca="1" si="60"/>
        <v>1.889470038138882E-2</v>
      </c>
      <c r="S57" s="5">
        <f t="shared" ca="1" si="61"/>
        <v>1.9231139254442628E-2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0.11662525960000045</v>
      </c>
      <c r="E58" s="15">
        <f ca="1">'84 end'!J141</f>
        <v>0.87484588000000074</v>
      </c>
      <c r="F58" s="5">
        <f ca="1">'168 end'!J142</f>
        <v>0.3822566703999985</v>
      </c>
      <c r="G58" s="5">
        <f ca="1">'336 end'!J142</f>
        <v>0.22163158759999918</v>
      </c>
      <c r="H58" s="5">
        <f ca="1">'672 end'!J142</f>
        <v>23.062569832400001</v>
      </c>
      <c r="I58" s="5">
        <f ca="1">'1344 end'!J142</f>
        <v>8.2940672399999666</v>
      </c>
      <c r="J58" s="5">
        <f ca="1">'2688 end'!J142</f>
        <v>284.73447796000073</v>
      </c>
      <c r="L58" t="str">
        <f t="shared" ca="1" si="54"/>
        <v>CUDA ant</v>
      </c>
      <c r="M58" s="5">
        <f t="shared" ca="1" si="55"/>
        <v>4.7462810870643741</v>
      </c>
      <c r="N58" s="5">
        <f t="shared" ca="1" si="56"/>
        <v>3.2501726216632081</v>
      </c>
      <c r="O58" s="5">
        <f t="shared" ca="1" si="57"/>
        <v>4.0723437355072063</v>
      </c>
      <c r="P58" s="5">
        <f t="shared" ca="1" si="58"/>
        <v>18.117456151865539</v>
      </c>
      <c r="Q58" s="5">
        <f t="shared" ca="1" si="59"/>
        <v>9.112852936622561</v>
      </c>
      <c r="R58" s="5">
        <f t="shared" ca="1" si="60"/>
        <v>18.212784453689046</v>
      </c>
      <c r="S58" s="5">
        <f t="shared" ca="1" si="61"/>
        <v>20.250384577561075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0.24790250760000007</v>
      </c>
      <c r="E59" s="15">
        <f ca="1">'84 end'!J142</f>
        <v>0.27122716839999872</v>
      </c>
      <c r="F59" s="5">
        <f ca="1">'168 end'!J143</f>
        <v>0.21448981000000092</v>
      </c>
      <c r="G59" s="5">
        <f ca="1">'336 end'!J143</f>
        <v>0.30401464640000281</v>
      </c>
      <c r="H59" s="5">
        <f ca="1">'672 end'!J143</f>
        <v>42.624331961600021</v>
      </c>
      <c r="I59" s="5">
        <f ca="1">'1344 end'!J143</f>
        <v>1.1486593600000103</v>
      </c>
      <c r="J59" s="5">
        <f ca="1">'2688 end'!J143</f>
        <v>50.001311440000158</v>
      </c>
      <c r="L59" t="str">
        <f t="shared" ca="1" si="54"/>
        <v>CUDA ant par</v>
      </c>
      <c r="M59" s="5">
        <f t="shared" ca="1" si="55"/>
        <v>4.4214499499279878</v>
      </c>
      <c r="N59" s="5">
        <f t="shared" ca="1" si="56"/>
        <v>2.7924924016371033</v>
      </c>
      <c r="O59" s="5">
        <f t="shared" ca="1" si="57"/>
        <v>3.5253639582788874</v>
      </c>
      <c r="P59" s="5">
        <f t="shared" ca="1" si="58"/>
        <v>14.076973025963088</v>
      </c>
      <c r="Q59" s="5">
        <f t="shared" ca="1" si="59"/>
        <v>5.7321100545403247</v>
      </c>
      <c r="R59" s="5">
        <f t="shared" ca="1" si="60"/>
        <v>30.170200693109649</v>
      </c>
      <c r="S59" s="5">
        <f t="shared" ca="1" si="61"/>
        <v>36.077773673640266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0.98922163359999837</v>
      </c>
      <c r="E60" s="15">
        <f ca="1">'84 end'!J143</f>
        <v>0.77847656999999659</v>
      </c>
      <c r="F60" s="5">
        <f ca="1">'168 end'!J144</f>
        <v>0.46233316839999949</v>
      </c>
      <c r="G60" s="5">
        <f ca="1">'336 end'!J144</f>
        <v>1.0846557200000047</v>
      </c>
      <c r="H60" s="5">
        <f ca="1">'672 end'!J144</f>
        <v>0.35351087239999751</v>
      </c>
      <c r="I60" s="5">
        <f ca="1">'1344 end'!J144</f>
        <v>8.2504109843999434</v>
      </c>
      <c r="J60" s="5">
        <f ca="1">'2688 end'!J144</f>
        <v>20.951200999999955</v>
      </c>
      <c r="L60" t="str">
        <f t="shared" ca="1" si="54"/>
        <v>CUDA ant non hash</v>
      </c>
      <c r="M60" s="5">
        <f t="shared" ca="1" si="55"/>
        <v>4.1828963736396148</v>
      </c>
      <c r="N60" s="5">
        <f t="shared" ca="1" si="56"/>
        <v>3.2721790141101912</v>
      </c>
      <c r="O60" s="5">
        <f t="shared" ca="1" si="57"/>
        <v>4.9925502218119533</v>
      </c>
      <c r="P60" s="5">
        <f t="shared" ca="1" si="58"/>
        <v>27.909477360923329</v>
      </c>
      <c r="Q60" s="5">
        <f t="shared" ca="1" si="59"/>
        <v>16.740422395446434</v>
      </c>
      <c r="R60" s="5">
        <f t="shared" ca="1" si="60"/>
        <v>37.952096591487191</v>
      </c>
      <c r="S60" s="5">
        <f t="shared" ca="1" si="61"/>
        <v>36.888842653270039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91.257796680000013</v>
      </c>
      <c r="E61" s="15">
        <f ca="1">'84 end'!J144</f>
        <v>749.36829446759998</v>
      </c>
      <c r="F61" s="5">
        <f ca="1">'168 end'!J145</f>
        <v>650.57153139360003</v>
      </c>
      <c r="G61" s="5">
        <f ca="1">'336 end'!J145</f>
        <v>1561.7550180400001</v>
      </c>
      <c r="H61" s="5">
        <f ca="1">'672 end'!J145</f>
        <v>36724.434927000002</v>
      </c>
      <c r="I61" s="5">
        <f ca="1">'1344 end'!J145</f>
        <v>84418.781219000011</v>
      </c>
      <c r="J61" s="5">
        <f ca="1">'2688 end'!J145</f>
        <v>113387.66801199998</v>
      </c>
      <c r="L61" t="str">
        <f t="shared" ca="1" si="54"/>
        <v>CUDA ant add CPU Time</v>
      </c>
      <c r="M61" s="5">
        <f t="shared" ca="1" si="55"/>
        <v>3.5296300479517302</v>
      </c>
      <c r="N61" s="5">
        <f t="shared" ca="1" si="56"/>
        <v>2.2218567828877678</v>
      </c>
      <c r="O61" s="5">
        <f t="shared" ca="1" si="57"/>
        <v>0.83644936724951147</v>
      </c>
      <c r="P61" s="5">
        <f t="shared" ca="1" si="58"/>
        <v>1.5640631248500407</v>
      </c>
      <c r="Q61" s="5">
        <f t="shared" ca="1" si="59"/>
        <v>1.1597183730700036</v>
      </c>
      <c r="R61" s="5">
        <f t="shared" ca="1" si="60"/>
        <v>1.3460243286411973</v>
      </c>
      <c r="S61" s="5">
        <f t="shared" ca="1" si="61"/>
        <v>1.4101274988442787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4"/>
        <v>CUDA ant add CPU</v>
      </c>
      <c r="M62" s="5" t="e">
        <f t="shared" ca="1" si="55"/>
        <v>#DIV/0!</v>
      </c>
      <c r="N62" s="5" t="e">
        <f t="shared" ca="1" si="56"/>
        <v>#DIV/0!</v>
      </c>
      <c r="O62" s="5" t="e">
        <f t="shared" ca="1" si="57"/>
        <v>#DIV/0!</v>
      </c>
      <c r="P62" s="5" t="e">
        <f t="shared" ca="1" si="58"/>
        <v>#DIV/0!</v>
      </c>
      <c r="Q62" s="5" t="e">
        <f t="shared" ca="1" si="59"/>
        <v>#DIV/0!</v>
      </c>
      <c r="R62" s="5" t="e">
        <f t="shared" ca="1" si="60"/>
        <v>#DIV/0!</v>
      </c>
      <c r="S62" s="5" t="e">
        <f t="shared" ca="1" si="61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51.476902795600004</v>
      </c>
      <c r="E63" s="15">
        <f ca="1">'84 end'!J146</f>
        <v>695.91437064159993</v>
      </c>
      <c r="F63" s="5">
        <f ca="1">'168 end'!J147</f>
        <v>862.42262523840009</v>
      </c>
      <c r="G63" s="5">
        <f ca="1">'336 end'!J147</f>
        <v>2529.7651766400004</v>
      </c>
      <c r="H63" s="5">
        <f ca="1">'672 end'!J147</f>
        <v>44634.601033000006</v>
      </c>
      <c r="I63" s="5">
        <f ca="1">'1344 end'!J147</f>
        <v>85941.982587559993</v>
      </c>
      <c r="J63" s="5">
        <f ca="1">'2688 end'!J147</f>
        <v>56657.385634000006</v>
      </c>
      <c r="L63" t="str">
        <f t="shared" ca="1" si="54"/>
        <v>CUDA ant add CPU non hash</v>
      </c>
      <c r="M63" s="5">
        <f t="shared" ca="1" si="55"/>
        <v>2.9381967341884683</v>
      </c>
      <c r="N63" s="5">
        <f t="shared" ca="1" si="56"/>
        <v>2.0857657527533786</v>
      </c>
      <c r="O63" s="5">
        <f t="shared" ca="1" si="57"/>
        <v>0.90525391176314274</v>
      </c>
      <c r="P63" s="5">
        <f t="shared" ca="1" si="58"/>
        <v>1.5639650274797114</v>
      </c>
      <c r="Q63" s="5">
        <f t="shared" ca="1" si="59"/>
        <v>1.389895375664931</v>
      </c>
      <c r="R63" s="5">
        <f t="shared" ca="1" si="60"/>
        <v>1.5978134620750215</v>
      </c>
      <c r="S63" s="5">
        <f t="shared" ca="1" si="61"/>
        <v>1.3942698612803233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1670.2720326399995</v>
      </c>
      <c r="E64" s="15">
        <f ca="1">'84 end'!J147</f>
        <v>9313.9318530400014</v>
      </c>
      <c r="F64" s="5">
        <f ca="1">'168 end'!J148</f>
        <v>9871.707355640001</v>
      </c>
      <c r="G64" s="5">
        <f ca="1">'336 end'!J148</f>
        <v>30217.47148599998</v>
      </c>
      <c r="H64" s="5">
        <f ca="1">'672 end'!J148</f>
        <v>1201739.7508670003</v>
      </c>
      <c r="I64" s="5">
        <f ca="1">'1344 end'!J148</f>
        <v>665151.71677900013</v>
      </c>
      <c r="J64" s="5">
        <f ca="1">'2688 end'!J148</f>
        <v>1636288.8039580001</v>
      </c>
      <c r="L64" t="str">
        <f t="shared" ca="1" si="54"/>
        <v>CUDA ant add CPU12</v>
      </c>
      <c r="M64" s="5">
        <f t="shared" ca="1" si="55"/>
        <v>2.9797744932694121E-2</v>
      </c>
      <c r="N64" s="5">
        <f t="shared" ca="1" si="56"/>
        <v>1.014600179656908E-2</v>
      </c>
      <c r="O64" s="5">
        <f t="shared" ca="1" si="57"/>
        <v>6.3355890208511949E-3</v>
      </c>
      <c r="P64" s="5">
        <f t="shared" ca="1" si="58"/>
        <v>1.8239909637379551E-2</v>
      </c>
      <c r="Q64" s="5">
        <f t="shared" ca="1" si="59"/>
        <v>8.2518383972385329E-3</v>
      </c>
      <c r="R64" s="5">
        <f t="shared" ca="1" si="60"/>
        <v>1.6953755721487683E-2</v>
      </c>
      <c r="S64" s="5">
        <f t="shared" ca="1" si="61"/>
        <v>1.9756604124624953E-2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4"/>
        <v>CUDA opt</v>
      </c>
      <c r="M65" s="5" t="e">
        <f t="shared" ca="1" si="55"/>
        <v>#DIV/0!</v>
      </c>
      <c r="N65" s="5" t="e">
        <f t="shared" ca="1" si="56"/>
        <v>#DIV/0!</v>
      </c>
      <c r="O65" s="5" t="e">
        <f t="shared" ca="1" si="57"/>
        <v>#DIV/0!</v>
      </c>
      <c r="P65" s="5" t="e">
        <f t="shared" ca="1" si="58"/>
        <v>#DIV/0!</v>
      </c>
      <c r="Q65" s="5" t="e">
        <f t="shared" ca="1" si="59"/>
        <v>#DIV/0!</v>
      </c>
      <c r="R65" s="5" t="e">
        <f t="shared" ca="1" si="60"/>
        <v>#DIV/0!</v>
      </c>
      <c r="S65" s="5" t="e">
        <f t="shared" ca="1" si="61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0.86608809160000078</v>
      </c>
      <c r="E66" s="15">
        <f ca="1">'84 end'!J149</f>
        <v>3.659895627599997</v>
      </c>
      <c r="F66" s="5">
        <f ca="1">'168 end'!J150</f>
        <v>4.2280765056000034</v>
      </c>
      <c r="G66" s="5">
        <f ca="1">'336 end'!J150</f>
        <v>4.5485073283999684</v>
      </c>
      <c r="H66" s="5">
        <f ca="1">'672 end'!J150</f>
        <v>187.22289600000019</v>
      </c>
      <c r="I66" s="5">
        <f ca="1">'1344 end'!J150</f>
        <v>3.971792638399993E-2</v>
      </c>
      <c r="J66" s="5">
        <f ca="1">'2688 end'!J150</f>
        <v>0.10927274720000005</v>
      </c>
      <c r="L66" t="str">
        <f t="shared" ca="1" si="54"/>
        <v>CUDA opt Time</v>
      </c>
      <c r="M66" s="5">
        <f t="shared" ca="1" si="55"/>
        <v>5.1535998056902717</v>
      </c>
      <c r="N66" s="5">
        <f t="shared" ca="1" si="56"/>
        <v>3.352449547809953</v>
      </c>
      <c r="O66" s="5">
        <f t="shared" ca="1" si="57"/>
        <v>4.2675434950216955</v>
      </c>
      <c r="P66" s="5">
        <f t="shared" ca="1" si="58"/>
        <v>13.026994663636843</v>
      </c>
      <c r="Q66" s="5" t="e">
        <f t="shared" ca="1" si="59"/>
        <v>#DIV/0!</v>
      </c>
      <c r="R66" s="5" t="e">
        <f t="shared" ca="1" si="60"/>
        <v>#DIV/0!</v>
      </c>
      <c r="S66" s="5" t="e">
        <f t="shared" ca="1" si="61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0.2112631956000004</v>
      </c>
      <c r="E67" s="15">
        <f ca="1">'84 end'!J150</f>
        <v>1.8426944436000015</v>
      </c>
      <c r="F67" s="5">
        <f ca="1">'168 end'!J151</f>
        <v>3.716332729600003</v>
      </c>
      <c r="G67" s="5">
        <f ca="1">'336 end'!J151</f>
        <v>4.6853022963999855</v>
      </c>
      <c r="H67" s="5">
        <f ca="1">'672 end'!J151</f>
        <v>152.03321643999982</v>
      </c>
      <c r="I67" s="5">
        <f ca="1">'1344 end'!J151</f>
        <v>2.8439239616640002</v>
      </c>
      <c r="J67" s="5">
        <f ca="1">'2688 end'!J151</f>
        <v>0.61344351080400006</v>
      </c>
      <c r="L67" t="str">
        <f t="shared" ca="1" si="54"/>
        <v>CUDA opt non hash</v>
      </c>
      <c r="M67" s="5">
        <f t="shared" ca="1" si="55"/>
        <v>3.4569876515784705</v>
      </c>
      <c r="N67" s="5">
        <f t="shared" ca="1" si="56"/>
        <v>2.6883486545248623</v>
      </c>
      <c r="O67" s="5">
        <f t="shared" ca="1" si="57"/>
        <v>3.7101957090317943</v>
      </c>
      <c r="P67" s="5">
        <f t="shared" ca="1" si="58"/>
        <v>11.445491050701159</v>
      </c>
      <c r="Q67" s="5" t="e">
        <f t="shared" ca="1" si="59"/>
        <v>#DIV/0!</v>
      </c>
      <c r="R67" s="5" t="e">
        <f t="shared" ca="1" si="60"/>
        <v>#DIV/0!</v>
      </c>
      <c r="S67" s="5" t="e">
        <f t="shared" ca="1" si="61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0.82901758439999884</v>
      </c>
      <c r="E68" s="15">
        <f ca="1">'84 end'!J151</f>
        <v>3.9572160483999959</v>
      </c>
      <c r="F68" s="5">
        <f ca="1">'168 end'!J152</f>
        <v>3.0524607444000074</v>
      </c>
      <c r="G68" s="5">
        <f ca="1">'336 end'!J152</f>
        <v>3.487445641600003</v>
      </c>
      <c r="H68" s="5">
        <f ca="1">'672 end'!J152</f>
        <v>91.112385360000076</v>
      </c>
      <c r="I68" s="5">
        <f ca="1">'1344 end'!J152</f>
        <v>81.174763999999939</v>
      </c>
      <c r="J68" s="5">
        <f ca="1">'2688 end'!J152</f>
        <v>1112.6021159599986</v>
      </c>
      <c r="L68" t="str">
        <f t="shared" ref="L68:L83" ca="1" si="62">C68</f>
        <v>CUDA opt ant</v>
      </c>
      <c r="M68" s="5">
        <f t="shared" ca="1" si="55"/>
        <v>4.9439758027771665</v>
      </c>
      <c r="N68" s="5">
        <f t="shared" ca="1" si="56"/>
        <v>3.4466085176042345</v>
      </c>
      <c r="O68" s="5">
        <f t="shared" ca="1" si="57"/>
        <v>4.3013112684672006</v>
      </c>
      <c r="P68" s="5">
        <f t="shared" ca="1" si="58"/>
        <v>18.560419929755568</v>
      </c>
      <c r="Q68" s="5">
        <f t="shared" ca="1" si="59"/>
        <v>9.2012747168396167</v>
      </c>
      <c r="R68" s="5">
        <f t="shared" ca="1" si="60"/>
        <v>18.212133619294587</v>
      </c>
      <c r="S68" s="5">
        <f t="shared" ca="1" si="61"/>
        <v>20.362848068135399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0.17823765760000096</v>
      </c>
      <c r="E69" s="15">
        <f ca="1">'84 end'!J152</f>
        <v>3.2958076500000071</v>
      </c>
      <c r="F69" s="5">
        <f ca="1">'168 end'!J153</f>
        <v>2.3373217764000018</v>
      </c>
      <c r="G69" s="5">
        <f ca="1">'336 end'!J153</f>
        <v>4.4340090484000187</v>
      </c>
      <c r="H69" s="5">
        <f ca="1">'672 end'!J153</f>
        <v>97.057067090000004</v>
      </c>
      <c r="I69" s="5">
        <f ca="1">'1344 end'!J153</f>
        <v>31.531471489999984</v>
      </c>
      <c r="J69" s="5">
        <f ca="1">'2688 end'!J153</f>
        <v>70.694013240000075</v>
      </c>
      <c r="L69" t="str">
        <f t="shared" ca="1" si="62"/>
        <v>CUDA opt ant non hash</v>
      </c>
      <c r="M69" s="5">
        <f t="shared" ca="1" si="55"/>
        <v>4.3571700506904829</v>
      </c>
      <c r="N69" s="5">
        <f t="shared" ca="1" si="56"/>
        <v>3.4797146866760906</v>
      </c>
      <c r="O69" s="5">
        <f t="shared" ca="1" si="57"/>
        <v>5.3246316438630812</v>
      </c>
      <c r="P69" s="5">
        <f t="shared" ca="1" si="58"/>
        <v>28.505403208002573</v>
      </c>
      <c r="Q69" s="5">
        <f t="shared" ca="1" si="59"/>
        <v>17.94015938153159</v>
      </c>
      <c r="R69" s="5">
        <f t="shared" ca="1" si="60"/>
        <v>38.289987860948429</v>
      </c>
      <c r="S69" s="5">
        <f t="shared" ca="1" si="61"/>
        <v>37.193458559556575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0.9356168595999993</v>
      </c>
      <c r="E70" s="15">
        <f ca="1">'84 end'!J153</f>
        <v>2.9012160223999999</v>
      </c>
      <c r="F70" s="5">
        <f ca="1">'168 end'!J154</f>
        <v>2.4761712176000019</v>
      </c>
      <c r="G70" s="5">
        <f ca="1">'336 end'!J154</f>
        <v>4.4840603584000007</v>
      </c>
      <c r="H70" s="5">
        <f ca="1">'672 end'!J154</f>
        <v>98.233149184399807</v>
      </c>
      <c r="I70" s="5">
        <f ca="1">'1344 end'!J154</f>
        <v>570.72872799999914</v>
      </c>
      <c r="J70" s="5">
        <f ca="1">'2688 end'!J154</f>
        <v>846.0206341599993</v>
      </c>
      <c r="L70" t="str">
        <f t="shared" ca="1" si="62"/>
        <v>CUDA opt ant par</v>
      </c>
      <c r="M70" s="5">
        <f t="shared" ca="1" si="55"/>
        <v>4.6145395993452576</v>
      </c>
      <c r="N70" s="5">
        <f t="shared" ca="1" si="56"/>
        <v>2.9397797714364753</v>
      </c>
      <c r="O70" s="5">
        <f t="shared" ca="1" si="57"/>
        <v>3.695049166556208</v>
      </c>
      <c r="P70" s="5">
        <f t="shared" ca="1" si="58"/>
        <v>14.278900056086435</v>
      </c>
      <c r="Q70" s="5">
        <f t="shared" ca="1" si="59"/>
        <v>5.6327507090662277</v>
      </c>
      <c r="R70" s="5">
        <f t="shared" ca="1" si="60"/>
        <v>30.560772788831216</v>
      </c>
      <c r="S70" s="5">
        <f t="shared" ca="1" si="61"/>
        <v>36.253445259803108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1635.0206857599997</v>
      </c>
      <c r="E71" s="15">
        <f ca="1">'84 end'!J154</f>
        <v>5797.7353727600012</v>
      </c>
      <c r="F71" s="5">
        <f ca="1">'168 end'!J155</f>
        <v>17833.295628560001</v>
      </c>
      <c r="G71" s="5">
        <f ca="1">'336 end'!J155</f>
        <v>629462.56005600002</v>
      </c>
      <c r="H71" s="5">
        <f ca="1">'672 end'!J155</f>
        <v>4481262.6566990009</v>
      </c>
      <c r="I71" s="5">
        <f ca="1">'1344 end'!J155</f>
        <v>1082735.2718499999</v>
      </c>
      <c r="J71" s="5">
        <f ca="1">'2688 end'!J155</f>
        <v>2814661.4925680007</v>
      </c>
      <c r="L71" t="str">
        <f t="shared" ca="1" si="62"/>
        <v>non CUDA Time</v>
      </c>
      <c r="M71" s="5">
        <f t="shared" ca="1" si="55"/>
        <v>9.0468311134156206E-3</v>
      </c>
      <c r="N71" s="5">
        <f t="shared" ca="1" si="56"/>
        <v>4.2726513021384659E-3</v>
      </c>
      <c r="O71" s="5">
        <f t="shared" ca="1" si="57"/>
        <v>4.1062114833834316E-3</v>
      </c>
      <c r="P71" s="5">
        <f t="shared" ca="1" si="58"/>
        <v>1.4730404680850739E-2</v>
      </c>
      <c r="Q71" s="5">
        <f t="shared" ca="1" si="59"/>
        <v>1.0688089047065983E-2</v>
      </c>
      <c r="R71" s="5">
        <f t="shared" ca="1" si="60"/>
        <v>1.2076504270078546E-2</v>
      </c>
      <c r="S71" s="5">
        <f t="shared" ca="1" si="61"/>
        <v>1.4238808202610486E-2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2065.0246334400008</v>
      </c>
      <c r="E72" s="15">
        <f ca="1">'84 end'!J155</f>
        <v>8127.989332359999</v>
      </c>
      <c r="F72" s="5">
        <f ca="1">'168 end'!J156</f>
        <v>5383.8738004400011</v>
      </c>
      <c r="G72" s="5">
        <f ca="1">'336 end'!J156</f>
        <v>711095.48751599994</v>
      </c>
      <c r="H72" s="5">
        <f ca="1">'672 end'!J156</f>
        <v>399803.97956599976</v>
      </c>
      <c r="I72" s="5">
        <f ca="1">'1344 end'!J156</f>
        <v>470415.95116299996</v>
      </c>
      <c r="J72" s="5">
        <f ca="1">'2688 end'!J156</f>
        <v>4459201.5332700005</v>
      </c>
      <c r="L72" t="str">
        <f t="shared" ca="1" si="62"/>
        <v>non CUDA non hash</v>
      </c>
      <c r="M72" s="5">
        <f t="shared" ca="1" si="55"/>
        <v>1.841106924546149E-2</v>
      </c>
      <c r="N72" s="5">
        <f t="shared" ca="1" si="56"/>
        <v>6.7694833552858951E-3</v>
      </c>
      <c r="O72" s="5">
        <f t="shared" ca="1" si="57"/>
        <v>4.6669752470966637E-3</v>
      </c>
      <c r="P72" s="5">
        <f t="shared" ca="1" si="58"/>
        <v>1.5402280798888335E-2</v>
      </c>
      <c r="Q72" s="5">
        <f t="shared" ca="1" si="59"/>
        <v>6.6874381407604645E-3</v>
      </c>
      <c r="R72" s="5">
        <f t="shared" ca="1" si="60"/>
        <v>1.2515017984121891E-2</v>
      </c>
      <c r="S72" s="5">
        <f t="shared" ca="1" si="61"/>
        <v>1.2866589904748179E-2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6107.9428418400003</v>
      </c>
      <c r="E73" s="15">
        <f ca="1">'84 end'!J156</f>
        <v>10025.835157040001</v>
      </c>
      <c r="F73" s="5">
        <f ca="1">'168 end'!J157</f>
        <v>64642.310332999994</v>
      </c>
      <c r="G73" s="5">
        <f ca="1">'336 end'!J157</f>
        <v>4177893.2261039997</v>
      </c>
      <c r="H73" s="5">
        <f ca="1">'672 end'!J157</f>
        <v>794358.58583099989</v>
      </c>
      <c r="I73" s="5">
        <f ca="1">'1344 end'!J157</f>
        <v>1633356.9679750002</v>
      </c>
      <c r="J73" s="5">
        <f ca="1">'2688 end'!J157</f>
        <v>226057895.75033399</v>
      </c>
      <c r="L73" t="str">
        <f t="shared" ca="1" si="62"/>
        <v>Classic ACO</v>
      </c>
      <c r="M73" s="5">
        <f t="shared" ca="1" si="55"/>
        <v>4.5648002713720437E-3</v>
      </c>
      <c r="N73" s="5">
        <f t="shared" ca="1" si="56"/>
        <v>1.6129322605596163E-3</v>
      </c>
      <c r="O73" s="5">
        <f t="shared" ca="1" si="57"/>
        <v>1.3153317385710148E-3</v>
      </c>
      <c r="P73" s="5">
        <f t="shared" ca="1" si="58"/>
        <v>4.4498819313451904E-3</v>
      </c>
      <c r="Q73" s="5">
        <f t="shared" ca="1" si="59"/>
        <v>1.7025711208358385E-3</v>
      </c>
      <c r="R73" s="5">
        <f t="shared" ca="1" si="60"/>
        <v>3.2245467862353511E-3</v>
      </c>
      <c r="S73" s="5">
        <f t="shared" ca="1" si="61"/>
        <v>4.4147885573464999E-3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57264.156122440014</v>
      </c>
      <c r="E74" s="15">
        <f ca="1">'84 end'!J157</f>
        <v>22508.469539000009</v>
      </c>
      <c r="F74" s="5">
        <f ca="1">'168 end'!J158</f>
        <v>43541.811422999977</v>
      </c>
      <c r="G74" s="5">
        <f ca="1">'336 end'!J158</f>
        <v>1759891.012753</v>
      </c>
      <c r="H74" s="5">
        <f ca="1">'672 end'!J158</f>
        <v>1222810.5772300002</v>
      </c>
      <c r="I74" s="5">
        <f ca="1">'1344 end'!J158</f>
        <v>19371555.396185998</v>
      </c>
      <c r="J74" s="5">
        <f ca="1">'2688 end'!J158</f>
        <v>96562561.996680006</v>
      </c>
      <c r="L74" t="str">
        <f t="shared" ca="1" si="62"/>
        <v>Classic ACO non hash</v>
      </c>
      <c r="M74" s="5">
        <f t="shared" ca="1" si="55"/>
        <v>5.0534892359216021E-3</v>
      </c>
      <c r="N74" s="5">
        <f t="shared" ca="1" si="56"/>
        <v>1.7366895407279444E-3</v>
      </c>
      <c r="O74" s="5">
        <f t="shared" ca="1" si="57"/>
        <v>1.2904751421030701E-3</v>
      </c>
      <c r="P74" s="5">
        <f t="shared" ca="1" si="58"/>
        <v>4.0854578359020505E-3</v>
      </c>
      <c r="Q74" s="5">
        <f t="shared" ca="1" si="59"/>
        <v>1.7930217433129944E-3</v>
      </c>
      <c r="R74" s="5">
        <f t="shared" ca="1" si="60"/>
        <v>3.5809855799068817E-3</v>
      </c>
      <c r="S74" s="5">
        <f t="shared" ca="1" si="61"/>
        <v>4.034583565952949E-3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4910.4758020400022</v>
      </c>
      <c r="E75" s="15">
        <f ca="1">'84 end'!J158</f>
        <v>5272.6190719599954</v>
      </c>
      <c r="F75" s="5">
        <f ca="1">'168 end'!J159</f>
        <v>13730.617413999998</v>
      </c>
      <c r="G75" s="5">
        <f ca="1">'336 end'!J159</f>
        <v>873974.14497199992</v>
      </c>
      <c r="H75" s="5">
        <f ca="1">'672 end'!J159</f>
        <v>629590.20973899995</v>
      </c>
      <c r="I75" s="5">
        <f ca="1">'1344 end'!J159</f>
        <v>8687056.9380009994</v>
      </c>
      <c r="J75" s="5">
        <f ca="1">'2688 end'!J159</f>
        <v>34025445.25141</v>
      </c>
      <c r="L75" t="str">
        <f t="shared" ca="1" si="62"/>
        <v>omp</v>
      </c>
      <c r="M75" s="5">
        <f t="shared" ca="1" si="55"/>
        <v>1.6575365654188275E-2</v>
      </c>
      <c r="N75" s="5">
        <f t="shared" ca="1" si="56"/>
        <v>6.4465703881244896E-3</v>
      </c>
      <c r="O75" s="5">
        <f t="shared" ca="1" si="57"/>
        <v>5.10740996595136E-3</v>
      </c>
      <c r="P75" s="5">
        <f t="shared" ca="1" si="58"/>
        <v>1.887409218630753E-2</v>
      </c>
      <c r="Q75" s="5">
        <f t="shared" ca="1" si="59"/>
        <v>7.8194516714337626E-3</v>
      </c>
      <c r="R75" s="5">
        <f t="shared" ca="1" si="60"/>
        <v>1.4179515940404033E-2</v>
      </c>
      <c r="S75" s="5">
        <f t="shared" ca="1" si="61"/>
        <v>1.5938852933400041E-2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1097.2007280000005</v>
      </c>
      <c r="E76" s="15">
        <f ca="1">'84 end'!J159</f>
        <v>2282.1185224399997</v>
      </c>
      <c r="F76" s="5">
        <f ca="1">'168 end'!J160</f>
        <v>17362.823771039999</v>
      </c>
      <c r="G76" s="5">
        <f ca="1">'336 end'!J160</f>
        <v>777884.20405900001</v>
      </c>
      <c r="H76" s="5">
        <f ca="1">'672 end'!J160</f>
        <v>342979.86617499997</v>
      </c>
      <c r="I76" s="5">
        <f ca="1">'1344 end'!J160</f>
        <v>5715641.6487000007</v>
      </c>
      <c r="J76" s="5">
        <f ca="1">'2688 end'!J160</f>
        <v>6824013.7186539993</v>
      </c>
      <c r="L76" t="str">
        <f t="shared" ca="1" si="62"/>
        <v>omp non hash</v>
      </c>
      <c r="M76" s="5">
        <f t="shared" ca="1" si="55"/>
        <v>1.8241267084649852E-2</v>
      </c>
      <c r="N76" s="5">
        <f t="shared" ca="1" si="56"/>
        <v>6.3248031935631685E-3</v>
      </c>
      <c r="O76" s="5">
        <f t="shared" ca="1" si="57"/>
        <v>5.1358220180892627E-3</v>
      </c>
      <c r="P76" s="5">
        <f t="shared" ca="1" si="58"/>
        <v>1.6259541515319068E-2</v>
      </c>
      <c r="Q76" s="5">
        <f t="shared" ca="1" si="59"/>
        <v>6.548778068516373E-3</v>
      </c>
      <c r="R76" s="5">
        <f t="shared" ca="1" si="60"/>
        <v>1.3988455748882644E-2</v>
      </c>
      <c r="S76" s="5">
        <f t="shared" ca="1" si="61"/>
        <v>1.2824614277357217E-2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6559.1550197599981</v>
      </c>
      <c r="E77" s="15">
        <f ca="1">'84 end'!J160</f>
        <v>11867.306382160003</v>
      </c>
      <c r="F77" s="5">
        <f ca="1">'168 end'!J161</f>
        <v>27407.591129159995</v>
      </c>
      <c r="G77" s="5">
        <f ca="1">'336 end'!J161</f>
        <v>1132450.0775269999</v>
      </c>
      <c r="H77" s="5">
        <f ca="1">'672 end'!J161</f>
        <v>262559.34798600007</v>
      </c>
      <c r="I77" s="5">
        <f ca="1">'1344 end'!J161</f>
        <v>793736.08555600012</v>
      </c>
      <c r="J77" s="5">
        <f ca="1">'2688 end'!J161</f>
        <v>3805098.9900060003</v>
      </c>
      <c r="L77" t="str">
        <f t="shared" ca="1" si="62"/>
        <v>non CUDA transp Time</v>
      </c>
      <c r="M77" s="5">
        <f t="shared" ca="1" si="55"/>
        <v>9.1338294987792952E-3</v>
      </c>
      <c r="N77" s="5">
        <f t="shared" ca="1" si="56"/>
        <v>4.593014686475729E-3</v>
      </c>
      <c r="O77" s="5">
        <f t="shared" ca="1" si="57"/>
        <v>4.3927550432090318E-3</v>
      </c>
      <c r="P77" s="5">
        <f t="shared" ca="1" si="58"/>
        <v>1.6732228308115552E-2</v>
      </c>
      <c r="Q77" s="5">
        <f t="shared" ca="1" si="59"/>
        <v>6.6785246634698016E-3</v>
      </c>
      <c r="R77" s="5">
        <f t="shared" ca="1" si="60"/>
        <v>1.2523152739705929E-2</v>
      </c>
      <c r="S77" s="5">
        <f t="shared" ca="1" si="61"/>
        <v>1.4909869824880023E-2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62"/>
        <v>non CUDA transp</v>
      </c>
      <c r="M78" s="5" t="e">
        <f t="shared" ca="1" si="55"/>
        <v>#DIV/0!</v>
      </c>
      <c r="N78" s="5" t="e">
        <f t="shared" ca="1" si="56"/>
        <v>#DIV/0!</v>
      </c>
      <c r="O78" s="5" t="e">
        <f t="shared" ca="1" si="57"/>
        <v>#DIV/0!</v>
      </c>
      <c r="P78" s="5" t="e">
        <f t="shared" ca="1" si="58"/>
        <v>#DIV/0!</v>
      </c>
      <c r="Q78" s="5" t="e">
        <f t="shared" ca="1" si="59"/>
        <v>#DIV/0!</v>
      </c>
      <c r="R78" s="5" t="e">
        <f t="shared" ca="1" si="60"/>
        <v>#DIV/0!</v>
      </c>
      <c r="S78" s="5" t="e">
        <f t="shared" ca="1" si="61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2020.1516508399995</v>
      </c>
      <c r="E79" s="15">
        <f ca="1">'84 end'!J162</f>
        <v>4085.0651366400002</v>
      </c>
      <c r="F79" s="5">
        <f ca="1">'168 end'!J163</f>
        <v>17172.300206039996</v>
      </c>
      <c r="G79" s="5">
        <f ca="1">'336 end'!J163</f>
        <v>402210.92819599999</v>
      </c>
      <c r="H79" s="5">
        <f ca="1">'672 end'!J163</f>
        <v>530964.61369799974</v>
      </c>
      <c r="I79" s="5">
        <f ca="1">'1344 end'!J163</f>
        <v>4353396.7143979995</v>
      </c>
      <c r="J79" s="5">
        <f ca="1">'2688 end'!J163</f>
        <v>3513363.4993509995</v>
      </c>
      <c r="L79" t="str">
        <f t="shared" ca="1" si="62"/>
        <v>non CUDA transp non hash</v>
      </c>
      <c r="M79" s="5">
        <f t="shared" ca="1" si="55"/>
        <v>1.8518940236437988E-2</v>
      </c>
      <c r="N79" s="5">
        <f t="shared" ca="1" si="56"/>
        <v>6.3381999887981546E-3</v>
      </c>
      <c r="O79" s="5">
        <f t="shared" ca="1" si="57"/>
        <v>5.19281619498507E-3</v>
      </c>
      <c r="P79" s="5">
        <f t="shared" ca="1" si="58"/>
        <v>1.6347173505774571E-2</v>
      </c>
      <c r="Q79" s="5">
        <f t="shared" ca="1" si="59"/>
        <v>7.230183887811349E-3</v>
      </c>
      <c r="R79" s="5">
        <f t="shared" ca="1" si="60"/>
        <v>1.2881335118494854E-2</v>
      </c>
      <c r="S79" s="5">
        <f t="shared" ca="1" si="61"/>
        <v>1.3378268707447717E-2</v>
      </c>
    </row>
    <row r="80" spans="1:19" x14ac:dyDescent="0.25">
      <c r="A80">
        <v>26</v>
      </c>
      <c r="C80" t="str">
        <f ca="1">OFFSET('42p stat'!$A$1,A80*20,0)</f>
        <v>CUDA Const</v>
      </c>
      <c r="D80" s="5">
        <f ca="1">'42 end'!J163</f>
        <v>11.794896577600008</v>
      </c>
      <c r="E80" s="15">
        <f ca="1">'84 end'!J163</f>
        <v>0.28978899999999996</v>
      </c>
      <c r="F80" s="5">
        <f ca="1">'168 end'!J164</f>
        <v>6.3783210755999997</v>
      </c>
      <c r="G80" s="5">
        <f ca="1">'336 end'!J164</f>
        <v>2.4579637236000087</v>
      </c>
      <c r="H80" s="5">
        <f ca="1">'672 end'!J164</f>
        <v>3.5812128400000245</v>
      </c>
      <c r="I80" s="5">
        <f ca="1">'1344 end'!J164</f>
        <v>2.4159191040000001E-7</v>
      </c>
      <c r="J80" s="5" t="e">
        <f ca="1">'2688 end'!J164</f>
        <v>#DIV/0!</v>
      </c>
      <c r="L80" t="str">
        <f t="shared" ca="1" si="62"/>
        <v>CUDA Const</v>
      </c>
      <c r="M80" s="5">
        <f t="shared" ca="1" si="55"/>
        <v>5.5452079629765789</v>
      </c>
      <c r="N80" s="5" t="e">
        <f t="shared" ca="1" si="56"/>
        <v>#DIV/0!</v>
      </c>
      <c r="O80" s="5">
        <f t="shared" ca="1" si="57"/>
        <v>4.36666451772924</v>
      </c>
      <c r="P80" s="5">
        <f t="shared" ca="1" si="58"/>
        <v>13.05195475005401</v>
      </c>
      <c r="Q80" s="5">
        <f t="shared" ca="1" si="59"/>
        <v>2.3480591612755504</v>
      </c>
      <c r="R80" s="5" t="e">
        <f t="shared" ca="1" si="60"/>
        <v>#DIV/0!</v>
      </c>
      <c r="S80" s="5" t="e">
        <f t="shared" ca="1" si="61"/>
        <v>#DIV/0!</v>
      </c>
    </row>
    <row r="81" spans="1:19" x14ac:dyDescent="0.25">
      <c r="A81">
        <v>27</v>
      </c>
      <c r="C81" t="str">
        <f ca="1">OFFSET('84p stat'!$A$1,A81*20,0)</f>
        <v>CUDA ant Const</v>
      </c>
      <c r="D81" s="5">
        <f ca="1">'42 end'!J164</f>
        <v>7.2873780463999944</v>
      </c>
      <c r="E81" s="15">
        <f ca="1">'84 end'!J164</f>
        <v>5.3171442223999978</v>
      </c>
      <c r="F81" s="5">
        <f ca="1">'168 end'!J165</f>
        <v>7.0167241700000043</v>
      </c>
      <c r="G81" s="5">
        <f ca="1">'336 end'!J165</f>
        <v>3.1336316899999912</v>
      </c>
      <c r="H81" s="5">
        <f ca="1">'672 end'!J165</f>
        <v>2.9616768515999854</v>
      </c>
      <c r="I81" s="5">
        <f ca="1">'1344 end'!J165</f>
        <v>527.45386323999981</v>
      </c>
      <c r="J81" s="5" t="e">
        <f ca="1">'2688 end'!J165</f>
        <v>#DIV/0!</v>
      </c>
      <c r="L81" t="str">
        <f t="shared" ca="1" si="62"/>
        <v>CUDA ant Const</v>
      </c>
      <c r="M81" s="5">
        <f t="shared" ca="1" si="55"/>
        <v>5.2839561883200918</v>
      </c>
      <c r="N81" s="5">
        <f t="shared" ca="1" si="56"/>
        <v>3.811439416009168</v>
      </c>
      <c r="O81" s="5">
        <f t="shared" ca="1" si="57"/>
        <v>5.0458353364496293</v>
      </c>
      <c r="P81" s="5">
        <f t="shared" ca="1" si="58"/>
        <v>22.613747121395825</v>
      </c>
      <c r="Q81" s="5">
        <f t="shared" ca="1" si="59"/>
        <v>9.8612775777352741</v>
      </c>
      <c r="R81" s="5">
        <f t="shared" ca="1" si="60"/>
        <v>20.956673702526512</v>
      </c>
      <c r="S81" s="5" t="e">
        <f t="shared" ca="1" si="61"/>
        <v>#DIV/0!</v>
      </c>
    </row>
    <row r="82" spans="1:19" x14ac:dyDescent="0.25">
      <c r="A82">
        <v>28</v>
      </c>
      <c r="C82" t="str">
        <f ca="1">OFFSET('84p stat'!$A$1,A82*20,0)</f>
        <v>CUDA ant par Const</v>
      </c>
      <c r="D82" s="5">
        <f ca="1">'42 end'!J165</f>
        <v>4.7536578063999979</v>
      </c>
      <c r="E82" s="15">
        <f ca="1">'84 end'!J165</f>
        <v>1.2438851200000045</v>
      </c>
      <c r="F82" s="5">
        <f ca="1">'168 end'!J166</f>
        <v>6.2250772755999932</v>
      </c>
      <c r="G82" s="5">
        <f ca="1">'336 end'!J166</f>
        <v>2.7115572799999965</v>
      </c>
      <c r="H82" s="5">
        <f ca="1">'672 end'!J166</f>
        <v>1.0686680015999954</v>
      </c>
      <c r="I82" s="5">
        <f ca="1">'1344 end'!J166</f>
        <v>17.31571099999988</v>
      </c>
      <c r="J82" s="5" t="e">
        <f ca="1">'2688 end'!J166</f>
        <v>#DIV/0!</v>
      </c>
      <c r="L82" t="str">
        <f t="shared" ca="1" si="62"/>
        <v>CUDA ant par Const</v>
      </c>
      <c r="M82" s="5">
        <f t="shared" ca="1" si="55"/>
        <v>4.9955540269641308</v>
      </c>
      <c r="N82" s="5">
        <f t="shared" ca="1" si="56"/>
        <v>3.1850377161182974</v>
      </c>
      <c r="O82" s="5">
        <f t="shared" ca="1" si="57"/>
        <v>4.1912171227428843</v>
      </c>
      <c r="P82" s="5">
        <f t="shared" ca="1" si="58"/>
        <v>16.871113166262049</v>
      </c>
      <c r="Q82" s="5">
        <f t="shared" ca="1" si="59"/>
        <v>6.0694412843621279</v>
      </c>
      <c r="R82" s="5">
        <f t="shared" ca="1" si="60"/>
        <v>13.467421627836277</v>
      </c>
      <c r="S82" s="5" t="e">
        <f t="shared" ca="1" si="61"/>
        <v>#DIV/0!</v>
      </c>
    </row>
    <row r="83" spans="1:19" x14ac:dyDescent="0.25">
      <c r="A83">
        <v>29</v>
      </c>
      <c r="C83" t="str">
        <f ca="1">OFFSET('84p stat'!$A$1,A83*20,0)</f>
        <v>CUDA ant add CPU Const</v>
      </c>
      <c r="D83" s="5">
        <f ca="1">'42 end'!J166</f>
        <v>1433.6303157604082</v>
      </c>
      <c r="E83" s="15">
        <f ca="1">'84 end'!J166</f>
        <v>288.44699723560001</v>
      </c>
      <c r="F83" s="5">
        <f ca="1">'168 end'!J167</f>
        <v>5850.9083621316004</v>
      </c>
      <c r="G83" s="5">
        <f ca="1">'336 end'!J167</f>
        <v>12875.01141624</v>
      </c>
      <c r="H83" s="5">
        <f ca="1">'672 end'!J167</f>
        <v>24884.436111439998</v>
      </c>
      <c r="I83" s="5">
        <f ca="1">'1344 end'!J167</f>
        <v>125857.21301499999</v>
      </c>
      <c r="J83" s="5" t="e">
        <f ca="1">'2688 end'!J167</f>
        <v>#DIV/0!</v>
      </c>
      <c r="L83" t="str">
        <f t="shared" ca="1" si="62"/>
        <v>CUDA ant add CPU Const</v>
      </c>
      <c r="M83" s="5">
        <f t="shared" ca="1" si="55"/>
        <v>7.2331351127216035</v>
      </c>
      <c r="N83" s="5">
        <f t="shared" ca="1" si="56"/>
        <v>2.9030445752533094</v>
      </c>
      <c r="O83" s="5">
        <f t="shared" ca="1" si="57"/>
        <v>3.74393118871969</v>
      </c>
      <c r="P83" s="5">
        <f t="shared" ca="1" si="58"/>
        <v>3.4671757272895194</v>
      </c>
      <c r="Q83" s="5">
        <f t="shared" ca="1" si="59"/>
        <v>1.4391879710673035</v>
      </c>
      <c r="R83" s="5">
        <f t="shared" ca="1" si="60"/>
        <v>1.8378435268941653</v>
      </c>
      <c r="S83" s="5" t="e">
        <f t="shared" ca="1" si="61"/>
        <v>#DIV/0!</v>
      </c>
    </row>
    <row r="84" spans="1:19" x14ac:dyDescent="0.25">
      <c r="A84">
        <v>30</v>
      </c>
      <c r="C84" t="str">
        <f ca="1">OFFSET('84p stat'!$A$1,A84*20,0)</f>
        <v>CUDA opt Const</v>
      </c>
      <c r="D84" s="5">
        <f ca="1">'42 end'!J167</f>
        <v>9.7911175056000079</v>
      </c>
      <c r="E84" s="15">
        <f ca="1">'84 end'!J167</f>
        <v>0.37450022560000207</v>
      </c>
      <c r="F84" s="5">
        <f ca="1">'168 end'!J168</f>
        <v>3.4413068163999974</v>
      </c>
      <c r="G84" s="5">
        <f ca="1">'336 end'!J168</f>
        <v>1.7497834964000052</v>
      </c>
      <c r="H84" s="5">
        <f ca="1">'672 end'!J168</f>
        <v>3.0620830000000341</v>
      </c>
      <c r="I84" s="5">
        <f ca="1">'1344 end'!J168</f>
        <v>2.4704450559999992E-7</v>
      </c>
      <c r="J84" s="5" t="e">
        <f ca="1">'2688 end'!J168</f>
        <v>#DIV/0!</v>
      </c>
      <c r="L84" t="str">
        <f t="shared" ref="L84:L104" ca="1" si="63">C84</f>
        <v>CUDA opt Const</v>
      </c>
      <c r="M84" s="5">
        <f t="shared" ref="M84:S84" ca="1" si="64">$B$1*POWER(M32,2)*SQRT(D84/(POWER(D32*$C$1,2))+D$74/(POWER(D$20*$C$1,2)))</f>
        <v>5.798427035803444</v>
      </c>
      <c r="N84" s="5">
        <f t="shared" ca="1" si="64"/>
        <v>3.6470567274613899</v>
      </c>
      <c r="O84" s="5">
        <f t="shared" ca="1" si="64"/>
        <v>4.3439650466707853</v>
      </c>
      <c r="P84" s="5">
        <f t="shared" ca="1" si="64"/>
        <v>13.195703751815845</v>
      </c>
      <c r="Q84" s="5">
        <f t="shared" ca="1" si="64"/>
        <v>2.3597038090102069</v>
      </c>
      <c r="R84" s="5" t="e">
        <f t="shared" ca="1" si="64"/>
        <v>#DIV/0!</v>
      </c>
      <c r="S84" s="5" t="e">
        <f t="shared" ca="1" si="64"/>
        <v>#DIV/0!</v>
      </c>
    </row>
    <row r="85" spans="1:19" x14ac:dyDescent="0.25">
      <c r="A85">
        <v>31</v>
      </c>
      <c r="C85" t="str">
        <f ca="1">OFFSET('84p stat'!$A$1,A85*20,0)</f>
        <v>CUDA opt ant Const</v>
      </c>
      <c r="D85" s="5">
        <f ca="1">'42 end'!J168</f>
        <v>3.4032183700000114</v>
      </c>
      <c r="E85" s="15">
        <f ca="1">'84 end'!J168</f>
        <v>0.31643707240000141</v>
      </c>
      <c r="F85" s="5">
        <f ca="1">'168 end'!J169</f>
        <v>2.0312609443999929</v>
      </c>
      <c r="G85" s="5">
        <f ca="1">'336 end'!J169</f>
        <v>3.2396327535999991</v>
      </c>
      <c r="H85" s="5">
        <f ca="1">'672 end'!J169</f>
        <v>1.5847542784000097</v>
      </c>
      <c r="I85" s="5">
        <f ca="1">'1344 end'!J169</f>
        <v>4.1884421599999966</v>
      </c>
      <c r="J85" s="5" t="e">
        <f ca="1">'2688 end'!J169</f>
        <v>#DIV/0!</v>
      </c>
      <c r="L85" t="str">
        <f t="shared" ca="1" si="63"/>
        <v>CUDA opt ant Const</v>
      </c>
      <c r="M85" s="5">
        <f t="shared" ref="M85:S85" ca="1" si="65">$B$1*POWER(M33,2)*SQRT(D85/(POWER(D33*$C$1,2))+D$74/(POWER(D$20*$C$1,2)))</f>
        <v>5.4652508760359675</v>
      </c>
      <c r="N85" s="5">
        <f t="shared" ca="1" si="65"/>
        <v>3.8168432472883156</v>
      </c>
      <c r="O85" s="5">
        <f t="shared" ca="1" si="65"/>
        <v>4.9239140011960512</v>
      </c>
      <c r="P85" s="5">
        <f t="shared" ca="1" si="65"/>
        <v>23.104935396323263</v>
      </c>
      <c r="Q85" s="5">
        <f t="shared" ca="1" si="65"/>
        <v>9.9946752580499467</v>
      </c>
      <c r="R85" s="5">
        <f t="shared" ca="1" si="65"/>
        <v>20.839703398720292</v>
      </c>
      <c r="S85" s="5" t="e">
        <f t="shared" ca="1" si="65"/>
        <v>#DIV/0!</v>
      </c>
    </row>
    <row r="86" spans="1:19" x14ac:dyDescent="0.25">
      <c r="A86">
        <v>32</v>
      </c>
      <c r="C86" t="str">
        <f ca="1">OFFSET('84p stat'!$A$1,A86*20,0)</f>
        <v>CUDA opt ant par Const</v>
      </c>
      <c r="D86" s="5">
        <f ca="1">'42 end'!J169</f>
        <v>0.85403237640000096</v>
      </c>
      <c r="E86" s="15">
        <f ca="1">'84 end'!J169</f>
        <v>3.2275312499999935</v>
      </c>
      <c r="F86" s="5">
        <f ca="1">'168 end'!J170</f>
        <v>0.3420933200000017</v>
      </c>
      <c r="G86" s="5">
        <f ca="1">'336 end'!J170</f>
        <v>3.1899648563999894</v>
      </c>
      <c r="H86" s="5">
        <f ca="1">'672 end'!J170</f>
        <v>0.98512496000001026</v>
      </c>
      <c r="I86" s="5">
        <f ca="1">'1344 end'!J170</f>
        <v>5.1180430000000205</v>
      </c>
      <c r="J86" s="5" t="e">
        <f ca="1">'2688 end'!J170</f>
        <v>#DIV/0!</v>
      </c>
      <c r="L86" t="str">
        <f t="shared" ca="1" si="63"/>
        <v>CUDA opt ant par Const</v>
      </c>
      <c r="M86" s="5">
        <f t="shared" ref="M86:S86" ca="1" si="66">$B$1*POWER(M34,2)*SQRT(D86/(POWER(D34*$C$1,2))+D$74/(POWER(D$20*$C$1,2)))</f>
        <v>5.1531840722591689</v>
      </c>
      <c r="N86" s="5">
        <f t="shared" ca="1" si="66"/>
        <v>3.3783529563625034</v>
      </c>
      <c r="O86" s="5">
        <f t="shared" ca="1" si="66"/>
        <v>4.1193100526236037</v>
      </c>
      <c r="P86" s="5">
        <f t="shared" ca="1" si="66"/>
        <v>17.175366874713887</v>
      </c>
      <c r="Q86" s="5">
        <f t="shared" ca="1" si="66"/>
        <v>6.1555613254984207</v>
      </c>
      <c r="R86" s="5">
        <f t="shared" ca="1" si="66"/>
        <v>13.593079427939259</v>
      </c>
      <c r="S86" s="5" t="e">
        <f t="shared" ca="1" si="66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3"/>
        <v>0</v>
      </c>
      <c r="M87" s="5" t="e">
        <f t="shared" ref="M87:S87" ca="1" si="67">$B$1*POWER(M35,2)*SQRT(D87/(POWER(D35*$C$1,2))+D$74/(POWER(D$20*$C$1,2)))</f>
        <v>#DIV/0!</v>
      </c>
      <c r="N87" s="5" t="e">
        <f t="shared" ca="1" si="67"/>
        <v>#DIV/0!</v>
      </c>
      <c r="O87" s="5" t="e">
        <f t="shared" ca="1" si="67"/>
        <v>#DIV/0!</v>
      </c>
      <c r="P87" s="5" t="e">
        <f t="shared" ca="1" si="67"/>
        <v>#DIV/0!</v>
      </c>
      <c r="Q87" s="5" t="e">
        <f t="shared" ca="1" si="67"/>
        <v>#DIV/0!</v>
      </c>
      <c r="R87" s="5" t="e">
        <f t="shared" ca="1" si="67"/>
        <v>#DIV/0!</v>
      </c>
      <c r="S87" s="5" t="e">
        <f t="shared" ca="1" si="67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3"/>
        <v>0</v>
      </c>
      <c r="M88" s="5" t="e">
        <f t="shared" ref="M88:S88" ca="1" si="68">$B$1*POWER(M36,2)*SQRT(D88/(POWER(D36*$C$1,2))+D$74/(POWER(D$20*$C$1,2)))</f>
        <v>#DIV/0!</v>
      </c>
      <c r="N88" s="5" t="e">
        <f t="shared" ca="1" si="68"/>
        <v>#DIV/0!</v>
      </c>
      <c r="O88" s="5" t="e">
        <f t="shared" ca="1" si="68"/>
        <v>#DIV/0!</v>
      </c>
      <c r="P88" s="5" t="e">
        <f t="shared" ca="1" si="68"/>
        <v>#DIV/0!</v>
      </c>
      <c r="Q88" s="5" t="e">
        <f t="shared" ca="1" si="68"/>
        <v>#DIV/0!</v>
      </c>
      <c r="R88" s="5" t="e">
        <f t="shared" ca="1" si="68"/>
        <v>#DIV/0!</v>
      </c>
      <c r="S88" s="5" t="e">
        <f t="shared" ca="1" si="68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3"/>
        <v>0</v>
      </c>
      <c r="M89" s="5" t="e">
        <f t="shared" ref="M89:S89" ca="1" si="69">$B$1*POWER(M37,2)*SQRT(D89/(POWER(D37*$C$1,2))+D$74/(POWER(D$20*$C$1,2)))</f>
        <v>#DIV/0!</v>
      </c>
      <c r="N89" s="5" t="e">
        <f t="shared" ca="1" si="69"/>
        <v>#DIV/0!</v>
      </c>
      <c r="O89" s="5" t="e">
        <f t="shared" ca="1" si="69"/>
        <v>#DIV/0!</v>
      </c>
      <c r="P89" s="5" t="e">
        <f t="shared" ca="1" si="69"/>
        <v>#DIV/0!</v>
      </c>
      <c r="Q89" s="5" t="e">
        <f t="shared" ca="1" si="69"/>
        <v>#DIV/0!</v>
      </c>
      <c r="R89" s="5" t="e">
        <f t="shared" ca="1" si="69"/>
        <v>#DIV/0!</v>
      </c>
      <c r="S89" s="5" t="e">
        <f t="shared" ca="1" si="69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3"/>
        <v>0</v>
      </c>
      <c r="M90" s="5" t="e">
        <f t="shared" ref="M90:S90" ca="1" si="70">$B$1*POWER(M38,2)*SQRT(D90/(POWER(D38*$C$1,2))+D$74/(POWER(D$20*$C$1,2)))</f>
        <v>#DIV/0!</v>
      </c>
      <c r="N90" s="5" t="e">
        <f t="shared" ca="1" si="70"/>
        <v>#DIV/0!</v>
      </c>
      <c r="O90" s="5" t="e">
        <f t="shared" ca="1" si="70"/>
        <v>#DIV/0!</v>
      </c>
      <c r="P90" s="5" t="e">
        <f t="shared" ca="1" si="70"/>
        <v>#DIV/0!</v>
      </c>
      <c r="Q90" s="5" t="e">
        <f t="shared" ca="1" si="70"/>
        <v>#DIV/0!</v>
      </c>
      <c r="R90" s="5" t="e">
        <f t="shared" ca="1" si="70"/>
        <v>#DIV/0!</v>
      </c>
      <c r="S90" s="5" t="e">
        <f t="shared" ca="1" si="70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3"/>
        <v>0</v>
      </c>
      <c r="M91" s="5" t="e">
        <f t="shared" ref="M91:S91" ca="1" si="71">$B$1*POWER(M39,2)*SQRT(D91/(POWER(D39*$C$1,2))+D$74/(POWER(D$20*$C$1,2)))</f>
        <v>#DIV/0!</v>
      </c>
      <c r="N91" s="5" t="e">
        <f t="shared" ca="1" si="71"/>
        <v>#DIV/0!</v>
      </c>
      <c r="O91" s="5" t="e">
        <f t="shared" ca="1" si="71"/>
        <v>#DIV/0!</v>
      </c>
      <c r="P91" s="5" t="e">
        <f t="shared" ca="1" si="71"/>
        <v>#DIV/0!</v>
      </c>
      <c r="Q91" s="5" t="e">
        <f t="shared" ca="1" si="71"/>
        <v>#DIV/0!</v>
      </c>
      <c r="R91" s="5" t="e">
        <f t="shared" ca="1" si="71"/>
        <v>#DIV/0!</v>
      </c>
      <c r="S91" s="5" t="e">
        <f t="shared" ca="1" si="71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3"/>
        <v>0</v>
      </c>
      <c r="M92" s="5" t="e">
        <f t="shared" ref="M92:S92" ca="1" si="72">$B$1*POWER(M40,2)*SQRT(D92/(POWER(D40*$C$1,2))+D$74/(POWER(D$20*$C$1,2)))</f>
        <v>#DIV/0!</v>
      </c>
      <c r="N92" s="5" t="e">
        <f t="shared" ca="1" si="72"/>
        <v>#DIV/0!</v>
      </c>
      <c r="O92" s="5" t="e">
        <f t="shared" ca="1" si="72"/>
        <v>#DIV/0!</v>
      </c>
      <c r="P92" s="5" t="e">
        <f t="shared" ca="1" si="72"/>
        <v>#DIV/0!</v>
      </c>
      <c r="Q92" s="5" t="e">
        <f t="shared" ca="1" si="72"/>
        <v>#DIV/0!</v>
      </c>
      <c r="R92" s="5" t="e">
        <f t="shared" ca="1" si="72"/>
        <v>#DIV/0!</v>
      </c>
      <c r="S92" s="5" t="e">
        <f t="shared" ca="1" si="72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3"/>
        <v>0</v>
      </c>
      <c r="M93" s="5" t="e">
        <f t="shared" ref="M93:S93" ca="1" si="73">$B$1*POWER(M41,2)*SQRT(D93/(POWER(D41*$C$1,2))+D$74/(POWER(D$20*$C$1,2)))</f>
        <v>#DIV/0!</v>
      </c>
      <c r="N93" s="5" t="e">
        <f t="shared" ca="1" si="73"/>
        <v>#DIV/0!</v>
      </c>
      <c r="O93" s="5" t="e">
        <f t="shared" ca="1" si="73"/>
        <v>#DIV/0!</v>
      </c>
      <c r="P93" s="5" t="e">
        <f t="shared" ca="1" si="73"/>
        <v>#DIV/0!</v>
      </c>
      <c r="Q93" s="5" t="e">
        <f t="shared" ca="1" si="73"/>
        <v>#DIV/0!</v>
      </c>
      <c r="R93" s="5" t="e">
        <f t="shared" ca="1" si="73"/>
        <v>#DIV/0!</v>
      </c>
      <c r="S93" s="5" t="e">
        <f t="shared" ca="1" si="73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3"/>
        <v>0</v>
      </c>
      <c r="M94" s="5" t="e">
        <f t="shared" ref="M94:S94" ca="1" si="74">$B$1*POWER(M42,2)*SQRT(D94/(POWER(D42*$C$1,2))+D$74/(POWER(D$20*$C$1,2)))</f>
        <v>#DIV/0!</v>
      </c>
      <c r="N94" s="5" t="e">
        <f t="shared" ca="1" si="74"/>
        <v>#DIV/0!</v>
      </c>
      <c r="O94" s="5" t="e">
        <f t="shared" ca="1" si="74"/>
        <v>#DIV/0!</v>
      </c>
      <c r="P94" s="5" t="e">
        <f t="shared" ca="1" si="74"/>
        <v>#DIV/0!</v>
      </c>
      <c r="Q94" s="5" t="e">
        <f t="shared" ca="1" si="74"/>
        <v>#DIV/0!</v>
      </c>
      <c r="R94" s="5" t="e">
        <f t="shared" ca="1" si="74"/>
        <v>#DIV/0!</v>
      </c>
      <c r="S94" s="5" t="e">
        <f t="shared" ca="1" si="74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3"/>
        <v>0</v>
      </c>
      <c r="M95" s="5" t="e">
        <f t="shared" ref="M95:S95" ca="1" si="75">$B$1*POWER(M43,2)*SQRT(D95/(POWER(D43*$C$1,2))+D$74/(POWER(D$20*$C$1,2)))</f>
        <v>#DIV/0!</v>
      </c>
      <c r="N95" s="5" t="e">
        <f t="shared" ca="1" si="75"/>
        <v>#DIV/0!</v>
      </c>
      <c r="O95" s="5" t="e">
        <f t="shared" ca="1" si="75"/>
        <v>#DIV/0!</v>
      </c>
      <c r="P95" s="5" t="e">
        <f t="shared" ca="1" si="75"/>
        <v>#DIV/0!</v>
      </c>
      <c r="Q95" s="5" t="e">
        <f t="shared" ca="1" si="75"/>
        <v>#DIV/0!</v>
      </c>
      <c r="R95" s="5" t="e">
        <f t="shared" ca="1" si="75"/>
        <v>#DIV/0!</v>
      </c>
      <c r="S95" s="5" t="e">
        <f t="shared" ca="1" si="75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3"/>
        <v>0</v>
      </c>
      <c r="M96" s="5" t="e">
        <f t="shared" ref="M96:S96" ca="1" si="76">$B$1*POWER(M44,2)*SQRT(D96/(POWER(D44*$C$1,2))+D$74/(POWER(D$20*$C$1,2)))</f>
        <v>#DIV/0!</v>
      </c>
      <c r="N96" s="5" t="e">
        <f t="shared" ca="1" si="76"/>
        <v>#DIV/0!</v>
      </c>
      <c r="O96" s="5" t="e">
        <f t="shared" ca="1" si="76"/>
        <v>#DIV/0!</v>
      </c>
      <c r="P96" s="5" t="e">
        <f t="shared" ca="1" si="76"/>
        <v>#DIV/0!</v>
      </c>
      <c r="Q96" s="5" t="e">
        <f t="shared" ca="1" si="76"/>
        <v>#DIV/0!</v>
      </c>
      <c r="R96" s="5" t="e">
        <f t="shared" ca="1" si="76"/>
        <v>#DIV/0!</v>
      </c>
      <c r="S96" s="5" t="e">
        <f t="shared" ca="1" si="76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3"/>
        <v>0</v>
      </c>
      <c r="M97" s="5" t="e">
        <f t="shared" ref="M97:S97" ca="1" si="77">$B$1*POWER(M45,2)*SQRT(D97/(POWER(D45*$C$1,2))+D$74/(POWER(D$20*$C$1,2)))</f>
        <v>#DIV/0!</v>
      </c>
      <c r="N97" s="5" t="e">
        <f t="shared" ca="1" si="77"/>
        <v>#DIV/0!</v>
      </c>
      <c r="O97" s="5" t="e">
        <f t="shared" ca="1" si="77"/>
        <v>#DIV/0!</v>
      </c>
      <c r="P97" s="5" t="e">
        <f t="shared" ca="1" si="77"/>
        <v>#DIV/0!</v>
      </c>
      <c r="Q97" s="5" t="e">
        <f t="shared" ca="1" si="77"/>
        <v>#DIV/0!</v>
      </c>
      <c r="R97" s="5" t="e">
        <f t="shared" ca="1" si="77"/>
        <v>#DIV/0!</v>
      </c>
      <c r="S97" s="5" t="e">
        <f t="shared" ca="1" si="77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3"/>
        <v>0</v>
      </c>
      <c r="M98" s="5" t="e">
        <f t="shared" ref="M98:S98" ca="1" si="78">$B$1*POWER(M46,2)*SQRT(D98/(POWER(D46*$C$1,2))+D$74/(POWER(D$20*$C$1,2)))</f>
        <v>#DIV/0!</v>
      </c>
      <c r="N98" s="5" t="e">
        <f t="shared" ca="1" si="78"/>
        <v>#DIV/0!</v>
      </c>
      <c r="O98" s="5" t="e">
        <f t="shared" ca="1" si="78"/>
        <v>#DIV/0!</v>
      </c>
      <c r="P98" s="5" t="e">
        <f t="shared" ca="1" si="78"/>
        <v>#DIV/0!</v>
      </c>
      <c r="Q98" s="5" t="e">
        <f t="shared" ca="1" si="78"/>
        <v>#DIV/0!</v>
      </c>
      <c r="R98" s="5" t="e">
        <f t="shared" ca="1" si="78"/>
        <v>#DIV/0!</v>
      </c>
      <c r="S98" s="5" t="e">
        <f t="shared" ca="1" si="78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3"/>
        <v>0</v>
      </c>
      <c r="M99" s="5" t="e">
        <f t="shared" ref="M99:S99" ca="1" si="79">$B$1*POWER(M47,2)*SQRT(D99/(POWER(D47*$C$1,2))+D$74/(POWER(D$20*$C$1,2)))</f>
        <v>#DIV/0!</v>
      </c>
      <c r="N99" s="5" t="e">
        <f t="shared" ca="1" si="79"/>
        <v>#DIV/0!</v>
      </c>
      <c r="O99" s="5" t="e">
        <f t="shared" ca="1" si="79"/>
        <v>#DIV/0!</v>
      </c>
      <c r="P99" s="5" t="e">
        <f t="shared" ca="1" si="79"/>
        <v>#DIV/0!</v>
      </c>
      <c r="Q99" s="5" t="e">
        <f t="shared" ca="1" si="79"/>
        <v>#DIV/0!</v>
      </c>
      <c r="R99" s="5" t="e">
        <f t="shared" ca="1" si="79"/>
        <v>#DIV/0!</v>
      </c>
      <c r="S99" s="5" t="e">
        <f t="shared" ca="1" si="79"/>
        <v>#DIV/0!</v>
      </c>
    </row>
    <row r="100" spans="1:19" x14ac:dyDescent="0.25">
      <c r="A100">
        <v>46</v>
      </c>
      <c r="C100">
        <f ca="1">OFFSET('84p stat'!$A$1,A100*20,0)</f>
        <v>0</v>
      </c>
      <c r="D100" s="5">
        <f ca="1">'42 end'!J183</f>
        <v>0</v>
      </c>
      <c r="E100" s="15">
        <f ca="1">'84 end'!J183</f>
        <v>0</v>
      </c>
      <c r="F100" s="5">
        <f ca="1">'168 end'!J184</f>
        <v>0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3"/>
        <v>0</v>
      </c>
      <c r="M100" s="5" t="e">
        <f t="shared" ref="M100:S100" ca="1" si="80">$B$1*POWER(M48,2)*SQRT(D100/(POWER(D48*$C$1,2))+D$74/(POWER(D$20*$C$1,2)))</f>
        <v>#DIV/0!</v>
      </c>
      <c r="N100" s="5" t="e">
        <f t="shared" ca="1" si="80"/>
        <v>#DIV/0!</v>
      </c>
      <c r="O100" s="5" t="e">
        <f t="shared" ca="1" si="80"/>
        <v>#DIV/0!</v>
      </c>
      <c r="P100" s="5" t="e">
        <f t="shared" ca="1" si="80"/>
        <v>#DIV/0!</v>
      </c>
      <c r="Q100" s="5" t="e">
        <f t="shared" ca="1" si="80"/>
        <v>#DIV/0!</v>
      </c>
      <c r="R100" s="5" t="e">
        <f t="shared" ca="1" si="80"/>
        <v>#DIV/0!</v>
      </c>
      <c r="S100" s="5" t="e">
        <f t="shared" ca="1" si="80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3"/>
        <v>0</v>
      </c>
      <c r="M101" s="5" t="e">
        <f t="shared" ref="M101:S101" ca="1" si="81">$B$1*POWER(M49,2)*SQRT(D101/(POWER(D49*$C$1,2))+D$74/(POWER(D$20*$C$1,2)))</f>
        <v>#DIV/0!</v>
      </c>
      <c r="N101" s="5" t="e">
        <f t="shared" ca="1" si="81"/>
        <v>#DIV/0!</v>
      </c>
      <c r="O101" s="5" t="e">
        <f t="shared" ca="1" si="81"/>
        <v>#DIV/0!</v>
      </c>
      <c r="P101" s="5" t="e">
        <f t="shared" ca="1" si="81"/>
        <v>#DIV/0!</v>
      </c>
      <c r="Q101" s="5" t="e">
        <f t="shared" ca="1" si="81"/>
        <v>#DIV/0!</v>
      </c>
      <c r="R101" s="5" t="e">
        <f t="shared" ca="1" si="81"/>
        <v>#DIV/0!</v>
      </c>
      <c r="S101" s="5" t="e">
        <f t="shared" ca="1" si="81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3"/>
        <v>0</v>
      </c>
      <c r="M102" s="5" t="e">
        <f t="shared" ref="M102:S102" ca="1" si="82">$B$1*POWER(M50,2)*SQRT(D102/(POWER(D50*$C$1,2))+D$74/(POWER(D$20*$C$1,2)))</f>
        <v>#DIV/0!</v>
      </c>
      <c r="N102" s="5" t="e">
        <f t="shared" ca="1" si="82"/>
        <v>#DIV/0!</v>
      </c>
      <c r="O102" s="5" t="e">
        <f t="shared" ca="1" si="82"/>
        <v>#DIV/0!</v>
      </c>
      <c r="P102" s="5" t="e">
        <f t="shared" ca="1" si="82"/>
        <v>#DIV/0!</v>
      </c>
      <c r="Q102" s="5" t="e">
        <f t="shared" ca="1" si="82"/>
        <v>#DIV/0!</v>
      </c>
      <c r="R102" s="5" t="e">
        <f t="shared" ca="1" si="82"/>
        <v>#DIV/0!</v>
      </c>
      <c r="S102" s="5" t="e">
        <f t="shared" ca="1" si="82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3"/>
        <v>0</v>
      </c>
      <c r="M103" s="5" t="e">
        <f t="shared" ref="M103:S103" ca="1" si="83">$B$1*POWER(M51,2)*SQRT(D103/(POWER(D51*$C$1,2))+D$74/(POWER(D$20*$C$1,2)))</f>
        <v>#DIV/0!</v>
      </c>
      <c r="N103" s="5" t="e">
        <f t="shared" ca="1" si="83"/>
        <v>#DIV/0!</v>
      </c>
      <c r="O103" s="5" t="e">
        <f t="shared" ca="1" si="83"/>
        <v>#DIV/0!</v>
      </c>
      <c r="P103" s="5" t="e">
        <f t="shared" ca="1" si="83"/>
        <v>#DIV/0!</v>
      </c>
      <c r="Q103" s="5" t="e">
        <f t="shared" ca="1" si="83"/>
        <v>#DIV/0!</v>
      </c>
      <c r="R103" s="5" t="e">
        <f t="shared" ca="1" si="83"/>
        <v>#DIV/0!</v>
      </c>
      <c r="S103" s="5" t="e">
        <f t="shared" ca="1" si="83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3"/>
        <v>0</v>
      </c>
      <c r="M104" s="5" t="e">
        <f t="shared" ref="M104:S104" ca="1" si="84">$B$1*POWER(M52,2)*SQRT(D104/(POWER(D52*$C$1,2))+D$74/(POWER(D$20*$C$1,2)))</f>
        <v>#DIV/0!</v>
      </c>
      <c r="N104" s="5" t="e">
        <f t="shared" ca="1" si="84"/>
        <v>#DIV/0!</v>
      </c>
      <c r="O104" s="5" t="e">
        <f t="shared" ca="1" si="84"/>
        <v>#DIV/0!</v>
      </c>
      <c r="P104" s="5" t="e">
        <f t="shared" ca="1" si="84"/>
        <v>#DIV/0!</v>
      </c>
      <c r="Q104" s="5" t="e">
        <f t="shared" ca="1" si="84"/>
        <v>#DIV/0!</v>
      </c>
      <c r="R104" s="5" t="e">
        <f t="shared" ca="1" si="84"/>
        <v>#DIV/0!</v>
      </c>
      <c r="S104" s="5" t="e">
        <f t="shared" ca="1" si="84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82</v>
      </c>
      <c r="C106" t="s">
        <v>64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0.37230973679647295</v>
      </c>
      <c r="E107" s="15">
        <f ca="1">'84 end'!J194</f>
        <v>0.16954057562723124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0.16954057562723124</v>
      </c>
      <c r="F108" s="5">
        <f ca="1">'168 end'!J195</f>
        <v>0.29694343772953974</v>
      </c>
      <c r="G108" s="5">
        <f ca="1">'336 end'!J195</f>
        <v>0.28710421071158221</v>
      </c>
      <c r="H108" s="5">
        <f ca="1">'672 end'!J195</f>
        <v>0.72991921878870614</v>
      </c>
      <c r="I108" s="5">
        <f ca="1">'1344 end'!J195</f>
        <v>0.21425056320759719</v>
      </c>
      <c r="J108" s="5">
        <f ca="1">'2688 end'!J195</f>
        <v>0.84864360290926089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15.725451505000107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9.4660191979454772E-2</v>
      </c>
      <c r="E110" s="15">
        <f ca="1">'84 end'!J196</f>
        <v>39.107960808536767</v>
      </c>
      <c r="F110" s="5">
        <f ca="1">'168 end'!J197</f>
        <v>26.976923363318058</v>
      </c>
      <c r="G110" s="5">
        <f ca="1">'336 end'!J197</f>
        <v>34.262466677080901</v>
      </c>
      <c r="H110" s="5">
        <f ca="1">'672 end'!J197</f>
        <v>231.58487454811933</v>
      </c>
      <c r="I110" s="5">
        <f ca="1">'1344 end'!J197</f>
        <v>155.29987586767248</v>
      </c>
      <c r="J110" s="5">
        <f ca="1">'2688 end'!J197</f>
        <v>234.55858658320153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0.13801030926681965</v>
      </c>
      <c r="E111" s="15">
        <f ca="1">'84 end'!J197</f>
        <v>0.2592607927399746</v>
      </c>
      <c r="F111" s="5">
        <f ca="1">'168 end'!J198</f>
        <v>0.17137544894229362</v>
      </c>
      <c r="G111" s="5">
        <f ca="1">'336 end'!J198</f>
        <v>0.13049290455225196</v>
      </c>
      <c r="H111" s="5">
        <f ca="1">'672 end'!J198</f>
        <v>1.3311436306285496</v>
      </c>
      <c r="I111" s="5">
        <f ca="1">'1344 end'!J198</f>
        <v>0.79827925826973445</v>
      </c>
      <c r="J111" s="5">
        <f ca="1">'2688 end'!J198</f>
        <v>4.6772555425829339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0.27568800581954062</v>
      </c>
      <c r="E112" s="15">
        <f ca="1">'84 end'!J198</f>
        <v>0.14435693887897699</v>
      </c>
      <c r="F112" s="5">
        <f ca="1">'168 end'!J199</f>
        <v>0.12837321014105732</v>
      </c>
      <c r="G112" s="5">
        <f ca="1">'336 end'!J199</f>
        <v>0.1528334168701499</v>
      </c>
      <c r="H112" s="5">
        <f ca="1">'672 end'!J199</f>
        <v>1.809671979468559</v>
      </c>
      <c r="I112" s="5">
        <f ca="1">'1344 end'!J199</f>
        <v>0.29707540448095121</v>
      </c>
      <c r="J112" s="5">
        <f ca="1">'2688 end'!J199</f>
        <v>1.9600257040554574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2.6479273091453548</v>
      </c>
      <c r="E113" s="15">
        <f ca="1">'84 end'!J199</f>
        <v>0.24456473953994212</v>
      </c>
      <c r="F113" s="5">
        <f ca="1">'168 end'!J200</f>
        <v>0.18847276194322818</v>
      </c>
      <c r="G113" s="5">
        <f ca="1">'336 end'!J200</f>
        <v>0.28868021802513649</v>
      </c>
      <c r="H113" s="5">
        <f ca="1">'672 end'!J200</f>
        <v>0.16480578675591642</v>
      </c>
      <c r="I113" s="5">
        <f ca="1">'1344 end'!J200</f>
        <v>0.79617559417091932</v>
      </c>
      <c r="J113" s="5">
        <f ca="1">'2688 end'!J200</f>
        <v>1.2687484680707979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7.5878498140471011</v>
      </c>
      <c r="F114" s="5">
        <f ca="1">'168 end'!J201</f>
        <v>7.0699866973024115</v>
      </c>
      <c r="G114" s="5">
        <f ca="1">'336 end'!J201</f>
        <v>10.954120756411683</v>
      </c>
      <c r="H114" s="5">
        <f ca="1">'672 end'!J201</f>
        <v>53.118845848825281</v>
      </c>
      <c r="I114" s="5">
        <f ca="1">'1344 end'!J201</f>
        <v>80.536102454850692</v>
      </c>
      <c r="J114" s="5">
        <f ca="1">'2688 end'!J201</f>
        <v>93.337030747169067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1.9887366330390606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11.328298231058206</v>
      </c>
      <c r="E116" s="15">
        <f ca="1">'84 end'!J202</f>
        <v>7.3122153226731097</v>
      </c>
      <c r="F116" s="5">
        <f ca="1">'168 end'!J203</f>
        <v>8.1401262362641997</v>
      </c>
      <c r="G116" s="5">
        <f ca="1">'336 end'!J203</f>
        <v>13.941553645544836</v>
      </c>
      <c r="H116" s="5">
        <f ca="1">'672 end'!J203</f>
        <v>58.560786082219359</v>
      </c>
      <c r="I116" s="5">
        <f ca="1">'1344 end'!J203</f>
        <v>81.259426568044461</v>
      </c>
      <c r="J116" s="5">
        <f ca="1">'2688 end'!J203</f>
        <v>65.978028562783592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26.750850680544147</v>
      </c>
      <c r="F117" s="5">
        <f ca="1">'168 end'!J204</f>
        <v>27.540207325808794</v>
      </c>
      <c r="G117" s="5">
        <f ca="1">'336 end'!J204</f>
        <v>48.18369816869965</v>
      </c>
      <c r="H117" s="5">
        <f ca="1">'672 end'!J204</f>
        <v>303.86192347612979</v>
      </c>
      <c r="I117" s="5">
        <f ca="1">'1344 end'!J204</f>
        <v>226.06401019083981</v>
      </c>
      <c r="J117" s="5">
        <f ca="1">'2688 end'!J204</f>
        <v>354.5692335577088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0.25795984232785391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0.12740397891878899</v>
      </c>
      <c r="E119" s="15">
        <f ca="1">'84 end'!J205</f>
        <v>0.53028020975684453</v>
      </c>
      <c r="F119" s="5">
        <f ca="1">'168 end'!J206</f>
        <v>0.56995751953830687</v>
      </c>
      <c r="G119" s="5">
        <f ca="1">'336 end'!J206</f>
        <v>0.59116065080113911</v>
      </c>
      <c r="H119" s="5">
        <f ca="1">'672 end'!J206</f>
        <v>3.7927179628166416</v>
      </c>
      <c r="I119" s="5">
        <f ca="1">'1344 end'!J206</f>
        <v>5.5241358780677027E-2</v>
      </c>
      <c r="J119" s="5">
        <f ca="1">'2688 end'!J206</f>
        <v>9.1627745322420781E-2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0.2523788403266421</v>
      </c>
      <c r="E120" s="15">
        <f ca="1">'84 end'!J206</f>
        <v>0.37626838757816916</v>
      </c>
      <c r="F120" s="5">
        <f ca="1">'168 end'!J207</f>
        <v>0.53435313817795382</v>
      </c>
      <c r="G120" s="5">
        <f ca="1">'336 end'!J207</f>
        <v>0.5999842881584514</v>
      </c>
      <c r="H120" s="5">
        <f ca="1">'672 end'!J207</f>
        <v>3.4177501496625036</v>
      </c>
      <c r="I120">
        <f ca="1">'1344 end'!J207</f>
        <v>0.46744450560742334</v>
      </c>
      <c r="J120">
        <f ca="1">'2688 end'!J207</f>
        <v>0.21709926720763689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0.11702288540590372</v>
      </c>
      <c r="E121" s="15">
        <f ca="1">'84 end'!J207</f>
        <v>0.55139896937758992</v>
      </c>
      <c r="F121" s="5">
        <f ca="1">'168 end'!J208</f>
        <v>0.48427953076063557</v>
      </c>
      <c r="G121" s="5">
        <f ca="1">'336 end'!J208</f>
        <v>0.51763638158017</v>
      </c>
      <c r="H121" s="5">
        <f ca="1">'672 end'!J208</f>
        <v>2.6458168477767932</v>
      </c>
      <c r="I121">
        <f ca="1">'1344 end'!J208</f>
        <v>2.4973625022507235</v>
      </c>
      <c r="J121">
        <f ca="1">'2688 end'!J208</f>
        <v>9.2457258110674356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0.26811436842658604</v>
      </c>
      <c r="E122" s="15">
        <f ca="1">'84 end'!J208</f>
        <v>0.50321316891035406</v>
      </c>
      <c r="F122" s="5">
        <f ca="1">'168 end'!J209</f>
        <v>0.4237701107019759</v>
      </c>
      <c r="G122" s="5">
        <f ca="1">'336 end'!J209</f>
        <v>0.58367266785988026</v>
      </c>
      <c r="H122" s="5">
        <f ca="1">'672 end'!J209</f>
        <v>2.7307670311945103</v>
      </c>
      <c r="I122">
        <f ca="1">'1344 end'!J209</f>
        <v>1.556478723760681</v>
      </c>
      <c r="J122">
        <f ca="1">'2688 end'!J209</f>
        <v>2.3305712658607294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11.2081180100993</v>
      </c>
      <c r="E123" s="15">
        <f ca="1">'84 end'!J209</f>
        <v>0.47212946257677751</v>
      </c>
      <c r="F123" s="5">
        <f ca="1">'168 end'!J210</f>
        <v>0.43617563777753943</v>
      </c>
      <c r="G123" s="5">
        <f ca="1">'336 end'!J210</f>
        <v>0.586957686257356</v>
      </c>
      <c r="H123" s="5">
        <f ca="1">'672 end'!J210</f>
        <v>2.7472621495110006</v>
      </c>
      <c r="I123">
        <f ca="1">'1344 end'!J210</f>
        <v>6.6219505910038263</v>
      </c>
      <c r="J123">
        <f ca="1">'2688 end'!J210</f>
        <v>8.0623481296568347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12.596030034755481</v>
      </c>
      <c r="E124" s="15">
        <f ca="1">'84 end'!J210</f>
        <v>21.105724440537365</v>
      </c>
      <c r="F124" s="5">
        <f ca="1">'168 end'!J211</f>
        <v>37.015777308244139</v>
      </c>
      <c r="G124" s="5">
        <f ca="1">'336 end'!J211</f>
        <v>219.91559156690687</v>
      </c>
      <c r="H124" s="5">
        <f ca="1">'672 end'!J211</f>
        <v>586.77454992483922</v>
      </c>
      <c r="I124">
        <f ca="1">'1344 end'!J211</f>
        <v>288.42454196336899</v>
      </c>
      <c r="J124">
        <f ca="1">'2688 end'!J211</f>
        <v>465.03340933419457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21.662997586304876</v>
      </c>
      <c r="E125" s="15">
        <f ca="1">'84 end'!J211</f>
        <v>24.989791443385105</v>
      </c>
      <c r="F125" s="5">
        <f ca="1">'168 end'!J212</f>
        <v>20.33848056850379</v>
      </c>
      <c r="G125" s="5">
        <f ca="1">'336 end'!J212</f>
        <v>233.74107148045101</v>
      </c>
      <c r="H125" s="5">
        <f ca="1">'672 end'!J212</f>
        <v>175.26476930066377</v>
      </c>
      <c r="I125">
        <f ca="1">'1344 end'!J212</f>
        <v>190.11311990432333</v>
      </c>
      <c r="J125">
        <f ca="1">'2688 end'!J212</f>
        <v>585.32843105747099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66.330382504545469</v>
      </c>
      <c r="E126" s="15">
        <f ca="1">'84 end'!J212</f>
        <v>27.75436842707283</v>
      </c>
      <c r="F126" s="5">
        <f ca="1">'168 end'!J213</f>
        <v>70.474094442603899</v>
      </c>
      <c r="G126" s="5">
        <f ca="1">'336 end'!J213</f>
        <v>566.56499393098977</v>
      </c>
      <c r="H126" s="5">
        <f ca="1">'672 end'!J213</f>
        <v>247.04687584862793</v>
      </c>
      <c r="I126">
        <f ca="1">'1344 end'!J213</f>
        <v>354.25143974789319</v>
      </c>
      <c r="J126">
        <f ca="1">'2688 end'!J213</f>
        <v>4167.5508690704255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19.423740031784234</v>
      </c>
      <c r="E127" s="15">
        <f ca="1">'84 end'!J213</f>
        <v>41.585703452273698</v>
      </c>
      <c r="F127" s="5">
        <f ca="1">'168 end'!J214</f>
        <v>57.839471429569045</v>
      </c>
      <c r="G127" s="5">
        <f ca="1">'336 end'!J214</f>
        <v>367.71720967591176</v>
      </c>
      <c r="H127" s="5">
        <f ca="1">'672 end'!J214</f>
        <v>306.51424480721181</v>
      </c>
      <c r="I127">
        <f ca="1">'1344 end'!J214</f>
        <v>1219.9816983052501</v>
      </c>
      <c r="J127">
        <f ca="1">'2688 end'!J214</f>
        <v>2723.8015278887183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9.1815100247016037</v>
      </c>
      <c r="E128" s="15">
        <f ca="1">'84 end'!J214</f>
        <v>20.127241950571133</v>
      </c>
      <c r="F128" s="5">
        <f ca="1">'168 end'!J215</f>
        <v>32.480006113799419</v>
      </c>
      <c r="G128" s="5">
        <f ca="1">'336 end'!J215</f>
        <v>259.13159110090896</v>
      </c>
      <c r="H128" s="5">
        <f ca="1">'672 end'!J215</f>
        <v>219.93788894746362</v>
      </c>
      <c r="I128">
        <f ca="1">'1344 end'!J215</f>
        <v>816.972434455712</v>
      </c>
      <c r="J128">
        <f ca="1">'2688 end'!J215</f>
        <v>1616.8620873643902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22.448897489146322</v>
      </c>
      <c r="E129" s="15">
        <f ca="1">'84 end'!J215</f>
        <v>13.241590928438697</v>
      </c>
      <c r="F129" s="5">
        <f ca="1">'168 end'!J216</f>
        <v>36.524245043211295</v>
      </c>
      <c r="G129" s="5">
        <f ca="1">'336 end'!J216</f>
        <v>244.47167354575271</v>
      </c>
      <c r="H129" s="5">
        <f ca="1">'672 end'!J216</f>
        <v>162.33246464573131</v>
      </c>
      <c r="I129">
        <f ca="1">'1344 end'!J216</f>
        <v>662.67954484269274</v>
      </c>
      <c r="J129">
        <f ca="1">'2688 end'!J216</f>
        <v>724.08744087411435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30.19584216335284</v>
      </c>
      <c r="F130" s="5">
        <f ca="1">'168 end'!J217</f>
        <v>45.88877903840568</v>
      </c>
      <c r="G130" s="5">
        <f ca="1">'336 end'!J217</f>
        <v>294.97187044963198</v>
      </c>
      <c r="H130" s="5">
        <f ca="1">'672 end'!J217</f>
        <v>142.03154517381114</v>
      </c>
      <c r="I130">
        <f ca="1">'1344 end'!J217</f>
        <v>246.95005755301742</v>
      </c>
      <c r="J130">
        <f ca="1">'2688 end'!J217</f>
        <v>540.69711077473028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12.458422518013217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CUDA Const</v>
      </c>
      <c r="D132" s="5">
        <f ca="1">'42 end'!J219</f>
        <v>0.95195876688550107</v>
      </c>
      <c r="E132" s="15">
        <f ca="1">'84 end'!J218</f>
        <v>17.716199495894273</v>
      </c>
      <c r="F132" s="5">
        <f ca="1">'168 end'!J219</f>
        <v>36.323300640642017</v>
      </c>
      <c r="G132" s="5">
        <f ca="1">'336 end'!J219</f>
        <v>175.79155279806557</v>
      </c>
      <c r="H132" s="5">
        <f ca="1">'672 end'!J219</f>
        <v>201.97790275088192</v>
      </c>
      <c r="I132">
        <f ca="1">'1344 end'!J219</f>
        <v>578.34261157261017</v>
      </c>
      <c r="J132">
        <f ca="1">'2688 end'!J219</f>
        <v>519.55629568135919</v>
      </c>
    </row>
    <row r="133" spans="1:10" x14ac:dyDescent="0.25">
      <c r="A133">
        <v>27</v>
      </c>
      <c r="C133" t="str">
        <f ca="1">OFFSET('84p stat'!$A$1,A133*20,0)</f>
        <v>CUDA ant Const</v>
      </c>
      <c r="D133" s="5">
        <f ca="1">'42 end'!J220</f>
        <v>0.74826721835251098</v>
      </c>
      <c r="E133" s="15">
        <f ca="1">'84 end'!J219</f>
        <v>0.14921483990541959</v>
      </c>
      <c r="F133" s="5">
        <f ca="1">'168 end'!J220</f>
        <v>0.70004225935331865</v>
      </c>
      <c r="G133" s="5">
        <f ca="1">'336 end'!J220</f>
        <v>0.43456906103821502</v>
      </c>
      <c r="H133" s="5">
        <f ca="1">'672 end'!J220</f>
        <v>0.52454908723863192</v>
      </c>
      <c r="I133">
        <f ca="1">'1344 end'!J220</f>
        <v>1.3624239303481421E-4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CUDA ant par Const</v>
      </c>
      <c r="D134" s="5">
        <f ca="1">'42 end'!J221</f>
        <v>0.60434513035295034</v>
      </c>
      <c r="E134" s="15">
        <f ca="1">'84 end'!J220</f>
        <v>0.63916103205329766</v>
      </c>
      <c r="F134" s="5">
        <f ca="1">'168 end'!J221</f>
        <v>0.73424039076411507</v>
      </c>
      <c r="G134" s="5">
        <f ca="1">'336 end'!J221</f>
        <v>0.49067625783817925</v>
      </c>
      <c r="H134" s="5">
        <f ca="1">'672 end'!J221</f>
        <v>0.47702364287541354</v>
      </c>
      <c r="I134">
        <f ca="1">'1344 end'!J221</f>
        <v>6.3659512423875562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CUDA ant add CPU Const</v>
      </c>
      <c r="D135" s="5">
        <f ca="1">'42 end'!J222</f>
        <v>10.495174339690774</v>
      </c>
      <c r="E135" s="15">
        <f ca="1">'84 end'!J221</f>
        <v>0.30914427301802039</v>
      </c>
      <c r="F135" s="5">
        <f ca="1">'168 end'!J222</f>
        <v>0.69158162008464241</v>
      </c>
      <c r="G135" s="5">
        <f ca="1">'336 end'!J222</f>
        <v>0.45643659903316225</v>
      </c>
      <c r="H135" s="5">
        <f ca="1">'672 end'!J222</f>
        <v>0.28654476072497087</v>
      </c>
      <c r="I135">
        <f ca="1">'1344 end'!J222</f>
        <v>1.1534299751402297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opt Const</v>
      </c>
      <c r="D136" s="5">
        <f ca="1">'42 end'!J223</f>
        <v>0.86733565601228446</v>
      </c>
      <c r="E136" s="15">
        <f ca="1">'84 end'!J222</f>
        <v>4.707649062069688</v>
      </c>
      <c r="F136" s="5">
        <f ca="1">'168 end'!J223</f>
        <v>21.202287406770406</v>
      </c>
      <c r="G136" s="5">
        <f ca="1">'336 end'!J223</f>
        <v>31.451754754425888</v>
      </c>
      <c r="H136" s="5">
        <f ca="1">'672 end'!J223</f>
        <v>43.725518811263491</v>
      </c>
      <c r="I136">
        <f ca="1">'1344 end'!J223</f>
        <v>98.335453374500077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opt ant Const</v>
      </c>
      <c r="D137" s="5">
        <f ca="1">'42 end'!J224</f>
        <v>0.51134731230724273</v>
      </c>
      <c r="E137" s="15">
        <f ca="1">'84 end'!J223</f>
        <v>0.16962783183575555</v>
      </c>
      <c r="F137" s="5">
        <f ca="1">'168 end'!J224</f>
        <v>0.51420082197293748</v>
      </c>
      <c r="G137" s="5">
        <f ca="1">'336 end'!J224</f>
        <v>0.36665974089802278</v>
      </c>
      <c r="H137" s="5">
        <f ca="1">'672 end'!J224</f>
        <v>0.4850422260546009</v>
      </c>
      <c r="I137">
        <f ca="1">'1344 end'!J224</f>
        <v>1.3777127223866083E-4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opt ant par Const</v>
      </c>
      <c r="D138" s="5">
        <f ca="1">'42 end'!J225</f>
        <v>0.25615818461170603</v>
      </c>
      <c r="E138" s="15">
        <f ca="1">'84 end'!J224</f>
        <v>0.15592463931860448</v>
      </c>
      <c r="F138" s="5">
        <f ca="1">'168 end'!J225</f>
        <v>0.39505169393402206</v>
      </c>
      <c r="G138" s="5">
        <f ca="1">'336 end'!J225</f>
        <v>0.4989062674737561</v>
      </c>
      <c r="H138" s="5">
        <f ca="1">'672 end'!J225</f>
        <v>0.34894102756487311</v>
      </c>
      <c r="I138">
        <f ca="1">'1344 end'!J225</f>
        <v>0.56727981458634658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>
        <f ca="1">'84 end'!J225</f>
        <v>0.49797357460009811</v>
      </c>
      <c r="F139" s="5">
        <f ca="1">'168 end'!J226</f>
        <v>0.16212252762105617</v>
      </c>
      <c r="G139" s="5">
        <f ca="1">'336 end'!J226</f>
        <v>0.49506704580988214</v>
      </c>
      <c r="H139" s="5">
        <f ca="1">'672 end'!J226</f>
        <v>0.2751165588013938</v>
      </c>
      <c r="I139">
        <f ca="1">'1344 end'!J226</f>
        <v>0.62708012229379562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>
        <f ca="1">'42 end'!J239</f>
        <v>0</v>
      </c>
      <c r="E152" s="15">
        <f ca="1">'84 end'!J238</f>
        <v>0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 t="e">
        <f ca="1">'336 end'!J240</f>
        <v>#DIV/0!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66</v>
      </c>
      <c r="C159" t="s">
        <v>81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8.5850514671064276E-2</v>
      </c>
      <c r="E160" s="16">
        <f ca="1">'84 end'!K31</f>
        <v>0.19960326382561608</v>
      </c>
      <c r="F160" s="10">
        <f ca="1">'168 end'!K31</f>
        <v>0.42502893658093654</v>
      </c>
      <c r="G160" s="10">
        <f ca="1">'336 end'!K31</f>
        <v>0.65461971565933319</v>
      </c>
      <c r="H160" s="10">
        <f ca="1">'672 end'!K31</f>
        <v>0.84290436094169774</v>
      </c>
      <c r="I160" s="10">
        <f ca="1">'1344 end'!K31</f>
        <v>4.8536252830133637E-2</v>
      </c>
      <c r="J160" s="10">
        <f ca="1">'2688 end'!K31</f>
        <v>4.7000504745961784E-2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0.90167116995288343</v>
      </c>
      <c r="E162" s="16">
        <f ca="1">'84 end'!K33</f>
        <v>0.94560143525275042</v>
      </c>
      <c r="F162" s="10">
        <f ca="1">'168 end'!K33</f>
        <v>0.97031151487676159</v>
      </c>
      <c r="G162" s="10">
        <f ca="1">'336 end'!K33</f>
        <v>0.98301514801238699</v>
      </c>
      <c r="H162" s="10">
        <f ca="1">'672 end'!K33</f>
        <v>0.98836412053253841</v>
      </c>
      <c r="I162" s="10">
        <f ca="1">'1344 end'!K33</f>
        <v>0.99851037801867026</v>
      </c>
      <c r="J162" s="10">
        <f ca="1">'2688 end'!K33</f>
        <v>0.99919543320722404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0.25880120141996771</v>
      </c>
      <c r="E163" s="16">
        <f ca="1">'84 end'!K34</f>
        <v>0.40083085505100829</v>
      </c>
      <c r="F163" s="10">
        <f ca="1">'168 end'!K34</f>
        <v>0.57621855682502776</v>
      </c>
      <c r="G163" s="10">
        <f ca="1">'336 end'!K34</f>
        <v>0.74389519654301972</v>
      </c>
      <c r="H163" s="10">
        <f ca="1">'672 end'!K34</f>
        <v>0.85019469306315198</v>
      </c>
      <c r="I163" s="10">
        <f ca="1">'1344 end'!K34</f>
        <v>0.91234509908398675</v>
      </c>
      <c r="J163" s="10">
        <f ca="1">'2688 end'!K34</f>
        <v>0.9072501869389582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0.13850398828209334</v>
      </c>
      <c r="E164" s="16">
        <f ca="1">'84 end'!K35</f>
        <v>0.10724476540018781</v>
      </c>
      <c r="F164" s="10">
        <f ca="1">'168 end'!K35</f>
        <v>0.53672051028671497</v>
      </c>
      <c r="G164" s="10">
        <f ca="1">'336 end'!K35</f>
        <v>0.652656226767799</v>
      </c>
      <c r="H164" s="10">
        <f ca="1">'672 end'!K35</f>
        <v>0.67121292881397721</v>
      </c>
      <c r="I164" s="10">
        <f ca="1">'1344 end'!K35</f>
        <v>0.97864080559477373</v>
      </c>
      <c r="J164" s="10">
        <f ca="1">'2688 end'!K35</f>
        <v>0.98882058374504755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0.15601769008429389</v>
      </c>
      <c r="E165" s="16">
        <f ca="1">'84 end'!K36</f>
        <v>0.13133135549643699</v>
      </c>
      <c r="F165" s="10">
        <f ca="1">'168 end'!K36</f>
        <v>0.47513001971769558</v>
      </c>
      <c r="G165" s="10">
        <f ca="1">'336 end'!K36</f>
        <v>0.64153354257202644</v>
      </c>
      <c r="H165" s="10">
        <f ca="1">'672 end'!K36</f>
        <v>0.77716250804364451</v>
      </c>
      <c r="I165" s="10">
        <f ca="1">'1344 end'!K36</f>
        <v>0.84787950290015079</v>
      </c>
      <c r="J165" s="10">
        <f ca="1">'2688 end'!K36</f>
        <v>0.8597138001002268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0.44468690086292351</v>
      </c>
      <c r="E166" s="16">
        <f ca="1">'84 end'!K37</f>
        <v>0.40950250454986314</v>
      </c>
      <c r="F166" s="10">
        <f ca="1">'168 end'!K37</f>
        <v>0.3577332667633063</v>
      </c>
      <c r="G166" s="10">
        <f ca="1">'336 end'!K37</f>
        <v>0.34018704903912478</v>
      </c>
      <c r="H166" s="10">
        <f ca="1">'672 end'!K37</f>
        <v>0.32457758959173832</v>
      </c>
      <c r="I166" s="10">
        <f ca="1">'1344 end'!K37</f>
        <v>0.33410748050488642</v>
      </c>
      <c r="J166" s="10">
        <f ca="1">'2688 end'!K37</f>
        <v>0.33230478781263439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0.4037456438636301</v>
      </c>
      <c r="E168" s="16">
        <f ca="1">'84 end'!K39</f>
        <v>0.36413883375430844</v>
      </c>
      <c r="F168" s="10">
        <f ca="1">'168 end'!K39</f>
        <v>0.29990013301002383</v>
      </c>
      <c r="G168" s="10">
        <f ca="1">'336 end'!K39</f>
        <v>0.27202316080396627</v>
      </c>
      <c r="H168" s="10">
        <f ca="1">'672 end'!K39</f>
        <v>0.24979673228006397</v>
      </c>
      <c r="I168" s="10">
        <f ca="1">'1344 end'!K39</f>
        <v>0.25935679262573286</v>
      </c>
      <c r="J168" s="10">
        <f ca="1">'2688 end'!K39</f>
        <v>0.25834935900754397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0.9380318837705528</v>
      </c>
      <c r="E169" s="16">
        <f ca="1">'84 end'!K40</f>
        <v>0.96455518020804332</v>
      </c>
      <c r="F169" s="10">
        <f ca="1">'168 end'!K40</f>
        <v>0.98071962983403516</v>
      </c>
      <c r="G169" s="10">
        <f ca="1">'336 end'!K40</f>
        <v>0.9866274260055008</v>
      </c>
      <c r="H169" s="10">
        <f ca="1">'672 end'!K40</f>
        <v>0.98773800660862177</v>
      </c>
      <c r="I169" s="10">
        <f ca="1">'1344 end'!K40</f>
        <v>0.99952832018334603</v>
      </c>
      <c r="J169" s="10">
        <f ca="1">'2688 end'!K40</f>
        <v>0.99979178608761266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8.7808338426281204E-2</v>
      </c>
      <c r="E171" s="16">
        <f ca="1">'84 end'!K42</f>
        <v>0.20153416870521873</v>
      </c>
      <c r="F171" s="10">
        <f ca="1">'168 end'!K42</f>
        <v>0.42927955677808138</v>
      </c>
      <c r="G171" s="10">
        <f ca="1">'336 end'!K42</f>
        <v>0.66003340693876633</v>
      </c>
      <c r="H171" s="10">
        <f ca="1">'672 end'!K42</f>
        <v>0.8349442167704384</v>
      </c>
      <c r="I171" s="10">
        <f ca="1">'1344 end'!K42</f>
        <v>5.3929865647546524E-2</v>
      </c>
      <c r="J171" s="10">
        <f ca="1">'2688 end'!K42</f>
        <v>5.4084185531077744E-2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6.841497547145857E-2</v>
      </c>
      <c r="E172" s="16">
        <f ca="1">'84 end'!K43</f>
        <v>0.17917799043480018</v>
      </c>
      <c r="F172" s="10">
        <f ca="1">'168 end'!K43</f>
        <v>0.38410140978509538</v>
      </c>
      <c r="G172" s="10">
        <f ca="1">'336 end'!K43</f>
        <v>0.6376902062590164</v>
      </c>
      <c r="H172" s="10">
        <f ca="1">'672 end'!K43</f>
        <v>0.81835631561289146</v>
      </c>
      <c r="I172" s="10">
        <f ca="1">'1344 end'!K43</f>
        <v>5.3193538006072905E-2</v>
      </c>
      <c r="J172" s="10">
        <f ca="1">'2688 end'!K43</f>
        <v>5.4112606430125047E-2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0.26357369982521855</v>
      </c>
      <c r="E173" s="16">
        <f ca="1">'84 end'!K44</f>
        <v>0.40545753225100029</v>
      </c>
      <c r="F173" s="10">
        <f ca="1">'168 end'!K44</f>
        <v>0.58156189036941763</v>
      </c>
      <c r="G173" s="10">
        <f ca="1">'336 end'!K44</f>
        <v>0.74749266392927816</v>
      </c>
      <c r="H173" s="10">
        <f ca="1">'672 end'!K44</f>
        <v>0.83492967933893247</v>
      </c>
      <c r="I173" s="10">
        <f ca="1">'1344 end'!K44</f>
        <v>0.9096523860490261</v>
      </c>
      <c r="J173" s="10">
        <f ca="1">'2688 end'!K44</f>
        <v>0.90572966114189135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0.19931559590989131</v>
      </c>
      <c r="E174" s="16">
        <f ca="1">'84 end'!K45</f>
        <v>0.32272856616500861</v>
      </c>
      <c r="F174" s="10">
        <f ca="1">'168 end'!K45</f>
        <v>0.48137921454092353</v>
      </c>
      <c r="G174" s="10">
        <f ca="1">'336 end'!K45</f>
        <v>0.64591913126058365</v>
      </c>
      <c r="H174" s="10">
        <f ca="1">'672 end'!K45</f>
        <v>0.76380485966239919</v>
      </c>
      <c r="I174" s="10">
        <f ca="1">'1344 end'!K45</f>
        <v>0.8478297358546758</v>
      </c>
      <c r="J174" s="10">
        <f ca="1">'2688 end'!K45</f>
        <v>0.86023334492108328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0.25465943769247301</v>
      </c>
      <c r="E175" s="16">
        <f ca="1">'84 end'!K46</f>
        <v>0.37696842922089424</v>
      </c>
      <c r="F175" s="10">
        <f ca="1">'168 end'!K46</f>
        <v>0.54110479326746108</v>
      </c>
      <c r="G175" s="10">
        <f ca="1">'336 end'!K46</f>
        <v>0.65579432003726978</v>
      </c>
      <c r="H175" s="10">
        <f ca="1">'672 end'!K46</f>
        <v>0.65844741391384121</v>
      </c>
      <c r="I175" s="10">
        <f ca="1">'1344 end'!K46</f>
        <v>0.96947153670834207</v>
      </c>
      <c r="J175" s="10">
        <f ca="1">'2688 end'!K46</f>
        <v>0.9876163271566103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0.97831656201863759</v>
      </c>
      <c r="E176" s="16">
        <f ca="1">'84 end'!K47</f>
        <v>0.97062369661952264</v>
      </c>
      <c r="F176" s="10">
        <f ca="1">'168 end'!K47</f>
        <v>0.96269522257704399</v>
      </c>
      <c r="G176" s="10">
        <f ca="1">'336 end'!K47</f>
        <v>0.95539127326333473</v>
      </c>
      <c r="H176" s="10">
        <f ca="1">'672 end'!K47</f>
        <v>0.94957993689102382</v>
      </c>
      <c r="I176" s="10">
        <f ca="1">'1344 end'!K47</f>
        <v>0.94733642586441924</v>
      </c>
      <c r="J176" s="10">
        <f ca="1">'2688 end'!K47</f>
        <v>0.94178705902677651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0.96458332148746584</v>
      </c>
      <c r="E177" s="16">
        <f ca="1">'84 end'!K48</f>
        <v>0.95996601652977209</v>
      </c>
      <c r="F177" s="10">
        <f ca="1">'168 end'!K48</f>
        <v>0.95490263929458907</v>
      </c>
      <c r="G177" s="10">
        <f ca="1">'336 end'!K48</f>
        <v>0.94906359702919085</v>
      </c>
      <c r="H177" s="10">
        <f ca="1">'672 end'!K48</f>
        <v>0.94438908013635203</v>
      </c>
      <c r="I177" s="10">
        <f ca="1">'1344 end'!K48</f>
        <v>0.94114985277160468</v>
      </c>
      <c r="J177" s="10">
        <f ca="1">'2688 end'!K48</f>
        <v>0.93773682470992281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0.95864617073133807</v>
      </c>
      <c r="E178" s="16">
        <f ca="1">'84 end'!K49</f>
        <v>0.95384156965818412</v>
      </c>
      <c r="F178" s="10">
        <f ca="1">'168 end'!K49</f>
        <v>0.94964417143133051</v>
      </c>
      <c r="G178" s="10">
        <f ca="1">'336 end'!K49</f>
        <v>0.94490206262938159</v>
      </c>
      <c r="H178" s="10">
        <f ca="1">'672 end'!K49</f>
        <v>0.94366683078930369</v>
      </c>
      <c r="I178" s="10">
        <f ca="1">'1344 end'!K49</f>
        <v>0.9421163425408805</v>
      </c>
      <c r="J178" s="10">
        <f ca="1">'2688 end'!K49</f>
        <v>0.94134557863284252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0.95835883406260447</v>
      </c>
      <c r="E179" s="16">
        <f ca="1">'84 end'!K50</f>
        <v>0.95595438198815996</v>
      </c>
      <c r="F179" s="10">
        <f ca="1">'168 end'!K50</f>
        <v>0.95390816369596676</v>
      </c>
      <c r="G179" s="10">
        <f ca="1">'336 end'!K50</f>
        <v>0.95215340199064125</v>
      </c>
      <c r="H179" s="10">
        <f ca="1">'672 end'!K50</f>
        <v>0.95047694959317208</v>
      </c>
      <c r="I179" s="10">
        <f ca="1">'1344 end'!K50</f>
        <v>0.94919111739514761</v>
      </c>
      <c r="J179" s="10">
        <f ca="1">'2688 end'!K50</f>
        <v>0.94858958883705435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0.9708269407603467</v>
      </c>
      <c r="E180" s="16">
        <f ca="1">'84 end'!K51</f>
        <v>0.96456745570164115</v>
      </c>
      <c r="F180" s="10">
        <f ca="1">'168 end'!K51</f>
        <v>0.95842665180467002</v>
      </c>
      <c r="G180" s="10">
        <f ca="1">'336 end'!K51</f>
        <v>0.95341268673281221</v>
      </c>
      <c r="H180" s="10">
        <f ca="1">'672 end'!K51</f>
        <v>0.95052079998160977</v>
      </c>
      <c r="I180" s="10">
        <f ca="1">'1344 end'!K51</f>
        <v>0.94434594754622181</v>
      </c>
      <c r="J180" s="10">
        <f ca="1">'2688 end'!K51</f>
        <v>0.94298654878166066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0.96431307523148968</v>
      </c>
      <c r="E181" s="16">
        <f ca="1">'84 end'!K52</f>
        <v>0.95975409557867286</v>
      </c>
      <c r="F181" s="10">
        <f ca="1">'168 end'!K52</f>
        <v>0.95494916178082623</v>
      </c>
      <c r="G181" s="10">
        <f ca="1">'336 end'!K52</f>
        <v>0.95009044829567713</v>
      </c>
      <c r="H181" s="10">
        <f ca="1">'672 end'!K52</f>
        <v>0.94804083558477292</v>
      </c>
      <c r="I181" s="10">
        <f ca="1">'1344 end'!K52</f>
        <v>0.94529408732112818</v>
      </c>
      <c r="J181" s="10">
        <f ca="1">'2688 end'!K52</f>
        <v>0.94016951933081561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0.97778421017567352</v>
      </c>
      <c r="E182" s="16">
        <f ca="1">'84 end'!K53</f>
        <v>0.97144419197082621</v>
      </c>
      <c r="F182" s="10">
        <f ca="1">'168 end'!K53</f>
        <v>0.96543411860217176</v>
      </c>
      <c r="G182" s="10">
        <f ca="1">'336 end'!K53</f>
        <v>0.96355707672272251</v>
      </c>
      <c r="H182" s="10">
        <f ca="1">'672 end'!K53</f>
        <v>0.96070858440127049</v>
      </c>
      <c r="I182" s="10">
        <f ca="1">'1344 end'!K53</f>
        <v>0.95871741795429599</v>
      </c>
      <c r="J182" s="10">
        <f ca="1">'2688 end'!K53</f>
        <v>0.95838648053384234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0.96339349694895504</v>
      </c>
      <c r="E184" s="16">
        <f ca="1">'84 end'!K55</f>
        <v>0.96096516300480117</v>
      </c>
      <c r="F184" s="10">
        <f ca="1">'168 end'!K55</f>
        <v>0.95793245490180323</v>
      </c>
      <c r="G184" s="10">
        <f ca="1">'336 end'!K55</f>
        <v>0.95924043459058372</v>
      </c>
      <c r="H184" s="10">
        <f ca="1">'672 end'!K55</f>
        <v>0.95760473787776179</v>
      </c>
      <c r="I184" s="10">
        <f ca="1">'1344 end'!K55</f>
        <v>0.95631530137607057</v>
      </c>
      <c r="J184" s="10">
        <f ca="1">'2688 end'!K55</f>
        <v>0.95655928576367999</v>
      </c>
    </row>
    <row r="185" spans="1:10" x14ac:dyDescent="0.25">
      <c r="A185">
        <v>26</v>
      </c>
      <c r="C185" t="str">
        <f ca="1">OFFSET('42p stat'!$A$1,A185*20,0)</f>
        <v>CUDA Const</v>
      </c>
      <c r="D185" s="10">
        <f ca="1">'42 end'!K56</f>
        <v>8.6509678446794677E-2</v>
      </c>
      <c r="E185" s="16" t="e">
        <f ca="1">'84 end'!K56</f>
        <v>#DIV/0!</v>
      </c>
      <c r="F185" s="10">
        <f ca="1">'168 end'!K56</f>
        <v>0.40769361027880241</v>
      </c>
      <c r="G185" s="10">
        <f ca="1">'336 end'!K56</f>
        <v>0.64863484340395572</v>
      </c>
      <c r="H185" s="10">
        <f ca="1">'672 end'!K56</f>
        <v>0.83686027574642841</v>
      </c>
      <c r="I185" s="10">
        <f ca="1">'1344 end'!K56</f>
        <v>0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CUDA ant Const</v>
      </c>
      <c r="D186" s="10">
        <f ca="1">'42 end'!K57</f>
        <v>0.23136936155168361</v>
      </c>
      <c r="E186" s="16">
        <f ca="1">'84 end'!K57</f>
        <v>0.37716515885816249</v>
      </c>
      <c r="F186" s="10">
        <f ca="1">'168 end'!K57</f>
        <v>0.55186973091390745</v>
      </c>
      <c r="G186" s="10">
        <f ca="1">'336 end'!K57</f>
        <v>0.71780402427280621</v>
      </c>
      <c r="H186" s="10">
        <f ca="1">'672 end'!K57</f>
        <v>0.84552007306592736</v>
      </c>
      <c r="I186" s="10">
        <f ca="1">'1344 end'!K57</f>
        <v>0.91190318283136007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CUDA ant par Const</v>
      </c>
      <c r="D187" s="10">
        <f ca="1">'42 end'!K58</f>
        <v>0.22546794669403183</v>
      </c>
      <c r="E187" s="16">
        <f ca="1">'84 end'!K58</f>
        <v>0.35208701283029264</v>
      </c>
      <c r="F187" s="10">
        <f ca="1">'168 end'!K58</f>
        <v>0.50679455026886178</v>
      </c>
      <c r="G187" s="10">
        <f ca="1">'336 end'!K58</f>
        <v>0.62016877278530003</v>
      </c>
      <c r="H187" s="10">
        <f ca="1">'672 end'!K58</f>
        <v>0.66388661430115847</v>
      </c>
      <c r="I187" s="10">
        <f ca="1">'1344 end'!K58</f>
        <v>0.73556035211275883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CUDA ant add CPU Const</v>
      </c>
      <c r="D188" s="10">
        <f ca="1">'42 end'!K59</f>
        <v>0.39763941861252022</v>
      </c>
      <c r="E188" s="16">
        <f ca="1">'84 end'!K59</f>
        <v>0.41172928216708221</v>
      </c>
      <c r="F188" s="10">
        <f ca="1">'168 end'!K59</f>
        <v>0.368817399094089</v>
      </c>
      <c r="G188" s="10">
        <f ca="1">'336 end'!K59</f>
        <v>0.35994526735901372</v>
      </c>
      <c r="H188" s="10">
        <f ca="1">'672 end'!K59</f>
        <v>0.34194855548285924</v>
      </c>
      <c r="I188" s="10">
        <f ca="1">'1344 end'!K59</f>
        <v>0.3263471426187588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opt Const</v>
      </c>
      <c r="D189" s="10">
        <f ca="1">'42 end'!K60</f>
        <v>8.874972094815993E-2</v>
      </c>
      <c r="E189" s="16">
        <f ca="1">'84 end'!K60</f>
        <v>0.21084280928791305</v>
      </c>
      <c r="F189" s="10">
        <f ca="1">'168 end'!K60</f>
        <v>0.41006585733604867</v>
      </c>
      <c r="G189" s="10">
        <f ca="1">'336 end'!K60</f>
        <v>0.65226754947512189</v>
      </c>
      <c r="H189" s="10">
        <f ca="1">'672 end'!K60</f>
        <v>0.83912997038810011</v>
      </c>
      <c r="I189" s="10">
        <f ca="1">'1344 end'!K60</f>
        <v>0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opt ant Const</v>
      </c>
      <c r="D190" s="10">
        <f ca="1">'42 end'!K61</f>
        <v>0.23515497718730607</v>
      </c>
      <c r="E190" s="16">
        <f ca="1">'84 end'!K61</f>
        <v>0.38565198516506805</v>
      </c>
      <c r="F190" s="10">
        <f ca="1">'168 end'!K61</f>
        <v>0.55554991444156321</v>
      </c>
      <c r="G190" s="10">
        <f ca="1">'336 end'!K61</f>
        <v>0.72346386443159583</v>
      </c>
      <c r="H190" s="10">
        <f ca="1">'672 end'!K61</f>
        <v>0.84950083192826875</v>
      </c>
      <c r="I190" s="10">
        <f ca="1">'1344 end'!K61</f>
        <v>0.91627427585176235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opt ant par Const</v>
      </c>
      <c r="D191" s="10">
        <f ca="1">'42 end'!K62</f>
        <v>0.22899172953708102</v>
      </c>
      <c r="E191" s="16">
        <f ca="1">'84 end'!K62</f>
        <v>0.35793504802616499</v>
      </c>
      <c r="F191" s="10">
        <f ca="1">'168 end'!K62</f>
        <v>0.51253548044362929</v>
      </c>
      <c r="G191" s="10">
        <f ca="1">'336 end'!K62</f>
        <v>0.62385472872898273</v>
      </c>
      <c r="H191" s="10">
        <f ca="1">'672 end'!K62</f>
        <v>0.66692895989345358</v>
      </c>
      <c r="I191" s="10">
        <f ca="1">'1344 end'!K62</f>
        <v>0.73699706636637441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66</v>
      </c>
      <c r="C211" t="s">
        <v>81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8.5850514671064276E-2</v>
      </c>
      <c r="E212" s="16">
        <f ca="1">E160</f>
        <v>0.19960326382561608</v>
      </c>
      <c r="F212" s="10">
        <f ca="1">F160</f>
        <v>0.42502893658093654</v>
      </c>
      <c r="G212" s="10">
        <f ca="1">G160</f>
        <v>0.65461971565933319</v>
      </c>
      <c r="H212" s="10">
        <f ca="1">H160</f>
        <v>0.84290436094169774</v>
      </c>
      <c r="I212" s="10">
        <f ca="1">H160</f>
        <v>0.84290436094169774</v>
      </c>
      <c r="J212" s="10">
        <f ca="1">H160</f>
        <v>0.84290436094169774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ca="1">D162</f>
        <v>0.90167116995288343</v>
      </c>
      <c r="E213" s="16">
        <f ca="1">E162</f>
        <v>0.94560143525275042</v>
      </c>
      <c r="F213" s="10">
        <f ca="1">F162</f>
        <v>0.97031151487676159</v>
      </c>
      <c r="G213" s="10">
        <f ca="1">G162</f>
        <v>0.98301514801238699</v>
      </c>
      <c r="H213" s="10">
        <f ca="1">H162</f>
        <v>0.98836412053253841</v>
      </c>
      <c r="I213" s="10">
        <f ca="1">H162</f>
        <v>0.98836412053253841</v>
      </c>
      <c r="J213" s="10">
        <f ca="1">H162</f>
        <v>0.98836412053253841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ca="1">D164</f>
        <v>0.13850398828209334</v>
      </c>
      <c r="E214" s="16">
        <f ca="1">E164</f>
        <v>0.10724476540018781</v>
      </c>
      <c r="F214" s="10">
        <f ca="1">F164</f>
        <v>0.53672051028671497</v>
      </c>
      <c r="G214" s="10">
        <f ca="1">G164</f>
        <v>0.652656226767799</v>
      </c>
      <c r="H214" s="10">
        <f ca="1">H164</f>
        <v>0.67121292881397721</v>
      </c>
      <c r="I214" s="10">
        <f ca="1">H164</f>
        <v>0.67121292881397721</v>
      </c>
      <c r="J214" s="10">
        <f ca="1">H164</f>
        <v>0.67121292881397721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ca="1">D166</f>
        <v>0.44468690086292351</v>
      </c>
      <c r="E215" s="16">
        <f ca="1">E166</f>
        <v>0.40950250454986314</v>
      </c>
      <c r="F215" s="10">
        <f ca="1">F166</f>
        <v>0.3577332667633063</v>
      </c>
      <c r="G215" s="10">
        <f ca="1">G166</f>
        <v>0.34018704903912478</v>
      </c>
      <c r="H215" s="10">
        <f ca="1">H166</f>
        <v>0.32457758959173832</v>
      </c>
      <c r="I215" s="10">
        <f ca="1">H166</f>
        <v>0.32457758959173832</v>
      </c>
      <c r="J215" s="10">
        <f ca="1">H166</f>
        <v>0.32457758959173832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8.7808338426281204E-2</v>
      </c>
      <c r="E216" s="16">
        <f ca="1">E171</f>
        <v>0.20153416870521873</v>
      </c>
      <c r="F216" s="10">
        <f ca="1">F171</f>
        <v>0.42927955677808138</v>
      </c>
      <c r="G216" s="10">
        <f ca="1">G171</f>
        <v>0.66003340693876633</v>
      </c>
      <c r="H216" s="10">
        <f ca="1">H171</f>
        <v>0.8349442167704384</v>
      </c>
      <c r="I216" s="10">
        <f ca="1">H171</f>
        <v>0.8349442167704384</v>
      </c>
      <c r="J216" s="10">
        <f ca="1">H171</f>
        <v>0.8349442167704384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ca="1">D169</f>
        <v>0.9380318837705528</v>
      </c>
      <c r="E217" s="16">
        <f ca="1">E169</f>
        <v>0.96455518020804332</v>
      </c>
      <c r="F217" s="10">
        <f ca="1">F169</f>
        <v>0.98071962983403516</v>
      </c>
      <c r="G217" s="10">
        <f ca="1">G169</f>
        <v>0.9866274260055008</v>
      </c>
      <c r="H217" s="10">
        <f ca="1">H169</f>
        <v>0.98773800660862177</v>
      </c>
      <c r="I217" s="10">
        <f ca="1">H169</f>
        <v>0.98773800660862177</v>
      </c>
      <c r="J217" s="10">
        <f ca="1">H169</f>
        <v>0.98773800660862177</v>
      </c>
    </row>
    <row r="218" spans="1:10" x14ac:dyDescent="0.25">
      <c r="B218" t="s">
        <v>66</v>
      </c>
      <c r="C218" t="s">
        <v>81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ca="1">D161</f>
        <v>#DIV/0!</v>
      </c>
      <c r="E219" s="16" t="e">
        <f ca="1">E161</f>
        <v>#DIV/0!</v>
      </c>
      <c r="F219" s="10" t="e">
        <f ca="1">F161</f>
        <v>#DIV/0!</v>
      </c>
      <c r="G219" s="10" t="e">
        <f ca="1">G161</f>
        <v>#DIV/0!</v>
      </c>
      <c r="H219" s="10" t="e">
        <f ca="1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ca="1">D163</f>
        <v>0.25880120141996771</v>
      </c>
      <c r="E220" s="16">
        <f ca="1">E163</f>
        <v>0.40083085505100829</v>
      </c>
      <c r="F220" s="10">
        <f ca="1">F163</f>
        <v>0.57621855682502776</v>
      </c>
      <c r="G220" s="10">
        <f ca="1">G163</f>
        <v>0.74389519654301972</v>
      </c>
      <c r="H220" s="10">
        <f ca="1">H163</f>
        <v>0.85019469306315198</v>
      </c>
      <c r="I220" s="10">
        <f ca="1">H163</f>
        <v>0.85019469306315198</v>
      </c>
      <c r="J220" s="10">
        <f ca="1">H163</f>
        <v>0.85019469306315198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ca="1">D165</f>
        <v>0.15601769008429389</v>
      </c>
      <c r="E221" s="16">
        <f ca="1">E165</f>
        <v>0.13133135549643699</v>
      </c>
      <c r="F221" s="10">
        <f ca="1">F165</f>
        <v>0.47513001971769558</v>
      </c>
      <c r="G221" s="10">
        <f ca="1">G165</f>
        <v>0.64153354257202644</v>
      </c>
      <c r="H221" s="10">
        <f ca="1">H165</f>
        <v>0.77716250804364451</v>
      </c>
      <c r="I221" s="10">
        <f ca="1">H165</f>
        <v>0.77716250804364451</v>
      </c>
      <c r="J221" s="10">
        <f ca="1">H165</f>
        <v>0.77716250804364451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ca="1">D168</f>
        <v>0.4037456438636301</v>
      </c>
      <c r="E222" s="16">
        <f ca="1">E168</f>
        <v>0.36413883375430844</v>
      </c>
      <c r="F222" s="10">
        <f ca="1">F168</f>
        <v>0.29990013301002383</v>
      </c>
      <c r="G222" s="10">
        <f ca="1">G168</f>
        <v>0.27202316080396627</v>
      </c>
      <c r="H222" s="10">
        <f ca="1">H168</f>
        <v>0.24979673228006397</v>
      </c>
      <c r="I222" s="10">
        <f ca="1">H168</f>
        <v>0.24979673228006397</v>
      </c>
      <c r="J222" s="10">
        <f ca="1">H168</f>
        <v>0.24979673228006397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6.841497547145857E-2</v>
      </c>
      <c r="E223" s="16">
        <f ca="1">E172</f>
        <v>0.17917799043480018</v>
      </c>
      <c r="F223" s="10">
        <f ca="1">F172</f>
        <v>0.38410140978509538</v>
      </c>
      <c r="G223" s="10">
        <f ca="1">G172</f>
        <v>0.6376902062590164</v>
      </c>
      <c r="H223" s="10">
        <f ca="1">H172</f>
        <v>0.81835631561289146</v>
      </c>
      <c r="I223" s="10">
        <f ca="1">H172</f>
        <v>0.81835631561289146</v>
      </c>
      <c r="J223" s="10">
        <f ca="1">H172</f>
        <v>0.81835631561289146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ca="1">D170</f>
        <v>#DIV/0!</v>
      </c>
      <c r="E224" s="16" t="e">
        <f ca="1">E170</f>
        <v>#DIV/0!</v>
      </c>
      <c r="F224" s="10" t="e">
        <f ca="1">F170</f>
        <v>#DIV/0!</v>
      </c>
      <c r="G224" s="10" t="e">
        <f ca="1">G170</f>
        <v>#DIV/0!</v>
      </c>
      <c r="H224" s="10" t="e">
        <f ca="1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82</v>
      </c>
      <c r="C248" t="s">
        <v>81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9.9766032434379611E-5</v>
      </c>
      <c r="E249" s="16">
        <f ca="1">'84 end'!L31</f>
        <v>9.2635898354933733E-5</v>
      </c>
      <c r="F249" s="10">
        <f ca="1">'168 end'!L31</f>
        <v>3.3835809254378197E-4</v>
      </c>
      <c r="G249" s="10">
        <f ca="1">'336 end'!L31</f>
        <v>2.432557917517382E-4</v>
      </c>
      <c r="H249">
        <f ca="1">'672 end'!L31</f>
        <v>4.0479502193751615E-4</v>
      </c>
      <c r="I249">
        <f ca="1">'1344 end'!L31</f>
        <v>3.3081038935954508E-5</v>
      </c>
      <c r="J249">
        <f ca="1">'2688 end'!L31</f>
        <v>8.4250773645514257E-5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9.4903692349621992E-3</v>
      </c>
      <c r="E251" s="16">
        <f ca="1">'84 end'!L33</f>
        <v>1.3476210535130645E-2</v>
      </c>
      <c r="F251" s="10">
        <f ca="1">'168 end'!L33</f>
        <v>4.9582194775245154E-3</v>
      </c>
      <c r="G251" s="10">
        <f ca="1">'336 end'!L33</f>
        <v>3.2346256943543926E-3</v>
      </c>
      <c r="H251">
        <f ca="1">'672 end'!L33</f>
        <v>1.1087531749888167E-2</v>
      </c>
      <c r="I251">
        <f ca="1">'1344 end'!L33</f>
        <v>4.0589555180874015E-3</v>
      </c>
      <c r="J251">
        <f ca="1">'2688 end'!L33</f>
        <v>3.0807485263840669E-3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9.8750693056050553E-5</v>
      </c>
      <c r="E252" s="16">
        <f ca="1">'84 end'!L34</f>
        <v>2.7792905512066601E-4</v>
      </c>
      <c r="F252" s="10">
        <f ca="1">'168 end'!L34</f>
        <v>2.3954392051061074E-4</v>
      </c>
      <c r="G252" s="10">
        <f ca="1">'336 end'!L34</f>
        <v>1.7743192881366512E-4</v>
      </c>
      <c r="H252">
        <f ca="1">'672 end'!L34</f>
        <v>1.52868400556427E-3</v>
      </c>
      <c r="I252">
        <f ca="1">'1344 end'!L34</f>
        <v>5.2551480828255746E-4</v>
      </c>
      <c r="J252">
        <f ca="1">'2688 end'!L34</f>
        <v>1.3439497520165314E-3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7.2067326319638641E-5</v>
      </c>
      <c r="E253" s="16">
        <f ca="1">'84 end'!L35</f>
        <v>6.0395508853197927E-5</v>
      </c>
      <c r="F253" s="10">
        <f ca="1">'168 end'!L35</f>
        <v>1.7342236524171294E-4</v>
      </c>
      <c r="G253" s="10">
        <f ca="1">'336 end'!L35</f>
        <v>1.3937718473388961E-4</v>
      </c>
      <c r="H253">
        <f ca="1">'672 end'!L35</f>
        <v>1.1194553644597858E-3</v>
      </c>
      <c r="I253">
        <f ca="1">'1344 end'!L35</f>
        <v>2.6100563739407868E-4</v>
      </c>
      <c r="J253">
        <f ca="1">'2688 end'!L35</f>
        <v>8.5510675444046985E-4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3.0312676145435381E-4</v>
      </c>
      <c r="E254" s="16">
        <f ca="1">'84 end'!L36</f>
        <v>1.9897088433782432E-4</v>
      </c>
      <c r="F254" s="10">
        <f ca="1">'168 end'!L36</f>
        <v>2.3181433977215231E-4</v>
      </c>
      <c r="G254" s="10">
        <f ca="1">'336 end'!L36</f>
        <v>3.8698752498610205E-4</v>
      </c>
      <c r="H254">
        <f ca="1">'672 end'!L36</f>
        <v>2.0201160288161837E-4</v>
      </c>
      <c r="I254">
        <f ca="1">'1344 end'!L36</f>
        <v>7.0127405825079936E-4</v>
      </c>
      <c r="J254">
        <f ca="1">'2688 end'!L36</f>
        <v>5.6217931893574598E-4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4.4593259321555109E-3</v>
      </c>
      <c r="E255" s="16">
        <f ca="1">'84 end'!L37</f>
        <v>6.0320672522325277E-3</v>
      </c>
      <c r="F255" s="10">
        <f ca="1">'168 end'!L37</f>
        <v>2.1545289914166707E-3</v>
      </c>
      <c r="G255" s="10">
        <f ca="1">'336 end'!L37</f>
        <v>1.5054782344903362E-3</v>
      </c>
      <c r="H255">
        <f ca="1">'672 end'!L37</f>
        <v>3.5697964815841325E-3</v>
      </c>
      <c r="I255">
        <f ca="1">'1344 end'!L37</f>
        <v>2.7955551517642079E-3</v>
      </c>
      <c r="J255">
        <f ca="1">'2688 end'!L37</f>
        <v>1.6081963588964049E-3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3.0536329622847954E-3</v>
      </c>
      <c r="E257" s="16">
        <f ca="1">'84 end'!L39</f>
        <v>5.3085332311477778E-3</v>
      </c>
      <c r="F257" s="10">
        <f ca="1">'168 end'!L39</f>
        <v>2.1350186253600223E-3</v>
      </c>
      <c r="G257" s="10">
        <f ca="1">'336 end'!L39</f>
        <v>1.600126049415142E-3</v>
      </c>
      <c r="H257">
        <f ca="1">'672 end'!L39</f>
        <v>3.1482860933617122E-3</v>
      </c>
      <c r="I257">
        <f ca="1">'1344 end'!L39</f>
        <v>2.2794658668924134E-3</v>
      </c>
      <c r="J257">
        <f ca="1">'2688 end'!L39</f>
        <v>9.1803838060802387E-4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6.1923370230332507E-3</v>
      </c>
      <c r="E258" s="16">
        <f ca="1">'84 end'!L40</f>
        <v>8.0627626859328914E-3</v>
      </c>
      <c r="F258" s="10">
        <f ca="1">'168 end'!L40</f>
        <v>4.3948688365155831E-3</v>
      </c>
      <c r="G258" s="10">
        <f ca="1">'336 end'!L40</f>
        <v>3.9377119928223408E-3</v>
      </c>
      <c r="H258">
        <f ca="1">'672 end'!L40</f>
        <v>1.1747151013246075E-2</v>
      </c>
      <c r="I258">
        <f ca="1">'1344 end'!L40</f>
        <v>5.3807364570408215E-3</v>
      </c>
      <c r="J258">
        <f ca="1">'2688 end'!L40</f>
        <v>4.2375056310978371E-3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2.2120826193737067E-5</v>
      </c>
      <c r="E260" s="16">
        <f ca="1">'84 end'!L42</f>
        <v>1.3801070242892158E-4</v>
      </c>
      <c r="F260" s="10">
        <f ca="1">'168 end'!L42</f>
        <v>4.9899325733070382E-4</v>
      </c>
      <c r="G260" s="10">
        <f ca="1">'336 end'!L42</f>
        <v>5.0445345767365947E-4</v>
      </c>
      <c r="H260">
        <f ca="1">'672 end'!L42</f>
        <v>1.7202485222415844E-3</v>
      </c>
      <c r="I260">
        <f ca="1">'1344 end'!L42</f>
        <v>1.0715379962899158E-5</v>
      </c>
      <c r="J260">
        <f ca="1">'2688 end'!L42</f>
        <v>1.6574693212776194E-5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4.5239098163580934E-6</v>
      </c>
      <c r="E261" s="16">
        <f ca="1">'84 end'!L43</f>
        <v>6.7876313070637379E-5</v>
      </c>
      <c r="F261" s="10">
        <f ca="1">'168 end'!L43</f>
        <v>3.1701752742404905E-4</v>
      </c>
      <c r="G261" s="10">
        <f ca="1">'336 end'!L43</f>
        <v>5.0389946973986174E-4</v>
      </c>
      <c r="H261">
        <f ca="1">'672 end'!L43</f>
        <v>1.6157496612021521E-3</v>
      </c>
      <c r="I261">
        <f ca="1">'1344 end'!L43</f>
        <v>6.2030934637456595E-5</v>
      </c>
      <c r="J261">
        <f ca="1">'2688 end'!L43</f>
        <v>2.9994732663698392E-5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5.0570803170305718E-4</v>
      </c>
      <c r="F262" s="10">
        <f ca="1">'168 end'!L44</f>
        <v>6.4621641295709237E-4</v>
      </c>
      <c r="G262" s="10">
        <f ca="1">'336 end'!L44</f>
        <v>6.7363861336447158E-4</v>
      </c>
      <c r="H262">
        <f ca="1">'672 end'!L44</f>
        <v>2.4158064622249579E-3</v>
      </c>
      <c r="I262">
        <f ca="1">'1344 end'!L44</f>
        <v>1.521874502002971E-3</v>
      </c>
      <c r="J262">
        <f ca="1">'2688 end'!L44</f>
        <v>2.5562733128217221E-3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3.3571734619684221E-4</v>
      </c>
      <c r="F263" s="10">
        <f ca="1">'168 end'!L45</f>
        <v>4.8250236684715513E-4</v>
      </c>
      <c r="G263" s="10">
        <f ca="1">'336 end'!L45</f>
        <v>7.9174180199657884E-4</v>
      </c>
      <c r="H263">
        <f ca="1">'672 end'!L45</f>
        <v>3.3314402448451782E-3</v>
      </c>
      <c r="I263">
        <f ca="1">'1344 end'!L45</f>
        <v>1.2465965383079724E-3</v>
      </c>
      <c r="J263">
        <f ca="1">'2688 end'!L45</f>
        <v>9.4435019412454863E-4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3.4952443764608635E-4</v>
      </c>
      <c r="F264" s="10">
        <f ca="1">'168 end'!L46</f>
        <v>4.7061843440046554E-4</v>
      </c>
      <c r="G264" s="10">
        <f ca="1">'336 end'!L46</f>
        <v>5.1612977151248697E-4</v>
      </c>
      <c r="H264">
        <f ca="1">'672 end'!L46</f>
        <v>1.3192432645503338E-3</v>
      </c>
      <c r="I264">
        <f ca="1">'1344 end'!L46</f>
        <v>5.4250363924334879E-3</v>
      </c>
      <c r="J264">
        <f ca="1">'2688 end'!L46</f>
        <v>4.0407141153408323E-3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4.4442310187815682E-3</v>
      </c>
      <c r="F265" s="10">
        <f ca="1">'168 end'!L47</f>
        <v>4.5712805652128284E-3</v>
      </c>
      <c r="G265" s="10">
        <f ca="1">'336 end'!L47</f>
        <v>1.4423042312622824E-2</v>
      </c>
      <c r="H265">
        <f ca="1">'672 end'!L47</f>
        <v>2.0060026608832493E-2</v>
      </c>
      <c r="I265">
        <f ca="1">'1344 end'!L47</f>
        <v>5.2554312716775135E-3</v>
      </c>
      <c r="J265">
        <f ca="1">'2688 end'!L47</f>
        <v>4.2492014722658464E-3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9.2241041732895555E-5</v>
      </c>
      <c r="E266" s="16">
        <f ca="1">'84 end'!L48</f>
        <v>7.0508759514007991E-3</v>
      </c>
      <c r="F266" s="10">
        <f ca="1">'168 end'!L48</f>
        <v>3.0438318878507555E-3</v>
      </c>
      <c r="G266" s="10">
        <f ca="1">'336 end'!L48</f>
        <v>1.7120514204105802E-2</v>
      </c>
      <c r="H266">
        <f ca="1">'672 end'!L48</f>
        <v>6.7127839626831094E-3</v>
      </c>
      <c r="I266">
        <f ca="1">'1344 end'!L48</f>
        <v>3.6537899596237856E-3</v>
      </c>
      <c r="J266">
        <f ca="1">'2688 end'!L48</f>
        <v>5.5822245573850056E-3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3.5198220027136337E-3</v>
      </c>
      <c r="F267" s="10">
        <f ca="1">'168 end'!L49</f>
        <v>4.7740271540607955E-3</v>
      </c>
      <c r="G267" s="10">
        <f ca="1">'336 end'!L49</f>
        <v>1.9206071751978936E-2</v>
      </c>
      <c r="H267">
        <f ca="1">'672 end'!L49</f>
        <v>4.5155927779295963E-3</v>
      </c>
      <c r="I267">
        <f ca="1">'1344 end'!L49</f>
        <v>3.3359346388391903E-3</v>
      </c>
      <c r="J267">
        <f ca="1">'2688 end'!L49</f>
        <v>1.916609626821323E-2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3.1023176917099844E-4</v>
      </c>
      <c r="E268" s="16">
        <f ca="1">'84 end'!L50</f>
        <v>6.0067511533173469E-3</v>
      </c>
      <c r="F268" s="10">
        <f ca="1">'168 end'!L50</f>
        <v>4.4110830389367563E-3</v>
      </c>
      <c r="G268" s="10">
        <f ca="1">'336 end'!L50</f>
        <v>1.4281712148665197E-2</v>
      </c>
      <c r="H268">
        <f ca="1">'672 end'!L50</f>
        <v>6.2101466007160001E-3</v>
      </c>
      <c r="I268">
        <f ca="1">'1344 end'!L50</f>
        <v>1.20909937287854E-2</v>
      </c>
      <c r="J268">
        <f ca="1">'2688 end'!L50</f>
        <v>1.4111301498864475E-2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3.957179743903217E-5</v>
      </c>
      <c r="E269" s="16">
        <f ca="1">'84 end'!L51</f>
        <v>5.0971898817514447E-3</v>
      </c>
      <c r="F269" s="10">
        <f ca="1">'168 end'!L51</f>
        <v>4.447334826582547E-3</v>
      </c>
      <c r="G269" s="10">
        <f ca="1">'336 end'!L51</f>
        <v>1.852919575000421E-2</v>
      </c>
      <c r="H269">
        <f ca="1">'672 end'!L51</f>
        <v>8.1940705042875869E-3</v>
      </c>
      <c r="I269">
        <f ca="1">'1344 end'!L51</f>
        <v>1.4963710032558692E-2</v>
      </c>
      <c r="J269">
        <f ca="1">'2688 end'!L51</f>
        <v>1.4727261082690868E-2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5.7675527162968557E-5</v>
      </c>
      <c r="E270" s="16">
        <f ca="1">'84 end'!L52</f>
        <v>3.8026779900477256E-3</v>
      </c>
      <c r="F270" s="10">
        <f ca="1">'168 end'!L52</f>
        <v>5.433598674451025E-3</v>
      </c>
      <c r="G270" s="10">
        <f ca="1">'336 end'!L52</f>
        <v>1.826001644523256E-2</v>
      </c>
      <c r="H270">
        <f ca="1">'672 end'!L52</f>
        <v>6.2494919794268394E-3</v>
      </c>
      <c r="I270">
        <f ca="1">'1344 end'!L52</f>
        <v>1.2796602105790426E-2</v>
      </c>
      <c r="J270">
        <f ca="1">'2688 end'!L52</f>
        <v>6.8885643451751574E-3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4.4914246989440982E-5</v>
      </c>
      <c r="E271" s="16">
        <f ca="1">'84 end'!L53</f>
        <v>6.4040089977581054E-3</v>
      </c>
      <c r="F271" s="10">
        <f ca="1">'168 end'!L53</f>
        <v>5.7279456661415203E-3</v>
      </c>
      <c r="G271" s="10">
        <f ca="1">'336 end'!L53</f>
        <v>2.0028941375821178E-2</v>
      </c>
      <c r="H271">
        <f ca="1">'672 end'!L53</f>
        <v>5.2559645870832788E-3</v>
      </c>
      <c r="I271">
        <f ca="1">'1344 end'!L53</f>
        <v>4.7040008483607348E-3</v>
      </c>
      <c r="J271">
        <f ca="1">'2688 end'!L53</f>
        <v>5.200495648427836E-3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5.018940347360553E-3</v>
      </c>
      <c r="F273" s="10">
        <f ca="1">'168 end'!L55</f>
        <v>5.4631561145626036E-3</v>
      </c>
      <c r="G273" s="10">
        <f ca="1">'336 end'!L55</f>
        <v>1.3891531436536396E-2</v>
      </c>
      <c r="H273">
        <f ca="1">'672 end'!L55</f>
        <v>8.0602730902812093E-3</v>
      </c>
      <c r="I273">
        <f ca="1">'1344 end'!L55</f>
        <v>1.1113677714777183E-2</v>
      </c>
      <c r="J273">
        <f ca="1">'2688 end'!L55</f>
        <v>5.2442847684193101E-3</v>
      </c>
    </row>
    <row r="274" spans="1:10" x14ac:dyDescent="0.25">
      <c r="A274">
        <v>26</v>
      </c>
      <c r="C274" t="str">
        <f ca="1">OFFSET('42p stat'!$A$1,A274*20,0)</f>
        <v>CUDA Const</v>
      </c>
      <c r="D274" s="10">
        <f ca="1">'42 end'!L56</f>
        <v>1.72724034242875E-4</v>
      </c>
      <c r="E274" s="16" t="e">
        <f ca="1">'84 end'!L56</f>
        <v>#DIV/0!</v>
      </c>
      <c r="F274" s="10">
        <f ca="1">'168 end'!L56</f>
        <v>5.7977258184233613E-4</v>
      </c>
      <c r="G274" s="10">
        <f ca="1">'336 end'!L56</f>
        <v>3.7798313896968258E-4</v>
      </c>
      <c r="H274">
        <f ca="1">'672 end'!L56</f>
        <v>2.8760634985093396E-4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CUDA ant Const</v>
      </c>
      <c r="D275" s="10">
        <f ca="1">'42 end'!L57</f>
        <v>1.2100549757853309E-3</v>
      </c>
      <c r="E275" s="16">
        <f ca="1">'84 end'!L57</f>
        <v>5.4300710277180406E-4</v>
      </c>
      <c r="F275" s="10">
        <f ca="1">'168 end'!L57</f>
        <v>9.2376924144156288E-4</v>
      </c>
      <c r="G275" s="10">
        <f ca="1">'336 end'!L57</f>
        <v>6.656541234746178E-4</v>
      </c>
      <c r="H275">
        <f ca="1">'672 end'!L57</f>
        <v>4.8646836090205893E-4</v>
      </c>
      <c r="I275">
        <f ca="1">'1344 end'!L57</f>
        <v>3.844020805656251E-3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CUDA ant par Const</v>
      </c>
      <c r="D276" s="10">
        <f ca="1">'42 end'!L58</f>
        <v>0</v>
      </c>
      <c r="E276" s="16">
        <f ca="1">'84 end'!L58</f>
        <v>2.3120153942374056E-4</v>
      </c>
      <c r="F276" s="10">
        <f ca="1">'168 end'!L58</f>
        <v>6.7441849857096455E-4</v>
      </c>
      <c r="G276" s="10">
        <f ca="1">'336 end'!L58</f>
        <v>4.147056094792748E-4</v>
      </c>
      <c r="H276">
        <f ca="1">'672 end'!L58</f>
        <v>1.4770136302219691E-4</v>
      </c>
      <c r="I276">
        <f ca="1">'1344 end'!L58</f>
        <v>4.5124368522765727E-4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CUDA ant add CPU Const</v>
      </c>
      <c r="D277" s="10">
        <f ca="1">'42 end'!L59</f>
        <v>1.6480174612196584E-4</v>
      </c>
      <c r="E277" s="16">
        <f ca="1">'84 end'!L59</f>
        <v>4.7594251934999212E-3</v>
      </c>
      <c r="F277" s="10">
        <f ca="1">'168 end'!L59</f>
        <v>8.3065174947033558E-3</v>
      </c>
      <c r="G277" s="10">
        <f ca="1">'336 end'!L59</f>
        <v>5.7628229726481234E-3</v>
      </c>
      <c r="H277">
        <f ca="1">'672 end'!L59</f>
        <v>3.4760881876137704E-3</v>
      </c>
      <c r="I277">
        <f ca="1">'1344 end'!L59</f>
        <v>3.6493564174730673E-3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opt Const</v>
      </c>
      <c r="D278" s="10">
        <f ca="1">'42 end'!L60</f>
        <v>1.3760263937109641E-5</v>
      </c>
      <c r="E278" s="16">
        <f ca="1">'84 end'!L60</f>
        <v>0</v>
      </c>
      <c r="F278" s="10">
        <f ca="1">'168 end'!L60</f>
        <v>4.4650622848639023E-4</v>
      </c>
      <c r="G278" s="10">
        <f ca="1">'336 end'!L60</f>
        <v>3.0890881196014619E-4</v>
      </c>
      <c r="H278">
        <f ca="1">'672 end'!L60</f>
        <v>2.4800495414692794E-4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opt ant Const</v>
      </c>
      <c r="D279" s="10">
        <f ca="1">'42 end'!L61</f>
        <v>9.203660792379988E-5</v>
      </c>
      <c r="E279" s="16">
        <f ca="1">'84 end'!L61</f>
        <v>0</v>
      </c>
      <c r="F279" s="10">
        <f ca="1">'168 end'!L61</f>
        <v>5.0918747158869315E-4</v>
      </c>
      <c r="G279" s="10">
        <f ca="1">'336 end'!L61</f>
        <v>6.9197124413991433E-4</v>
      </c>
      <c r="H279">
        <f ca="1">'672 end'!L61</f>
        <v>3.5812435623554456E-4</v>
      </c>
      <c r="I279">
        <f ca="1">'1344 end'!L61</f>
        <v>3.7394654249906547E-4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opt ant par Const</v>
      </c>
      <c r="D280" s="10">
        <f ca="1">'42 end'!L62</f>
        <v>7.6321932310244282E-5</v>
      </c>
      <c r="E280" s="16">
        <f ca="1">'84 end'!L62</f>
        <v>0</v>
      </c>
      <c r="F280" s="10">
        <f ca="1">'168 end'!L62</f>
        <v>1.6708050929514401E-4</v>
      </c>
      <c r="G280" s="10">
        <f ca="1">'336 end'!L62</f>
        <v>4.417843455083702E-4</v>
      </c>
      <c r="H280">
        <f ca="1">'672 end'!L62</f>
        <v>1.4362244787007511E-4</v>
      </c>
      <c r="I280">
        <f ca="1">'1344 end'!L62</f>
        <v>2.263129713300677E-4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66</v>
      </c>
      <c r="C301" t="s">
        <v>83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ca="1">E3/E4</f>
        <v>#DIV/0!</v>
      </c>
      <c r="F302" s="5" t="e">
        <f ca="1">F3/F4</f>
        <v>#DIV/0!</v>
      </c>
      <c r="G302" s="5" t="e">
        <f ca="1">G3/G4</f>
        <v>#DIV/0!</v>
      </c>
      <c r="H302" s="5" t="e">
        <f>H3/H4</f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10.768154153761225</v>
      </c>
      <c r="E304" s="15">
        <f ca="1">E5/E6</f>
        <v>16.568174930393695</v>
      </c>
      <c r="F304" s="5">
        <f ca="1">F5/F6</f>
        <v>22.743382053168869</v>
      </c>
      <c r="G304" s="5">
        <f ca="1">G5/G6</f>
        <v>27.232592406461283</v>
      </c>
      <c r="H304" s="5">
        <f ca="1">H5/H6</f>
        <v>31.139319191992119</v>
      </c>
      <c r="I304">
        <f ca="1">H5/H6</f>
        <v>31.139319191992119</v>
      </c>
      <c r="J304">
        <f ca="1">H5/H6</f>
        <v>31.139319191992119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1.1262057927244391</v>
      </c>
      <c r="E306" s="15">
        <f ca="1">E7/E8</f>
        <v>1.2239465475415874</v>
      </c>
      <c r="F306" s="5">
        <f ca="1">F7/F8</f>
        <v>1.327466200156356</v>
      </c>
      <c r="G306" s="5">
        <f ca="1">G7/G8</f>
        <v>1.5917095123128926</v>
      </c>
      <c r="H306" s="5">
        <f ca="1">H7/H8</f>
        <v>1.8831400294051752</v>
      </c>
      <c r="I306">
        <f ca="1">H7/H8</f>
        <v>1.8831400294051752</v>
      </c>
      <c r="J306">
        <f ca="1">H7/H8</f>
        <v>1.8831400294051752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1.0739626962350441</v>
      </c>
      <c r="E308" s="15">
        <f ca="1">E9/E11</f>
        <v>1.0812155269126629</v>
      </c>
      <c r="F308" s="5">
        <f ca="1">F9/F11</f>
        <v>1.0832139238352951</v>
      </c>
      <c r="G308" s="5">
        <f ca="1">G9/G11</f>
        <v>1.1106617605477718</v>
      </c>
      <c r="H308" s="5">
        <f ca="1">H9/H11</f>
        <v>1.109614237971501</v>
      </c>
      <c r="I308">
        <f ca="1">H9/H11</f>
        <v>1.109614237971501</v>
      </c>
      <c r="J308">
        <f ca="1">H9/H11</f>
        <v>1.109614237971501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ca="1">E10/E11</f>
        <v>0</v>
      </c>
      <c r="F309" s="5">
        <f ca="1">F10/F11</f>
        <v>0</v>
      </c>
      <c r="G309" s="5">
        <f ca="1">G10/G11</f>
        <v>0</v>
      </c>
      <c r="H309" s="5">
        <f ca="1">H10/H11</f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ca="1">E12/E13</f>
        <v>#DIV/0!</v>
      </c>
      <c r="F311" s="5" t="e">
        <f ca="1">F12/F13</f>
        <v>#DIV/0!</v>
      </c>
      <c r="G311" s="5" t="e">
        <f ca="1">G12/G13</f>
        <v>#DIV/0!</v>
      </c>
      <c r="H311" s="5" t="e">
        <f ca="1">H12/H13</f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0.9496694338287528</v>
      </c>
      <c r="E313" s="15">
        <f ca="1">E14/E15</f>
        <v>1.024281666797467</v>
      </c>
      <c r="F313" s="5">
        <f ca="1">F14/F15</f>
        <v>1.0431455229381441</v>
      </c>
      <c r="G313" s="5">
        <f ca="1">G14/G15</f>
        <v>1.059816998382225</v>
      </c>
      <c r="H313" s="5" t="e">
        <f>H14/H15</f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82</v>
      </c>
      <c r="C333" t="s">
        <v>83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1.1429132286653392</v>
      </c>
      <c r="E336" s="17">
        <f ca="1">$B$1*POWER(D304,2)*SQRT(D57/(POWER(D5,2)*$C$1)+D58/(POWER(D6,2)*$C$1))</f>
        <v>1.1429132286653392</v>
      </c>
      <c r="F336" s="9">
        <f ca="1">$B$1*POWER(D304,2)*SQRT(D57/(POWER(D5,2)*$C$1)+D58/(POWER(D6,2)*$C$1))</f>
        <v>1.1429132286653392</v>
      </c>
      <c r="G336" s="9">
        <f ca="1">$B$1*POWER(D304,2)*SQRT(D57/(POWER(D5,2)*$C$1)+D58/(POWER(D6,2)*$C$1))</f>
        <v>1.1429132286653392</v>
      </c>
      <c r="H336" s="9">
        <f ca="1">$B$1*POWER(D304,2)*SQRT(D57/(POWER(D5,2)*$C$1)+D58/(POWER(D6,2)*$C$1))</f>
        <v>1.1429132286653392</v>
      </c>
      <c r="I336">
        <f ca="1">$B$1*POWER(D304,2)*SQRT(D57/(POWER(D5,2)*$C$1)+D58/(POWER(D6,2)*$C$1))</f>
        <v>1.1429132286653392</v>
      </c>
      <c r="J336">
        <f ca="1">$B$1*POWER(D304,2)*SQRT(D57/(POWER(D5,2)*$C$1)+D58/(POWER(D6,2)*$C$1))</f>
        <v>1.1429132286653392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2.8012114244049561E-3</v>
      </c>
      <c r="E338" s="17">
        <f ca="1">$B$1*POWER(D306,2)*SQRT(D59/(POWER(D7,2)*$C$1)+D60/(POWER(D8,2)*$C$1))</f>
        <v>2.8012114244049561E-3</v>
      </c>
      <c r="F338" s="9">
        <f ca="1">$B$1*POWER(D306,2)*SQRT(D59/(POWER(D7,2)*$C$1)+D60/(POWER(D8,2)*$C$1))</f>
        <v>2.8012114244049561E-3</v>
      </c>
      <c r="G338" s="9">
        <f ca="1">$B$1*POWER(D306,2)*SQRT(D59/(POWER(D7,2)*$C$1)+D60/(POWER(D8,2)*$C$1))</f>
        <v>2.8012114244049561E-3</v>
      </c>
      <c r="H338" s="9">
        <f ca="1">$B$1*POWER(D306,2)*SQRT(D59/(POWER(D7,2)*$C$1)+D60/(POWER(D8,2)*$C$1))</f>
        <v>2.8012114244049561E-3</v>
      </c>
      <c r="I338">
        <f ca="1">$B$1*POWER(D306,2)*SQRT(D59/(POWER(D7,2)*$C$1)+D60/(POWER(D8,2)*$C$1))</f>
        <v>2.8012114244049561E-3</v>
      </c>
      <c r="J338">
        <f ca="1">$B$1*POWER(D306,2)*SQRT(D59/(POWER(D7,2)*$C$1)+D60/(POWER(D8,2)*$C$1))</f>
        <v>2.8012114244049561E-3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2.1729804342811743E-2</v>
      </c>
      <c r="E340" s="17">
        <f ca="1">$B$1*POWER(D308,2)*SQRT(D61/(POWER(D9,2)*$C$1)+D63/(POWER(D11,2)*$C$1))</f>
        <v>2.1729804342811743E-2</v>
      </c>
      <c r="F340" s="9">
        <f ca="1">$B$1*POWER(D308,2)*SQRT(D61/(POWER(D9,2)*$C$1)+D63/(POWER(D11,2)*$C$1))</f>
        <v>2.1729804342811743E-2</v>
      </c>
      <c r="G340" s="9">
        <f ca="1">$B$1*POWER(D308,2)*SQRT(D61/(POWER(D9,2)*$C$1)+D63/(POWER(D11,2)*$C$1))</f>
        <v>2.1729804342811743E-2</v>
      </c>
      <c r="H340" s="9">
        <f ca="1">$B$1*POWER(D308,2)*SQRT(D61/(POWER(D9,2)*$C$1)+D63/(POWER(D11,2)*$C$1))</f>
        <v>2.1729804342811743E-2</v>
      </c>
      <c r="I340">
        <f ca="1">$B$1*POWER(D308,2)*SQRT(D61/(POWER(D9,2)*$C$1)+D63/(POWER(D11,2)*$C$1))</f>
        <v>2.1729804342811743E-2</v>
      </c>
      <c r="J340">
        <f ca="1">$B$1*POWER(D308,2)*SQRT(D61/(POWER(D9,2)*$C$1)+D63/(POWER(D11,2)*$C$1))</f>
        <v>2.1729804342811743E-2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1.8022225478470256E-3</v>
      </c>
      <c r="E345" s="17">
        <f ca="1">$B$1*POWER(D313,2)*SQRT(D66/(POWER(D14,2)*$C$1)+D67/(POWER(D15,2)*$C$1))</f>
        <v>1.8022225478470256E-3</v>
      </c>
      <c r="F345" s="9">
        <f ca="1">$B$1*POWER(D313,2)*SQRT(D66/(POWER(D14,2)*$C$1)+D67/(POWER(D15,2)*$C$1))</f>
        <v>1.8022225478470256E-3</v>
      </c>
      <c r="G345" s="9">
        <f ca="1">$B$1*POWER(D313,2)*SQRT(D66/(POWER(D14,2)*$C$1)+D67/(POWER(D15,2)*$C$1))</f>
        <v>1.8022225478470256E-3</v>
      </c>
      <c r="H345" s="9">
        <f ca="1">$B$1*POWER(D313,2)*SQRT(D66/(POWER(D14,2)*$C$1)+D67/(POWER(D15,2)*$C$1))</f>
        <v>1.8022225478470256E-3</v>
      </c>
      <c r="I345">
        <f ca="1">$B$1*POWER(D313,2)*SQRT(D66/(POWER(D14,2)*$C$1)+D67/(POWER(D15,2)*$C$1))</f>
        <v>1.8022225478470256E-3</v>
      </c>
      <c r="J345">
        <f ca="1">$B$1*POWER(D313,2)*SQRT(D66/(POWER(D14,2)*$C$1)+D67/(POWER(D15,2)*$C$1))</f>
        <v>1.8022225478470256E-3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133</v>
      </c>
      <c r="C2" t="s">
        <v>52</v>
      </c>
      <c r="D2" t="s">
        <v>53</v>
      </c>
      <c r="E2" t="s">
        <v>54</v>
      </c>
      <c r="F2" t="s">
        <v>55</v>
      </c>
      <c r="G2" t="s">
        <v>58</v>
      </c>
      <c r="H2" t="s">
        <v>60</v>
      </c>
      <c r="I2" t="s">
        <v>59</v>
      </c>
      <c r="J2" t="s">
        <v>62</v>
      </c>
      <c r="K2" t="s">
        <v>61</v>
      </c>
      <c r="M2" t="s">
        <v>132</v>
      </c>
      <c r="O2" t="s">
        <v>139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135</v>
      </c>
      <c r="B5" t="s">
        <v>134</v>
      </c>
      <c r="C5" t="s">
        <v>136</v>
      </c>
      <c r="E5" t="s">
        <v>137</v>
      </c>
      <c r="F5" t="s">
        <v>138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56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ref="R57:T71" si="9">($C$3+$D$3+$A57+$H$3+$O$3*R$27+$I$3+$F$3)*$A$26+$A$3+$M$3</f>
        <v>83464.978098241656</v>
      </c>
      <c r="S57" s="5">
        <f t="shared" si="9"/>
        <v>88233.778051862697</v>
      </c>
      <c r="T57" s="5">
        <f t="shared" si="9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9"/>
        <v>83514.978098241671</v>
      </c>
      <c r="S58" s="5">
        <f t="shared" si="9"/>
        <v>88283.778051862711</v>
      </c>
      <c r="T58" s="5">
        <f t="shared" si="9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9"/>
        <v>83564.978098241671</v>
      </c>
      <c r="S59" s="5">
        <f t="shared" si="9"/>
        <v>88333.778051862711</v>
      </c>
      <c r="T59" s="5">
        <f t="shared" si="9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9"/>
        <v>83614.978098241671</v>
      </c>
      <c r="S60" s="5">
        <f t="shared" si="9"/>
        <v>88383.778051862711</v>
      </c>
      <c r="T60" s="5">
        <f t="shared" si="9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9"/>
        <v>83664.978098241671</v>
      </c>
      <c r="S61" s="5">
        <f t="shared" si="9"/>
        <v>88433.778051862711</v>
      </c>
      <c r="T61" s="5">
        <f t="shared" si="9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9"/>
        <v>83714.978098241656</v>
      </c>
      <c r="S62" s="5">
        <f t="shared" si="9"/>
        <v>88483.778051862697</v>
      </c>
      <c r="T62" s="5">
        <f t="shared" si="9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9"/>
        <v>83764.978098241671</v>
      </c>
      <c r="S63" s="5">
        <f t="shared" si="9"/>
        <v>88533.778051862711</v>
      </c>
      <c r="T63" s="5">
        <f t="shared" si="9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9"/>
        <v>83814.978098241671</v>
      </c>
      <c r="S64" s="5">
        <f t="shared" si="9"/>
        <v>88583.778051862711</v>
      </c>
      <c r="T64" s="5">
        <f t="shared" si="9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9"/>
        <v>83864.978098241671</v>
      </c>
      <c r="S65" s="5">
        <f t="shared" si="9"/>
        <v>88633.778051862711</v>
      </c>
      <c r="T65" s="5">
        <f t="shared" si="9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9"/>
        <v>83914.978098241671</v>
      </c>
      <c r="S66" s="5">
        <f t="shared" si="9"/>
        <v>88683.778051862711</v>
      </c>
      <c r="T66" s="5">
        <f t="shared" si="9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9"/>
        <v>83964.978098241656</v>
      </c>
      <c r="S67" s="5">
        <f t="shared" si="9"/>
        <v>88733.778051862697</v>
      </c>
      <c r="T67" s="5">
        <f t="shared" si="9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9"/>
        <v>84014.978098241671</v>
      </c>
      <c r="S68" s="5">
        <f t="shared" si="9"/>
        <v>88783.778051862711</v>
      </c>
      <c r="T68" s="5">
        <f t="shared" si="9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9"/>
        <v>84064.978098241671</v>
      </c>
      <c r="S69" s="5">
        <f t="shared" si="9"/>
        <v>88833.778051862711</v>
      </c>
      <c r="T69" s="5">
        <f t="shared" si="9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9"/>
        <v>84114.978098241671</v>
      </c>
      <c r="S70" s="5">
        <f t="shared" si="9"/>
        <v>88883.778051862711</v>
      </c>
      <c r="T70" s="5">
        <f t="shared" si="9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9"/>
        <v>84164.978098241671</v>
      </c>
      <c r="S71" s="5">
        <f t="shared" si="9"/>
        <v>88933.778051862711</v>
      </c>
      <c r="T71" s="5">
        <f t="shared" si="9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10">($C$3+$D$3+$A72+$H$3+$O$3*Q$27+$I$3+$F$3)*$A$26+$A$3+$M$3</f>
        <v>79446.17814462063</v>
      </c>
      <c r="R72" s="5">
        <f t="shared" si="10"/>
        <v>84214.978098241656</v>
      </c>
      <c r="S72" s="5">
        <f t="shared" si="10"/>
        <v>88983.778051862697</v>
      </c>
      <c r="T72" s="5">
        <f t="shared" si="10"/>
        <v>93752.578005483723</v>
      </c>
      <c r="U72" s="5">
        <f t="shared" si="10"/>
        <v>98521.377959104764</v>
      </c>
      <c r="V72" s="5">
        <f t="shared" si="10"/>
        <v>103290.17791272579</v>
      </c>
    </row>
    <row r="73" spans="1:22" x14ac:dyDescent="0.25">
      <c r="A73" s="5">
        <v>4.5999999999999996</v>
      </c>
      <c r="B73" s="5">
        <f t="shared" ref="B73:Q77" si="11">($C$3+$D$3+$A73+$H$3+$O$3*B$27+$I$3+$F$3)*$A$26+$A$3+$M$3</f>
        <v>7964.1788403051596</v>
      </c>
      <c r="C73" s="5">
        <f t="shared" si="11"/>
        <v>12732.97879392619</v>
      </c>
      <c r="D73" s="5">
        <f t="shared" si="11"/>
        <v>17501.778747547221</v>
      </c>
      <c r="E73" s="5">
        <f t="shared" si="11"/>
        <v>22270.578701168255</v>
      </c>
      <c r="F73" s="5">
        <f t="shared" si="11"/>
        <v>27039.378654789289</v>
      </c>
      <c r="G73" s="5">
        <f t="shared" si="11"/>
        <v>31808.178608410319</v>
      </c>
      <c r="H73" s="5">
        <f t="shared" si="11"/>
        <v>36576.978562031349</v>
      </c>
      <c r="I73" s="5">
        <f t="shared" si="11"/>
        <v>41345.77851565239</v>
      </c>
      <c r="J73" s="5">
        <f t="shared" si="11"/>
        <v>46114.578469273423</v>
      </c>
      <c r="K73" s="5">
        <f t="shared" si="11"/>
        <v>50883.378422894457</v>
      </c>
      <c r="L73" s="5">
        <f t="shared" si="11"/>
        <v>55652.178376515483</v>
      </c>
      <c r="M73" s="5">
        <f t="shared" si="11"/>
        <v>60420.978330136517</v>
      </c>
      <c r="N73" s="5">
        <f t="shared" si="11"/>
        <v>65189.778283757543</v>
      </c>
      <c r="O73" s="5">
        <f t="shared" si="11"/>
        <v>69958.578237378577</v>
      </c>
      <c r="P73" s="5">
        <f t="shared" si="11"/>
        <v>74727.378190999618</v>
      </c>
      <c r="Q73" s="5">
        <f t="shared" si="11"/>
        <v>79496.178144620644</v>
      </c>
      <c r="R73" s="5">
        <f t="shared" si="10"/>
        <v>84264.978098241671</v>
      </c>
      <c r="S73" s="5">
        <f t="shared" si="10"/>
        <v>89033.778051862711</v>
      </c>
      <c r="T73" s="5">
        <f t="shared" si="10"/>
        <v>93802.578005483738</v>
      </c>
      <c r="U73" s="5">
        <f t="shared" si="10"/>
        <v>98571.377959104779</v>
      </c>
      <c r="V73" s="5">
        <f t="shared" si="10"/>
        <v>103340.17791272581</v>
      </c>
    </row>
    <row r="74" spans="1:22" x14ac:dyDescent="0.25">
      <c r="A74" s="5">
        <v>4.7</v>
      </c>
      <c r="B74" s="5">
        <f t="shared" si="11"/>
        <v>8014.1788403051596</v>
      </c>
      <c r="C74" s="5">
        <f t="shared" si="11"/>
        <v>12782.978793926191</v>
      </c>
      <c r="D74" s="5">
        <f t="shared" si="11"/>
        <v>17551.778747547225</v>
      </c>
      <c r="E74" s="5">
        <f t="shared" si="11"/>
        <v>22320.578701168255</v>
      </c>
      <c r="F74" s="5">
        <f t="shared" si="11"/>
        <v>27089.378654789289</v>
      </c>
      <c r="G74" s="5">
        <f t="shared" si="11"/>
        <v>31858.178608410319</v>
      </c>
      <c r="H74" s="5">
        <f t="shared" si="11"/>
        <v>36626.978562031349</v>
      </c>
      <c r="I74" s="5">
        <f t="shared" si="11"/>
        <v>41395.77851565239</v>
      </c>
      <c r="J74" s="5">
        <f t="shared" si="11"/>
        <v>46164.578469273416</v>
      </c>
      <c r="K74" s="5">
        <f t="shared" si="11"/>
        <v>50933.378422894457</v>
      </c>
      <c r="L74" s="5">
        <f t="shared" si="11"/>
        <v>55702.178376515483</v>
      </c>
      <c r="M74" s="5">
        <f t="shared" si="11"/>
        <v>60470.97833013651</v>
      </c>
      <c r="N74" s="5">
        <f t="shared" si="11"/>
        <v>65239.778283757543</v>
      </c>
      <c r="O74" s="5">
        <f t="shared" si="11"/>
        <v>70008.578237378577</v>
      </c>
      <c r="P74" s="5">
        <f t="shared" si="11"/>
        <v>74777.378190999618</v>
      </c>
      <c r="Q74" s="5">
        <f t="shared" si="11"/>
        <v>79546.178144620644</v>
      </c>
      <c r="R74" s="5">
        <f t="shared" si="10"/>
        <v>84314.978098241671</v>
      </c>
      <c r="S74" s="5">
        <f t="shared" si="10"/>
        <v>89083.778051862711</v>
      </c>
      <c r="T74" s="5">
        <f t="shared" si="10"/>
        <v>93852.578005483738</v>
      </c>
      <c r="U74" s="5">
        <f t="shared" si="10"/>
        <v>98621.377959104779</v>
      </c>
      <c r="V74" s="5">
        <f t="shared" si="10"/>
        <v>103390.17791272581</v>
      </c>
    </row>
    <row r="75" spans="1:22" x14ac:dyDescent="0.25">
      <c r="A75" s="5">
        <v>4.8</v>
      </c>
      <c r="B75" s="5">
        <f t="shared" si="11"/>
        <v>8064.1788403051596</v>
      </c>
      <c r="C75" s="5">
        <f t="shared" si="11"/>
        <v>12832.978793926191</v>
      </c>
      <c r="D75" s="5">
        <f t="shared" si="11"/>
        <v>17601.778747547221</v>
      </c>
      <c r="E75" s="5">
        <f t="shared" si="11"/>
        <v>22370.578701168255</v>
      </c>
      <c r="F75" s="5">
        <f t="shared" si="11"/>
        <v>27139.378654789289</v>
      </c>
      <c r="G75" s="5">
        <f t="shared" si="11"/>
        <v>31908.178608410319</v>
      </c>
      <c r="H75" s="5">
        <f t="shared" si="11"/>
        <v>36676.978562031356</v>
      </c>
      <c r="I75" s="5">
        <f t="shared" si="11"/>
        <v>41445.77851565239</v>
      </c>
      <c r="J75" s="5">
        <f t="shared" si="11"/>
        <v>46214.578469273423</v>
      </c>
      <c r="K75" s="5">
        <f t="shared" si="11"/>
        <v>50983.378422894457</v>
      </c>
      <c r="L75" s="5">
        <f t="shared" si="11"/>
        <v>55752.178376515483</v>
      </c>
      <c r="M75" s="5">
        <f t="shared" si="11"/>
        <v>60520.978330136517</v>
      </c>
      <c r="N75" s="5">
        <f t="shared" si="11"/>
        <v>65289.778283757536</v>
      </c>
      <c r="O75" s="5">
        <f t="shared" si="11"/>
        <v>70058.578237378577</v>
      </c>
      <c r="P75" s="5">
        <f t="shared" si="11"/>
        <v>74827.378190999618</v>
      </c>
      <c r="Q75" s="5">
        <f t="shared" si="11"/>
        <v>79596.178144620644</v>
      </c>
      <c r="R75" s="5">
        <f t="shared" si="10"/>
        <v>84364.978098241671</v>
      </c>
      <c r="S75" s="5">
        <f t="shared" si="10"/>
        <v>89133.778051862711</v>
      </c>
      <c r="T75" s="5">
        <f t="shared" si="10"/>
        <v>93902.578005483738</v>
      </c>
      <c r="U75" s="5">
        <f t="shared" si="10"/>
        <v>98671.377959104779</v>
      </c>
      <c r="V75" s="5">
        <f t="shared" si="10"/>
        <v>103440.17791272581</v>
      </c>
    </row>
    <row r="76" spans="1:22" x14ac:dyDescent="0.25">
      <c r="A76" s="5">
        <v>4.9000000000000004</v>
      </c>
      <c r="B76" s="5">
        <f t="shared" si="11"/>
        <v>8114.1788403051596</v>
      </c>
      <c r="C76" s="5">
        <f t="shared" si="11"/>
        <v>12882.978793926193</v>
      </c>
      <c r="D76" s="5">
        <f t="shared" si="11"/>
        <v>17651.778747547221</v>
      </c>
      <c r="E76" s="5">
        <f t="shared" si="11"/>
        <v>22420.578701168255</v>
      </c>
      <c r="F76" s="5">
        <f t="shared" si="11"/>
        <v>27189.378654789289</v>
      </c>
      <c r="G76" s="5">
        <f t="shared" si="11"/>
        <v>31958.178608410319</v>
      </c>
      <c r="H76" s="5">
        <f t="shared" si="11"/>
        <v>36726.978562031349</v>
      </c>
      <c r="I76" s="5">
        <f t="shared" si="11"/>
        <v>41495.778515652382</v>
      </c>
      <c r="J76" s="5">
        <f t="shared" si="11"/>
        <v>46264.578469273416</v>
      </c>
      <c r="K76" s="5">
        <f t="shared" si="11"/>
        <v>51033.37842289445</v>
      </c>
      <c r="L76" s="5">
        <f t="shared" si="11"/>
        <v>55802.178376515483</v>
      </c>
      <c r="M76" s="5">
        <f t="shared" si="11"/>
        <v>60570.978330136517</v>
      </c>
      <c r="N76" s="5">
        <f t="shared" si="11"/>
        <v>65339.778283757536</v>
      </c>
      <c r="O76" s="5">
        <f t="shared" si="11"/>
        <v>70108.578237378562</v>
      </c>
      <c r="P76" s="5">
        <f t="shared" si="11"/>
        <v>74877.378190999603</v>
      </c>
      <c r="Q76" s="5">
        <f t="shared" si="11"/>
        <v>79646.178144620644</v>
      </c>
      <c r="R76" s="5">
        <f t="shared" si="10"/>
        <v>84414.978098241671</v>
      </c>
      <c r="S76" s="5">
        <f t="shared" si="10"/>
        <v>89183.778051862711</v>
      </c>
      <c r="T76" s="5">
        <f t="shared" si="10"/>
        <v>93952.578005483738</v>
      </c>
      <c r="U76" s="5">
        <f t="shared" si="10"/>
        <v>98721.377959104779</v>
      </c>
      <c r="V76" s="5">
        <f t="shared" si="10"/>
        <v>103490.17791272581</v>
      </c>
    </row>
    <row r="77" spans="1:22" x14ac:dyDescent="0.25">
      <c r="A77" s="5">
        <v>5</v>
      </c>
      <c r="B77" s="5">
        <f t="shared" si="11"/>
        <v>8164.1788403051596</v>
      </c>
      <c r="C77" s="5">
        <f t="shared" si="11"/>
        <v>12932.978793926191</v>
      </c>
      <c r="D77" s="5">
        <f t="shared" si="11"/>
        <v>17701.778747547221</v>
      </c>
      <c r="E77" s="5">
        <f t="shared" si="11"/>
        <v>22470.578701168255</v>
      </c>
      <c r="F77" s="5">
        <f t="shared" si="11"/>
        <v>27239.378654789289</v>
      </c>
      <c r="G77" s="5">
        <f t="shared" si="11"/>
        <v>32008.178608410319</v>
      </c>
      <c r="H77" s="5">
        <f t="shared" si="11"/>
        <v>36776.978562031356</v>
      </c>
      <c r="I77" s="5">
        <f t="shared" si="11"/>
        <v>41545.77851565239</v>
      </c>
      <c r="J77" s="5">
        <f t="shared" si="11"/>
        <v>46314.578469273423</v>
      </c>
      <c r="K77" s="5">
        <f t="shared" si="11"/>
        <v>51083.378422894457</v>
      </c>
      <c r="L77" s="5">
        <f t="shared" si="11"/>
        <v>55852.178376515483</v>
      </c>
      <c r="M77" s="5">
        <f t="shared" si="11"/>
        <v>60620.978330136517</v>
      </c>
      <c r="N77" s="5">
        <f t="shared" si="11"/>
        <v>65389.778283757529</v>
      </c>
      <c r="O77" s="5">
        <f t="shared" si="11"/>
        <v>70158.578237378562</v>
      </c>
      <c r="P77" s="5">
        <f t="shared" si="11"/>
        <v>74927.378190999603</v>
      </c>
      <c r="Q77" s="5">
        <f t="shared" si="11"/>
        <v>79696.17814462063</v>
      </c>
      <c r="R77" s="5">
        <f t="shared" si="10"/>
        <v>84464.978098241656</v>
      </c>
      <c r="S77" s="5">
        <f t="shared" si="10"/>
        <v>89233.778051862697</v>
      </c>
      <c r="T77" s="5">
        <f t="shared" si="10"/>
        <v>94002.578005483723</v>
      </c>
      <c r="U77" s="5">
        <f t="shared" si="10"/>
        <v>98771.377959104764</v>
      </c>
      <c r="V77" s="5">
        <f t="shared" si="10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123</v>
      </c>
      <c r="J1" t="s">
        <v>124</v>
      </c>
      <c r="K1" t="s">
        <v>125</v>
      </c>
      <c r="L1" t="s">
        <v>122</v>
      </c>
      <c r="M1" t="s">
        <v>126</v>
      </c>
    </row>
    <row r="2" spans="1:31" x14ac:dyDescent="0.25">
      <c r="D2">
        <v>7</v>
      </c>
      <c r="I2" t="s">
        <v>117</v>
      </c>
      <c r="J2" t="s">
        <v>118</v>
      </c>
      <c r="K2" t="s">
        <v>119</v>
      </c>
      <c r="L2" t="s">
        <v>120</v>
      </c>
      <c r="M2" t="s">
        <v>121</v>
      </c>
      <c r="N2" t="s">
        <v>130</v>
      </c>
      <c r="O2" t="s">
        <v>131</v>
      </c>
    </row>
    <row r="3" spans="1:31" x14ac:dyDescent="0.25">
      <c r="A3">
        <v>4</v>
      </c>
      <c r="D3" t="s">
        <v>56</v>
      </c>
      <c r="E3" t="s">
        <v>52</v>
      </c>
      <c r="F3" t="s">
        <v>53</v>
      </c>
      <c r="G3" t="s">
        <v>54</v>
      </c>
      <c r="H3" t="s">
        <v>55</v>
      </c>
      <c r="I3" s="3" t="s">
        <v>58</v>
      </c>
      <c r="J3" s="3" t="s">
        <v>60</v>
      </c>
      <c r="K3" s="3" t="s">
        <v>59</v>
      </c>
      <c r="L3" s="4" t="s">
        <v>62</v>
      </c>
      <c r="M3" s="4" t="s">
        <v>61</v>
      </c>
      <c r="N3" s="3" t="s">
        <v>54</v>
      </c>
      <c r="O3" s="3" t="s">
        <v>54</v>
      </c>
      <c r="U3" t="s">
        <v>52</v>
      </c>
      <c r="V3" t="s">
        <v>53</v>
      </c>
      <c r="W3" t="s">
        <v>54</v>
      </c>
      <c r="X3" t="s">
        <v>55</v>
      </c>
      <c r="Y3" t="s">
        <v>58</v>
      </c>
      <c r="Z3" t="s">
        <v>60</v>
      </c>
      <c r="AA3" t="s">
        <v>59</v>
      </c>
      <c r="AB3" t="s">
        <v>62</v>
      </c>
      <c r="AC3" t="s">
        <v>61</v>
      </c>
      <c r="AD3" t="s">
        <v>132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1.4212799999999959</v>
      </c>
      <c r="E4" s="5">
        <f ca="1">OFFSET('42p trace'!$S$56,(A4-1)*56,0)-OFFSET('42p stat'!$H$1,A4*20,0)</f>
        <v>21.30750700000003</v>
      </c>
      <c r="F4" s="5">
        <f ca="1">OFFSET('42p stat'!$H$1,A4*20,0)-OFFSET('42p stat'!$K$1,A4*20,0)</f>
        <v>3.4094719999999938</v>
      </c>
      <c r="G4" s="5">
        <f ca="1">OFFSET('42p stat'!$K$1,A4*20,0)-OFFSET('42p stat'!$N$1,A4*20,0)</f>
        <v>38.424468000000005</v>
      </c>
      <c r="H4" s="5">
        <f ca="1">OFFSET('42p stat'!$N$1,A4*20,0)</f>
        <v>85.329532999999998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38.424468000000005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40.145399999999967</v>
      </c>
      <c r="E5" s="5">
        <f ca="1">OFFSET('84p trace'!$S$56,(A5-1)*56,0)-OFFSET('84p stat'!$H$1,A5*20,0)</f>
        <v>21.201889999999963</v>
      </c>
      <c r="F5" s="5">
        <f ca="1">OFFSET('84p stat'!$H$1,A5*20,0)-OFFSET('84p stat'!$K$1,A5*20,0)</f>
        <v>3.3927720000000079</v>
      </c>
      <c r="G5" s="5">
        <f ca="1">OFFSET('84p stat'!$K$1,A5*20,0)-OFFSET('84p stat'!$N$1,A5*20,0)</f>
        <v>73.536588999999992</v>
      </c>
      <c r="H5" s="5">
        <f ca="1">OFFSET('84p stat'!$N$1,A5*20,0)</f>
        <v>85.329149000000001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73.536588999999992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40.143859999999961</v>
      </c>
      <c r="E6" s="5">
        <f ca="1">OFFSET('168p trace'!$S$56,(A6-1)*56,0)-OFFSET('168p stat'!$H$1,A6*20,0)</f>
        <v>21.213994000000014</v>
      </c>
      <c r="F6" s="5">
        <f ca="1">OFFSET('168p stat'!$H$1,A6*20,0)-OFFSET('168p stat'!$K$1,A6*20,0)</f>
        <v>3.4611189999999965</v>
      </c>
      <c r="G6" s="5">
        <f ca="1">OFFSET('168p stat'!$K$1,A6*20,0)-OFFSET('168p stat'!$N$1,A6*20,0)</f>
        <v>151.00477999999998</v>
      </c>
      <c r="H6" s="5">
        <f ca="1">OFFSET('168p stat'!$N$1,A6*20,0)</f>
        <v>86.381747000000004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151.00477999999998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34.315440000000308</v>
      </c>
      <c r="E7" s="5">
        <f ca="1">OFFSET('336p trace'!$S$56,(A7-1)*56,0)-OFFSET('336p stat'!$H$1,A7*20,0)</f>
        <v>21.413961999999799</v>
      </c>
      <c r="F7" s="5">
        <f ca="1">OFFSET('336p stat'!$H$1,A7*20,0)-OFFSET('336p stat'!$K$1,A7*20,0)</f>
        <v>3.5360919999999965</v>
      </c>
      <c r="G7" s="5">
        <f ca="1">OFFSET('336p stat'!$K$1,A7*20,0)-OFFSET('336p stat'!$N$1,A7*20,0)</f>
        <v>324.22908699999999</v>
      </c>
      <c r="H7" s="5">
        <f ca="1">OFFSET('336p stat'!$N$1,A7*20,0)</f>
        <v>86.674038999999993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324.22908699999999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60.1582599999997</v>
      </c>
      <c r="E8" s="5">
        <f ca="1">OFFSET('672p trace'!$S$56,(A8-1)*56,0)-OFFSET('672p stat'!$H$1,A8*20,0)</f>
        <v>20.966245000000413</v>
      </c>
      <c r="F8" s="5">
        <f ca="1">OFFSET('672p stat'!$H$1,A8*20,0)-OFFSET('672p stat'!$K$1,A8*20,0)</f>
        <v>3.791774999999916</v>
      </c>
      <c r="G8" s="5">
        <f ca="1">OFFSET('672p stat'!$K$1,A8*20,0)-OFFSET('672p stat'!$N$1,A8*20,0)</f>
        <v>644.68626100000006</v>
      </c>
      <c r="H8" s="5">
        <f ca="1">OFFSET('672p stat'!$N$1,A8*20,0)</f>
        <v>88.836459000000005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644.68626100000006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196.00480000000107</v>
      </c>
      <c r="E9" s="5">
        <f ca="1">OFFSET('1344p trace'!$S$56,(A9-1)*56,0)-OFFSET('1344p stat'!$H$1,A9*20,0)</f>
        <v>21.631159999999227</v>
      </c>
      <c r="F9" s="5">
        <f ca="1">OFFSET('1344p stat'!$H$1,A9*20,0)-OFFSET('1344p stat'!$K$1,A9*20,0)</f>
        <v>4.4914280000000417</v>
      </c>
      <c r="G9" s="5">
        <f ca="1">OFFSET('1344p stat'!$K$1,A9*20,0)-OFFSET('1344p stat'!$N$1,A9*20,0)</f>
        <v>1334.8725509999999</v>
      </c>
      <c r="H9" s="5">
        <f ca="1">OFFSET('1344p stat'!$N$1,A9*20,0)</f>
        <v>102.127261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1334.8725509999999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321.03660000000036</v>
      </c>
      <c r="E10" s="5">
        <f ca="1">OFFSET('2688p trace'!$S$56,(A10-1)*56,0)-OFFSET('2688p stat'!$H$1,A10*20,0)</f>
        <v>23.653012999999646</v>
      </c>
      <c r="F10" s="5">
        <f ca="1">OFFSET('2688p stat'!$H$1,A10*20,0)-OFFSET('2688p stat'!$K$1,A10*20,0)</f>
        <v>5.8018069999998261</v>
      </c>
      <c r="G10" s="5">
        <f ca="1">OFFSET('2688p stat'!$K$1,A10*20,0)-OFFSET('2688p stat'!$N$1,A10*20,0)</f>
        <v>2721.183348</v>
      </c>
      <c r="H10" s="5">
        <f ca="1">OFFSET('2688p stat'!$N$1,A10*20,0)</f>
        <v>248.73663199999999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2721.183348</v>
      </c>
    </row>
    <row r="11" spans="1:31" x14ac:dyDescent="0.25">
      <c r="D11" s="5">
        <f ca="1">AVERAGE(D5:D8)</f>
        <v>43.690739999999984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246.376237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3.3839999999999905E-2</v>
      </c>
      <c r="E14" s="8">
        <f t="shared" ref="E14:L14" ca="1" si="3">E4/$B4</f>
        <v>0.50732159523809595</v>
      </c>
      <c r="F14" s="8">
        <f t="shared" ca="1" si="3"/>
        <v>8.1177904761904618E-2</v>
      </c>
      <c r="G14" s="8">
        <f ca="1">G4/$B4</f>
        <v>0.9148682857142858</v>
      </c>
      <c r="H14" s="8">
        <f t="shared" ca="1" si="3"/>
        <v>2.0316555476190477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0.47792142857142816</v>
      </c>
      <c r="E15" s="8">
        <f t="shared" ca="1" si="5"/>
        <v>0.25240345238095196</v>
      </c>
      <c r="F15" s="8">
        <f t="shared" ca="1" si="5"/>
        <v>4.0390142857142951E-2</v>
      </c>
      <c r="G15" s="8">
        <f t="shared" ca="1" si="5"/>
        <v>0.87543558333333327</v>
      </c>
      <c r="H15" s="8">
        <f t="shared" ca="1" si="5"/>
        <v>1.0158232023809524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0.23895154761904738</v>
      </c>
      <c r="E16" s="8">
        <f t="shared" ca="1" si="6"/>
        <v>0.1262737738095239</v>
      </c>
      <c r="F16" s="8">
        <f t="shared" ca="1" si="6"/>
        <v>2.0601898809523789E-2</v>
      </c>
      <c r="G16" s="8">
        <f t="shared" ca="1" si="6"/>
        <v>0.89883797619047612</v>
      </c>
      <c r="H16" s="8">
        <f t="shared" ca="1" si="6"/>
        <v>0.51417706547619046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0.10212928571428663</v>
      </c>
      <c r="E17" s="8">
        <f t="shared" ca="1" si="7"/>
        <v>6.373202976190416E-2</v>
      </c>
      <c r="F17" s="8">
        <f t="shared" ca="1" si="7"/>
        <v>1.0524083333333323E-2</v>
      </c>
      <c r="G17" s="8">
        <f t="shared" ca="1" si="7"/>
        <v>0.96496752083333326</v>
      </c>
      <c r="H17" s="8">
        <f t="shared" ca="1" si="7"/>
        <v>0.25795844940476187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8.9521220238094792E-2</v>
      </c>
      <c r="E18" s="8">
        <f t="shared" ca="1" si="8"/>
        <v>3.1199769345238708E-2</v>
      </c>
      <c r="F18" s="8">
        <f t="shared" ca="1" si="8"/>
        <v>5.642522321428446E-3</v>
      </c>
      <c r="G18" s="8">
        <f t="shared" ca="1" si="8"/>
        <v>0.95935455505952394</v>
      </c>
      <c r="H18" s="8">
        <f t="shared" ca="1" si="8"/>
        <v>0.13219711160714287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0.14583690476190556</v>
      </c>
      <c r="E19" s="8">
        <f t="shared" ca="1" si="9"/>
        <v>1.609461309523752E-2</v>
      </c>
      <c r="F19" s="8">
        <f t="shared" ca="1" si="9"/>
        <v>3.3418363095238405E-3</v>
      </c>
      <c r="G19" s="8">
        <f t="shared" ca="1" si="9"/>
        <v>0.99320874330357134</v>
      </c>
      <c r="H19" s="8">
        <f t="shared" ca="1" si="9"/>
        <v>7.5987545386904762E-2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0.11943325892857157</v>
      </c>
      <c r="E20" s="8">
        <f t="shared" ca="1" si="10"/>
        <v>8.7994840029760584E-3</v>
      </c>
      <c r="F20" s="8">
        <f t="shared" ca="1" si="10"/>
        <v>2.1584103422618399E-3</v>
      </c>
      <c r="G20" s="8">
        <f t="shared" ca="1" si="10"/>
        <v>1.0123449955357142</v>
      </c>
      <c r="H20" s="8">
        <f t="shared" ca="1" si="10"/>
        <v>9.2535949404761897E-2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ca="1">AVERAGE(D16:D18)</f>
        <v>0.14353401785714293</v>
      </c>
      <c r="E21" s="8">
        <f ca="1">AVERAGE(E16:E18)</f>
        <v>7.3735190972222253E-2</v>
      </c>
      <c r="F21" s="8">
        <f ca="1">AVERAGE(F16:F18)</f>
        <v>1.2256168154761852E-2</v>
      </c>
      <c r="G21" s="8">
        <f ca="1">AVERAGE(G16:G18)</f>
        <v>0.9410533506944444</v>
      </c>
      <c r="H21" s="8">
        <f ca="1">AVERAGE(H15:H17)</f>
        <v>0.59598623908730153</v>
      </c>
      <c r="I21" s="8">
        <f ca="1">AVERAGE(I16:I18)</f>
        <v>0</v>
      </c>
      <c r="J21" s="8">
        <f ca="1">AVERAGE(J16:J18)</f>
        <v>0</v>
      </c>
      <c r="K21" s="8">
        <f ca="1">AVERAGE(K16:K18)</f>
        <v>0</v>
      </c>
      <c r="L21" s="8">
        <f ca="1">AVERAGE(L16:L18)</f>
        <v>0</v>
      </c>
      <c r="M21" s="8">
        <f ca="1">AVERAGE(M16:M18)</f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127</v>
      </c>
      <c r="E23" t="s">
        <v>129</v>
      </c>
    </row>
    <row r="24" spans="1:13" x14ac:dyDescent="0.25">
      <c r="D24" t="s">
        <v>128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158</v>
      </c>
      <c r="F1" t="s">
        <v>25</v>
      </c>
      <c r="G1" t="s">
        <v>159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93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93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93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93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93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93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93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93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93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93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93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93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93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93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93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93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93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93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93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93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93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93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93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93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93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93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93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93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93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93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93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93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93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93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93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93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93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93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93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93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93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93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93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93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93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93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93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93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93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93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93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93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93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93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93</v>
      </c>
      <c r="B57">
        <v>291396.27901200001</v>
      </c>
      <c r="C57" t="s">
        <v>37</v>
      </c>
    </row>
    <row r="58" spans="1:9" x14ac:dyDescent="0.25">
      <c r="A58" t="s">
        <v>110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110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110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110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110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110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110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110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110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110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110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110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110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110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110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110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110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110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110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110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110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110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110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110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110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110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110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110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110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110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110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110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110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110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110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110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110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110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110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110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110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110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110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110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110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110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110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110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110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110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110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110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110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110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110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110</v>
      </c>
      <c r="B113">
        <v>1333519.848914</v>
      </c>
      <c r="C113" t="s">
        <v>37</v>
      </c>
    </row>
    <row r="114" spans="1:9" x14ac:dyDescent="0.25">
      <c r="A114" t="s">
        <v>111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111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111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111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111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111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111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111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111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111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111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111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111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111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111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111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111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111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111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111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111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111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111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111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111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111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111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111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111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111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111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111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111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111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111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111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111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111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111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111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111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111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111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111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111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111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111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111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111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111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111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111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111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111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111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111</v>
      </c>
      <c r="B169">
        <v>1212529.510768</v>
      </c>
      <c r="C169" t="s">
        <v>37</v>
      </c>
    </row>
    <row r="170" spans="1:9" x14ac:dyDescent="0.25">
      <c r="A170" t="s">
        <v>39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1896.4323360000001</v>
      </c>
      <c r="C225" t="s">
        <v>37</v>
      </c>
    </row>
    <row r="226" spans="1:9" x14ac:dyDescent="0.25">
      <c r="A226" t="s">
        <v>40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2045.795701</v>
      </c>
      <c r="C281" t="s">
        <v>37</v>
      </c>
    </row>
    <row r="282" spans="1:9" x14ac:dyDescent="0.25">
      <c r="A282" t="s">
        <v>95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95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95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95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95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95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95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95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95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95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95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95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95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95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95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95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95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95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95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95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95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95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95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95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95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95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95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95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95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95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95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95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95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95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95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95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95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95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95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95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95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95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95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95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95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95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95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95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95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95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95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95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95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95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95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95</v>
      </c>
      <c r="B337">
        <v>292535.53789699997</v>
      </c>
      <c r="C337" t="s">
        <v>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160</v>
      </c>
      <c r="F1" t="s">
        <v>25</v>
      </c>
      <c r="G1" t="s">
        <v>161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93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93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93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93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93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93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93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93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93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93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93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93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93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93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93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93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93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93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93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93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93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93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93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93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93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93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93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93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93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93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93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93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93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93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93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93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93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93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93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93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93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93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93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93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93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93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93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93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93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93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93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93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93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93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93</v>
      </c>
      <c r="B57">
        <v>584459.78893299995</v>
      </c>
      <c r="C57" t="s">
        <v>37</v>
      </c>
    </row>
    <row r="58" spans="1:9" x14ac:dyDescent="0.25">
      <c r="A58" t="s">
        <v>110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110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110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110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110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110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110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110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110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110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110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110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110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110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110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110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110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110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110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110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110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110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110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110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110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110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110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110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110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110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110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110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110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110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110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110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110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110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110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110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110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110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110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110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110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110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110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110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110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110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110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110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110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110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110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110</v>
      </c>
      <c r="B113">
        <v>3167627.8017739998</v>
      </c>
      <c r="C113" t="s">
        <v>37</v>
      </c>
    </row>
    <row r="114" spans="1:9" x14ac:dyDescent="0.25">
      <c r="A114" t="s">
        <v>111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111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111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111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111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111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111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111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111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111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111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111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111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111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111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111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111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111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111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111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111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111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111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111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111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111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111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111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111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111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111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111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111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111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111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111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111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111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111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111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111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111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111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111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111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111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111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111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111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111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111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111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111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111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111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111</v>
      </c>
      <c r="B169">
        <v>2999947.5574440002</v>
      </c>
      <c r="C169" t="s">
        <v>37</v>
      </c>
    </row>
    <row r="170" spans="1:9" x14ac:dyDescent="0.25">
      <c r="A170" t="s">
        <v>39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4539.0933949999999</v>
      </c>
      <c r="C225" t="s">
        <v>37</v>
      </c>
    </row>
    <row r="226" spans="1:9" x14ac:dyDescent="0.25">
      <c r="A226" t="s">
        <v>40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7150.7336420000001</v>
      </c>
      <c r="C281" t="s">
        <v>37</v>
      </c>
    </row>
    <row r="282" spans="1:9" x14ac:dyDescent="0.25">
      <c r="A282" t="s">
        <v>95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95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95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95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95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95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95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95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95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95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95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95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95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95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95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95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95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95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95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95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95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95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95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95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95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95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95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95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95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95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95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95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95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95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95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95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95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95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95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95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95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95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95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95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95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95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95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95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95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95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95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95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95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95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95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95</v>
      </c>
      <c r="B337">
        <v>582569.85241599998</v>
      </c>
      <c r="C337" t="s">
        <v>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162</v>
      </c>
      <c r="F1" t="s">
        <v>25</v>
      </c>
      <c r="G1" t="s">
        <v>163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93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93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93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93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93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93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93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93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93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93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93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93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93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93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93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93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93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93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93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93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93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93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93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93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93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93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93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93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93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93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93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93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93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93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93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93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93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93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93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93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93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93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93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93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93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93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93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93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93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93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93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93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93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93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93</v>
      </c>
      <c r="B57">
        <v>656697.12615200004</v>
      </c>
      <c r="C57" t="s">
        <v>37</v>
      </c>
    </row>
    <row r="58" spans="1:9" x14ac:dyDescent="0.25">
      <c r="A58" t="s">
        <v>110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110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110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110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110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110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110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110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110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110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110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110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110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110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110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110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110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110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110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110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110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110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110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110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110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110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110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110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110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110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110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110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110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110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110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110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110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110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110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110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110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110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110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110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110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110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110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110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110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110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110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110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110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110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110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110</v>
      </c>
      <c r="B113">
        <v>6553691.6401079996</v>
      </c>
      <c r="C113" t="s">
        <v>37</v>
      </c>
    </row>
    <row r="114" spans="1:9" x14ac:dyDescent="0.25">
      <c r="A114" t="s">
        <v>111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111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111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111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111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111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111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111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111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111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111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111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111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111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111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111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111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111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111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111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111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111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111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111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111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111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111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111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111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111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111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111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111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111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111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111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111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111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111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111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111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111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111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111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111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111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111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111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111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111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111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111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111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111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111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111</v>
      </c>
      <c r="B169">
        <v>6263880.5819460005</v>
      </c>
      <c r="C169" t="s">
        <v>37</v>
      </c>
    </row>
    <row r="170" spans="1:9" x14ac:dyDescent="0.25">
      <c r="A170" t="s">
        <v>39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8489.9070869999996</v>
      </c>
      <c r="C225" t="s">
        <v>37</v>
      </c>
    </row>
    <row r="226" spans="1:9" x14ac:dyDescent="0.25">
      <c r="A226" t="s">
        <v>40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8886.9991829999999</v>
      </c>
      <c r="C281" t="s">
        <v>37</v>
      </c>
    </row>
    <row r="282" spans="1:9" x14ac:dyDescent="0.25">
      <c r="A282" t="s">
        <v>95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95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95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95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95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95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95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95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95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95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95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95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95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95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95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95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95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95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95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95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95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95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95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95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95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95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95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95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95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95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95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95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95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95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95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95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95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95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95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95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95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95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95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95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95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95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95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95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95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95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95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95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95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95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95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95</v>
      </c>
      <c r="B337">
        <v>362878.89617199998</v>
      </c>
      <c r="C337" t="s">
        <v>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164</v>
      </c>
      <c r="F1" t="s">
        <v>25</v>
      </c>
      <c r="G1" t="s">
        <v>165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93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93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93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93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93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93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93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93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93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93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93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93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93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93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93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93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93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93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93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93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93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93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93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93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93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93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93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93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93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93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93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93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93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93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93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93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93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93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93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93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93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93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93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93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93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93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93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93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93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93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93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93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93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93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93</v>
      </c>
      <c r="B57">
        <v>735019.82777900004</v>
      </c>
      <c r="C57" t="s">
        <v>37</v>
      </c>
    </row>
    <row r="58" spans="1:9" x14ac:dyDescent="0.25">
      <c r="A58" t="s">
        <v>110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110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110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110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110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110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110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110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110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110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110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110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110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110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110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110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110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110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110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110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110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110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110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110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110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110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110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110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110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110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110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110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110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110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110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110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110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110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110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110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110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110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110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110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110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110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110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110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110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110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110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110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110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110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110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110</v>
      </c>
      <c r="B113">
        <v>12881658.811063999</v>
      </c>
      <c r="C113" t="s">
        <v>37</v>
      </c>
    </row>
    <row r="114" spans="1:9" x14ac:dyDescent="0.25">
      <c r="A114" t="s">
        <v>111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111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111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111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111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111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111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111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111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111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111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111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111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111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111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111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111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111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111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111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111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111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111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111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111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111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111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111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111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111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111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111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111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111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111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111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111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111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111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111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111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111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111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111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111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111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111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111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111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111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111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111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111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111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111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111</v>
      </c>
      <c r="B169">
        <v>12532998.316941001</v>
      </c>
      <c r="C169" t="s">
        <v>37</v>
      </c>
    </row>
    <row r="170" spans="1:9" x14ac:dyDescent="0.25">
      <c r="A170" t="s">
        <v>39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15126.064242</v>
      </c>
      <c r="C225" t="s">
        <v>37</v>
      </c>
    </row>
    <row r="226" spans="1:9" x14ac:dyDescent="0.25">
      <c r="A226" t="s">
        <v>40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17561.943876000001</v>
      </c>
      <c r="C281" t="s">
        <v>37</v>
      </c>
    </row>
    <row r="282" spans="1:9" x14ac:dyDescent="0.25">
      <c r="A282" t="s">
        <v>95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95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95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95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95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95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95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95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95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95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95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95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95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95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95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95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95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95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95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95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95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95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95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95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95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95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95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95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95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95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95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95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95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95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95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95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95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95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95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95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95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95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95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95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95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95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95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95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95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95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95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95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95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95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95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95</v>
      </c>
      <c r="B337">
        <v>491734.06930799998</v>
      </c>
      <c r="C337" t="s">
        <v>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166</v>
      </c>
      <c r="F1" t="s">
        <v>25</v>
      </c>
      <c r="G1" t="s">
        <v>167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93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93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93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93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93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93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93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93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93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93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93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93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93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93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93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93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93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93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93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93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93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93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93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93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93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93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93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93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93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93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93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93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93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93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93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93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93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93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93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93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93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93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93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93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93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93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93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93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93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93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93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93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93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93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93</v>
      </c>
      <c r="B57">
        <v>249887.68967600001</v>
      </c>
      <c r="C57" t="s">
        <v>37</v>
      </c>
    </row>
    <row r="58" spans="1:9" x14ac:dyDescent="0.25">
      <c r="A58" t="s">
        <v>110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110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110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110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110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110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110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110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110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110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110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110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110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110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110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110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110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110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110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110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110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110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110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110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110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110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110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110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110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110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110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110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110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110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110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110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110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110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110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110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110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110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110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110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110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110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110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110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110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110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110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110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110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110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110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110</v>
      </c>
      <c r="B113">
        <v>22672503.002388999</v>
      </c>
      <c r="C113" t="s">
        <v>37</v>
      </c>
    </row>
    <row r="114" spans="1:9" x14ac:dyDescent="0.25">
      <c r="A114" t="s">
        <v>111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111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111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111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111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111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111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111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111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111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111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111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111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111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111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111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111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111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111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111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111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111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111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111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111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111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111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111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111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111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111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111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111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111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111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111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111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111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111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111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111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111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111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111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111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111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111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111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111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111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111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111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111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111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111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111</v>
      </c>
      <c r="B169">
        <v>20876412.410608999</v>
      </c>
      <c r="C169" t="s">
        <v>37</v>
      </c>
    </row>
    <row r="170" spans="1:9" x14ac:dyDescent="0.25">
      <c r="A170" t="s">
        <v>39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26998.319855000002</v>
      </c>
      <c r="C225" t="s">
        <v>37</v>
      </c>
    </row>
    <row r="226" spans="1:9" x14ac:dyDescent="0.25">
      <c r="A226" t="s">
        <v>40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27745.279959</v>
      </c>
      <c r="C281" t="s">
        <v>37</v>
      </c>
    </row>
    <row r="282" spans="1:9" x14ac:dyDescent="0.25">
      <c r="A282" t="s">
        <v>95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95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95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95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95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95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95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95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95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95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95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95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95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95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95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95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95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95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95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95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95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95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95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95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95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95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95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95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95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95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95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95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95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95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95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95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95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95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95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95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95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95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95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95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95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95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95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95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95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95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95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95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95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95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95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95</v>
      </c>
      <c r="B337">
        <v>249683.73820299999</v>
      </c>
      <c r="C33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2025-06-01T00:05:31Z</dcterms:modified>
</cp:coreProperties>
</file>